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ables/table5.xml" ContentType="application/vnd.openxmlformats-officedocument.spreadsheetml.table+xml"/>
  <Override PartName="/xl/tables/table6.xml" ContentType="application/vnd.openxmlformats-officedocument.spreadsheetml.table+xml"/>
  <Override PartName="/xl/queryTables/queryTable4.xml" ContentType="application/vnd.openxmlformats-officedocument.spreadsheetml.queryTable+xml"/>
  <Override PartName="/xl/pivotTables/pivotTable7.xml" ContentType="application/vnd.openxmlformats-officedocument.spreadsheetml.pivotTable+xml"/>
  <Override PartName="/xl/tables/table7.xml" ContentType="application/vnd.openxmlformats-officedocument.spreadsheetml.table+xml"/>
  <Override PartName="/xl/queryTables/queryTable5.xml" ContentType="application/vnd.openxmlformats-officedocument.spreadsheetml.query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8.xml" ContentType="application/vnd.openxmlformats-officedocument.spreadsheetml.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hidePivotFieldList="1" defaultThemeVersion="166925"/>
  <mc:AlternateContent xmlns:mc="http://schemas.openxmlformats.org/markup-compatibility/2006">
    <mc:Choice Requires="x15">
      <x15ac:absPath xmlns:x15ac="http://schemas.microsoft.com/office/spreadsheetml/2010/11/ac" url="D:\BACK\PUSDIK\2022\Realisasi\ArifMustaqim\TA.2022\DATABASE\"/>
    </mc:Choice>
  </mc:AlternateContent>
  <xr:revisionPtr revIDLastSave="0" documentId="13_ncr:1_{D17B3811-11DE-45A7-98F4-F333F6C1ECDC}" xr6:coauthVersionLast="47" xr6:coauthVersionMax="47" xr10:uidLastSave="{00000000-0000-0000-0000-000000000000}"/>
  <bookViews>
    <workbookView xWindow="-108" yWindow="-108" windowWidth="23256" windowHeight="12576" tabRatio="938" firstSheet="3" activeTab="6" xr2:uid="{CCDE4A15-747C-4369-9C64-CEF54579BB1C}"/>
  </bookViews>
  <sheets>
    <sheet name="Pvt_Rekap Per GU TUP" sheetId="32" r:id="rId1"/>
    <sheet name="DB_SPP_SPBY" sheetId="18" r:id="rId2"/>
    <sheet name="Realisasi GUP dan TUP" sheetId="34" r:id="rId3"/>
    <sheet name="Sheet1" sheetId="50" r:id="rId4"/>
    <sheet name="Sheet6" sheetId="51" r:id="rId5"/>
    <sheet name="Sheet8" sheetId="53" r:id="rId6"/>
    <sheet name="Pvt_Rekap" sheetId="7" r:id="rId7"/>
    <sheet name="Pvt Akun" sheetId="5" r:id="rId8"/>
    <sheet name="Persediaan" sheetId="15" r:id="rId9"/>
    <sheet name="Arsip SPP" sheetId="22" r:id="rId10"/>
    <sheet name="SPP" sheetId="23" r:id="rId11"/>
    <sheet name="Sheet2" sheetId="49" r:id="rId12"/>
    <sheet name="SPBY" sheetId="20" r:id="rId13"/>
    <sheet name="Rekap GUP dan TUP" sheetId="41" r:id="rId14"/>
    <sheet name="Sheet7" sheetId="52" r:id="rId15"/>
    <sheet name="DBSPBY" sheetId="1" r:id="rId16"/>
    <sheet name="Rincian No SPBY" sheetId="10" r:id="rId17"/>
    <sheet name="Checklist GUP dan TUP" sheetId="27" r:id="rId18"/>
    <sheet name="Sheet5" sheetId="37" r:id="rId19"/>
    <sheet name="DIPA1" sheetId="3" r:id="rId20"/>
    <sheet name="Sheet3" sheetId="29" r:id="rId21"/>
    <sheet name="Sheet4" sheetId="30" r:id="rId22"/>
  </sheets>
  <externalReferences>
    <externalReference r:id="rId23"/>
    <externalReference r:id="rId24"/>
    <externalReference r:id="rId25"/>
    <externalReference r:id="rId26"/>
  </externalReferences>
  <definedNames>
    <definedName name="_xlnm._FilterDatabase" localSheetId="17" hidden="1">'Checklist GUP dan TUP'!$A$1:$L$581</definedName>
    <definedName name="_xlnm._FilterDatabase" localSheetId="8" hidden="1">Persediaan!$B$4:$D$47</definedName>
    <definedName name="_xlnm._FilterDatabase" localSheetId="7" hidden="1">'Pvt Akun'!$A$4:$C$130</definedName>
    <definedName name="_xlnm._FilterDatabase" localSheetId="6" hidden="1">Pvt_Rekap!$B$4:$D$359</definedName>
    <definedName name="_xlnm._FilterDatabase" localSheetId="0" hidden="1">'Pvt_Rekap Per GU TUP'!$A$4:$C$317</definedName>
    <definedName name="_xlnm._FilterDatabase" localSheetId="2" hidden="1">'Realisasi GUP dan TUP'!$A$5:$O$117</definedName>
    <definedName name="_xlnm._FilterDatabase" localSheetId="13" hidden="1">'Rekap GUP dan TUP'!$A$3:$O$749</definedName>
    <definedName name="_xlnm._FilterDatabase" localSheetId="18" hidden="1">Sheet5!$A$4:$W$43</definedName>
    <definedName name="_xlcn.WorksheetConnection_MonitoringGUTUPLS.xlsxSP2D1" hidden="1">SP2D</definedName>
    <definedName name="_xlcn.WorksheetConnection_MonitoringGUTUPLS.xlsxSPBY1" hidden="1">SPBY[]</definedName>
    <definedName name="cAkun" localSheetId="13">#REF!</definedName>
    <definedName name="cAkun">#REF!</definedName>
    <definedName name="Cetak_dinamis">OFFSET('[1]DASHBOARD SP2D'!$B$1,0,0,COUNTA('[1]DASHBOARD SP2D'!$G:$G),6)</definedName>
    <definedName name="chkAkun" localSheetId="13">#REF!</definedName>
    <definedName name="chkAkun">#REF!</definedName>
    <definedName name="chkKegiatan" localSheetId="13">#REF!</definedName>
    <definedName name="chkKegiatan">#REF!</definedName>
    <definedName name="chkKomponen" localSheetId="13">#REF!</definedName>
    <definedName name="chkKomponen">#REF!</definedName>
    <definedName name="chkKRO" localSheetId="13">#REF!</definedName>
    <definedName name="chkKRO">#REF!</definedName>
    <definedName name="chkProgram" localSheetId="13">#REF!</definedName>
    <definedName name="chkProgram">#REF!</definedName>
    <definedName name="chkRO" localSheetId="13">#REF!</definedName>
    <definedName name="chkRO">#REF!</definedName>
    <definedName name="chksKomponen" localSheetId="13">#REF!</definedName>
    <definedName name="chksKomponen">#REF!</definedName>
    <definedName name="cKegiatan" localSheetId="13">#REF!</definedName>
    <definedName name="cKegiatan">#REF!</definedName>
    <definedName name="cKomponen" localSheetId="13">#REF!</definedName>
    <definedName name="cKomponen">#REF!</definedName>
    <definedName name="cKRO" localSheetId="13">#REF!</definedName>
    <definedName name="cKRO">#REF!</definedName>
    <definedName name="cProgram" localSheetId="13">#REF!</definedName>
    <definedName name="cProgram">#REF!</definedName>
    <definedName name="cRO" localSheetId="13">#REF!</definedName>
    <definedName name="cRO">#REF!</definedName>
    <definedName name="cSKomponen" localSheetId="13">#REF!</definedName>
    <definedName name="cSKomponen">#REF!</definedName>
    <definedName name="Entri_Es2" localSheetId="13">#REF!</definedName>
    <definedName name="Entri_Es2">#REF!</definedName>
    <definedName name="Entri_Es3" localSheetId="13">#REF!</definedName>
    <definedName name="Entri_Es3">#REF!</definedName>
    <definedName name="Entri_Es4" localSheetId="13">#REF!</definedName>
    <definedName name="Entri_Es4">#REF!</definedName>
    <definedName name="Eselon3">[2]eselon3_4!$A$2:$A$7</definedName>
    <definedName name="Eselon4">[2]eselon3_4!$B$2:$B$11</definedName>
    <definedName name="ExternalData_1" localSheetId="3" hidden="1">Sheet1!$A$3:$AM$46</definedName>
    <definedName name="ExternalData_1" localSheetId="4" hidden="1">Sheet6!$A$3:$AM$46</definedName>
    <definedName name="ExternalData_1" localSheetId="5" hidden="1">Sheet8!$A$3:$AM$6</definedName>
    <definedName name="ExternalData_1" localSheetId="12" hidden="1">SPBY!$A$1:$AI$66</definedName>
    <definedName name="ExternalData_1" localSheetId="10" hidden="1">SPP!$A$1:$K$448</definedName>
    <definedName name="FILTER_LAP" localSheetId="13">'[1]DASHBOARD SP2D'!#REF!</definedName>
    <definedName name="FILTER_LAP">'[1]DASHBOARD SP2D'!#REF!</definedName>
    <definedName name="kegiatan">[3]DIPA_AWAL!$T$2:$T$2</definedName>
    <definedName name="_xlnm.Print_Area" localSheetId="17">'Checklist GUP dan TUP'!$A$1:$L$581</definedName>
    <definedName name="_xlnm.Print_Area" localSheetId="8">Persediaan!$B$4:$D$15</definedName>
    <definedName name="_xlnm.Print_Area" localSheetId="7">'Pvt Akun'!$A$1:$C$58</definedName>
    <definedName name="_xlnm.Print_Area" localSheetId="6">Pvt_Rekap!$B$1:$J$38</definedName>
    <definedName name="_xlnm.Print_Area" localSheetId="0">'Pvt_Rekap Per GU TUP'!$A$1:$I$19</definedName>
    <definedName name="_xlnm.Print_Area" localSheetId="2">'Realisasi GUP dan TUP'!$A$1:$O$117</definedName>
    <definedName name="_xlnm.Print_Area" localSheetId="18">Sheet5!$A$4:$W$43</definedName>
    <definedName name="_xlnm.Print_Titles" localSheetId="17">'Checklist GUP dan TUP'!$4:$4</definedName>
    <definedName name="_xlnm.Print_Titles" localSheetId="7">'Pvt Akun'!$1:$4</definedName>
    <definedName name="_xlnm.Print_Titles" localSheetId="2">'Realisasi GUP dan TUP'!$1:$5</definedName>
    <definedName name="rngSP2D">'[4]Tambahan Realisasi'!$C$2</definedName>
    <definedName name="rowEselon2" localSheetId="13">#REF!</definedName>
    <definedName name="rowEselon2">#REF!</definedName>
    <definedName name="rowKoord" localSheetId="13">#REF!</definedName>
    <definedName name="rowKoord">#REF!</definedName>
    <definedName name="rowSelect" localSheetId="13">#REF!</definedName>
    <definedName name="rowSelect">#REF!</definedName>
    <definedName name="rowSubKoord" localSheetId="13">#REF!</definedName>
    <definedName name="rowSubKoord">#REF!</definedName>
    <definedName name="Slicer_Jenis_Belanja">#N/A</definedName>
    <definedName name="Slicer_Koord">#N/A</definedName>
    <definedName name="Slicer_Koord1">#N/A</definedName>
    <definedName name="Slicer_Status_GUP_TUP">#N/A</definedName>
    <definedName name="Slicer_Status_GUP_TUP1">#N/A</definedName>
    <definedName name="Slicer_Status_GUP_TUP2">#N/A</definedName>
    <definedName name="Slicer_SubKoord">#N/A</definedName>
    <definedName name="Slicer_SubKoord1">#N/A</definedName>
    <definedName name="Slicer_SubKoord2">#N/A</definedName>
    <definedName name="SSBP" localSheetId="13">[1]SSBP!#REF!</definedName>
    <definedName name="SSBP">[1]SSBP!#REF!</definedName>
    <definedName name="Start_Jadi" localSheetId="13">#REF!</definedName>
    <definedName name="Start_Jadi">#REF!</definedName>
    <definedName name="TGL_SP2D">[1]DASHBOARD!$I$1</definedName>
  </definedNames>
  <calcPr calcId="191029"/>
  <pivotCaches>
    <pivotCache cacheId="128" r:id="rId27"/>
    <pivotCache cacheId="129" r:id="rId28"/>
    <pivotCache cacheId="134" r:id="rId29"/>
    <pivotCache cacheId="135" r:id="rId30"/>
    <pivotCache cacheId="136" r:id="rId31"/>
    <pivotCache cacheId="137" r:id="rId32"/>
    <pivotCache cacheId="212" r:id="rId33"/>
    <pivotCache cacheId="215" r:id="rId34"/>
    <pivotCache cacheId="218" r:id="rId35"/>
    <pivotCache cacheId="221" r:id="rId36"/>
  </pivotCaches>
  <extLst>
    <ext xmlns:x14="http://schemas.microsoft.com/office/spreadsheetml/2009/9/main" uri="{876F7934-8845-4945-9796-88D515C7AA90}">
      <x14:pivotCaches>
        <pivotCache cacheId="138" r:id="rId37"/>
        <pivotCache cacheId="139" r:id="rId38"/>
        <pivotCache cacheId="140" r:id="rId39"/>
        <pivotCache cacheId="141" r:id="rId40"/>
      </x14:pivotCaches>
    </ext>
    <ext xmlns:x14="http://schemas.microsoft.com/office/spreadsheetml/2009/9/main" uri="{BBE1A952-AA13-448e-AADC-164F8A28A991}">
      <x14:slicerCaches>
        <x14:slicerCache r:id="rId41"/>
        <x14:slicerCache r:id="rId42"/>
        <x14:slicerCache r:id="rId43"/>
        <x14:slicerCache r:id="rId44"/>
        <x14:slicerCache r:id="rId45"/>
        <x14:slicerCache r:id="rId46"/>
        <x14:slicerCache r:id="rId47"/>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DIPA1_89e88498-55b1-490a-a1da-1f948324e8a4" name="DIPA1" connection="Query - DIPA1"/>
          <x15:modelTable id="SPBY" name="SPBY" connection="WorksheetConnection_Monitoring GU TUP LS.xlsx!SPBY"/>
          <x15:modelTable id="SP2D" name="SP2D" connection="WorksheetConnection_Monitoring GU TUP LS.xlsx!SP2D"/>
        </x15:modelTables>
        <x15:modelRelationships>
          <x15:modelRelationship fromTable="SPP" fromColumn="MAK" toTable="DIPA1" toColumn="Kode_akun"/>
        </x15:modelRelationships>
        <x15:extLst>
          <ext xmlns:x16="http://schemas.microsoft.com/office/spreadsheetml/2014/11/main" uri="{9835A34E-60A6-4A7C-AAB8-D5F71C897F49}">
            <x16:modelTimeGroupings>
              <x16:modelTimeGrouping tableName="SPBY" columnName="tglsp2d" columnId="tglsp2d">
                <x16:calculatedTimeColumn columnName="tglsp2d (Month Index)" columnId="tglsp2d (Month Index)" contentType="monthsindex" isSelected="1"/>
                <x16:calculatedTimeColumn columnName="tglsp2d (Month)" columnId="tglsp2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B3" i="29" l="1"/>
  <c r="M163" i="3"/>
  <c r="Z162" i="3"/>
  <c r="Z161" i="3"/>
  <c r="Z160" i="3"/>
  <c r="Z159" i="3"/>
  <c r="Z158" i="3"/>
  <c r="Z157" i="3"/>
  <c r="Z156"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29" i="3"/>
  <c r="Z128" i="3"/>
  <c r="Z127" i="3"/>
  <c r="Z126" i="3"/>
  <c r="Z125" i="3"/>
  <c r="Z124" i="3"/>
  <c r="Z123" i="3"/>
  <c r="Z122" i="3"/>
  <c r="Z121" i="3"/>
  <c r="Z120" i="3"/>
  <c r="Z119" i="3"/>
  <c r="Z118" i="3"/>
  <c r="Z117" i="3"/>
  <c r="Z116" i="3"/>
  <c r="Z115" i="3"/>
  <c r="Z114" i="3"/>
  <c r="Z113" i="3"/>
  <c r="Z112" i="3"/>
  <c r="Z111" i="3"/>
  <c r="Z110" i="3"/>
  <c r="Z109" i="3"/>
  <c r="Z108" i="3"/>
  <c r="Z107" i="3"/>
  <c r="Z106" i="3"/>
  <c r="Z105" i="3"/>
  <c r="Z104" i="3"/>
  <c r="Z103" i="3"/>
  <c r="Z102" i="3"/>
  <c r="Z101" i="3"/>
  <c r="Z100" i="3"/>
  <c r="Z99" i="3"/>
  <c r="Z98" i="3"/>
  <c r="Z97" i="3"/>
  <c r="Z96" i="3"/>
  <c r="Z95" i="3"/>
  <c r="Z94" i="3"/>
  <c r="Z93" i="3"/>
  <c r="Z92" i="3"/>
  <c r="Z91" i="3"/>
  <c r="Z90" i="3"/>
  <c r="Z89" i="3"/>
  <c r="Z88" i="3"/>
  <c r="Z87" i="3"/>
  <c r="Z86" i="3"/>
  <c r="Z85" i="3"/>
  <c r="Z84" i="3"/>
  <c r="Z83" i="3"/>
  <c r="Z82" i="3"/>
  <c r="Z81" i="3"/>
  <c r="Z80" i="3"/>
  <c r="Z79" i="3"/>
  <c r="Z78" i="3"/>
  <c r="Z77" i="3"/>
  <c r="Z76" i="3"/>
  <c r="Z75" i="3"/>
  <c r="Z74" i="3"/>
  <c r="Z73" i="3"/>
  <c r="Z72" i="3"/>
  <c r="Z71" i="3"/>
  <c r="Z70" i="3"/>
  <c r="Z69" i="3"/>
  <c r="Z68" i="3"/>
  <c r="Z67" i="3"/>
  <c r="Z66" i="3"/>
  <c r="Z65" i="3"/>
  <c r="Z64" i="3"/>
  <c r="Z63" i="3"/>
  <c r="Z62" i="3"/>
  <c r="Z61" i="3"/>
  <c r="Z60" i="3"/>
  <c r="Z59" i="3"/>
  <c r="Z58" i="3"/>
  <c r="Z57" i="3"/>
  <c r="Z56" i="3"/>
  <c r="Z55" i="3"/>
  <c r="Z54" i="3"/>
  <c r="Z53" i="3"/>
  <c r="Z52" i="3"/>
  <c r="Z51" i="3"/>
  <c r="Z50"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Z11" i="3"/>
  <c r="Z10" i="3"/>
  <c r="Z9" i="3"/>
  <c r="Z8" i="3"/>
  <c r="Z7" i="3"/>
  <c r="Z6" i="3"/>
  <c r="Z5" i="3"/>
  <c r="Z4" i="3"/>
  <c r="Z3" i="3"/>
  <c r="Z2" i="3"/>
  <c r="E16" i="10" a="1"/>
  <c r="E16" i="10" s="1"/>
  <c r="D16" i="10" a="1"/>
  <c r="D16" i="10" s="1"/>
  <c r="C16" i="10" a="1"/>
  <c r="C16" i="10" s="1"/>
  <c r="B16" i="10" a="1"/>
  <c r="B16" i="10" s="1"/>
  <c r="E15" i="10" a="1"/>
  <c r="E15" i="10" s="1"/>
  <c r="D15" i="10" a="1"/>
  <c r="D15" i="10" s="1"/>
  <c r="C15" i="10" a="1"/>
  <c r="C15" i="10" s="1"/>
  <c r="B15" i="10" a="1"/>
  <c r="B15" i="10" s="1"/>
  <c r="E13" i="10" a="1"/>
  <c r="E13" i="10" s="1"/>
  <c r="D13" i="10" a="1"/>
  <c r="D13" i="10" s="1"/>
  <c r="C13" i="10" a="1"/>
  <c r="C13" i="10" s="1"/>
  <c r="B13" i="10" a="1"/>
  <c r="B13" i="10" s="1"/>
  <c r="E12" i="10" a="1"/>
  <c r="E12" i="10" s="1"/>
  <c r="D12" i="10" a="1"/>
  <c r="D12" i="10" s="1"/>
  <c r="C12" i="10" a="1"/>
  <c r="C12" i="10" s="1"/>
  <c r="B12" i="10" a="1"/>
  <c r="B12" i="10" s="1"/>
  <c r="E10" i="10" a="1"/>
  <c r="E10" i="10" s="1"/>
  <c r="D10" i="10" a="1"/>
  <c r="D10" i="10" s="1"/>
  <c r="C10" i="10" a="1"/>
  <c r="C10" i="10" s="1"/>
  <c r="B10" i="10" a="1"/>
  <c r="B10" i="10" s="1"/>
  <c r="E9" i="10" a="1"/>
  <c r="E9" i="10" s="1"/>
  <c r="D9" i="10" a="1"/>
  <c r="D9" i="10" s="1"/>
  <c r="C9" i="10" a="1"/>
  <c r="C9" i="10" s="1"/>
  <c r="C8" i="10" s="1"/>
  <c r="B9" i="10" a="1"/>
  <c r="B9" i="10" s="1"/>
  <c r="E7" i="10" a="1"/>
  <c r="E7" i="10" s="1"/>
  <c r="D7" i="10" a="1"/>
  <c r="D7" i="10" s="1"/>
  <c r="C7" i="10" a="1"/>
  <c r="C7" i="10" s="1"/>
  <c r="B7" i="10" a="1"/>
  <c r="B7" i="10" s="1"/>
  <c r="E6" i="10" a="1"/>
  <c r="E6" i="10" s="1"/>
  <c r="D6" i="10" a="1"/>
  <c r="D6" i="10" s="1"/>
  <c r="C6" i="10" a="1"/>
  <c r="C6" i="10" s="1"/>
  <c r="B6" i="10" a="1"/>
  <c r="B6" i="10" s="1"/>
  <c r="L448" i="23"/>
  <c r="L448" i="23" a="1"/>
  <c r="L447" i="23" a="1"/>
  <c r="L447" i="23" s="1"/>
  <c r="L446" i="23" a="1"/>
  <c r="L446" i="23" s="1"/>
  <c r="L445" i="23" a="1"/>
  <c r="L445" i="23" s="1"/>
  <c r="L444" i="23" a="1"/>
  <c r="L444" i="23" s="1"/>
  <c r="L443" i="23" a="1"/>
  <c r="L443" i="23" s="1"/>
  <c r="L442" i="23" a="1"/>
  <c r="L442" i="23" s="1"/>
  <c r="L441" i="23" a="1"/>
  <c r="L441" i="23" s="1"/>
  <c r="L440" i="23" a="1"/>
  <c r="L440" i="23" s="1"/>
  <c r="L439" i="23" a="1"/>
  <c r="L439" i="23" s="1"/>
  <c r="L438" i="23" a="1"/>
  <c r="L438" i="23" s="1"/>
  <c r="L437" i="23" a="1"/>
  <c r="L437" i="23" s="1"/>
  <c r="L436" i="23" a="1"/>
  <c r="L436" i="23" s="1"/>
  <c r="L435" i="23" a="1"/>
  <c r="L435" i="23" s="1"/>
  <c r="L434" i="23"/>
  <c r="L434" i="23" a="1"/>
  <c r="L433" i="23" a="1"/>
  <c r="L433" i="23" s="1"/>
  <c r="L432" i="23" a="1"/>
  <c r="L432" i="23" s="1"/>
  <c r="L431" i="23" a="1"/>
  <c r="L431" i="23" s="1"/>
  <c r="L430" i="23" a="1"/>
  <c r="L430" i="23" s="1"/>
  <c r="L429" i="23" a="1"/>
  <c r="L429" i="23" s="1"/>
  <c r="L428" i="23" a="1"/>
  <c r="L428" i="23" s="1"/>
  <c r="L427" i="23" a="1"/>
  <c r="L427" i="23" s="1"/>
  <c r="L426" i="23" a="1"/>
  <c r="L426" i="23" s="1"/>
  <c r="L425" i="23" a="1"/>
  <c r="L425" i="23" s="1"/>
  <c r="L424" i="23" a="1"/>
  <c r="L424" i="23" s="1"/>
  <c r="L423" i="23" a="1"/>
  <c r="L423" i="23" s="1"/>
  <c r="L422" i="23" a="1"/>
  <c r="L422" i="23" s="1"/>
  <c r="L421" i="23" a="1"/>
  <c r="L421" i="23" s="1"/>
  <c r="L420" i="23" a="1"/>
  <c r="L420" i="23" s="1"/>
  <c r="L419" i="23" a="1"/>
  <c r="L419" i="23" s="1"/>
  <c r="L418" i="23" a="1"/>
  <c r="L418" i="23" s="1"/>
  <c r="L417" i="23" a="1"/>
  <c r="L417" i="23" s="1"/>
  <c r="L416" i="23" a="1"/>
  <c r="L416" i="23" s="1"/>
  <c r="L415" i="23" a="1"/>
  <c r="L415" i="23" s="1"/>
  <c r="L414" i="23" a="1"/>
  <c r="L414" i="23" s="1"/>
  <c r="L413" i="23" a="1"/>
  <c r="L413" i="23" s="1"/>
  <c r="L412" i="23" a="1"/>
  <c r="L412" i="23" s="1"/>
  <c r="L411" i="23" a="1"/>
  <c r="L411" i="23" s="1"/>
  <c r="L410" i="23" a="1"/>
  <c r="L410" i="23" s="1"/>
  <c r="L409" i="23" a="1"/>
  <c r="L409" i="23" s="1"/>
  <c r="L408" i="23" a="1"/>
  <c r="L408" i="23" s="1"/>
  <c r="L407" i="23" a="1"/>
  <c r="L407" i="23" s="1"/>
  <c r="L406" i="23" a="1"/>
  <c r="L406" i="23" s="1"/>
  <c r="L405" i="23" a="1"/>
  <c r="L405" i="23" s="1"/>
  <c r="L404" i="23" a="1"/>
  <c r="L404" i="23" s="1"/>
  <c r="L403" i="23" a="1"/>
  <c r="L403" i="23" s="1"/>
  <c r="L402" i="23" a="1"/>
  <c r="L402" i="23" s="1"/>
  <c r="L401" i="23" a="1"/>
  <c r="L401" i="23" s="1"/>
  <c r="L400" i="23" a="1"/>
  <c r="L400" i="23" s="1"/>
  <c r="L399" i="23" a="1"/>
  <c r="L399" i="23" s="1"/>
  <c r="L398" i="23" a="1"/>
  <c r="L398" i="23" s="1"/>
  <c r="L397" i="23" a="1"/>
  <c r="L397" i="23" s="1"/>
  <c r="L396" i="23" a="1"/>
  <c r="L396" i="23" s="1"/>
  <c r="L395" i="23" a="1"/>
  <c r="L395" i="23" s="1"/>
  <c r="L394" i="23" a="1"/>
  <c r="L394" i="23" s="1"/>
  <c r="L393" i="23" a="1"/>
  <c r="L393" i="23" s="1"/>
  <c r="L392" i="23" a="1"/>
  <c r="L392" i="23" s="1"/>
  <c r="L391" i="23" a="1"/>
  <c r="L391" i="23" s="1"/>
  <c r="L390" i="23" a="1"/>
  <c r="L390" i="23" s="1"/>
  <c r="L389" i="23" a="1"/>
  <c r="L389" i="23" s="1"/>
  <c r="L388" i="23" a="1"/>
  <c r="L388" i="23" s="1"/>
  <c r="L387" i="23" a="1"/>
  <c r="L387" i="23" s="1"/>
  <c r="L386" i="23"/>
  <c r="L386" i="23" a="1"/>
  <c r="L385" i="23" a="1"/>
  <c r="L385" i="23" s="1"/>
  <c r="L384" i="23"/>
  <c r="L384" i="23" a="1"/>
  <c r="L383" i="23" a="1"/>
  <c r="L383" i="23" s="1"/>
  <c r="L382" i="23" a="1"/>
  <c r="L382" i="23" s="1"/>
  <c r="L381" i="23" a="1"/>
  <c r="L381" i="23" s="1"/>
  <c r="L380" i="23" a="1"/>
  <c r="L380" i="23" s="1"/>
  <c r="L379" i="23" a="1"/>
  <c r="L379" i="23" s="1"/>
  <c r="L378" i="23" a="1"/>
  <c r="L378" i="23" s="1"/>
  <c r="L377" i="23" a="1"/>
  <c r="L377" i="23" s="1"/>
  <c r="L376" i="23" a="1"/>
  <c r="L376" i="23" s="1"/>
  <c r="L375" i="23" a="1"/>
  <c r="L375" i="23" s="1"/>
  <c r="L374" i="23" a="1"/>
  <c r="L374" i="23" s="1"/>
  <c r="L373" i="23" a="1"/>
  <c r="L373" i="23" s="1"/>
  <c r="L372" i="23" a="1"/>
  <c r="L372" i="23" s="1"/>
  <c r="L371" i="23" a="1"/>
  <c r="L371" i="23" s="1"/>
  <c r="L370" i="23" a="1"/>
  <c r="L370" i="23" s="1"/>
  <c r="L369" i="23" a="1"/>
  <c r="L369" i="23" s="1"/>
  <c r="L368" i="23" a="1"/>
  <c r="L368" i="23" s="1"/>
  <c r="L367" i="23" a="1"/>
  <c r="L367" i="23" s="1"/>
  <c r="L366" i="23" a="1"/>
  <c r="L366" i="23" s="1"/>
  <c r="L365" i="23" a="1"/>
  <c r="L365" i="23" s="1"/>
  <c r="L364" i="23" a="1"/>
  <c r="L364" i="23" s="1"/>
  <c r="L363" i="23" a="1"/>
  <c r="L363" i="23" s="1"/>
  <c r="L362" i="23" a="1"/>
  <c r="L362" i="23" s="1"/>
  <c r="L361" i="23" a="1"/>
  <c r="L361" i="23" s="1"/>
  <c r="L360" i="23" a="1"/>
  <c r="L360" i="23" s="1"/>
  <c r="L359" i="23" a="1"/>
  <c r="L359" i="23" s="1"/>
  <c r="L358" i="23" a="1"/>
  <c r="L358" i="23" s="1"/>
  <c r="L357" i="23" a="1"/>
  <c r="L357" i="23" s="1"/>
  <c r="L356" i="23" a="1"/>
  <c r="L356" i="23" s="1"/>
  <c r="L355" i="23" a="1"/>
  <c r="L355" i="23" s="1"/>
  <c r="L354" i="23" a="1"/>
  <c r="L354" i="23" s="1"/>
  <c r="L353" i="23" a="1"/>
  <c r="L353" i="23" s="1"/>
  <c r="L352" i="23"/>
  <c r="L352" i="23" a="1"/>
  <c r="L351" i="23" a="1"/>
  <c r="L351" i="23" s="1"/>
  <c r="L350" i="23" a="1"/>
  <c r="L350" i="23" s="1"/>
  <c r="L349" i="23" a="1"/>
  <c r="L349" i="23" s="1"/>
  <c r="L348" i="23" a="1"/>
  <c r="L348" i="23" s="1"/>
  <c r="L347" i="23" a="1"/>
  <c r="L347" i="23" s="1"/>
  <c r="L346" i="23" a="1"/>
  <c r="L346" i="23" s="1"/>
  <c r="L345" i="23" a="1"/>
  <c r="L345" i="23" s="1"/>
  <c r="L344" i="23" a="1"/>
  <c r="L344" i="23" s="1"/>
  <c r="L343" i="23" a="1"/>
  <c r="L343" i="23" s="1"/>
  <c r="L342" i="23" a="1"/>
  <c r="L342" i="23" s="1"/>
  <c r="L341" i="23" a="1"/>
  <c r="L341" i="23" s="1"/>
  <c r="L340" i="23" a="1"/>
  <c r="L340" i="23" s="1"/>
  <c r="L339" i="23" a="1"/>
  <c r="L339" i="23" s="1"/>
  <c r="L338" i="23" a="1"/>
  <c r="L338" i="23" s="1"/>
  <c r="L337" i="23" a="1"/>
  <c r="L337" i="23" s="1"/>
  <c r="L336" i="23" a="1"/>
  <c r="L336" i="23" s="1"/>
  <c r="L335" i="23" a="1"/>
  <c r="L335" i="23" s="1"/>
  <c r="L334" i="23" a="1"/>
  <c r="L334" i="23" s="1"/>
  <c r="L333" i="23" a="1"/>
  <c r="L333" i="23" s="1"/>
  <c r="L332" i="23" a="1"/>
  <c r="L332" i="23" s="1"/>
  <c r="L331" i="23" a="1"/>
  <c r="L331" i="23" s="1"/>
  <c r="L330" i="23" a="1"/>
  <c r="L330" i="23" s="1"/>
  <c r="L329" i="23" a="1"/>
  <c r="L329" i="23" s="1"/>
  <c r="L328" i="23" a="1"/>
  <c r="L328" i="23" s="1"/>
  <c r="L327" i="23" a="1"/>
  <c r="L327" i="23" s="1"/>
  <c r="L326" i="23" a="1"/>
  <c r="L326" i="23" s="1"/>
  <c r="L325" i="23" a="1"/>
  <c r="L325" i="23" s="1"/>
  <c r="L324" i="23" a="1"/>
  <c r="L324" i="23" s="1"/>
  <c r="L323" i="23" a="1"/>
  <c r="L323" i="23" s="1"/>
  <c r="L322" i="23"/>
  <c r="L322" i="23" a="1"/>
  <c r="L321" i="23" a="1"/>
  <c r="L321" i="23" s="1"/>
  <c r="L320" i="23"/>
  <c r="L320" i="23" a="1"/>
  <c r="L319" i="23" a="1"/>
  <c r="L319" i="23" s="1"/>
  <c r="L318" i="23" a="1"/>
  <c r="L318" i="23" s="1"/>
  <c r="L317" i="23" a="1"/>
  <c r="L317" i="23" s="1"/>
  <c r="L316" i="23" a="1"/>
  <c r="L316" i="23" s="1"/>
  <c r="L315" i="23" a="1"/>
  <c r="L315" i="23" s="1"/>
  <c r="L314" i="23" a="1"/>
  <c r="L314" i="23" s="1"/>
  <c r="L313" i="23" a="1"/>
  <c r="L313" i="23" s="1"/>
  <c r="L312" i="23" a="1"/>
  <c r="L312" i="23" s="1"/>
  <c r="L311" i="23" a="1"/>
  <c r="L311" i="23" s="1"/>
  <c r="L310" i="23" a="1"/>
  <c r="L310" i="23" s="1"/>
  <c r="L309" i="23" a="1"/>
  <c r="L309" i="23" s="1"/>
  <c r="L308" i="23" a="1"/>
  <c r="L308" i="23" s="1"/>
  <c r="L307" i="23" a="1"/>
  <c r="L307" i="23" s="1"/>
  <c r="L306" i="23" a="1"/>
  <c r="L306" i="23" s="1"/>
  <c r="L305" i="23" a="1"/>
  <c r="L305" i="23" s="1"/>
  <c r="L304" i="23" a="1"/>
  <c r="L304" i="23" s="1"/>
  <c r="L303" i="23" a="1"/>
  <c r="L303" i="23" s="1"/>
  <c r="L302" i="23" a="1"/>
  <c r="L302" i="23" s="1"/>
  <c r="L301" i="23" a="1"/>
  <c r="L301" i="23" s="1"/>
  <c r="L300" i="23" a="1"/>
  <c r="L300" i="23" s="1"/>
  <c r="L299" i="23" a="1"/>
  <c r="L299" i="23" s="1"/>
  <c r="L298" i="23" a="1"/>
  <c r="L298" i="23" s="1"/>
  <c r="L297" i="23" a="1"/>
  <c r="L297" i="23" s="1"/>
  <c r="L296" i="23" a="1"/>
  <c r="L296" i="23" s="1"/>
  <c r="L295" i="23" a="1"/>
  <c r="L295" i="23" s="1"/>
  <c r="L294" i="23" a="1"/>
  <c r="L294" i="23" s="1"/>
  <c r="L293" i="23" a="1"/>
  <c r="L293" i="23" s="1"/>
  <c r="L292" i="23" a="1"/>
  <c r="L292" i="23" s="1"/>
  <c r="L291" i="23" a="1"/>
  <c r="L291" i="23" s="1"/>
  <c r="L290" i="23"/>
  <c r="L290" i="23" a="1"/>
  <c r="L289" i="23" a="1"/>
  <c r="L289" i="23" s="1"/>
  <c r="L288" i="23"/>
  <c r="L288" i="23" a="1"/>
  <c r="L287" i="23" a="1"/>
  <c r="L287" i="23" s="1"/>
  <c r="L286" i="23" a="1"/>
  <c r="L286" i="23" s="1"/>
  <c r="L285" i="23" a="1"/>
  <c r="L285" i="23" s="1"/>
  <c r="L284" i="23" a="1"/>
  <c r="L284" i="23" s="1"/>
  <c r="L283" i="23" a="1"/>
  <c r="L283" i="23" s="1"/>
  <c r="L282" i="23" a="1"/>
  <c r="L282" i="23" s="1"/>
  <c r="L281" i="23" a="1"/>
  <c r="L281" i="23" s="1"/>
  <c r="L280" i="23" a="1"/>
  <c r="L280" i="23" s="1"/>
  <c r="L279" i="23" a="1"/>
  <c r="L279" i="23" s="1"/>
  <c r="L278" i="23" a="1"/>
  <c r="L278" i="23" s="1"/>
  <c r="L277" i="23" a="1"/>
  <c r="L277" i="23" s="1"/>
  <c r="L276" i="23" a="1"/>
  <c r="L276" i="23" s="1"/>
  <c r="L275" i="23" a="1"/>
  <c r="L275" i="23" s="1"/>
  <c r="L274" i="23" a="1"/>
  <c r="L274" i="23" s="1"/>
  <c r="L273" i="23"/>
  <c r="L273" i="23" a="1"/>
  <c r="L272" i="23" a="1"/>
  <c r="L272" i="23" s="1"/>
  <c r="L271" i="23" a="1"/>
  <c r="L271" i="23" s="1"/>
  <c r="L270" i="23" a="1"/>
  <c r="L270" i="23" s="1"/>
  <c r="L269" i="23" a="1"/>
  <c r="L269" i="23" s="1"/>
  <c r="L268" i="23" a="1"/>
  <c r="L268" i="23" s="1"/>
  <c r="L267" i="23"/>
  <c r="L267" i="23" a="1"/>
  <c r="L266" i="23" a="1"/>
  <c r="L266" i="23" s="1"/>
  <c r="L265" i="23" a="1"/>
  <c r="L265" i="23" s="1"/>
  <c r="L264" i="23" a="1"/>
  <c r="L264" i="23" s="1"/>
  <c r="L263" i="23" a="1"/>
  <c r="L263" i="23" s="1"/>
  <c r="L262" i="23" a="1"/>
  <c r="L262" i="23" s="1"/>
  <c r="L261" i="23" a="1"/>
  <c r="L261" i="23" s="1"/>
  <c r="L260" i="23" a="1"/>
  <c r="L260" i="23" s="1"/>
  <c r="L259" i="23" a="1"/>
  <c r="L259" i="23" s="1"/>
  <c r="L258" i="23" a="1"/>
  <c r="L258" i="23" s="1"/>
  <c r="L257" i="23" a="1"/>
  <c r="L257" i="23" s="1"/>
  <c r="L256" i="23" a="1"/>
  <c r="L256" i="23" s="1"/>
  <c r="L255" i="23" a="1"/>
  <c r="L255" i="23" s="1"/>
  <c r="L254" i="23" a="1"/>
  <c r="L254" i="23" s="1"/>
  <c r="L253" i="23" a="1"/>
  <c r="L253" i="23" s="1"/>
  <c r="L252" i="23" a="1"/>
  <c r="L252" i="23" s="1"/>
  <c r="L251" i="23" a="1"/>
  <c r="L251" i="23" s="1"/>
  <c r="L250" i="23" a="1"/>
  <c r="L250" i="23" s="1"/>
  <c r="L249" i="23" a="1"/>
  <c r="L249" i="23" s="1"/>
  <c r="L248" i="23" a="1"/>
  <c r="L248" i="23" s="1"/>
  <c r="L247" i="23" a="1"/>
  <c r="L247" i="23" s="1"/>
  <c r="L246" i="23" a="1"/>
  <c r="L246" i="23" s="1"/>
  <c r="L245" i="23" a="1"/>
  <c r="L245" i="23" s="1"/>
  <c r="L244" i="23" a="1"/>
  <c r="L244" i="23" s="1"/>
  <c r="L243" i="23" a="1"/>
  <c r="L243" i="23" s="1"/>
  <c r="L242" i="23" a="1"/>
  <c r="L242" i="23" s="1"/>
  <c r="L241" i="23"/>
  <c r="L241" i="23" a="1"/>
  <c r="L240" i="23" a="1"/>
  <c r="L240" i="23" s="1"/>
  <c r="L239" i="23" a="1"/>
  <c r="L239" i="23" s="1"/>
  <c r="L238" i="23" a="1"/>
  <c r="L238" i="23" s="1"/>
  <c r="L237" i="23" a="1"/>
  <c r="L237" i="23" s="1"/>
  <c r="L236" i="23" a="1"/>
  <c r="L236" i="23" s="1"/>
  <c r="L235" i="23" a="1"/>
  <c r="L235" i="23" s="1"/>
  <c r="L234" i="23" a="1"/>
  <c r="L234" i="23" s="1"/>
  <c r="L233" i="23" a="1"/>
  <c r="L233" i="23" s="1"/>
  <c r="L232" i="23" a="1"/>
  <c r="L232" i="23" s="1"/>
  <c r="L231" i="23" a="1"/>
  <c r="L231" i="23" s="1"/>
  <c r="L230" i="23" a="1"/>
  <c r="L230" i="23" s="1"/>
  <c r="L229" i="23" a="1"/>
  <c r="L229" i="23" s="1"/>
  <c r="L228" i="23" a="1"/>
  <c r="L228" i="23" s="1"/>
  <c r="L227" i="23" a="1"/>
  <c r="L227" i="23" s="1"/>
  <c r="L226" i="23" a="1"/>
  <c r="L226" i="23" s="1"/>
  <c r="L225" i="23" a="1"/>
  <c r="L225" i="23" s="1"/>
  <c r="L224" i="23" a="1"/>
  <c r="L224" i="23" s="1"/>
  <c r="L223" i="23" a="1"/>
  <c r="L223" i="23" s="1"/>
  <c r="L222" i="23" a="1"/>
  <c r="L222" i="23" s="1"/>
  <c r="L221" i="23" a="1"/>
  <c r="L221" i="23" s="1"/>
  <c r="L220" i="23" a="1"/>
  <c r="L220" i="23" s="1"/>
  <c r="L219" i="23" a="1"/>
  <c r="L219" i="23" s="1"/>
  <c r="L218" i="23" a="1"/>
  <c r="L218" i="23" s="1"/>
  <c r="L217" i="23" a="1"/>
  <c r="L217" i="23" s="1"/>
  <c r="L216" i="23" a="1"/>
  <c r="L216" i="23" s="1"/>
  <c r="L215" i="23" a="1"/>
  <c r="L215" i="23" s="1"/>
  <c r="L214" i="23" a="1"/>
  <c r="L214" i="23" s="1"/>
  <c r="L213" i="23" a="1"/>
  <c r="L213" i="23" s="1"/>
  <c r="L212" i="23" a="1"/>
  <c r="L212" i="23" s="1"/>
  <c r="L211" i="23" a="1"/>
  <c r="L211" i="23" s="1"/>
  <c r="L210" i="23" a="1"/>
  <c r="L210" i="23" s="1"/>
  <c r="L209" i="23" a="1"/>
  <c r="L209" i="23" s="1"/>
  <c r="L208" i="23" a="1"/>
  <c r="L208" i="23" s="1"/>
  <c r="L207" i="23" a="1"/>
  <c r="L207" i="23" s="1"/>
  <c r="L206" i="23" a="1"/>
  <c r="L206" i="23" s="1"/>
  <c r="L205" i="23" a="1"/>
  <c r="L205" i="23" s="1"/>
  <c r="L204" i="23" a="1"/>
  <c r="L204" i="23" s="1"/>
  <c r="L203" i="23" a="1"/>
  <c r="L203" i="23" s="1"/>
  <c r="L202" i="23" a="1"/>
  <c r="L202" i="23" s="1"/>
  <c r="L201" i="23"/>
  <c r="L201" i="23" a="1"/>
  <c r="L200" i="23" a="1"/>
  <c r="L200" i="23" s="1"/>
  <c r="L199" i="23" a="1"/>
  <c r="L199" i="23" s="1"/>
  <c r="L198" i="23" a="1"/>
  <c r="L198" i="23" s="1"/>
  <c r="L197" i="23" a="1"/>
  <c r="L197" i="23" s="1"/>
  <c r="L196" i="23" a="1"/>
  <c r="L196" i="23" s="1"/>
  <c r="L195" i="23" a="1"/>
  <c r="L195" i="23" s="1"/>
  <c r="L194" i="23" a="1"/>
  <c r="L194" i="23" s="1"/>
  <c r="L193" i="23" a="1"/>
  <c r="L193" i="23" s="1"/>
  <c r="L192" i="23" a="1"/>
  <c r="L192" i="23" s="1"/>
  <c r="L191" i="23" a="1"/>
  <c r="L191" i="23" s="1"/>
  <c r="L190" i="23" a="1"/>
  <c r="L190" i="23" s="1"/>
  <c r="L189" i="23" a="1"/>
  <c r="L189" i="23" s="1"/>
  <c r="L188" i="23" a="1"/>
  <c r="L188" i="23" s="1"/>
  <c r="L187" i="23" a="1"/>
  <c r="L187" i="23" s="1"/>
  <c r="L186" i="23" a="1"/>
  <c r="L186" i="23" s="1"/>
  <c r="L185" i="23" a="1"/>
  <c r="L185" i="23" s="1"/>
  <c r="L184" i="23" a="1"/>
  <c r="L184" i="23" s="1"/>
  <c r="L183" i="23" a="1"/>
  <c r="L183" i="23" s="1"/>
  <c r="L182" i="23" a="1"/>
  <c r="L182" i="23" s="1"/>
  <c r="L181" i="23" a="1"/>
  <c r="L181" i="23" s="1"/>
  <c r="L180" i="23" a="1"/>
  <c r="L180" i="23" s="1"/>
  <c r="L179" i="23" a="1"/>
  <c r="L179" i="23" s="1"/>
  <c r="L178" i="23" a="1"/>
  <c r="L178" i="23" s="1"/>
  <c r="L177" i="23" a="1"/>
  <c r="L177" i="23" s="1"/>
  <c r="L176" i="23" a="1"/>
  <c r="L176" i="23" s="1"/>
  <c r="L175" i="23" a="1"/>
  <c r="L175" i="23" s="1"/>
  <c r="L174" i="23" a="1"/>
  <c r="L174" i="23" s="1"/>
  <c r="L173" i="23" a="1"/>
  <c r="L173" i="23" s="1"/>
  <c r="L172" i="23" a="1"/>
  <c r="L172" i="23" s="1"/>
  <c r="L171" i="23" a="1"/>
  <c r="L171" i="23" s="1"/>
  <c r="L170" i="23" a="1"/>
  <c r="L170" i="23" s="1"/>
  <c r="L169" i="23" a="1"/>
  <c r="L169" i="23" s="1"/>
  <c r="L168" i="23" a="1"/>
  <c r="L168" i="23" s="1"/>
  <c r="L167" i="23" a="1"/>
  <c r="L167" i="23" s="1"/>
  <c r="L166" i="23" a="1"/>
  <c r="L166" i="23" s="1"/>
  <c r="L165" i="23" a="1"/>
  <c r="L165" i="23" s="1"/>
  <c r="L164" i="23" a="1"/>
  <c r="L164" i="23" s="1"/>
  <c r="L163" i="23" a="1"/>
  <c r="L163" i="23" s="1"/>
  <c r="L162" i="23" a="1"/>
  <c r="L162" i="23" s="1"/>
  <c r="L161" i="23" a="1"/>
  <c r="L161" i="23" s="1"/>
  <c r="L160" i="23" a="1"/>
  <c r="L160" i="23" s="1"/>
  <c r="L159" i="23" a="1"/>
  <c r="L159" i="23" s="1"/>
  <c r="L158" i="23" a="1"/>
  <c r="L158" i="23" s="1"/>
  <c r="L157" i="23" a="1"/>
  <c r="L157" i="23" s="1"/>
  <c r="L156" i="23" a="1"/>
  <c r="L156" i="23" s="1"/>
  <c r="L155" i="23" a="1"/>
  <c r="L155" i="23" s="1"/>
  <c r="L154" i="23" a="1"/>
  <c r="L154" i="23" s="1"/>
  <c r="L153" i="23" a="1"/>
  <c r="L153" i="23" s="1"/>
  <c r="L152" i="23" a="1"/>
  <c r="L152" i="23" s="1"/>
  <c r="L151" i="23" a="1"/>
  <c r="L151" i="23" s="1"/>
  <c r="L150" i="23" a="1"/>
  <c r="L150" i="23" s="1"/>
  <c r="L149" i="23" a="1"/>
  <c r="L149" i="23" s="1"/>
  <c r="L148" i="23" a="1"/>
  <c r="L148" i="23" s="1"/>
  <c r="L147" i="23" a="1"/>
  <c r="L147" i="23" s="1"/>
  <c r="L146" i="23" a="1"/>
  <c r="L146" i="23" s="1"/>
  <c r="L145" i="23" a="1"/>
  <c r="L145" i="23" s="1"/>
  <c r="L144" i="23" a="1"/>
  <c r="L144" i="23" s="1"/>
  <c r="L143" i="23" a="1"/>
  <c r="L143" i="23" s="1"/>
  <c r="L142" i="23" a="1"/>
  <c r="L142" i="23" s="1"/>
  <c r="L141" i="23" a="1"/>
  <c r="L141" i="23" s="1"/>
  <c r="L140" i="23" a="1"/>
  <c r="L140" i="23" s="1"/>
  <c r="L139" i="23" a="1"/>
  <c r="L139" i="23" s="1"/>
  <c r="L138" i="23" a="1"/>
  <c r="L138" i="23" s="1"/>
  <c r="L137" i="23" a="1"/>
  <c r="L137" i="23" s="1"/>
  <c r="L136" i="23" a="1"/>
  <c r="L136" i="23" s="1"/>
  <c r="L135" i="23" a="1"/>
  <c r="L135" i="23" s="1"/>
  <c r="L134" i="23" a="1"/>
  <c r="L134" i="23" s="1"/>
  <c r="L133" i="23" a="1"/>
  <c r="L133" i="23" s="1"/>
  <c r="L132" i="23" a="1"/>
  <c r="L132" i="23" s="1"/>
  <c r="L131" i="23" a="1"/>
  <c r="L131" i="23" s="1"/>
  <c r="L130" i="23" a="1"/>
  <c r="L130" i="23" s="1"/>
  <c r="L129" i="23" a="1"/>
  <c r="L129" i="23" s="1"/>
  <c r="L128" i="23" a="1"/>
  <c r="L128" i="23" s="1"/>
  <c r="L127" i="23" a="1"/>
  <c r="L127" i="23" s="1"/>
  <c r="L126" i="23" a="1"/>
  <c r="L126" i="23" s="1"/>
  <c r="L125" i="23" a="1"/>
  <c r="L125" i="23" s="1"/>
  <c r="L124" i="23" a="1"/>
  <c r="L124" i="23" s="1"/>
  <c r="L123" i="23" a="1"/>
  <c r="L123" i="23" s="1"/>
  <c r="L122" i="23" a="1"/>
  <c r="L122" i="23" s="1"/>
  <c r="L121" i="23" a="1"/>
  <c r="L121" i="23" s="1"/>
  <c r="L120" i="23" a="1"/>
  <c r="L120" i="23" s="1"/>
  <c r="L119" i="23" a="1"/>
  <c r="L119" i="23" s="1"/>
  <c r="L118" i="23" a="1"/>
  <c r="L118" i="23" s="1"/>
  <c r="L117" i="23" a="1"/>
  <c r="L117" i="23" s="1"/>
  <c r="L116" i="23" a="1"/>
  <c r="L116" i="23" s="1"/>
  <c r="L115" i="23" a="1"/>
  <c r="L115" i="23" s="1"/>
  <c r="L114" i="23" a="1"/>
  <c r="L114" i="23" s="1"/>
  <c r="L113" i="23" a="1"/>
  <c r="L113" i="23" s="1"/>
  <c r="L112" i="23" a="1"/>
  <c r="L112" i="23" s="1"/>
  <c r="L111" i="23" a="1"/>
  <c r="L111" i="23" s="1"/>
  <c r="L110" i="23" a="1"/>
  <c r="L110" i="23" s="1"/>
  <c r="L109" i="23" a="1"/>
  <c r="L109" i="23" s="1"/>
  <c r="L108" i="23" a="1"/>
  <c r="L108" i="23" s="1"/>
  <c r="L107" i="23" a="1"/>
  <c r="L107" i="23" s="1"/>
  <c r="L106" i="23" a="1"/>
  <c r="L106" i="23" s="1"/>
  <c r="L105" i="23" a="1"/>
  <c r="L105" i="23" s="1"/>
  <c r="L104" i="23" a="1"/>
  <c r="L104" i="23" s="1"/>
  <c r="L103" i="23" a="1"/>
  <c r="L103" i="23" s="1"/>
  <c r="L102" i="23" a="1"/>
  <c r="L102" i="23" s="1"/>
  <c r="L101" i="23" a="1"/>
  <c r="L101" i="23" s="1"/>
  <c r="L100" i="23" a="1"/>
  <c r="L100" i="23" s="1"/>
  <c r="L99" i="23" a="1"/>
  <c r="L99" i="23" s="1"/>
  <c r="L98" i="23" a="1"/>
  <c r="L98" i="23" s="1"/>
  <c r="L97" i="23" a="1"/>
  <c r="L97" i="23" s="1"/>
  <c r="L96" i="23" a="1"/>
  <c r="L96" i="23" s="1"/>
  <c r="L95" i="23" a="1"/>
  <c r="L95" i="23" s="1"/>
  <c r="L94" i="23" a="1"/>
  <c r="L94" i="23" s="1"/>
  <c r="L93" i="23" a="1"/>
  <c r="L93" i="23" s="1"/>
  <c r="L92" i="23" a="1"/>
  <c r="L92" i="23" s="1"/>
  <c r="L91" i="23" a="1"/>
  <c r="L91" i="23" s="1"/>
  <c r="L90" i="23" a="1"/>
  <c r="L90" i="23" s="1"/>
  <c r="L89" i="23" a="1"/>
  <c r="L89" i="23" s="1"/>
  <c r="L88" i="23" a="1"/>
  <c r="L88" i="23" s="1"/>
  <c r="L87" i="23" a="1"/>
  <c r="L87" i="23" s="1"/>
  <c r="L86" i="23" a="1"/>
  <c r="L86" i="23" s="1"/>
  <c r="L85" i="23" a="1"/>
  <c r="L85" i="23" s="1"/>
  <c r="L84" i="23" a="1"/>
  <c r="L84" i="23" s="1"/>
  <c r="L83" i="23" a="1"/>
  <c r="L83" i="23" s="1"/>
  <c r="L82" i="23" a="1"/>
  <c r="L82" i="23" s="1"/>
  <c r="L81" i="23" a="1"/>
  <c r="L81" i="23" s="1"/>
  <c r="L80" i="23" a="1"/>
  <c r="L80" i="23" s="1"/>
  <c r="L79" i="23" a="1"/>
  <c r="L79" i="23" s="1"/>
  <c r="L78" i="23" a="1"/>
  <c r="L78" i="23" s="1"/>
  <c r="L77" i="23" a="1"/>
  <c r="L77" i="23" s="1"/>
  <c r="L76" i="23" a="1"/>
  <c r="L76" i="23" s="1"/>
  <c r="L75" i="23" a="1"/>
  <c r="L75" i="23" s="1"/>
  <c r="L74" i="23" a="1"/>
  <c r="L74" i="23" s="1"/>
  <c r="L73" i="23" a="1"/>
  <c r="L73" i="23" s="1"/>
  <c r="L72" i="23" a="1"/>
  <c r="L72" i="23" s="1"/>
  <c r="L71" i="23" a="1"/>
  <c r="L71" i="23" s="1"/>
  <c r="L70" i="23" a="1"/>
  <c r="L70" i="23" s="1"/>
  <c r="L69" i="23" a="1"/>
  <c r="L69" i="23" s="1"/>
  <c r="L68" i="23" a="1"/>
  <c r="L68" i="23" s="1"/>
  <c r="L67" i="23" a="1"/>
  <c r="L67" i="23" s="1"/>
  <c r="L66" i="23" a="1"/>
  <c r="L66" i="23" s="1"/>
  <c r="L65" i="23" a="1"/>
  <c r="L65" i="23" s="1"/>
  <c r="L64" i="23" a="1"/>
  <c r="L64" i="23" s="1"/>
  <c r="L63" i="23" a="1"/>
  <c r="L63" i="23" s="1"/>
  <c r="L62" i="23" a="1"/>
  <c r="L62" i="23" s="1"/>
  <c r="L61" i="23" a="1"/>
  <c r="L61" i="23" s="1"/>
  <c r="L60" i="23" a="1"/>
  <c r="L60" i="23" s="1"/>
  <c r="L59" i="23" a="1"/>
  <c r="L59" i="23" s="1"/>
  <c r="L58" i="23" a="1"/>
  <c r="L58" i="23" s="1"/>
  <c r="L57" i="23" a="1"/>
  <c r="L57" i="23" s="1"/>
  <c r="L56" i="23" a="1"/>
  <c r="L56" i="23" s="1"/>
  <c r="L55" i="23" a="1"/>
  <c r="L55" i="23" s="1"/>
  <c r="L54" i="23" a="1"/>
  <c r="L54" i="23" s="1"/>
  <c r="L53" i="23" a="1"/>
  <c r="L53" i="23" s="1"/>
  <c r="L52" i="23" a="1"/>
  <c r="L52" i="23" s="1"/>
  <c r="L51" i="23" a="1"/>
  <c r="L51" i="23" s="1"/>
  <c r="L50" i="23" a="1"/>
  <c r="L50" i="23" s="1"/>
  <c r="L49" i="23" a="1"/>
  <c r="L49" i="23" s="1"/>
  <c r="L48" i="23" a="1"/>
  <c r="L48" i="23" s="1"/>
  <c r="L47" i="23" a="1"/>
  <c r="L47" i="23" s="1"/>
  <c r="L46" i="23" a="1"/>
  <c r="L46" i="23" s="1"/>
  <c r="L45" i="23" a="1"/>
  <c r="L45" i="23" s="1"/>
  <c r="L44" i="23" a="1"/>
  <c r="L44" i="23" s="1"/>
  <c r="L43" i="23" a="1"/>
  <c r="L43" i="23" s="1"/>
  <c r="L42" i="23" a="1"/>
  <c r="L42" i="23" s="1"/>
  <c r="L41" i="23" a="1"/>
  <c r="L41" i="23" s="1"/>
  <c r="L40" i="23" a="1"/>
  <c r="L40" i="23" s="1"/>
  <c r="L39" i="23" a="1"/>
  <c r="L39" i="23" s="1"/>
  <c r="L38" i="23" a="1"/>
  <c r="L38" i="23" s="1"/>
  <c r="L37" i="23" a="1"/>
  <c r="L37" i="23" s="1"/>
  <c r="L36" i="23" a="1"/>
  <c r="L36" i="23" s="1"/>
  <c r="L35" i="23" a="1"/>
  <c r="L35" i="23" s="1"/>
  <c r="L34" i="23" a="1"/>
  <c r="L34" i="23" s="1"/>
  <c r="L33" i="23" a="1"/>
  <c r="L33" i="23" s="1"/>
  <c r="L32" i="23" a="1"/>
  <c r="L32" i="23" s="1"/>
  <c r="L31" i="23" a="1"/>
  <c r="L31" i="23" s="1"/>
  <c r="L30" i="23" a="1"/>
  <c r="L30" i="23" s="1"/>
  <c r="L29" i="23" a="1"/>
  <c r="L29" i="23" s="1"/>
  <c r="L28" i="23" a="1"/>
  <c r="L28" i="23" s="1"/>
  <c r="L27" i="23" a="1"/>
  <c r="L27" i="23" s="1"/>
  <c r="L26" i="23" a="1"/>
  <c r="L26" i="23" s="1"/>
  <c r="L25" i="23" a="1"/>
  <c r="L25" i="23" s="1"/>
  <c r="L24" i="23" a="1"/>
  <c r="L24" i="23" s="1"/>
  <c r="L23" i="23" a="1"/>
  <c r="L23" i="23" s="1"/>
  <c r="L22" i="23" a="1"/>
  <c r="L22" i="23" s="1"/>
  <c r="L21" i="23" a="1"/>
  <c r="L21" i="23" s="1"/>
  <c r="L20" i="23" a="1"/>
  <c r="L20" i="23" s="1"/>
  <c r="L19" i="23" a="1"/>
  <c r="L19" i="23" s="1"/>
  <c r="L18" i="23" a="1"/>
  <c r="L18" i="23" s="1"/>
  <c r="L17" i="23" a="1"/>
  <c r="L17" i="23" s="1"/>
  <c r="L16" i="23" a="1"/>
  <c r="L16" i="23" s="1"/>
  <c r="L15" i="23" a="1"/>
  <c r="L15" i="23" s="1"/>
  <c r="L14" i="23" a="1"/>
  <c r="L14" i="23" s="1"/>
  <c r="L13" i="23" a="1"/>
  <c r="L13" i="23" s="1"/>
  <c r="L12" i="23" a="1"/>
  <c r="L12" i="23" s="1"/>
  <c r="L11" i="23" a="1"/>
  <c r="L11" i="23" s="1"/>
  <c r="L10" i="23" a="1"/>
  <c r="L10" i="23" s="1"/>
  <c r="L9" i="23" a="1"/>
  <c r="L9" i="23" s="1"/>
  <c r="L8" i="23" a="1"/>
  <c r="L8" i="23" s="1"/>
  <c r="L7" i="23" a="1"/>
  <c r="L7" i="23" s="1"/>
  <c r="L6" i="23" a="1"/>
  <c r="L6" i="23" s="1"/>
  <c r="L5" i="23" a="1"/>
  <c r="L5" i="23" s="1"/>
  <c r="L4" i="23"/>
  <c r="L4" i="23" a="1"/>
  <c r="L3" i="23" a="1"/>
  <c r="L3" i="23" s="1"/>
  <c r="L2" i="23" a="1"/>
  <c r="L2" i="23" s="1"/>
  <c r="I483" i="22"/>
  <c r="I483" i="22" a="1"/>
  <c r="I482" i="22"/>
  <c r="I482" i="22" a="1"/>
  <c r="I481" i="22"/>
  <c r="I481" i="22" a="1"/>
  <c r="I480" i="22"/>
  <c r="I480" i="22" a="1"/>
  <c r="I479" i="22"/>
  <c r="I479" i="22" a="1"/>
  <c r="I478" i="22"/>
  <c r="I478" i="22" a="1"/>
  <c r="I477" i="22"/>
  <c r="I477" i="22" a="1"/>
  <c r="I476" i="22"/>
  <c r="I476" i="22" a="1"/>
  <c r="I475" i="22"/>
  <c r="I475" i="22" a="1"/>
  <c r="I474" i="22"/>
  <c r="I474" i="22" a="1"/>
  <c r="I473" i="22"/>
  <c r="I473" i="22" a="1"/>
  <c r="I472" i="22"/>
  <c r="I472" i="22" a="1"/>
  <c r="I471" i="22"/>
  <c r="I471" i="22" a="1"/>
  <c r="I470" i="22"/>
  <c r="I470" i="22" a="1"/>
  <c r="I469" i="22"/>
  <c r="I469" i="22" a="1"/>
  <c r="I468" i="22"/>
  <c r="I468" i="22" a="1"/>
  <c r="I467" i="22"/>
  <c r="I467" i="22" a="1"/>
  <c r="I466" i="22"/>
  <c r="I466" i="22" a="1"/>
  <c r="I465" i="22"/>
  <c r="I465" i="22" a="1"/>
  <c r="I464" i="22"/>
  <c r="I464" i="22" a="1"/>
  <c r="I463" i="22"/>
  <c r="I463" i="22" a="1"/>
  <c r="I462" i="22"/>
  <c r="I462" i="22" a="1"/>
  <c r="I461" i="22"/>
  <c r="I461" i="22" a="1"/>
  <c r="I460" i="22"/>
  <c r="I460" i="22" a="1"/>
  <c r="I459" i="22"/>
  <c r="I459" i="22" a="1"/>
  <c r="I458" i="22"/>
  <c r="I458" i="22" a="1"/>
  <c r="I457" i="22"/>
  <c r="I457" i="22" a="1"/>
  <c r="I456" i="22"/>
  <c r="I456" i="22" a="1"/>
  <c r="I455" i="22"/>
  <c r="I455" i="22" a="1"/>
  <c r="I454" i="22"/>
  <c r="I454" i="22" a="1"/>
  <c r="I453" i="22"/>
  <c r="I453" i="22" a="1"/>
  <c r="I452" i="22"/>
  <c r="I452" i="22" a="1"/>
  <c r="I451" i="22"/>
  <c r="I451" i="22" a="1"/>
  <c r="I450" i="22"/>
  <c r="I450" i="22" a="1"/>
  <c r="I449" i="22"/>
  <c r="I449" i="22" a="1"/>
  <c r="I448" i="22"/>
  <c r="I448" i="22" a="1"/>
  <c r="I447" i="22"/>
  <c r="I447" i="22" a="1"/>
  <c r="I446" i="22"/>
  <c r="I446" i="22" a="1"/>
  <c r="I445" i="22"/>
  <c r="I445" i="22" a="1"/>
  <c r="I444" i="22"/>
  <c r="I444" i="22" a="1"/>
  <c r="I443" i="22"/>
  <c r="I443" i="22" a="1"/>
  <c r="I442" i="22"/>
  <c r="I442" i="22" a="1"/>
  <c r="I441" i="22"/>
  <c r="I441" i="22" a="1"/>
  <c r="I440" i="22"/>
  <c r="I440" i="22" a="1"/>
  <c r="I439" i="22"/>
  <c r="I439" i="22" a="1"/>
  <c r="I438" i="22"/>
  <c r="I438" i="22" a="1"/>
  <c r="I437" i="22"/>
  <c r="I437" i="22" a="1"/>
  <c r="I436" i="22"/>
  <c r="I436" i="22" a="1"/>
  <c r="I435" i="22"/>
  <c r="I435" i="22" a="1"/>
  <c r="I434" i="22"/>
  <c r="I434" i="22" a="1"/>
  <c r="I433" i="22"/>
  <c r="I433" i="22" a="1"/>
  <c r="I432" i="22"/>
  <c r="I432" i="22" a="1"/>
  <c r="I431" i="22"/>
  <c r="I431" i="22" a="1"/>
  <c r="I430" i="22"/>
  <c r="I430" i="22" a="1"/>
  <c r="I429" i="22"/>
  <c r="I429" i="22" a="1"/>
  <c r="I428" i="22"/>
  <c r="I428" i="22" a="1"/>
  <c r="I427" i="22"/>
  <c r="I427" i="22" a="1"/>
  <c r="I426" i="22"/>
  <c r="I426" i="22" a="1"/>
  <c r="I425" i="22"/>
  <c r="I425" i="22" a="1"/>
  <c r="I424" i="22"/>
  <c r="I424" i="22" a="1"/>
  <c r="I423" i="22"/>
  <c r="I423" i="22" a="1"/>
  <c r="I422" i="22"/>
  <c r="I422" i="22" a="1"/>
  <c r="I421" i="22"/>
  <c r="I421" i="22" a="1"/>
  <c r="I420" i="22"/>
  <c r="I420" i="22" a="1"/>
  <c r="I419" i="22"/>
  <c r="I419" i="22" a="1"/>
  <c r="I418" i="22"/>
  <c r="I418" i="22" a="1"/>
  <c r="I417" i="22"/>
  <c r="I417" i="22" a="1"/>
  <c r="I416" i="22"/>
  <c r="I416" i="22" a="1"/>
  <c r="I415" i="22"/>
  <c r="I415" i="22" a="1"/>
  <c r="I414" i="22"/>
  <c r="I414" i="22" a="1"/>
  <c r="I413" i="22"/>
  <c r="I413" i="22" a="1"/>
  <c r="I412" i="22"/>
  <c r="I412" i="22" a="1"/>
  <c r="I411" i="22"/>
  <c r="I411" i="22" a="1"/>
  <c r="I410" i="22"/>
  <c r="I410" i="22" a="1"/>
  <c r="I409" i="22"/>
  <c r="I409" i="22" a="1"/>
  <c r="I408" i="22"/>
  <c r="I408" i="22" a="1"/>
  <c r="I407" i="22"/>
  <c r="I407" i="22" a="1"/>
  <c r="I406" i="22"/>
  <c r="I406" i="22" a="1"/>
  <c r="I405" i="22"/>
  <c r="I405" i="22" a="1"/>
  <c r="I404" i="22"/>
  <c r="I404" i="22" a="1"/>
  <c r="I403" i="22"/>
  <c r="I403" i="22" a="1"/>
  <c r="I402" i="22"/>
  <c r="I402" i="22" a="1"/>
  <c r="I401" i="22"/>
  <c r="I401" i="22" a="1"/>
  <c r="I400" i="22"/>
  <c r="I400" i="22" a="1"/>
  <c r="I399" i="22"/>
  <c r="I399" i="22" a="1"/>
  <c r="I398" i="22"/>
  <c r="I398" i="22" a="1"/>
  <c r="I397" i="22"/>
  <c r="I397" i="22" a="1"/>
  <c r="I396" i="22"/>
  <c r="I396" i="22" a="1"/>
  <c r="I395" i="22"/>
  <c r="I395" i="22" a="1"/>
  <c r="I394" i="22"/>
  <c r="I394" i="22" a="1"/>
  <c r="I393" i="22"/>
  <c r="I393" i="22" a="1"/>
  <c r="I392" i="22"/>
  <c r="I392" i="22" a="1"/>
  <c r="I391" i="22"/>
  <c r="I391" i="22" a="1"/>
  <c r="I390" i="22"/>
  <c r="I390" i="22" a="1"/>
  <c r="I389" i="22"/>
  <c r="I389" i="22" a="1"/>
  <c r="I388" i="22"/>
  <c r="I388" i="22" a="1"/>
  <c r="I387" i="22"/>
  <c r="I387" i="22" a="1"/>
  <c r="I386" i="22"/>
  <c r="I386" i="22" a="1"/>
  <c r="I385" i="22"/>
  <c r="I385" i="22" a="1"/>
  <c r="I384" i="22"/>
  <c r="I384" i="22" a="1"/>
  <c r="I383" i="22"/>
  <c r="I383" i="22" a="1"/>
  <c r="I382" i="22"/>
  <c r="I382" i="22" a="1"/>
  <c r="I381" i="22"/>
  <c r="I381" i="22" a="1"/>
  <c r="I380" i="22"/>
  <c r="I380" i="22" a="1"/>
  <c r="I379" i="22"/>
  <c r="I379" i="22" a="1"/>
  <c r="I378" i="22"/>
  <c r="I378" i="22" a="1"/>
  <c r="I377" i="22"/>
  <c r="I377" i="22" a="1"/>
  <c r="I376" i="22"/>
  <c r="I376" i="22" a="1"/>
  <c r="I375" i="22"/>
  <c r="I375" i="22" a="1"/>
  <c r="I374" i="22"/>
  <c r="I374" i="22" a="1"/>
  <c r="I373" i="22"/>
  <c r="I373" i="22" a="1"/>
  <c r="I372" i="22"/>
  <c r="I372" i="22" a="1"/>
  <c r="I371" i="22"/>
  <c r="I371" i="22" a="1"/>
  <c r="I370" i="22"/>
  <c r="I370" i="22" a="1"/>
  <c r="I369" i="22"/>
  <c r="I369" i="22" a="1"/>
  <c r="I368" i="22"/>
  <c r="I368" i="22" a="1"/>
  <c r="I367" i="22"/>
  <c r="I367" i="22" a="1"/>
  <c r="I366" i="22"/>
  <c r="I366" i="22" a="1"/>
  <c r="I365" i="22"/>
  <c r="I365" i="22" a="1"/>
  <c r="I364" i="22"/>
  <c r="I364" i="22" a="1"/>
  <c r="I363" i="22"/>
  <c r="I363" i="22" a="1"/>
  <c r="I362" i="22"/>
  <c r="I362" i="22" a="1"/>
  <c r="I361" i="22"/>
  <c r="I361" i="22" a="1"/>
  <c r="I360" i="22"/>
  <c r="I360" i="22" a="1"/>
  <c r="I359" i="22"/>
  <c r="I359" i="22" a="1"/>
  <c r="I358" i="22"/>
  <c r="I358" i="22" a="1"/>
  <c r="I357" i="22"/>
  <c r="I357" i="22" a="1"/>
  <c r="I356" i="22"/>
  <c r="I356" i="22" a="1"/>
  <c r="I355" i="22"/>
  <c r="I355" i="22" a="1"/>
  <c r="I354" i="22"/>
  <c r="I354" i="22" a="1"/>
  <c r="I353" i="22"/>
  <c r="I353" i="22" a="1"/>
  <c r="I352" i="22"/>
  <c r="I352" i="22" a="1"/>
  <c r="I351" i="22"/>
  <c r="I351" i="22" a="1"/>
  <c r="I350" i="22"/>
  <c r="I350" i="22" a="1"/>
  <c r="I349" i="22"/>
  <c r="I349" i="22" a="1"/>
  <c r="I348" i="22"/>
  <c r="I348" i="22" a="1"/>
  <c r="I347" i="22"/>
  <c r="I347" i="22" a="1"/>
  <c r="I346" i="22"/>
  <c r="I346" i="22" a="1"/>
  <c r="I345" i="22"/>
  <c r="I345" i="22" a="1"/>
  <c r="I344" i="22"/>
  <c r="I344" i="22" a="1"/>
  <c r="I343" i="22"/>
  <c r="I343" i="22" a="1"/>
  <c r="I342" i="22"/>
  <c r="I342" i="22" a="1"/>
  <c r="I341" i="22"/>
  <c r="I341" i="22" a="1"/>
  <c r="I340" i="22"/>
  <c r="I340" i="22" a="1"/>
  <c r="I339" i="22"/>
  <c r="I339" i="22" a="1"/>
  <c r="I338" i="22"/>
  <c r="I338" i="22" a="1"/>
  <c r="I337" i="22"/>
  <c r="I337" i="22" a="1"/>
  <c r="I336" i="22"/>
  <c r="I336" i="22" a="1"/>
  <c r="I335" i="22"/>
  <c r="I335" i="22" a="1"/>
  <c r="I334" i="22"/>
  <c r="I334" i="22" a="1"/>
  <c r="I333" i="22"/>
  <c r="I333" i="22" a="1"/>
  <c r="I332" i="22"/>
  <c r="I332" i="22" a="1"/>
  <c r="I331" i="22"/>
  <c r="I331" i="22" a="1"/>
  <c r="I330" i="22"/>
  <c r="I330" i="22" a="1"/>
  <c r="I329" i="22"/>
  <c r="I329" i="22" a="1"/>
  <c r="I328" i="22"/>
  <c r="I328" i="22" a="1"/>
  <c r="I327" i="22"/>
  <c r="I327" i="22" a="1"/>
  <c r="I326" i="22"/>
  <c r="I326" i="22" a="1"/>
  <c r="I325" i="22"/>
  <c r="I325" i="22" a="1"/>
  <c r="I324" i="22"/>
  <c r="I324" i="22" a="1"/>
  <c r="I323" i="22"/>
  <c r="I323" i="22" a="1"/>
  <c r="I322" i="22"/>
  <c r="I322" i="22" a="1"/>
  <c r="I321" i="22"/>
  <c r="I321" i="22" a="1"/>
  <c r="I320" i="22"/>
  <c r="I320" i="22" a="1"/>
  <c r="I319" i="22"/>
  <c r="I319" i="22" a="1"/>
  <c r="I318" i="22"/>
  <c r="I318" i="22" a="1"/>
  <c r="I317" i="22"/>
  <c r="I317" i="22" a="1"/>
  <c r="I316" i="22"/>
  <c r="I316" i="22" a="1"/>
  <c r="I315" i="22"/>
  <c r="I315" i="22" a="1"/>
  <c r="I314" i="22"/>
  <c r="I314" i="22" a="1"/>
  <c r="I313" i="22"/>
  <c r="I313" i="22" a="1"/>
  <c r="I312" i="22"/>
  <c r="I312" i="22" a="1"/>
  <c r="I311" i="22"/>
  <c r="I311" i="22" a="1"/>
  <c r="I310" i="22"/>
  <c r="I310" i="22" a="1"/>
  <c r="I309" i="22"/>
  <c r="I309" i="22" a="1"/>
  <c r="I308" i="22"/>
  <c r="I308" i="22" a="1"/>
  <c r="I307" i="22"/>
  <c r="I307" i="22" a="1"/>
  <c r="I306" i="22"/>
  <c r="I306" i="22" a="1"/>
  <c r="I305" i="22"/>
  <c r="I305" i="22" a="1"/>
  <c r="I304" i="22"/>
  <c r="I304" i="22" a="1"/>
  <c r="I303" i="22"/>
  <c r="I303" i="22" a="1"/>
  <c r="I302" i="22"/>
  <c r="I302" i="22" a="1"/>
  <c r="I301" i="22"/>
  <c r="I301" i="22" a="1"/>
  <c r="I300" i="22"/>
  <c r="I300" i="22" a="1"/>
  <c r="I299" i="22"/>
  <c r="I299" i="22" a="1"/>
  <c r="I298" i="22"/>
  <c r="I298" i="22" a="1"/>
  <c r="I297" i="22"/>
  <c r="I297" i="22" a="1"/>
  <c r="I296" i="22"/>
  <c r="I296" i="22" a="1"/>
  <c r="I295" i="22"/>
  <c r="I295" i="22" a="1"/>
  <c r="I294" i="22"/>
  <c r="I294" i="22" a="1"/>
  <c r="I293" i="22"/>
  <c r="I293" i="22" a="1"/>
  <c r="I292" i="22"/>
  <c r="I292" i="22" a="1"/>
  <c r="I291" i="22"/>
  <c r="I291" i="22" a="1"/>
  <c r="I290" i="22"/>
  <c r="I290" i="22" a="1"/>
  <c r="I289" i="22"/>
  <c r="I289" i="22" a="1"/>
  <c r="I288" i="22"/>
  <c r="I288" i="22" a="1"/>
  <c r="I287" i="22"/>
  <c r="I287" i="22" a="1"/>
  <c r="I286" i="22"/>
  <c r="I286" i="22" a="1"/>
  <c r="I285" i="22"/>
  <c r="I285" i="22" a="1"/>
  <c r="I284" i="22"/>
  <c r="I284" i="22" a="1"/>
  <c r="I283" i="22"/>
  <c r="I283" i="22" a="1"/>
  <c r="I282" i="22"/>
  <c r="I282" i="22" a="1"/>
  <c r="I281" i="22"/>
  <c r="I281" i="22" a="1"/>
  <c r="I280" i="22"/>
  <c r="I280" i="22" a="1"/>
  <c r="I279" i="22"/>
  <c r="I279" i="22" a="1"/>
  <c r="I278" i="22"/>
  <c r="I278" i="22" a="1"/>
  <c r="I277" i="22"/>
  <c r="I277" i="22" a="1"/>
  <c r="I276" i="22"/>
  <c r="I276" i="22" a="1"/>
  <c r="I275" i="22"/>
  <c r="I275" i="22" a="1"/>
  <c r="I274" i="22"/>
  <c r="I274" i="22" a="1"/>
  <c r="I273" i="22"/>
  <c r="I273" i="22" a="1"/>
  <c r="I272" i="22"/>
  <c r="I272" i="22" a="1"/>
  <c r="I271" i="22"/>
  <c r="I271" i="22" a="1"/>
  <c r="I270" i="22"/>
  <c r="I270" i="22" a="1"/>
  <c r="I269" i="22"/>
  <c r="I269" i="22" a="1"/>
  <c r="I268" i="22"/>
  <c r="I268" i="22" a="1"/>
  <c r="I267" i="22"/>
  <c r="I267" i="22" a="1"/>
  <c r="I266" i="22"/>
  <c r="I266" i="22" a="1"/>
  <c r="I265" i="22"/>
  <c r="I265" i="22" a="1"/>
  <c r="I264" i="22"/>
  <c r="I264" i="22" a="1"/>
  <c r="I263" i="22"/>
  <c r="I263" i="22" a="1"/>
  <c r="I262" i="22"/>
  <c r="I262" i="22" a="1"/>
  <c r="I261" i="22"/>
  <c r="I261" i="22" a="1"/>
  <c r="I260" i="22"/>
  <c r="I260" i="22" a="1"/>
  <c r="I259" i="22"/>
  <c r="I259" i="22" a="1"/>
  <c r="I258" i="22"/>
  <c r="I258" i="22" a="1"/>
  <c r="I257" i="22"/>
  <c r="I257" i="22" a="1"/>
  <c r="I256" i="22"/>
  <c r="I256" i="22" a="1"/>
  <c r="I255" i="22"/>
  <c r="I255" i="22" a="1"/>
  <c r="I254" i="22"/>
  <c r="I254" i="22" a="1"/>
  <c r="I253" i="22"/>
  <c r="I253" i="22" a="1"/>
  <c r="I252" i="22"/>
  <c r="I252" i="22" a="1"/>
  <c r="I251" i="22"/>
  <c r="I251" i="22" a="1"/>
  <c r="I250" i="22"/>
  <c r="I250" i="22" a="1"/>
  <c r="I249" i="22"/>
  <c r="I249" i="22" a="1"/>
  <c r="I248" i="22"/>
  <c r="I248" i="22" a="1"/>
  <c r="I247" i="22"/>
  <c r="I247" i="22" a="1"/>
  <c r="I246" i="22"/>
  <c r="I246" i="22" a="1"/>
  <c r="I245" i="22"/>
  <c r="I245" i="22" a="1"/>
  <c r="I244" i="22"/>
  <c r="I244" i="22" a="1"/>
  <c r="I243" i="22"/>
  <c r="I243" i="22" a="1"/>
  <c r="I242" i="22"/>
  <c r="I242" i="22" a="1"/>
  <c r="I241" i="22"/>
  <c r="I241" i="22" a="1"/>
  <c r="I240" i="22"/>
  <c r="I240" i="22" a="1"/>
  <c r="I239" i="22"/>
  <c r="I239" i="22" a="1"/>
  <c r="I238" i="22"/>
  <c r="I238" i="22" a="1"/>
  <c r="I237" i="22"/>
  <c r="I237" i="22" a="1"/>
  <c r="I236" i="22"/>
  <c r="I236" i="22" a="1"/>
  <c r="I235" i="22"/>
  <c r="I235" i="22" a="1"/>
  <c r="I234" i="22"/>
  <c r="I234" i="22" a="1"/>
  <c r="I233" i="22"/>
  <c r="I233" i="22" a="1"/>
  <c r="I232" i="22"/>
  <c r="I232" i="22" a="1"/>
  <c r="I231" i="22"/>
  <c r="I231" i="22" a="1"/>
  <c r="I230" i="22"/>
  <c r="I230" i="22" a="1"/>
  <c r="I229" i="22"/>
  <c r="I229" i="22" a="1"/>
  <c r="I228" i="22"/>
  <c r="I228" i="22" a="1"/>
  <c r="I227" i="22"/>
  <c r="I227" i="22" a="1"/>
  <c r="I226" i="22"/>
  <c r="I226" i="22" a="1"/>
  <c r="I225" i="22"/>
  <c r="I225" i="22" a="1"/>
  <c r="I224" i="22"/>
  <c r="I224" i="22" a="1"/>
  <c r="I223" i="22"/>
  <c r="I223" i="22" a="1"/>
  <c r="I222" i="22"/>
  <c r="I222" i="22" a="1"/>
  <c r="I221" i="22"/>
  <c r="I221" i="22" a="1"/>
  <c r="I220" i="22"/>
  <c r="I220" i="22" a="1"/>
  <c r="I219" i="22"/>
  <c r="I219" i="22" a="1"/>
  <c r="I218" i="22"/>
  <c r="I218" i="22" a="1"/>
  <c r="I217" i="22"/>
  <c r="I217" i="22" a="1"/>
  <c r="I216" i="22"/>
  <c r="I216" i="22" a="1"/>
  <c r="I215" i="22"/>
  <c r="I215" i="22" a="1"/>
  <c r="I214" i="22"/>
  <c r="I214" i="22" a="1"/>
  <c r="I213" i="22"/>
  <c r="I213" i="22" a="1"/>
  <c r="I212" i="22"/>
  <c r="I212" i="22" a="1"/>
  <c r="I211" i="22"/>
  <c r="I211" i="22" a="1"/>
  <c r="I210" i="22"/>
  <c r="I210" i="22" a="1"/>
  <c r="I209" i="22"/>
  <c r="I209" i="22" a="1"/>
  <c r="I208" i="22"/>
  <c r="I208" i="22" a="1"/>
  <c r="I207" i="22"/>
  <c r="I207" i="22" a="1"/>
  <c r="I206" i="22"/>
  <c r="I206" i="22" a="1"/>
  <c r="I205" i="22"/>
  <c r="I205" i="22" a="1"/>
  <c r="I204" i="22"/>
  <c r="I204" i="22" a="1"/>
  <c r="I203" i="22"/>
  <c r="I203" i="22" a="1"/>
  <c r="I202" i="22"/>
  <c r="I202" i="22" a="1"/>
  <c r="I201" i="22"/>
  <c r="I201" i="22" a="1"/>
  <c r="I200" i="22"/>
  <c r="I200" i="22" a="1"/>
  <c r="I199" i="22"/>
  <c r="I199" i="22" a="1"/>
  <c r="I198" i="22"/>
  <c r="I198" i="22" a="1"/>
  <c r="I197" i="22"/>
  <c r="I197" i="22" a="1"/>
  <c r="I196" i="22"/>
  <c r="I196" i="22" a="1"/>
  <c r="I195" i="22"/>
  <c r="I195" i="22" a="1"/>
  <c r="I194" i="22"/>
  <c r="I194" i="22" a="1"/>
  <c r="I193" i="22"/>
  <c r="I193" i="22" a="1"/>
  <c r="I192" i="22"/>
  <c r="I192" i="22" a="1"/>
  <c r="I191" i="22"/>
  <c r="I191" i="22" a="1"/>
  <c r="I190" i="22"/>
  <c r="I190" i="22" a="1"/>
  <c r="I189" i="22"/>
  <c r="I189" i="22" a="1"/>
  <c r="I188" i="22"/>
  <c r="I188" i="22" a="1"/>
  <c r="I187" i="22"/>
  <c r="I187" i="22" a="1"/>
  <c r="I186" i="22"/>
  <c r="I186" i="22" a="1"/>
  <c r="I185" i="22"/>
  <c r="I185" i="22" a="1"/>
  <c r="I184" i="22"/>
  <c r="I184" i="22" a="1"/>
  <c r="I183" i="22"/>
  <c r="I183" i="22" a="1"/>
  <c r="I182" i="22"/>
  <c r="I182" i="22" a="1"/>
  <c r="I181" i="22"/>
  <c r="I181" i="22" a="1"/>
  <c r="I180" i="22"/>
  <c r="I180" i="22" a="1"/>
  <c r="I179" i="22"/>
  <c r="I179" i="22" a="1"/>
  <c r="I178" i="22"/>
  <c r="I178" i="22" a="1"/>
  <c r="I177" i="22"/>
  <c r="I177" i="22" a="1"/>
  <c r="I176" i="22"/>
  <c r="I176" i="22" a="1"/>
  <c r="I175" i="22"/>
  <c r="I175" i="22" a="1"/>
  <c r="I174" i="22"/>
  <c r="I174" i="22" a="1"/>
  <c r="I173" i="22"/>
  <c r="I173" i="22" a="1"/>
  <c r="I172" i="22"/>
  <c r="I172" i="22" a="1"/>
  <c r="I171" i="22"/>
  <c r="I171" i="22" a="1"/>
  <c r="I170" i="22"/>
  <c r="I170" i="22" a="1"/>
  <c r="I169" i="22"/>
  <c r="I169" i="22" a="1"/>
  <c r="I168" i="22"/>
  <c r="I168" i="22" a="1"/>
  <c r="I167" i="22"/>
  <c r="I167" i="22" a="1"/>
  <c r="I166" i="22"/>
  <c r="I166" i="22" a="1"/>
  <c r="I165" i="22"/>
  <c r="I165" i="22" a="1"/>
  <c r="I164" i="22"/>
  <c r="I164" i="22" a="1"/>
  <c r="I163" i="22"/>
  <c r="I163" i="22" a="1"/>
  <c r="I162" i="22"/>
  <c r="I162" i="22" a="1"/>
  <c r="I161" i="22"/>
  <c r="I161" i="22" a="1"/>
  <c r="I160" i="22"/>
  <c r="I160" i="22" a="1"/>
  <c r="I159" i="22"/>
  <c r="I159" i="22" a="1"/>
  <c r="I158" i="22"/>
  <c r="I158" i="22" a="1"/>
  <c r="I157" i="22"/>
  <c r="I157" i="22" a="1"/>
  <c r="I156" i="22"/>
  <c r="I156" i="22" a="1"/>
  <c r="I155" i="22"/>
  <c r="I155" i="22" a="1"/>
  <c r="I154" i="22"/>
  <c r="I154" i="22" a="1"/>
  <c r="I153" i="22"/>
  <c r="I153" i="22" a="1"/>
  <c r="I152" i="22"/>
  <c r="I152" i="22" a="1"/>
  <c r="I151" i="22"/>
  <c r="I151" i="22" a="1"/>
  <c r="I150" i="22"/>
  <c r="I150" i="22" a="1"/>
  <c r="I149" i="22"/>
  <c r="I149" i="22" a="1"/>
  <c r="I148" i="22"/>
  <c r="I148" i="22" a="1"/>
  <c r="I147" i="22"/>
  <c r="I147" i="22" a="1"/>
  <c r="I146" i="22"/>
  <c r="I146" i="22" a="1"/>
  <c r="I145" i="22"/>
  <c r="I145" i="22" a="1"/>
  <c r="I144" i="22"/>
  <c r="I144" i="22" a="1"/>
  <c r="I143" i="22"/>
  <c r="I143" i="22" a="1"/>
  <c r="I142" i="22"/>
  <c r="I142" i="22" a="1"/>
  <c r="I141" i="22"/>
  <c r="I141" i="22" a="1"/>
  <c r="I140" i="22"/>
  <c r="I140" i="22" a="1"/>
  <c r="I139" i="22"/>
  <c r="I139" i="22" a="1"/>
  <c r="I138" i="22"/>
  <c r="I138" i="22" a="1"/>
  <c r="I137" i="22"/>
  <c r="I137" i="22" a="1"/>
  <c r="I136" i="22"/>
  <c r="I136" i="22" a="1"/>
  <c r="I135" i="22"/>
  <c r="I135" i="22" a="1"/>
  <c r="I134" i="22"/>
  <c r="I134" i="22" a="1"/>
  <c r="I133" i="22"/>
  <c r="I133" i="22" a="1"/>
  <c r="I132" i="22"/>
  <c r="I132" i="22" a="1"/>
  <c r="I131" i="22"/>
  <c r="I131" i="22" a="1"/>
  <c r="I130" i="22"/>
  <c r="I130" i="22" a="1"/>
  <c r="I129" i="22"/>
  <c r="I129" i="22" a="1"/>
  <c r="I128" i="22"/>
  <c r="I128" i="22" a="1"/>
  <c r="I127" i="22"/>
  <c r="I127" i="22" a="1"/>
  <c r="I126" i="22"/>
  <c r="I126" i="22" a="1"/>
  <c r="I125" i="22"/>
  <c r="I125" i="22" a="1"/>
  <c r="I124" i="22"/>
  <c r="I124" i="22" a="1"/>
  <c r="I123" i="22"/>
  <c r="I123" i="22" a="1"/>
  <c r="I122" i="22"/>
  <c r="I122" i="22" a="1"/>
  <c r="I121" i="22"/>
  <c r="I121" i="22" a="1"/>
  <c r="I120" i="22"/>
  <c r="I120" i="22" a="1"/>
  <c r="I119" i="22"/>
  <c r="I119" i="22" a="1"/>
  <c r="I118" i="22"/>
  <c r="I118" i="22" a="1"/>
  <c r="I117" i="22"/>
  <c r="I117" i="22" a="1"/>
  <c r="I116" i="22"/>
  <c r="I116" i="22" a="1"/>
  <c r="I115" i="22"/>
  <c r="I115" i="22" a="1"/>
  <c r="I114" i="22"/>
  <c r="I114" i="22" a="1"/>
  <c r="I113" i="22"/>
  <c r="I113" i="22" a="1"/>
  <c r="I112" i="22"/>
  <c r="I112" i="22" a="1"/>
  <c r="I111" i="22"/>
  <c r="I111" i="22" a="1"/>
  <c r="I110" i="22"/>
  <c r="I110" i="22" a="1"/>
  <c r="I109" i="22"/>
  <c r="I109" i="22" a="1"/>
  <c r="I108" i="22"/>
  <c r="I108" i="22" a="1"/>
  <c r="I107" i="22"/>
  <c r="I107" i="22" a="1"/>
  <c r="I106" i="22"/>
  <c r="I106" i="22" a="1"/>
  <c r="I105" i="22"/>
  <c r="I105" i="22" a="1"/>
  <c r="I104" i="22"/>
  <c r="I104" i="22" a="1"/>
  <c r="I103" i="22"/>
  <c r="I103" i="22" a="1"/>
  <c r="I102" i="22"/>
  <c r="I102" i="22" a="1"/>
  <c r="I101" i="22"/>
  <c r="I101" i="22" a="1"/>
  <c r="I100" i="22"/>
  <c r="I100" i="22" a="1"/>
  <c r="I99" i="22"/>
  <c r="I99" i="22" a="1"/>
  <c r="I98" i="22"/>
  <c r="I98" i="22" a="1"/>
  <c r="I97" i="22"/>
  <c r="I97" i="22" a="1"/>
  <c r="I96" i="22"/>
  <c r="I96" i="22" a="1"/>
  <c r="I95" i="22"/>
  <c r="I95" i="22" a="1"/>
  <c r="I94" i="22"/>
  <c r="I94" i="22" a="1"/>
  <c r="I93" i="22"/>
  <c r="I93" i="22" a="1"/>
  <c r="I92" i="22"/>
  <c r="I92" i="22" a="1"/>
  <c r="I91" i="22"/>
  <c r="I91" i="22" a="1"/>
  <c r="I90" i="22"/>
  <c r="I90" i="22" a="1"/>
  <c r="I89" i="22"/>
  <c r="I89" i="22" a="1"/>
  <c r="I88" i="22"/>
  <c r="I88" i="22" a="1"/>
  <c r="I87" i="22"/>
  <c r="I87" i="22" a="1"/>
  <c r="I86" i="22"/>
  <c r="I86" i="22" a="1"/>
  <c r="I85" i="22"/>
  <c r="I85" i="22" a="1"/>
  <c r="I84" i="22"/>
  <c r="I84" i="22" a="1"/>
  <c r="I83" i="22"/>
  <c r="I83" i="22" a="1"/>
  <c r="I82" i="22"/>
  <c r="I82" i="22" a="1"/>
  <c r="I81" i="22"/>
  <c r="I81" i="22" a="1"/>
  <c r="I80" i="22"/>
  <c r="I80" i="22" a="1"/>
  <c r="I79" i="22"/>
  <c r="I79" i="22" a="1"/>
  <c r="I78" i="22"/>
  <c r="I78" i="22" a="1"/>
  <c r="I77" i="22"/>
  <c r="I77" i="22" a="1"/>
  <c r="I76" i="22"/>
  <c r="I76" i="22" a="1"/>
  <c r="I75" i="22"/>
  <c r="I75" i="22" a="1"/>
  <c r="I74" i="22"/>
  <c r="I74" i="22" a="1"/>
  <c r="I73" i="22"/>
  <c r="I73" i="22" a="1"/>
  <c r="I72" i="22"/>
  <c r="I72" i="22" a="1"/>
  <c r="I71" i="22"/>
  <c r="I71" i="22" a="1"/>
  <c r="I70" i="22"/>
  <c r="I70" i="22" a="1"/>
  <c r="I69" i="22"/>
  <c r="I69" i="22" a="1"/>
  <c r="I68" i="22"/>
  <c r="I68" i="22" a="1"/>
  <c r="I67" i="22"/>
  <c r="I67" i="22" a="1"/>
  <c r="I66" i="22"/>
  <c r="I66" i="22" a="1"/>
  <c r="I65" i="22"/>
  <c r="I65" i="22" a="1"/>
  <c r="I64" i="22"/>
  <c r="I64" i="22" a="1"/>
  <c r="I63" i="22"/>
  <c r="I63" i="22" a="1"/>
  <c r="I62" i="22"/>
  <c r="I62" i="22" a="1"/>
  <c r="I61" i="22"/>
  <c r="I61" i="22" a="1"/>
  <c r="I60" i="22"/>
  <c r="I60" i="22" a="1"/>
  <c r="I59" i="22"/>
  <c r="I59" i="22" a="1"/>
  <c r="I58" i="22"/>
  <c r="I58" i="22" a="1"/>
  <c r="I57" i="22"/>
  <c r="I57" i="22" a="1"/>
  <c r="I56" i="22"/>
  <c r="I56" i="22" a="1"/>
  <c r="I55" i="22"/>
  <c r="I55" i="22" a="1"/>
  <c r="I54" i="22"/>
  <c r="I54" i="22" a="1"/>
  <c r="I53" i="22"/>
  <c r="I53" i="22" a="1"/>
  <c r="I52" i="22"/>
  <c r="I52" i="22" a="1"/>
  <c r="I51" i="22"/>
  <c r="I51" i="22" a="1"/>
  <c r="I50" i="22"/>
  <c r="I50" i="22" a="1"/>
  <c r="I49" i="22"/>
  <c r="I49" i="22" a="1"/>
  <c r="I48" i="22"/>
  <c r="I48" i="22" a="1"/>
  <c r="I47" i="22"/>
  <c r="I47" i="22" a="1"/>
  <c r="I46" i="22"/>
  <c r="I46" i="22" a="1"/>
  <c r="I45" i="22"/>
  <c r="I45" i="22" a="1"/>
  <c r="I44" i="22"/>
  <c r="I44" i="22" a="1"/>
  <c r="I43" i="22"/>
  <c r="I43" i="22" a="1"/>
  <c r="I42" i="22"/>
  <c r="I42" i="22" a="1"/>
  <c r="I41" i="22"/>
  <c r="I41" i="22" a="1"/>
  <c r="I40" i="22"/>
  <c r="I40" i="22" a="1"/>
  <c r="I39" i="22"/>
  <c r="I39" i="22" a="1"/>
  <c r="I38" i="22"/>
  <c r="I38" i="22" a="1"/>
  <c r="I37" i="22"/>
  <c r="I37" i="22" a="1"/>
  <c r="I36" i="22"/>
  <c r="I36" i="22" a="1"/>
  <c r="I35" i="22"/>
  <c r="I35" i="22" a="1"/>
  <c r="I34" i="22"/>
  <c r="I34" i="22" a="1"/>
  <c r="I33" i="22"/>
  <c r="I33" i="22" a="1"/>
  <c r="I32" i="22"/>
  <c r="I32" i="22" a="1"/>
  <c r="I31" i="22"/>
  <c r="I31" i="22" a="1"/>
  <c r="I30" i="22"/>
  <c r="I30" i="22" a="1"/>
  <c r="I29" i="22"/>
  <c r="I29" i="22" a="1"/>
  <c r="I28" i="22"/>
  <c r="I28" i="22" a="1"/>
  <c r="I27" i="22"/>
  <c r="I27" i="22" a="1"/>
  <c r="I26" i="22"/>
  <c r="I26" i="22" a="1"/>
  <c r="I25" i="22"/>
  <c r="I25" i="22" a="1"/>
  <c r="I24" i="22"/>
  <c r="I24" i="22" a="1"/>
  <c r="I23" i="22"/>
  <c r="I23" i="22" a="1"/>
  <c r="I22" i="22"/>
  <c r="I22" i="22" a="1"/>
  <c r="I21" i="22"/>
  <c r="I21" i="22" a="1"/>
  <c r="I20" i="22"/>
  <c r="I20" i="22" a="1"/>
  <c r="I19" i="22"/>
  <c r="I19" i="22" a="1"/>
  <c r="I18" i="22"/>
  <c r="I18" i="22" a="1"/>
  <c r="I17" i="22"/>
  <c r="I17" i="22" a="1"/>
  <c r="I16" i="22"/>
  <c r="I16" i="22" a="1"/>
  <c r="I15" i="22"/>
  <c r="I15" i="22" a="1"/>
  <c r="I14" i="22"/>
  <c r="I14" i="22" a="1"/>
  <c r="I13" i="22"/>
  <c r="I13" i="22" a="1"/>
  <c r="I12" i="22"/>
  <c r="I12" i="22" a="1"/>
  <c r="I11" i="22"/>
  <c r="I11" i="22" a="1"/>
  <c r="I10" i="22"/>
  <c r="I10" i="22" a="1"/>
  <c r="I9" i="22"/>
  <c r="I9" i="22" a="1"/>
  <c r="I8" i="22"/>
  <c r="I8" i="22" a="1"/>
  <c r="I7" i="22"/>
  <c r="I7" i="22" a="1"/>
  <c r="I6" i="22"/>
  <c r="I6" i="22" a="1"/>
  <c r="I5" i="22"/>
  <c r="I5" i="22" a="1"/>
  <c r="I4" i="22"/>
  <c r="I4" i="22" a="1"/>
  <c r="I3" i="22"/>
  <c r="I3" i="22" a="1"/>
  <c r="I2" i="22"/>
  <c r="I2" i="22" a="1"/>
  <c r="A2" i="5"/>
  <c r="B22" i="7"/>
  <c r="C14" i="10" l="1"/>
  <c r="C5" i="10"/>
  <c r="C11" i="10"/>
  <c r="C4"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2A466E-0DB0-4FF3-A824-07E5B6B68B9B}" keepAlive="1" name="ModelConnection_ExternalData_1" description="Data Model" type="5" refreshedVersion="8" minRefreshableVersion="5" saveData="1">
    <dbPr connection="Data Model Connection" command="SPP" commandType="3"/>
    <extLst>
      <ext xmlns:x15="http://schemas.microsoft.com/office/spreadsheetml/2010/11/main" uri="{DE250136-89BD-433C-8126-D09CA5730AF9}">
        <x15:connection id="" model="1"/>
      </ext>
    </extLst>
  </connection>
  <connection id="2" xr16:uid="{C981D125-C32F-473D-8459-1693E33E0B19}" keepAlive="1" name="ModelConnection_ExternalData_11" description="Data Model" type="5" refreshedVersion="8" minRefreshableVersion="5" saveData="1">
    <dbPr connection="Data Model Connection" command="DRILLTHROUGH MAXROWS 1000 SELECT FROM [Model] WHERE ([SPBY].[Jenis Belanja].[All],[SPBY].[Status_GUP_TUP].&amp;[GUP Nihil],[Measures].[Sum of Jumlah])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3" xr16:uid="{88A70423-B6AD-4310-A2E7-4283C6A22FF2}" keepAlive="1" name="ModelConnection_ExternalData_12" description="Data Model" type="5" refreshedVersion="8" minRefreshableVersion="5" saveData="1">
    <dbPr connection="Data Model Connection" command="DRILLTHROUGH MAXROWS 1000 SELECT FROM [Model] WHERE ([SPBY].[Jenis Belanja].[All],[SPBY].[Status_GUP_TUP].&amp;[GUP Nihil],[Measures].[Sum of Jumlah])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4" xr16:uid="{FE7BBE28-A8C1-47D0-8B9A-BC3153551861}" keepAlive="1" name="ModelConnection_ExternalData_13" description="Data Model" type="5" refreshedVersion="8" minRefreshableVersion="5" saveData="1">
    <dbPr connection="Data Model Connection" command="DRILLTHROUGH MAXROWS 1000 SELECT FROM [Model] WHERE (([SPBY].[Jenis Belanja].[All],[SPBY].[Status_GUP_TUP].&amp;[GUP Nihil],[Measures].[JmlPPh21],[SPBY].[Eselon2].&amp;[Pusat Pendidikan KP],[SPBY].[Koord].&amp;[Tata Usaha],[SPBY].[SubKoord].&amp;[Keuangan])) RETURN [$SPBY].[Program],[$SPBY].[Kegiatan],[$SPBY].[KRO],[$SPBY].[RO],[$SPBY].[Komponen],[$SPBY].[SubKomponen],[$SPBY].[Akun],[$SPBY].[MAK4],[$SPBY].[Eselon2],[$SPBY].[Koord],[$SPBY].[SubKoord],[$SPBY].[Detil],[$SPBY].[Noitem],[$SPBY].[Uraian],[$SPBY].[Jumlah],[$SPBY].[nosp2d],[$SPBY].[tglsp2d],[$SPBY].[NoSPM],[$SPBY].[Tanggal Invoice],[$SPBY].[DRPP],[$SPBY].[nokuitansi],[$SPBY].[tglKW],[$SPBY].[nospby],[$SPBY].[tgl_spby],[$SPBY].[Status_GUP_TUP],[$SPBY].[Jenis Belanja],[$SPBY].[Status Akun],[$SPBY].[Jenis SPM],[$SPBY].[Jenis SP2D],[$SPBY].[noKW],[$SPBY].[no_SPBY],[$SPBY].[Ref_UM],[$SPBY].[PPn],[$SPBY].[PPh21],[$SPBY].[PPh22],[$SPBY].[PPh23],[$SPBY].[tglsp2d (Month)],[$SPBY].[PPh28],[$SPBY].[tglsp2d (Month Index)]" commandType="4"/>
    <extLst>
      <ext xmlns:x15="http://schemas.microsoft.com/office/spreadsheetml/2010/11/main" uri="{DE250136-89BD-433C-8126-D09CA5730AF9}">
        <x15:connection id="" model="1"/>
      </ext>
    </extLst>
  </connection>
  <connection id="5" xr16:uid="{E53A6980-F3CE-4811-B9B2-5F28D2856E00}" name="Query - DIPA1" description="Connection to the 'DIPA1' query in the workbook." type="100" refreshedVersion="8" minRefreshableVersion="5">
    <extLst>
      <ext xmlns:x15="http://schemas.microsoft.com/office/spreadsheetml/2010/11/main" uri="{DE250136-89BD-433C-8126-D09CA5730AF9}">
        <x15:connection id="47c8c6eb-efa8-4c30-9f7d-70f1dcd53281">
          <x15:oledbPr connection="Provider=Microsoft.Mashup.OleDb.1;Data Source=$Workbook$;Location=DIPA1;Extended Properties=&quot;&quot;">
            <x15:dbTables>
              <x15:dbTable name="DIPA1"/>
            </x15:dbTables>
          </x15:oledbPr>
        </x15:connection>
      </ext>
    </extLst>
  </connection>
  <connection id="6"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7"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8"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9"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0"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1"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2"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3" xr16:uid="{41DB4632-3CB2-40BF-9DB3-4C307AE341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15" xr16:uid="{838BEE8C-7523-4C5A-B8F8-61C3C800A897}" name="WorksheetConnection_Monitoring GU TUP LS.xlsx!SPBY" type="102" refreshedVersion="8" minRefreshableVersion="5">
    <extLst>
      <ext xmlns:x15="http://schemas.microsoft.com/office/spreadsheetml/2010/11/main" uri="{DE250136-89BD-433C-8126-D09CA5730AF9}">
        <x15:connection id="SPBY" autoDelete="1">
          <x15:rangePr sourceName="_xlcn.WorksheetConnection_MonitoringGUTUPLS.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PBY].[Akun].&amp;[521811. Belanja Barang Persediaan Barang Konsumsi]}"/>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<sst xmlns="http://schemas.openxmlformats.org/spreadsheetml/2006/main" count="71237" uniqueCount="10082">
  <si>
    <t>Program</t>
  </si>
  <si>
    <t>Kegiatan</t>
  </si>
  <si>
    <t>KRO</t>
  </si>
  <si>
    <t>RO</t>
  </si>
  <si>
    <t>Komponen</t>
  </si>
  <si>
    <t>SubKomponen</t>
  </si>
  <si>
    <t>Akun</t>
  </si>
  <si>
    <t>MAK4</t>
  </si>
  <si>
    <t>Eselon2</t>
  </si>
  <si>
    <t>Koord</t>
  </si>
  <si>
    <t>SubKoord</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</si>
  <si>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</si>
  <si>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</si>
  <si>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</si>
  <si>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</si>
  <si>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</si>
  <si>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</si>
  <si>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</si>
  <si>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</si>
  <si>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</si>
  <si>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</si>
  <si>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</si>
  <si>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</si>
  <si>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</si>
  <si>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</si>
  <si>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</si>
  <si>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</si>
  <si>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</si>
  <si>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</si>
  <si>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</si>
  <si>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</si>
  <si>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</si>
  <si>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</si>
  <si>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</si>
  <si>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</si>
  <si>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</si>
  <si>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</si>
  <si>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</si>
  <si>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</si>
  <si>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</si>
  <si>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</si>
  <si>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</si>
  <si>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</si>
  <si>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</si>
  <si>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</si>
  <si>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</si>
  <si>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</si>
  <si>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Konsumsi/Bahan Makanan</t>
  </si>
  <si>
    <t>000163</t>
  </si>
  <si>
    <t>Belanja Bahan Konsumsi (Snack pagi dan sore). Keperluan kegiatan Bimbingan dan Pembinaan Metode dan Kurikulum,dalam rangka rapat finalisasi draft dan pengaturan buku profil lulusan</t>
  </si>
  <si>
    <t>01663/PB/626402/2022</t>
  </si>
  <si>
    <t>GUP 5</t>
  </si>
  <si>
    <t>Belanja Barang Non Operasional</t>
  </si>
  <si>
    <t>BELANJA BAHAN</t>
  </si>
  <si>
    <t>01663</t>
  </si>
  <si>
    <t>00112/UM/626402/2022</t>
  </si>
  <si>
    <t>524111. Belanja Perjalanan Dinas Biasa</t>
  </si>
  <si>
    <t>DL.2376.AFA.001.051.A.524111</t>
  </si>
  <si>
    <t>Perjalanan Bimbingan dan Pembinaan Metode dan Kurikulum</t>
  </si>
  <si>
    <t>000168</t>
  </si>
  <si>
    <t>Belanja perjalanan biasa, Pusdik KP - BRPL Ancol, SW. Budi Santoso Keg Bimbingan &amp; Pembinaan Metkur,</t>
  </si>
  <si>
    <t>01664/PB/626402/2022</t>
  </si>
  <si>
    <t>PERJALANAN DINAS</t>
  </si>
  <si>
    <t>01664</t>
  </si>
  <si>
    <t>Belanja perjalanan biasa, Pusdik KP - BRPL Ancol,Luh Dewi Komarin. Keg Bimbingan &amp; Pembinaan Metkur,</t>
  </si>
  <si>
    <t>01665/PB/626402/2022</t>
  </si>
  <si>
    <t>01665</t>
  </si>
  <si>
    <t>Belanja perjalanan biasa, Pusdik KP - BRPL Ancol, Pembinaan Metkur,</t>
  </si>
  <si>
    <t>01666/PB/626402/2022</t>
  </si>
  <si>
    <t>01666</t>
  </si>
  <si>
    <t>Belanja perjalanan biasa, Pusdik KP - BRPL Ancol, Eka Christiastuti. Keg Bimbingan &amp; Pembinaan Metkur,</t>
  </si>
  <si>
    <t>01667/PB/626402/2022</t>
  </si>
  <si>
    <t>01667</t>
  </si>
  <si>
    <t>lanja perjalanan biasa, Pusdik KP - BRPL Ancol, Pembinaan Metkur,</t>
  </si>
  <si>
    <t>01668/PB/626402/2022</t>
  </si>
  <si>
    <t>01668</t>
  </si>
  <si>
    <t>052. NSPK Peserta Didik Sarana dan Prasarana Pendidikan KP</t>
  </si>
  <si>
    <t>A. NSPK Peserta Didik Standar Sarana dan Prasarana Pendidikan KP</t>
  </si>
  <si>
    <t>DL.2376.AFA.001.052.A.521211</t>
  </si>
  <si>
    <t>Peserta Didik dan Sarana Prasarana</t>
  </si>
  <si>
    <t>000175</t>
  </si>
  <si>
    <t>Belanja Bahan Konsumsi rapat (snack pagi&amp;sore) Keg Standar Sarana dan Prasarana Pendidikan KP dlm rangka Rapat Perkembangan Persiapan Virtual Job Fair dan Apel Siaga</t>
  </si>
  <si>
    <t>01700/PB/626402/2022</t>
  </si>
  <si>
    <t>01700</t>
  </si>
  <si>
    <t>DL.2376.AFA.001.052.A.524111</t>
  </si>
  <si>
    <t>NSPK Peserta Didik Standar Sarana dan Prasarana Pendidikan KP</t>
  </si>
  <si>
    <t>000181</t>
  </si>
  <si>
    <t>Belanja perjalanan biasa, an Wisnu Chandra Pratama ke Kampus Serang, pada tgl 10 Maret 2022. Keg Standar Sarpras Pendidikan KP, dlm rangka Monitoring Sarpras Pendidikan di Politek</t>
  </si>
  <si>
    <t>01688/PB/626402/2022</t>
  </si>
  <si>
    <t>01688</t>
  </si>
  <si>
    <t>Belanja perjalanan biasa, an Irfan Fauzi ke Kampus Serang, pada tgl 10 Maret 2022. Keg Standar Sarpras Pendidikan KP, dlm rangka Monitoring Sarpras Pendidikan di Politek AUP</t>
  </si>
  <si>
    <t>01689/PB/626402/2022</t>
  </si>
  <si>
    <t>01689</t>
  </si>
  <si>
    <t>Belanja perjalanan biasa, an. Sw. Budi Santoso ke Kampus Bogor, pada tgl 15 Maret 2022. Keg Standar Sarpras Pendidikan KP, dalam rangka melalukan penyusunan standar sarpras</t>
  </si>
  <si>
    <t>01690/PB/626402/2022</t>
  </si>
  <si>
    <t>01690</t>
  </si>
  <si>
    <t>Belanja perjalanan biasa, an. Wisnu Chandra Pratama ke Kampus Bogor, pada tgl 15 Maret 2022. Keg Standar Sarpras Pendidikan KP, dalam rangka melalukan penyusunan standar</t>
  </si>
  <si>
    <t>01691/PB/626402/2022</t>
  </si>
  <si>
    <t>01691</t>
  </si>
  <si>
    <t>053. NSPK Kelembagaan Pendidikan KP</t>
  </si>
  <si>
    <t>A. Pembentukan Kelembagaan Pendidikan KP</t>
  </si>
  <si>
    <t>DL.2376.AFA.001.053.A.521211</t>
  </si>
  <si>
    <t>Kelembagaan dan Ketenagaan</t>
  </si>
  <si>
    <t>Kelembagaan</t>
  </si>
  <si>
    <t>Konsumsi/Bahan Makan</t>
  </si>
  <si>
    <t>000183</t>
  </si>
  <si>
    <t>Bayar ke Delicio, Belanja Bahan Konsumsi snack rapat , Kegiatan Pembentukan Kelembagaan Pendidikan KP, tanggal  19 April 2022.</t>
  </si>
  <si>
    <t>01606/PB/626402/2022</t>
  </si>
  <si>
    <t>01606</t>
  </si>
  <si>
    <t>00113/UM/626402/2022</t>
  </si>
  <si>
    <t>521219. Belanja Barang Non Operasional Lainnya</t>
  </si>
  <si>
    <t>DL.2376.AFA.001.053.A.521219</t>
  </si>
  <si>
    <t>Langganan biaya video conference</t>
  </si>
  <si>
    <t>000185</t>
  </si>
  <si>
    <t>Belanja Belanja Barang Non Operasional Lainnya ,Langganan biaya video conference, Pembayaran zoom bulan Maret 2022, Kegiatan Pembentukan Kelembagaan Pendidikan KP,</t>
  </si>
  <si>
    <t>01603/PB/626402/2022</t>
  </si>
  <si>
    <t>NON OPS LAINNYA</t>
  </si>
  <si>
    <t>01603</t>
  </si>
  <si>
    <t>Belanja Belanja Barang Non Operasional Lainnya ,Langganan biaya video conference, Pembayaran zoom bulan April 2022, Kegiatan Pembentukan Kelembagaan Pendidikan KP,</t>
  </si>
  <si>
    <t>01604/PB/626402/2022</t>
  </si>
  <si>
    <t>01604</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</si>
  <si>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</si>
  <si>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</si>
  <si>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</si>
  <si>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</si>
  <si>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</si>
  <si>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F. Peningkatan Kompetensi Pendidik dan Tenaga Kependidikan</t>
  </si>
  <si>
    <t>WA.2378.EBA.962.301.F.521219</t>
  </si>
  <si>
    <t>Ketenagaan</t>
  </si>
  <si>
    <t>Langganan biaya video conference (500 orang lebih)</t>
  </si>
  <si>
    <t>000695</t>
  </si>
  <si>
    <t>Bayar ke Zoom, Belanja Barang Non Operasional Lainnya, Langganan Biaya Video Conference (100 orang) dalam rangka Kegiatan Peningkatan Kompetensi Pendidik dan Tenaga</t>
  </si>
  <si>
    <t>01605/PB/626402/2022</t>
  </si>
  <si>
    <t>01605</t>
  </si>
  <si>
    <t>A. Implementasi SIMAK - BMN</t>
  </si>
  <si>
    <t>WA.2378.EBA.962.301.A.524111</t>
  </si>
  <si>
    <t>Tata Usaha</t>
  </si>
  <si>
    <t>Umum</t>
  </si>
  <si>
    <t>Implementasi SIMAK - BMN</t>
  </si>
  <si>
    <t>000657</t>
  </si>
  <si>
    <t>Bayar ke Nining Widiyowati. Perdin Jkt - Tegal, Jateng (PP). Tgl 18 -19 April 2022. Dalam rangka koordinasi &amp; penyelesaian masalah terkait BMN Pusdik KP yg diserahkan ke SUPM</t>
  </si>
  <si>
    <t>01607/PB/626402/2022</t>
  </si>
  <si>
    <t>01607</t>
  </si>
  <si>
    <t>00111/UM/626402/2022</t>
  </si>
  <si>
    <t>Bayar ke Abdurahman Rasyid. Perdin Jkt - Tegal, Jateng (PP). Tgl 18 -19 April 2022. Dalam rangka koordinasi &amp; penyelesaian masalah terkait BMN Pusdik KP yg diserahkan ke SUPM</t>
  </si>
  <si>
    <t>01608/PB/626402/2022</t>
  </si>
  <si>
    <t>01608</t>
  </si>
  <si>
    <t>B. Pembinaan dan Koordinasi Pimpinan</t>
  </si>
  <si>
    <t>WA.2378.EBA.962.301.B.524111</t>
  </si>
  <si>
    <t>Perjalanan Pembinaan</t>
  </si>
  <si>
    <t>000663</t>
  </si>
  <si>
    <t>Bayar ke Bambang Suprakto. Perdin Jakarta - Serang, Banten PP. Tgl. 22 April 2022. Dalam rangka kegiatan Persiapan Safari Kunker Menteri KP di Kota Serang, Kab. Pandeglang dan</t>
  </si>
  <si>
    <t>01609/PB/626402/2022</t>
  </si>
  <si>
    <t>01609</t>
  </si>
  <si>
    <t>Bayar ke Marlina. Perdin Jakarta - Serang, Banten PP. Tgl. 22 April 2022. Dalam rangka mendampingi Kapusdik KP Acara Persiapan Safari Kunker Menteri KP di Kota Serang, Kab.</t>
  </si>
  <si>
    <t>01610/PB/626402/2022</t>
  </si>
  <si>
    <t>01610</t>
  </si>
  <si>
    <t>Bayar ke Andy Afriandi. Perdin Jakarta - Serang, Banten PP. Tgl. 22 April 2022. Dalam rangka mendampingi Kapusdik KP Acara Persiapan Safari Kunker Menteri KP di Kota Serang, Kab.</t>
  </si>
  <si>
    <t>01611/PB/626402/2022</t>
  </si>
  <si>
    <t>01611</t>
  </si>
  <si>
    <t>Perjalanan Koordinasi, Sinkronisasi dan pendampingan</t>
  </si>
  <si>
    <t>000664</t>
  </si>
  <si>
    <t>Bayar ke Sri Widodo Budi S. Perdin Jakarta - Serang, Banten PP. Tgl. 26 April 2022. Dalam rangka mempersiapkan dan mendampingi pimpinan pd Kunjungan Kerja Menteri KP di Instalasi</t>
  </si>
  <si>
    <t>01612/PB/626402/2022</t>
  </si>
  <si>
    <t>01612</t>
  </si>
  <si>
    <t>Bayar ke Wisnhu C. Pratama. Perdin Jakarta - Serang, Banten PP. Tgl. 26 April 2022. Dalam rangka mempersiapkan dan mendampingi pimpinan pd Kunjungan Kerja Menteri KP di Instalasi</t>
  </si>
  <si>
    <t>01613/PB/626402/2022</t>
  </si>
  <si>
    <t>01613</t>
  </si>
  <si>
    <t>Bayar ke Bambang Suprakto. Perdin Jakarta - Serang, Banten PP. Tgl. 26 April 2022. Dalam rangka mendampingi Kapusdik Acara persiapan dan pendampingan pimpinan pd Kunjungan</t>
  </si>
  <si>
    <t>01614/PB/626402/2022</t>
  </si>
  <si>
    <t>01614</t>
  </si>
  <si>
    <t>Bayar ke Andy Afriandi. Perdin Jakarta - Serang, Banten PP. Tgl. 26 April 2022. Dalam rangka mendampingi Kapusdik Acara persiapan dan pendampingan pimpinan pd Kunjungan Kerja</t>
  </si>
  <si>
    <t>01615/PB/626402/2022</t>
  </si>
  <si>
    <t>01615</t>
  </si>
  <si>
    <t>C. Pengelolaan Kearsipan, Tata Naskah Dinas dan Persuratan Pusat Pendidikan KP</t>
  </si>
  <si>
    <t>WA.2378.EBA.962.301.C.524111</t>
  </si>
  <si>
    <t>Perjalanan Pengelolaan Penatausahaan Arsip dan Sinkronisasi Tata</t>
  </si>
  <si>
    <t>000671</t>
  </si>
  <si>
    <t>Bayar ke Arif Wahyudi. Perdin Jakarta - Cirebon, Jabar (PP). Tgl. 19-21 April 2022. Dalam rangka kegiatan Penyusunan Program Kerja Pengawasan Kearsipan Tahunan (PKPT) Tahun</t>
  </si>
  <si>
    <t>01616/PB/626402/2022</t>
  </si>
  <si>
    <t>01616</t>
  </si>
  <si>
    <t>Bayar ke Cut Dara Thahira. Perdin Jakarta - Cirebon, Jabar (PP). Tgl. 19-21 April 2022. Dalam rangka kegiatan Penyusunan Program Kerja Pengawasan Kearsipan Tahunan (PKPT) Tahun</t>
  </si>
  <si>
    <t>01617/PB/626402/2022</t>
  </si>
  <si>
    <t>01617</t>
  </si>
  <si>
    <t>E. Pengelolaan Administrasi Kepegawaian Pusdik KP</t>
  </si>
  <si>
    <t>WA.2378.EBA.962.301.E.524111</t>
  </si>
  <si>
    <t>Perjalanan Pengelolaan SDM Aparatur</t>
  </si>
  <si>
    <t>000687</t>
  </si>
  <si>
    <t>Bayar ke Arif Wahyudi. Perdin Jakarta - Depok, Jabar (PP). Tgl. 13-14 April 2022. Dalam rangka kegiatan Pembahasan Lembar Kerja Evaluasi (LKE) PMPRB BRSDM Tahun 2022 di BRBIH</t>
  </si>
  <si>
    <t>01618/PB/626402/2022</t>
  </si>
  <si>
    <t>01618</t>
  </si>
  <si>
    <t>Bayar ke Fatima Inamunjita. Perdin Jakarta - Depok, Jabar (PP). Tgl. 13-14 April 2022. Dalam rangka kegiatan Pembahasan Lembar Kerja Evaluasi (LKE) PMPRB BRSDM Tahun 2022 di</t>
  </si>
  <si>
    <t>01619/PB/626402/2022</t>
  </si>
  <si>
    <t>01619</t>
  </si>
  <si>
    <t>Bayar ke Sutrisno. Perdin Jakarta - Depok, Jabar (PP). Tgl. 22 April 2022. Dalam rangka kegiatan Evaluasi  Presensi Pegawai lingkup Pusdik KP periode Bulan Januari s.d. Maret 2022</t>
  </si>
  <si>
    <t>01620/PB/626402/2022</t>
  </si>
  <si>
    <t>01620</t>
  </si>
  <si>
    <t>Bayar ke Arif Wahyudi. Perdin Jakarta - Depok, Jabar (PP). Tgl. 22 April 2022. Dalam rangka kegiatan Evaluasi  Presensi Pegawai lingkup Pusdik KP periode Bulan Januari s.d. Maret 2022</t>
  </si>
  <si>
    <t>01621/PB/626402/2022</t>
  </si>
  <si>
    <t>01621</t>
  </si>
  <si>
    <t>Bayar ke Ari Wicaksana. Perdin Jakarta - Depok, Jabar (PP). Tgl. 22 April 2022. Dalam rangka kegiatan Evaluasi  Presensi Pegawai lingkup Pusdik KP periode Bulan Januari s.d. Maret 2022</t>
  </si>
  <si>
    <t>01622/PB/626402/2022</t>
  </si>
  <si>
    <t>01622</t>
  </si>
  <si>
    <t>Bayar ke Gelora Wijayanto. Perdin Jakarta - Depok, Jabar (PP). Tgl. 22 April 2022. Dalam rangka kegiatan Evaluasi  Presensi Pegawai lingkup Pusdik KP periode Bulan Januari s.d. Maret</t>
  </si>
  <si>
    <t>01623/PB/626402/2022</t>
  </si>
  <si>
    <t>01623</t>
  </si>
  <si>
    <t>Bayar ke Dedy Heru Susena. Perdin Jakarta - Depok, Jabar (PP). Tgl. 22 April 2022. Dalam rangka kegiatan Evaluasi  Presensi Pegawai lingkup Pusdik KP periode Bulan Januari s.d. Maret</t>
  </si>
  <si>
    <t>01624/PB/626402/2022</t>
  </si>
  <si>
    <t>01624</t>
  </si>
  <si>
    <t>Bayar ke Fatima Inamunjita. Perdin Jakarta - Depok, Jabar (PP). Tgl. 22 April 2022. Dalam rangka kegiatan Evaluasi  Presensi Pegawai lingkup Pusdik KP periode Bulan Januari s.d. Maret</t>
  </si>
  <si>
    <t>01625/PB/626402/2022</t>
  </si>
  <si>
    <t>01625</t>
  </si>
  <si>
    <t>Bayar ke Antoni. Perdin Jakarta - Depok, Jabar (PP). Tgl. 22 April 2022. Dalam rangka kegiatan Evaluasi  Presensi Pegawai lingkup Pusdik KP periode Bulan Januari s.d. Maret 2022 di BRBIH</t>
  </si>
  <si>
    <t>01626/PB/626402/2022</t>
  </si>
  <si>
    <t>01626</t>
  </si>
  <si>
    <t>G. Pembinaan Pelaksanaan Kewirausahaan dan TEFA</t>
  </si>
  <si>
    <t>WA.2378.EBA.962.301.G.521211</t>
  </si>
  <si>
    <t>000699</t>
  </si>
  <si>
    <t>Belanja Bahan Konsumsi (Snack). kegiatan pembinaan &amp; pelaksanaan kewirausahaan dan TEFA, dalam rangka rapat penyelesaian draft pedoman pelaksanaan PKL/PL, KPA/PA /PKL</t>
  </si>
  <si>
    <t>01669/PB/626402/2022</t>
  </si>
  <si>
    <t>01669</t>
  </si>
  <si>
    <t>Belanja Bahan Konsumsi (makan siang).  kegiatan pembinaan &amp; pelaksanaan kewirausahaan &amp; TEFA, dlm rangka rapat penyelesaian draft pedoman pelaksanaan PKL/PL, KPA/PA /PKL akhir</t>
  </si>
  <si>
    <t>01670/PB/626402/2022</t>
  </si>
  <si>
    <t>01670</t>
  </si>
  <si>
    <t>Belanja Bahan Konsumsi (Snack).kegiatan pembinaan &amp; pelaksanaan kewirausahaan &amp; TEFA, dlm rangka rapat penyelesaian draft pedoman pelaksanaan PKL/PL, KPA/PA /PKL akhir pada</t>
  </si>
  <si>
    <t>01671/PB/626402/2022</t>
  </si>
  <si>
    <t>01671</t>
  </si>
  <si>
    <t>Belanja kewirausahaan&amp;TEFA,</t>
  </si>
  <si>
    <t>01672/PB/626402/2022</t>
  </si>
  <si>
    <t>01672</t>
  </si>
  <si>
    <t>Belanja Bahan Konsumsi (Snack).kegiatan pembinaan&amp; pelaksanaan kewirausahaan&amp;TEFA, dlm rangka rapat penyelesaian draft pedoman pelaksanaan PKL/PL, KPA/PA /PKL akhir pada</t>
  </si>
  <si>
    <t>01673/PB/626402/2022</t>
  </si>
  <si>
    <t>01673</t>
  </si>
  <si>
    <t>Belanja kewirausahaan&amp;TEFA,dlm</t>
  </si>
  <si>
    <t>01674/PB/626402/2022</t>
  </si>
  <si>
    <t>01674</t>
  </si>
  <si>
    <t>Belanja Bahan Konsumsi (Snack takjil&amp;makan buka puasa).kegiatan pembinaan&amp;pelaksanaan kewirausahaan&amp;TEFA, dlm rangka pemaparan kiat Politek KP Karawang, Sidoarjo,&amp; Jembrana</t>
  </si>
  <si>
    <t>01676/PB/626402/2022</t>
  </si>
  <si>
    <t>01676</t>
  </si>
  <si>
    <t>Belanja Bahan Konsumsi (Snack takjil buka puasa).kegiatan pembinaan&amp;pelaksanaan kewirausahaan&amp;TEFA,dlm rangka pemaparan kiat Politek KP Karawang, Sidoarjo,&amp; Jembrana</t>
  </si>
  <si>
    <t>01677/PB/626402/2022</t>
  </si>
  <si>
    <t>01677</t>
  </si>
  <si>
    <t>Belanja kewirausahaan&amp;TEFA, dlm rangka pemaparan kiat PolitekKP Karawang, Sidoarjo, &amp;Jembrana</t>
  </si>
  <si>
    <t>01678/PB/626402/2022</t>
  </si>
  <si>
    <t>01678</t>
  </si>
  <si>
    <t>WA.2378.EBA.962.301.G.521219</t>
  </si>
  <si>
    <t>000703</t>
  </si>
  <si>
    <t>Belanja Barang non operasional lainnya, Langganan Biaya Video Conference. Keperluan keg Pembinaan Pelaksanaan Kewirausahaan dan TEFA. Tgl 18 April 2022</t>
  </si>
  <si>
    <t>01679/PB/626402/2022</t>
  </si>
  <si>
    <t>01679</t>
  </si>
  <si>
    <t>I. Dukungan Penerimaan dan Penetapan Terpusat Peserta Didik Lingkup KKP</t>
  </si>
  <si>
    <t>WA.2378.EBA.962.301.I.521211</t>
  </si>
  <si>
    <t>000721</t>
  </si>
  <si>
    <t>Belanja Bahan Konsumsi rapat (snack pagi&amp;sore) kkeg. Dukungan Penerimaan&amp;Penetapan Terpusat Serdik Lingkup KKP, dlm rangka Rapat Koordinasi pendidikan &amp;pelatihan Masyarakat</t>
  </si>
  <si>
    <t>01701/PB/626402/2022</t>
  </si>
  <si>
    <t>01701</t>
  </si>
  <si>
    <t>2378.EBD. Layanan Manajemen Kinerja Internal</t>
  </si>
  <si>
    <t>2378.EBD.953. Layanan Pemantauan dan Evaluasi</t>
  </si>
  <si>
    <t>301. Pelayanan Monitoring dan Evaluasi Pendidikan Kelautan dan Perikanan</t>
  </si>
  <si>
    <t>B. Data dan Informasi Pendidikan KP</t>
  </si>
  <si>
    <t>WA.2378.EBD.953.301.B.521219</t>
  </si>
  <si>
    <t>Perencanaan dan Evaluasi</t>
  </si>
  <si>
    <t>Evaluasi</t>
  </si>
  <si>
    <t>Langganan biaya aplikasi komunikasi daring (zoom/linktree/zoho)</t>
  </si>
  <si>
    <t>001326</t>
  </si>
  <si>
    <t>Langganan Video Conference (Zoom) Tagihan Maret 2022. Kegiatan Data dan Informasi Pendidikan KP. Tanggal 1 April 2022</t>
  </si>
  <si>
    <t>01594/PB/626402/2022</t>
  </si>
  <si>
    <t>01594</t>
  </si>
  <si>
    <t>00114/UM/626402/2022</t>
  </si>
  <si>
    <t>2378.EBD.955. Layanan Manajemen Keuangan</t>
  </si>
  <si>
    <t>301. Pelayanan Keuangan Pendidikan Kelautan dan Perikanan</t>
  </si>
  <si>
    <t>B. Penyusunan Program dan Anggaran Lingkup Pusdik KP</t>
  </si>
  <si>
    <t>WA.2378.EBD.955.301.B.521211</t>
  </si>
  <si>
    <t>Keuangan</t>
  </si>
  <si>
    <t>ATK</t>
  </si>
  <si>
    <t>001171</t>
  </si>
  <si>
    <t>Bayar ke CV kegiatan Penyusunan Program dan Anggaran Lingkup Pusdik KP, tgl.</t>
  </si>
  <si>
    <t>01595/PB/626402/2022</t>
  </si>
  <si>
    <t>01595</t>
  </si>
  <si>
    <t>Bahan Komputer</t>
  </si>
  <si>
    <t>001169</t>
  </si>
  <si>
    <t>Bayar ke CV kegiatan Penyusunan Program dan Anggaran Lingkup Pusdik KP tgl.</t>
  </si>
  <si>
    <t>01596/PB/626402/2022</t>
  </si>
  <si>
    <t>01596</t>
  </si>
  <si>
    <t>C. Penyusunan POK Lingkup Satker Pusdik KP</t>
  </si>
  <si>
    <t>WA.2378.EBD.955.301.C.521211</t>
  </si>
  <si>
    <t>001175</t>
  </si>
  <si>
    <t>Bayar ke CV kegiatan Penyusunan POK Lingkup Satker Pusdik KP</t>
  </si>
  <si>
    <t>01597/PB/626402/2022</t>
  </si>
  <si>
    <t>01597</t>
  </si>
  <si>
    <t>001174</t>
  </si>
  <si>
    <t>Bayar ke CV  Jasindo Putra Mandiri, Belanja Bahan Komputer dalam rangka Penyusunan POK Lingkup Satker Pusdik KP  tgl.  17  Mei  2022</t>
  </si>
  <si>
    <t>01598/PB/626402/2022</t>
  </si>
  <si>
    <t>01598</t>
  </si>
  <si>
    <t>D. Evaluasi Kinerja Keuangan dan Penyusunan SPIP</t>
  </si>
  <si>
    <t>WA.2378.EBD.955.301.D.521211</t>
  </si>
  <si>
    <t>001182</t>
  </si>
  <si>
    <t>Bayar ke CV. Baruto Solusindo, Belanja Bahan Pembelian ATK dalam rangka mendukung kegiatan Evaluasi Kinerja Keuangan dan Penyusunan SPIP, tgl. 17</t>
  </si>
  <si>
    <t>01599/PB/626402/2022</t>
  </si>
  <si>
    <t>01599</t>
  </si>
  <si>
    <t>001178</t>
  </si>
  <si>
    <t>Bayar ke CV kegiatan Evaluasi Kinerja Keuangan dan Penyusunan SPIP, tgl. 18</t>
  </si>
  <si>
    <t>01600/PB/626402/2022</t>
  </si>
  <si>
    <t>01600</t>
  </si>
  <si>
    <t>E. Validasi Data Gaji dan Tunjangan</t>
  </si>
  <si>
    <t>WA.2378.EBD.955.301.E.521211</t>
  </si>
  <si>
    <t>001187</t>
  </si>
  <si>
    <t>Bayar ke CV kegiatan Validasi Data Gaji dan Tunjangan, tgl. 18</t>
  </si>
  <si>
    <t>01601/PB/626402/2022</t>
  </si>
  <si>
    <t>01601</t>
  </si>
  <si>
    <t>001186</t>
  </si>
  <si>
    <t>Bayar ke CV kegiatan Validasi Data Gaji dan Tunjangan, tgl. 20</t>
  </si>
  <si>
    <t>01602/PB/626402/2022</t>
  </si>
  <si>
    <t>01602</t>
  </si>
  <si>
    <t>2378.EBA.958. Layanan Hubungan Masyarakat</t>
  </si>
  <si>
    <t>311. Pelayanan Kerja Sama Pendidikan Kelautan dan Perikanan</t>
  </si>
  <si>
    <t>A. Kerjasama Pendidikan KP</t>
  </si>
  <si>
    <t>WA.2378.EBA.958.311.A.521211</t>
  </si>
  <si>
    <t>Perencanaan</t>
  </si>
  <si>
    <t>000354</t>
  </si>
  <si>
    <t xml:space="preserve"> Belanja Bahan. Konsumsi Makan Rapat Implementasi Kerja Sama Pusat Pendidikan KP dan</t>
  </si>
  <si>
    <t>01706/PB/626402/2022</t>
  </si>
  <si>
    <t>TUP 2</t>
  </si>
  <si>
    <t>01706</t>
  </si>
  <si>
    <t>00108/UM/626402/2022</t>
  </si>
  <si>
    <t>Belanja Bahan. Konsumsi Makan Rapat Implementasi Kerja Sama Pusat Pendidikan KP dan Japan Fisheries Association (JFA). Kegiatan Kerja Sama Pendidikan KP. Tanggal 19 Mei 2022</t>
  </si>
  <si>
    <t>01707/PB/626402/2022</t>
  </si>
  <si>
    <t>01707</t>
  </si>
  <si>
    <t>000166</t>
  </si>
  <si>
    <t>Belanja Bahan Komputer suplies .Keperluan Kegiatan  Bimbingan dan pembinaan Metode dan kurikulum. Tgl 20 Mei 2022</t>
  </si>
  <si>
    <t>01762/PB/626402/2022</t>
  </si>
  <si>
    <t>01762</t>
  </si>
  <si>
    <t>00109/UM/626402/2022</t>
  </si>
  <si>
    <t>521811. Belanja Barang Persediaan Barang Konsumsi</t>
  </si>
  <si>
    <t>WA.2378.EBA.958.311.A.521811</t>
  </si>
  <si>
    <t>000356</t>
  </si>
  <si>
    <t>Belanja Barang Persediaan Barang Konsumsi. Belanja ATK dalam rangka kegiatan Kerjasama Pendidikan KP. Tanggal 9 Mei 2022</t>
  </si>
  <si>
    <t>01708/PB/626402/2022</t>
  </si>
  <si>
    <t>PERSEDIAAN</t>
  </si>
  <si>
    <t>01708</t>
  </si>
  <si>
    <t>Komputer suplies</t>
  </si>
  <si>
    <t>000357</t>
  </si>
  <si>
    <t>77/KW/BS/V/2022 :</t>
  </si>
  <si>
    <t>01709/PB/626402/2022</t>
  </si>
  <si>
    <t>01709</t>
  </si>
  <si>
    <t>B. Penyusunan NSPK Metode dan Kurikulum</t>
  </si>
  <si>
    <t>DL.2376.AFA.001.051.B.521211</t>
  </si>
  <si>
    <t>000172</t>
  </si>
  <si>
    <t>Belanja Bahan Komputer suplies .Keperluan Kegiatan  Penyusunan Metode dan Kurikulum. Tgl 20 Mei 2022</t>
  </si>
  <si>
    <t>01763/PB/626402/2022</t>
  </si>
  <si>
    <t>01763</t>
  </si>
  <si>
    <t>2378.EBD.952. Layanan Perencanaan dan Penganggaran</t>
  </si>
  <si>
    <t>301. Pelayanan Perencanaan dan Penganggaran Internal Pendidikan Kelautan</t>
  </si>
  <si>
    <t>A. Penyusunan Perencanaan Pendidikan KP</t>
  </si>
  <si>
    <t>WA.2378.EBD.952.301.A.521219</t>
  </si>
  <si>
    <t>001026</t>
  </si>
  <si>
    <t>Belanja Barang Non Operasional Lainnya Langganan biaya video conference Bulan April Keg. Penyusunan Perencanaan Pendidikan KP. Tgl 27 Mei 2022</t>
  </si>
  <si>
    <t>01711/PB/626402/2022</t>
  </si>
  <si>
    <t>01711</t>
  </si>
  <si>
    <t>Bayar ke Zoom. Belanja Barang Non Operasional Lainnya Langganan biaya video conference Bulan Mei</t>
  </si>
  <si>
    <t>01712/PB/626402/2022</t>
  </si>
  <si>
    <t>01712</t>
  </si>
  <si>
    <t>Belanja perjalanan biasa, Pusdik KP - Politeknik KP Sidoarjo, An. Wisnhu C. Pratama, S.St.Pi tgl 12-15 Mei 2022. Keperluan Kegiatan NSPK Peserta Didik Standar Sarana dan Prasarana</t>
  </si>
  <si>
    <t>01777/PB/626402/2022</t>
  </si>
  <si>
    <t>01777</t>
  </si>
  <si>
    <t>Belanja perjalanan biasa, Pusdik KP - Politeknik KP Sidoarjo, An. M. Irfan Fauzi, S.St.Pi  tgl 12- 15 Mei 2022. Keperluan Kegiatan NSPK Peserta Didik Standar Sarana dan Prasarana</t>
  </si>
  <si>
    <t>01778/PB/626402/2022</t>
  </si>
  <si>
    <t>01778</t>
  </si>
  <si>
    <t>WA.2378.EBD.952.301.A.521811</t>
  </si>
  <si>
    <t>001027</t>
  </si>
  <si>
    <t>Belanja Barang Persediaan Barang Konsumsi. Belanja ATK dalam rangka kegiatan Penyusunan Perencanaan Pendidikan KP. Tangga 11 Mei 2022</t>
  </si>
  <si>
    <t>01713/PB/626402/2022</t>
  </si>
  <si>
    <t>01713</t>
  </si>
  <si>
    <t>001028</t>
  </si>
  <si>
    <t>Belanja Barang Persediaan Barang Konsumsi. Belanja Bahan Komputer dalam rangka kegiatan Penyusunan Perencanaan Pendidikan KP. Tanggal 19 Mei 2022</t>
  </si>
  <si>
    <t>01714/PB/626402/2022</t>
  </si>
  <si>
    <t>01714</t>
  </si>
  <si>
    <t>DL.2376.AFA.001.053.A.521811</t>
  </si>
  <si>
    <t>000187</t>
  </si>
  <si>
    <t>Belanja Barang Persediaan Barang Konsumsi, Alat Tulis Kantor, , Kegiatan Pembentukan Kelembagaan Pendidikan KP, tanggal</t>
  </si>
  <si>
    <t>01790/PB/626402/2022</t>
  </si>
  <si>
    <t>01790</t>
  </si>
  <si>
    <t>00110/UM/626402/2022</t>
  </si>
  <si>
    <t>000188</t>
  </si>
  <si>
    <t>Belanja Barang Persediaan Barang Konsumsi, Komputer Suplies , Kegiatan Pembentukan Kelembagaan Pendidikan KP, tanggal</t>
  </si>
  <si>
    <t>01791/PB/626402/2022</t>
  </si>
  <si>
    <t>01791</t>
  </si>
  <si>
    <t>B. Sinkronisasi Kegiatan Pendidikan KP</t>
  </si>
  <si>
    <t>WA.2378.EBD.952.301.B.521811</t>
  </si>
  <si>
    <t>001034</t>
  </si>
  <si>
    <t>Belanja Barang Persediaan Barang Konsumsi. Belanja ATK dalam rangka kegiatan Sinkronisasi Kegiatan Pendidikan KP . Tanggal 13 Mei 2022</t>
  </si>
  <si>
    <t>01717/PB/626402/2022</t>
  </si>
  <si>
    <t>01717</t>
  </si>
  <si>
    <t>Belanja Barang Persediaan Barang Konsumsi. Belanja ATK dalam rangka kegiatan Sinkronisasi Kegiatan Pendidikan KP . Tanggal 17 Mei 2022</t>
  </si>
  <si>
    <t>01718/PB/626402/2022</t>
  </si>
  <si>
    <t>01718</t>
  </si>
  <si>
    <t>001035</t>
  </si>
  <si>
    <t>Belanja Barang Persediaan Barang Konsumsi. Belanja Bahan Komputer dalam rangka kegiatan Sinkronisasi Kegiatan Pendidikan KP. Tanggal 10 Mei 2022</t>
  </si>
  <si>
    <t>01719/PB/626402/2022</t>
  </si>
  <si>
    <t>01719</t>
  </si>
  <si>
    <t>Belanja Barang Persediaan Barang Konsumsi. Belanja Bahan Komputer dalam rangka kegiatan Sinkronisasi Kegiatan Pendidikan KP. Tanggal 20 Mei 2022</t>
  </si>
  <si>
    <t>01720/PB/626402/2022</t>
  </si>
  <si>
    <t>01720</t>
  </si>
  <si>
    <t>B. Penjaminan Mutu Kelembagaan Pendidikan KP</t>
  </si>
  <si>
    <t>DL.2376.AFA.001.053.B.521211</t>
  </si>
  <si>
    <t>000193</t>
  </si>
  <si>
    <t>Bayar ke Delicio Belanja Bahan, Konsumsi Pendidikan KP Tahun 2022, tanggal 24 Mei 2022.</t>
  </si>
  <si>
    <t>01796/PB/626402/2022</t>
  </si>
  <si>
    <t>01796</t>
  </si>
  <si>
    <t>Bayar ke Karya Bundo Belanja Bahan, Konsumsi Satuan Pendidikan KP Tahun 2022, tanggal 24 Mei 2022.</t>
  </si>
  <si>
    <t>01797/PB/626402/2022</t>
  </si>
  <si>
    <t>01797</t>
  </si>
  <si>
    <t>Bayar ke Pendidikan KP Tahun 2022, tanggal 24 Mei 2022.</t>
  </si>
  <si>
    <t>01798/PB/626402/2022</t>
  </si>
  <si>
    <t>01798</t>
  </si>
  <si>
    <t>Bayar ke AKK (Ayam Kremes Kraton) Belanja Bahan, Konsumsi  Makan malam  rapat kegiatan Bulan Mutu Satuan Pendidikan KP Tahun 2022, tanggal 24 Mei 2022.</t>
  </si>
  <si>
    <t>01799/PB/626402/2022</t>
  </si>
  <si>
    <t>01799</t>
  </si>
  <si>
    <t>Bayar ke Delicio Pendidikan KP Tahun 2022, tanggal 25 Mei 2022.</t>
  </si>
  <si>
    <t>01800/PB/626402/2022</t>
  </si>
  <si>
    <t>01800</t>
  </si>
  <si>
    <t>Bayar ke Kuliner Bandung Bahan, Konsumsi  makan siang  rapat kegiatan Bulan Mutu Satuan Pendidikan KP Tahun 2022, tanggal 25 Mei 2022.</t>
  </si>
  <si>
    <t>01801/PB/626402/2022</t>
  </si>
  <si>
    <t>01801</t>
  </si>
  <si>
    <t>Bayar ke  Markoek Belanja Bahan, Konsumsi   Snack siang rapat kegiatan Bulan Mutu Satuan Pendidikan KP Tahun 2022, tanggal 25 Mei 2022.</t>
  </si>
  <si>
    <t>01802/PB/626402/2022</t>
  </si>
  <si>
    <t>01802</t>
  </si>
  <si>
    <t>Bayar ke Karya Bundo Belanja Bahan, Konsumsi Satuan Pendidikan KP Tahun 2022, tanggal 25 Mei 2022.</t>
  </si>
  <si>
    <t>01803/PB/626402/2022</t>
  </si>
  <si>
    <t>01803</t>
  </si>
  <si>
    <t>DL.2376.AFA.001.053.B.521811</t>
  </si>
  <si>
    <t>000198</t>
  </si>
  <si>
    <t>Belanja Barang Persediaan Barang Konsumsi, Alat Tulis Kantor, , Kegiatan Penjaminan Mutu Kelembagaan Pendidikan KP, tanggal</t>
  </si>
  <si>
    <t>01792/PB/626402/2022</t>
  </si>
  <si>
    <t>01792</t>
  </si>
  <si>
    <t>000199</t>
  </si>
  <si>
    <t>Belanja Barang Persediaan Barang Konsumsi, Komputer Suplies , Kegiatan Kegiatan Penjaminan Mutu Kelembagaan Pendidikan KP</t>
  </si>
  <si>
    <t>01793/PB/626402/2022</t>
  </si>
  <si>
    <t>01793</t>
  </si>
  <si>
    <t>C. Identifikasi dan kajian program pendidikan KP</t>
  </si>
  <si>
    <t>WA.2378.EBD.952.301.C.521811</t>
  </si>
  <si>
    <t>001041</t>
  </si>
  <si>
    <t>Belanja Barang Persediaan Barang Konsumsi. Belanja ATK dalam rangka kegiatan Identifikasi dan kajian program pendidikan KP. Tanggal 19 Mei 2022</t>
  </si>
  <si>
    <t>01723/PB/626402/2022</t>
  </si>
  <si>
    <t>01723</t>
  </si>
  <si>
    <t>Belanja Barang Persediaan Barang Konsumsi. Belanja ATK dalam rangka kegiatan Identifikasi dan kajian program pendidikan KP. Tanggal 23 Mei 2022</t>
  </si>
  <si>
    <t>01724/PB/626402/2022</t>
  </si>
  <si>
    <t>01724</t>
  </si>
  <si>
    <t>001042</t>
  </si>
  <si>
    <t>Belanja Barang Persediaan Barang Konsumsi. Belanja Bahan Komputer dalam rangka kegiatan Identifikasi dan kajian program pendidikan KP. Tanggal 25 Mei 2022</t>
  </si>
  <si>
    <t>01725/PB/626402/2022</t>
  </si>
  <si>
    <t>01725</t>
  </si>
  <si>
    <t>Belanja Barang Persediaan Barang Konsumsi. Belanja Bahan Komputer dalam rangka kegiatan Identifikasi dan kajian program pendidikan KP. Tanggal 27 Mei 2022</t>
  </si>
  <si>
    <t>01726/PB/626402/2022</t>
  </si>
  <si>
    <t>01726</t>
  </si>
  <si>
    <t>DL.2376.AFA.001.053.B.524111</t>
  </si>
  <si>
    <t>Perjalanan Penjaminan Mutu Kelembagaan</t>
  </si>
  <si>
    <t>000202</t>
  </si>
  <si>
    <t>Bayar kpd Dwi Hertanto, Belanja Perjalanan Dinas Biasa Jakarta-Jakarta (PP) tanggal 23-25 Mei 2022 dalam rangka Melaksanakan kegiatan Bulan Mutu satuan Pendidikan Tinggi KP tahun</t>
  </si>
  <si>
    <t>01805/PB/626402/2022</t>
  </si>
  <si>
    <t>01805</t>
  </si>
  <si>
    <t>Bayar kpd  Yuni Lestari, Belanja Perjalanan Dinas Biasa Jakarta-Jakarta (PP) tanggal 23-25 Mei 2022 dalam rangka Melaksanakan kegiatan Bulan Mutu satuan Pendidikan Tinggi KP tahun</t>
  </si>
  <si>
    <t>01806/PB/626402/2022</t>
  </si>
  <si>
    <t>01806</t>
  </si>
  <si>
    <t>Bayar kpd  Samsul Ma arif, Belanja Perjalanan Dinas Biasa Jakarta-Jakarta (PP) tanggal 23-25 Mei 2022 dalam rangka Melaksanakan kegiatan Bulan Mutu satuan Pendidikan Tinggi KP tahun</t>
  </si>
  <si>
    <t>01807/PB/626402/2022</t>
  </si>
  <si>
    <t>01807</t>
  </si>
  <si>
    <t>Bayar kpd Mei 2022 dalam rangka Melaksanakan kegiatan Bulan Mutu satuan Pendidikan Tinggi KP tahun</t>
  </si>
  <si>
    <t>01808/PB/626402/2022</t>
  </si>
  <si>
    <t>01808</t>
  </si>
  <si>
    <t>Bayar kpd Yushar Tampubolon,   Belanja Perjalanan Dinas Biasa Jakarta-Jakarta (PP) tanggal 23-25 Mei 2022 dalam rangka Melaksanakan kegiatan Bulan Mutu satuan Pendidikan Tinggi KP</t>
  </si>
  <si>
    <t>01809/PB/626402/2022</t>
  </si>
  <si>
    <t>01809</t>
  </si>
  <si>
    <t>Bayar kpd  Tri Nurhidayati,  Belanja Perjalanan Dinas Biasa Jakarta-Jakarta (PP) tanggal 23-25 Mei 2022 dalam rangka Melaksanakan kegiatan Bulan Mutu satuan Pendidikan Tinggi KP tahun</t>
  </si>
  <si>
    <t>01810/PB/626402/2022</t>
  </si>
  <si>
    <t>01810</t>
  </si>
  <si>
    <t>Bayar kpd 2022 dalam rangka Melaksanakan kegiatan Bulan Mutu satuan Pendidikan Tinggi KP tahun</t>
  </si>
  <si>
    <t>01811/PB/626402/2022</t>
  </si>
  <si>
    <t>01811</t>
  </si>
  <si>
    <t>Bayar kpd I Gusti Ayu Budiadnyani,   Belanja Perjalanan Dinas Biasa JJembrana-Jakarta (PP) tanggal 23-26 Mei 2022 dalam rangka Melaksanakan kegiatan Bulan Mutu satuan Pendidikan</t>
  </si>
  <si>
    <t>01812/PB/626402/2022</t>
  </si>
  <si>
    <t>01812</t>
  </si>
  <si>
    <t>Bayar kpd Iman Mukhaimin, 23-25 Mei 2022 dalam rangka Melaksanakan kegiatan Bulan Mutu satuan Pendidikan Tinggi KP</t>
  </si>
  <si>
    <t>01813/PB/626402/2022</t>
  </si>
  <si>
    <t>01813</t>
  </si>
  <si>
    <t>Bayar kpd Romdonul Haki,   Belanja Perjalanan Dinas Biasa Pangandaran-Jakarta (PP) tanggal 23-25 Mei 2022 dalam rangka Melaksanakan kegiatan Bulan Mutu satuan Pendidikan Tinggi KP</t>
  </si>
  <si>
    <t>01814/PB/626402/2022</t>
  </si>
  <si>
    <t>01814</t>
  </si>
  <si>
    <t>Bayar kpd Karyanto, 2022 dalam rangka Melaksanakan kegiatan Bulan Mutu satuan Pendidikan Tinggi KP tahun</t>
  </si>
  <si>
    <t>01815/PB/626402/2022</t>
  </si>
  <si>
    <t>01815</t>
  </si>
  <si>
    <t>01816/PB/626402/2022</t>
  </si>
  <si>
    <t>01816</t>
  </si>
  <si>
    <t>Bayar kpd  Yusvita Damayanti,  Belanja Perjalanan Dinas Biasa Jakarta-Jakarta (PP) tanggal 25 Mei 2022 dalam rangka Melaksanakan kegiatan Bulan Mutu satuan Pendidikan Tinggi KP tahun</t>
  </si>
  <si>
    <t>01817/PB/626402/2022</t>
  </si>
  <si>
    <t>01817</t>
  </si>
  <si>
    <t>Bayar kpd Marlina,   Belanja Perjalanan Dinas Biasa Jakarta-Jakarta (PP) tanggal 24 Mei 2022 dalam rangka Melaksanakan kegiatan Bulan Mutu satuan Pendidikan Tinggi KP tahun 2022.</t>
  </si>
  <si>
    <t>01818/PB/626402/2022</t>
  </si>
  <si>
    <t>01818</t>
  </si>
  <si>
    <t>Bayar kpd Andi Afriandy,   Belanja Perjalanan Dinas Biasa Jakarta-Jakarta (PP) tanggal 24 Mei 2022 dalam rangka Melaksanakan kegiatan Bulan Mutu satuan Pendidikan Tinggi KP tahun</t>
  </si>
  <si>
    <t>01819/PB/626402/2022</t>
  </si>
  <si>
    <t>01819</t>
  </si>
  <si>
    <t>Bayar kpd tanggal 23-26 Mei 2022 dalam rangka Melaksanakan kegiatan Bulan Mutu satuan Pendidikan</t>
  </si>
  <si>
    <t>01820/PB/626402/2022</t>
  </si>
  <si>
    <t>01820</t>
  </si>
  <si>
    <t>WA.2378.EBA.962.301.B.521211</t>
  </si>
  <si>
    <t>000659</t>
  </si>
  <si>
    <t>Bayar ke CV. Mandiri Jaya. Belanja Bahan. Pembelian ATK dalam rangka kegiatan Pembinaan dan Koordinasi Pimpinan lingkup Pusat Pendidikan KP, Tgl. 10 Mei 2022</t>
  </si>
  <si>
    <t>01821/PB/626402/2022</t>
  </si>
  <si>
    <t>01821</t>
  </si>
  <si>
    <t>00107/UM/626402/2022</t>
  </si>
  <si>
    <t>000660</t>
  </si>
  <si>
    <t>Bayar ke CV. Seribu Bunga Print. Belanja Bahan. Pembelian Bahan Komputer dalam rangka kegiatan Pembinaan dan Koordinasi Pimpinan lingkup Pusat Pendidikan KP, Tgl. 10 Mei 2022</t>
  </si>
  <si>
    <t>01822/PB/626402/2022</t>
  </si>
  <si>
    <t>01822</t>
  </si>
  <si>
    <t>A. Monitoring dan Evaluasi Penyelenggaraan Pendidikan KP</t>
  </si>
  <si>
    <t>WA.2378.EBD.953.301.A.521211</t>
  </si>
  <si>
    <t>001315</t>
  </si>
  <si>
    <t>Belanja Alat Tulis Kantor. Kegiatan Monitoring dan Evaluasi Penyelenggaraan Pendidikan KP. Tanggal 9 Mei 2022</t>
  </si>
  <si>
    <t>01745/PB/626402/2022</t>
  </si>
  <si>
    <t>01745</t>
  </si>
  <si>
    <t>Belanja Alat Tulis Kantor. Kegiatan Monitoring dan Evaluasi Penyelenggaraan Pendidikan KP. Tanggal 16 Mei 2022</t>
  </si>
  <si>
    <t>01746/PB/626402/2022</t>
  </si>
  <si>
    <t>01746</t>
  </si>
  <si>
    <t>001316</t>
  </si>
  <si>
    <t>Belanja Bahan Komputer. Kegiatan Monitoring dan Evaluasi Penyelenggaraan Pendidikan KP. Tanggal 11 Mei 2022</t>
  </si>
  <si>
    <t>01747/PB/626402/2022</t>
  </si>
  <si>
    <t>01747</t>
  </si>
  <si>
    <t>Belanja Bahan Komputer. Kegiatan Monitoring dan Evaluasi Penyelenggaraan Pendidikan KP. Tanggal 14 Mei 2022</t>
  </si>
  <si>
    <t>01748/PB/626402/2022</t>
  </si>
  <si>
    <t>01748</t>
  </si>
  <si>
    <t>001313</t>
  </si>
  <si>
    <t>Belanja Bahan Konsumsi Snack Pagi Rapat Reviu Instrumen penyelenggaraan pendidikan KP, Ker Monev PP KP. Tanggal 25 Mei 2022</t>
  </si>
  <si>
    <t>01749/PB/626402/2022</t>
  </si>
  <si>
    <t>01749</t>
  </si>
  <si>
    <t>Belanja Bahan Konsumsi Snack Sore Rapat Reviu Instrumen penyelenggaraan pendidikan KP, Ker Monev PP KP. Tanggal 25 Mei 2022</t>
  </si>
  <si>
    <t>01750/PB/626402/2022</t>
  </si>
  <si>
    <t>01750</t>
  </si>
  <si>
    <t>Bayar ke Arif Wahyudi. Perdin Jakarta - Sidoarjo, Jatim PP. Tgl. 10-13 Mei 2022. Dalam koordinasi persiapan Rapat Pimpinan lingkup Pendidikan KP di Politeknik KP Sidoarjo. Tgl 14</t>
  </si>
  <si>
    <t>01823/PB/626402/2022</t>
  </si>
  <si>
    <t>01823</t>
  </si>
  <si>
    <t>Bayar ke Andy Afriandi. Perdin Jakarta - Sidoarjo, Jatim PP. Tgl. 10-13 Mei 2022. Dalam rangka koordinasi persiapan Rapat Pimpinan lingkup Pendidikan KP di Politeknik KP Sidoarjo. Tgl 14</t>
  </si>
  <si>
    <t>01824/PB/626402/2022</t>
  </si>
  <si>
    <t>01824</t>
  </si>
  <si>
    <t>Bayar ke Sutrisno. Perdin Jakarta - Sidoarjo, Jatim PP. Tgl. 12-15 Mei 2022. Dalam rangka koordinasi Rapat Pimpinan lingkup Pendidikan KP di Politeknik KP Sidoarjo. Tgl 15 Mei 2022</t>
  </si>
  <si>
    <t>01825/PB/626402/2022</t>
  </si>
  <si>
    <t>01825</t>
  </si>
  <si>
    <t>WA.2378.EBA.962.301.C.521211</t>
  </si>
  <si>
    <t>000667</t>
  </si>
  <si>
    <t>Bayar ke CV. Mandiri Jaya. Belanja Bahan. Pembelian ATK dalam rangka kegiatan Pengelolaan Kearsipan, Tata Naskah Dinas dan Persuratan Pusat Pendidikan KP, Tgl. 10 Mei 2022</t>
  </si>
  <si>
    <t>01826/PB/626402/2022</t>
  </si>
  <si>
    <t>01826</t>
  </si>
  <si>
    <t>000668</t>
  </si>
  <si>
    <t>Bayar ke CV. Seribu Bunga Print. Belanja Bahan. Pembelian Bahan Komputer dalam rangka kegiatan  Pengelolaan Kearsipan, Tata Naskah Dinas dan Persuratan Pusat Pendidikan KP, Tgl.</t>
  </si>
  <si>
    <t>01827/PB/626402/2022</t>
  </si>
  <si>
    <t>01827</t>
  </si>
  <si>
    <t>Bayar ke JasaBayar.id. Langganan Video Conference (zoom) Tagihan April 2022. Tanggal 9 Mei 2022</t>
  </si>
  <si>
    <t>01753/PB/626402/2022</t>
  </si>
  <si>
    <t>01753</t>
  </si>
  <si>
    <t>WA.2378.EBD.953.301.B.524111</t>
  </si>
  <si>
    <t>Perjalanan Data dan Informasi Pendidikan KP</t>
  </si>
  <si>
    <t>001328</t>
  </si>
  <si>
    <t>Bayar Ke Suryat Dedie Susena, S.Pi, MA. Belanja Perdin Jakarta - Sidoarjo Tgl 12-14 Mei 2022 dalam rangka Monitoring Serapan Lulusan di Dunia Usaha/Dunia Industri. Keg. Data dan</t>
  </si>
  <si>
    <t>01754/PB/626402/2022</t>
  </si>
  <si>
    <t>01754</t>
  </si>
  <si>
    <t>Bayar Ke Desianti Yuanita, S.I.Kom. Belanja Perdin Jakarta - Sidoarjo dalam rangka Monitoring Serapan Lulusan di Dunia Usaha/Dunia Industri. Keg. Data dan</t>
  </si>
  <si>
    <t>01755/PB/626402/2022</t>
  </si>
  <si>
    <t>01755</t>
  </si>
  <si>
    <t>Bayar Ke M. Ihsan Zakariya, S.Pi. Belanja PerdinJakarta - Sidoarjo. Tgl 12 - 14 Mei 2022 dalam rangka Monitoring Serapan Lulusan di Dunia Usaha/Dunia Industri. Keg. Data dan Informasi</t>
  </si>
  <si>
    <t>01756/PB/626402/2022</t>
  </si>
  <si>
    <t>01756</t>
  </si>
  <si>
    <t>Bayar Ke Hadi Desika Murdiyanto, SE. Belanja Perdin Jakarta - Sidoarjo. Tgl 12-14 Mei 2022 dalam rangka Monitoring Serapan Lulusan di Dunia Usaha/Dunia Industri. Keg. Data dan</t>
  </si>
  <si>
    <t>01757/PB/626402/2022</t>
  </si>
  <si>
    <t>01757</t>
  </si>
  <si>
    <t>302. Pelayanan Pelaporan Kinerja Pendidikan Kelautan dan Perikanan</t>
  </si>
  <si>
    <t>A. Penilaian Kinerja Pendidikan KP</t>
  </si>
  <si>
    <t>WA.2378.EBD.953.302.A.521211</t>
  </si>
  <si>
    <t>001332</t>
  </si>
  <si>
    <t>Bayar ke CV. Bina Pratama. Belanja Alat Tulis Kantor. Kegiatan Penilaian Kinerja Pendidikan KP. Tanggal 19 Mei 2022</t>
  </si>
  <si>
    <t>01759/PB/626402/2022</t>
  </si>
  <si>
    <t>01759</t>
  </si>
  <si>
    <t>001333</t>
  </si>
  <si>
    <t>Bayar ke CV. Barito Solusindo. Belanja Bahan Komputer. Kegiatan Penilaian Kinerja Pendidikan KP. Tanggal 20 Mei 2022</t>
  </si>
  <si>
    <t>01760/PB/626402/2022</t>
  </si>
  <si>
    <t>01760</t>
  </si>
  <si>
    <t>000701</t>
  </si>
  <si>
    <t>Belanja Bahan ATK.Keperluan Kegiatan TEFA, Tgl 20 Mei 2022</t>
  </si>
  <si>
    <t>01764/PB/626402/2022</t>
  </si>
  <si>
    <t>01764</t>
  </si>
  <si>
    <t>000702</t>
  </si>
  <si>
    <t>Belanja Bahan. Komputer Suplies Keperluan Kegiatan Pembinaan dan Pelaksanaan Kewirauasahaan dan TEFA, 20 Mei 2022</t>
  </si>
  <si>
    <t>01765/PB/626402/2022</t>
  </si>
  <si>
    <t>01765</t>
  </si>
  <si>
    <t>WA.2378.EBA.962.301.G.524111</t>
  </si>
  <si>
    <t>Fasilitasi Pelaksanaan Kewirausahaan dan TEFA</t>
  </si>
  <si>
    <t>000705</t>
  </si>
  <si>
    <t>Belanja Perdin biasa Pusdik KP- Poltek KP Sidoarjo An. Marlina 12-14 Mei 2022.Keg Pembinaan</t>
  </si>
  <si>
    <t>01766/PB/626402/2022</t>
  </si>
  <si>
    <t>01766</t>
  </si>
  <si>
    <t>Belanja Perdin biasa Pusdik KP- Poltek KP Sidoarjo An. S.W Budi Santoso 12-14 Mei 2022.Keg Pembinaan</t>
  </si>
  <si>
    <t>01767/PB/626402/2022</t>
  </si>
  <si>
    <t>01767</t>
  </si>
  <si>
    <t>Belanja Perdin Biasa Pusdik KP- Politeknik AUP Jakarta, An. SW. Budi Santoso, A.Pi, M.M pada tgl 20 Mei 2022.Keperluan Pembinaan Pelaksanaan Kewirausahaan dan TEFA dlm rangka</t>
  </si>
  <si>
    <t>01768/PB/626402/2022</t>
  </si>
  <si>
    <t>01768</t>
  </si>
  <si>
    <t>Belanja Perjalanan Biasa Pusdik KP- Politeknik AUP Jakarta, An. Mextaria Yuliana pada tgl 20 Mei 2022.Keperluan Pembinaan Pelaksanaan Kewirausahaan dan TEFA dlm rangka melakukan</t>
  </si>
  <si>
    <t>01769/PB/626402/2022</t>
  </si>
  <si>
    <t>01769</t>
  </si>
  <si>
    <t>Belanja Perjalanan Biasa Pusdik KP- Politeknik AUP Jakarta, An. Eka Christiatuti pada tgl 20 Mei 2022.Keperluan Pembinaan Pelaksanaan Kewirausahaan dan TEFA dlm rangka melakukan</t>
  </si>
  <si>
    <t>01770/PB/626402/2022</t>
  </si>
  <si>
    <t>01770</t>
  </si>
  <si>
    <t>Belanja Perjalanan Biasa Pusdik KP- Politeknik AUP Jakarta An. Eva Octaviani Cesyuria pada tgl 20 Mei 2022.Keperluan Pembinaan Pelaksanaan Kewirausahaan dan TEFA dlm rangka</t>
  </si>
  <si>
    <t>01771/PB/626402/2022</t>
  </si>
  <si>
    <t>01771</t>
  </si>
  <si>
    <t>Belanja Barang Non Operasional lainnya.Langganan biaya video conference. Keperluan keg Pembinaan Pelakasanaan Kewirausahaan dan TEFA, Tgl.18 Mei 2022</t>
  </si>
  <si>
    <t>01772/PB/626402/2022</t>
  </si>
  <si>
    <t>01772</t>
  </si>
  <si>
    <t>Cetak Leaflet Penerimaan peserta didik</t>
  </si>
  <si>
    <t>000726</t>
  </si>
  <si>
    <t>Belanja bahan, Cetak Leaflet penerimaan peserta didik. Kegiatan Dukungan Penerimaan dan Penetapan Terpusat Peserta Didik Lingkup KKP. Tgl 23 Mei 2022</t>
  </si>
  <si>
    <t>01780/PB/626402/2022</t>
  </si>
  <si>
    <t>01780</t>
  </si>
  <si>
    <t>Cetakan Buku Panduan Penerimaan Peserta Didik</t>
  </si>
  <si>
    <t>000727</t>
  </si>
  <si>
    <t>Belanja bahan cetakan buku panduan penerimaan peserta didik. Kegiatan Dukungan Penerimaan dan Penetapan Terpusat Peserta Didik Lingkup KKP. Tgl 23 Mei 2022</t>
  </si>
  <si>
    <t>01781/PB/626402/2022</t>
  </si>
  <si>
    <t>01781</t>
  </si>
  <si>
    <t>WA.2378.EBA.962.301.I.521219</t>
  </si>
  <si>
    <t>000728</t>
  </si>
  <si>
    <t>Belanja Barang non operasional lainnya,Langganan Biaya Video Conference. Keperluan keg Dukungan Penerimaan Peserta Didik Lingkup KKP,</t>
  </si>
  <si>
    <t>01779/PB/626402/2022</t>
  </si>
  <si>
    <t>01779</t>
  </si>
  <si>
    <t>4345. Pendidikan dan Pelatihan Aparatur KP</t>
  </si>
  <si>
    <t>4345.EBC. Layanan Manajemen SDM Internal</t>
  </si>
  <si>
    <t>4345.EBC.996. Layanan Pendidikan dan Pelatihan</t>
  </si>
  <si>
    <t>301. Aparatur KKP yang Diberikan Beasiswa</t>
  </si>
  <si>
    <t>A. Tugas Belajar Baru</t>
  </si>
  <si>
    <t>WA.4345.EBC.996.301.A.521811</t>
  </si>
  <si>
    <t>001344</t>
  </si>
  <si>
    <t>Belanja Barang Persediaan Barang Konsumsi. Belanja Bahan Komputer dalam rangka kegiatan Tugas Belajar Baru. Tanggal 12 Mei 2022</t>
  </si>
  <si>
    <t>01727/PB/626402/2022</t>
  </si>
  <si>
    <t>01727</t>
  </si>
  <si>
    <t>Belanja Barang Persediaan Barang Konsumsi. Belanja Bahan Komputer dalam rangka kegiatan Tugas Belajar Baru. Tanggal 23 Mei 2022</t>
  </si>
  <si>
    <t>01728/PB/626402/2022</t>
  </si>
  <si>
    <t>01728</t>
  </si>
  <si>
    <t>001345</t>
  </si>
  <si>
    <t xml:space="preserve"> Bina Pratama. Belanja Barang Persediaan Barang Konsumsi. Belanja ATK dalam rangka</t>
  </si>
  <si>
    <t>01729/PB/626402/2022</t>
  </si>
  <si>
    <t>01729</t>
  </si>
  <si>
    <t xml:space="preserve"> Belanja Barang Persediaan Barang Konsumsi. Belanja ATK dalam rangka kegiatan Tugas</t>
  </si>
  <si>
    <t>01730/PB/626402/2022</t>
  </si>
  <si>
    <t>01730</t>
  </si>
  <si>
    <t>B. Lanjutan Tugas Belajar</t>
  </si>
  <si>
    <t>WA.4345.EBC.996.301.B.521811</t>
  </si>
  <si>
    <t>001355</t>
  </si>
  <si>
    <t>Belanja Barang Persediaan Barang Konsumsi. Belanja Bahan Komputer dalam rangka kegiatan Lanjutan Tugas Belajar . Tanggal 11 Mei 2022</t>
  </si>
  <si>
    <t>01732/PB/626402/2022</t>
  </si>
  <si>
    <t>01732</t>
  </si>
  <si>
    <t>Belanja Barang Persediaan Barang Konsumsi. Belanja Bahan Komputer dalam rangka kegiatan Lanjutan Tugas Belajar. Tanggal 24 Mei 2022</t>
  </si>
  <si>
    <t>01733/PB/626402/2022</t>
  </si>
  <si>
    <t>01733</t>
  </si>
  <si>
    <t>001356</t>
  </si>
  <si>
    <t>Belanja Barang Persediaan Barang Konsumsi. Belanja ATK dalam rangka kegiatan Lanjutan Tugas Belajar. Tanggal 10 Mei 2022</t>
  </si>
  <si>
    <t>01734/PB/626402/2022</t>
  </si>
  <si>
    <t>01734</t>
  </si>
  <si>
    <t>WA.4345.EBC.996.301.B.524111</t>
  </si>
  <si>
    <t>Perjalanan Koordinasi dan pengadministrasian Tugas Belajar</t>
  </si>
  <si>
    <t>001359</t>
  </si>
  <si>
    <t>Bayar Ke Rina Ariani, SE, Perjalanan Dinas Jakarta-Surabaya pada tanggal 12-14 Mei 2022 dalam rangka Koordinasi Tugas Belajar KKP dengan Universitas Airlangga, 17 Mei 2022</t>
  </si>
  <si>
    <t>01735/PB/626402/2022</t>
  </si>
  <si>
    <t>01735</t>
  </si>
  <si>
    <t>Bayar Ke Norma MP Manoppo, S.Pi., M.Si, Perjalanan Dinas Jakarta-Surabaya pada tanggal 12-14 Mei 2022 dalam rangka Koordinasi Tugas Belajar KKP dengan Universitas Airlangga, 17</t>
  </si>
  <si>
    <t>01736/PB/626402/2022</t>
  </si>
  <si>
    <t>01736</t>
  </si>
  <si>
    <t>Bayar Ke Dra. Dwiyantini Retnowati, MA. , Perjalanan Dinas Jakarta-Surabaya pada tanggal 12- 14 Mei 2022 dalam rangka Koordinasi Tugas Belajar KKP dengan Universitas Airlangga, 17 Mei</t>
  </si>
  <si>
    <t>01737/PB/626402/2022</t>
  </si>
  <si>
    <t>01737</t>
  </si>
  <si>
    <t>Bayar Ke Timin, SST, Perjalanan Dinas Jakarta-Surabaya pada tanggal 12-14 Mei 2022 dalam rangka Koordinasi Tugas Belajar KKP dengan Universitas Airlangga, 17 Mei 2022</t>
  </si>
  <si>
    <t>01738/PB/626402/2022</t>
  </si>
  <si>
    <t>01738</t>
  </si>
  <si>
    <t>302. Aparatur KKP yang Diberikan Izin Belajar</t>
  </si>
  <si>
    <t>A. Aparatur KKP yang Diberikan Izin Belajar</t>
  </si>
  <si>
    <t>WA.4345.EBC.996.302.A.521811</t>
  </si>
  <si>
    <t>001368</t>
  </si>
  <si>
    <t>Belanja Barang Persediaan Barang Konsumsi. Belanja Bahan Komputer dalam rangka kegiatan Aparatur KKP yang Diberikan Izin Belajar. Tanggal 9 Mei 2022</t>
  </si>
  <si>
    <t>01741/PB/626402/2022</t>
  </si>
  <si>
    <t>01741</t>
  </si>
  <si>
    <t>Belanja Barang Persediaan Barang Konsumsi. Belanja Bahan Komputer dalam rangka kegiatan Aparatur KKP yang Diberikan Izin Belajar. Tanggal 17 Mei 2022</t>
  </si>
  <si>
    <t>01742/PB/626402/2022</t>
  </si>
  <si>
    <t>01742</t>
  </si>
  <si>
    <t>001369</t>
  </si>
  <si>
    <t>Belanja Barang Persediaan Barang Konsumsi. Belanja ATK dalam rangka kegiatan Aparatur KKP yang Diberikan Izin Belajar. Tanggal 12 Mei 2022</t>
  </si>
  <si>
    <t>01743/PB/626402/2022</t>
  </si>
  <si>
    <t>01743</t>
  </si>
  <si>
    <t>Belanja Barang Persediaan Barang Konsumsi. Belanja ATK dalam rangka kegiatan Aparatur KKP yang Diberikan Izin Belajar . Tanggal 18 Mei 2022</t>
  </si>
  <si>
    <t>01744/PB/626402/2022</t>
  </si>
  <si>
    <t>01744</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</si>
  <si>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</si>
  <si>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</si>
  <si>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</si>
  <si>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</si>
  <si>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</si>
  <si>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</si>
  <si>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000563</t>
  </si>
  <si>
    <t>Bayar ke CV. Mitra Inti Kobar. Belanja Keperluan Perkantoran: Pembelian keperluan rumah tangga pantry Pusdik KP Bulan Februari 2022, Tgl 04 Februari 2022.</t>
  </si>
  <si>
    <t>01627/PB/626402/2022</t>
  </si>
  <si>
    <t>Belanja Barang Operasional</t>
  </si>
  <si>
    <t>KEPERLUAN PERKANTORAN</t>
  </si>
  <si>
    <t>01627</t>
  </si>
  <si>
    <t>Jamuan</t>
  </si>
  <si>
    <t>000564</t>
  </si>
  <si>
    <t>Bayar ke CV. Mitra Inti Kobar. Belanja Keperluan Perkantoran: Pembelian makanan/minuman kecil untuk rapat dan penerimaan tamu kegiatan operasional Pusdik KP Bulan April 2022, Tgl 08</t>
  </si>
  <si>
    <t>01628/PB/626402/2022</t>
  </si>
  <si>
    <t>01628</t>
  </si>
  <si>
    <t>01629/PB/626402/2022</t>
  </si>
  <si>
    <t>01629</t>
  </si>
  <si>
    <t>Bayar ke CV. Mitra Inti Kobar. Belanja Keperluan Perkantoran: Pembelian makanan/minuman kecil untuk rapat dan penerimaan tamu kegiatan operasional Pusdik KP Bulan Mei 2022, Tgl 16</t>
  </si>
  <si>
    <t>01630/PB/626402/2022</t>
  </si>
  <si>
    <t>01630</t>
  </si>
  <si>
    <t>Bayar ke Kios H. Mistar. Belanja Keperluan Perkantoran: Pembelian air minum keperluan Pusat Pendidikan KP periode Bulan Maret 2022. Tgl. 30 Maret 2022.</t>
  </si>
  <si>
    <t>01631/PB/626402/2022</t>
  </si>
  <si>
    <t>01631</t>
  </si>
  <si>
    <t>Bayar ke Kios H. Mistar. Belanja Keperluan Perkantoran: Pembelian air minum keperluan Pusat Pendidikan KP periode Bulan April 2022. Tgl. 13 April 2022.</t>
  </si>
  <si>
    <t>01632/PB/626402/2022</t>
  </si>
  <si>
    <t>01632</t>
  </si>
  <si>
    <t>Langganan Majalah dan Surat Kabar</t>
  </si>
  <si>
    <t>000569</t>
  </si>
  <si>
    <t>Bayar ke Island Agency. Belanja Keperluan Sehari-hari Perkantoran: Pembayaran Langganan surat kabar/majalah Pusat Pendidikan KP Bulan April 2022. Tgl. 29 April 2022</t>
  </si>
  <si>
    <t>01633/PB/626402/2022</t>
  </si>
  <si>
    <t>01633</t>
  </si>
  <si>
    <t>Bayar ke PT. Tirta Investama. Belanja Keperluan Sehari-hari Perkantoran: Pembayaran air minum pegawai Pusat Pendidikan KP Bulan April 2022. Tgl. 30 April 2022</t>
  </si>
  <si>
    <t>01634/PB/626402/2022</t>
  </si>
  <si>
    <t>01634</t>
  </si>
  <si>
    <t>Langganan biaya video conference dan Zoho</t>
  </si>
  <si>
    <t>000570</t>
  </si>
  <si>
    <t>Bayar ke Indihome Speedy. Belanja Barang Non Operasional Lainnya. Pembayaran Indihome Speedy kegiatan Pusat Pendidikan KP Periode Bulan Mei 2022. Tgl. 16 Mei 2022.</t>
  </si>
  <si>
    <t>01635/PB/626402/2022</t>
  </si>
  <si>
    <t>01635</t>
  </si>
  <si>
    <t>Bayar ke Zoom Video C. Inc. Belanja Barang Non Operasional Lainnya. Pembayaran zoom video conference dan zoho kegiatan Pusat Pendidikan KP Periode Bulan Mei 2022. Tgl. 16 Mei</t>
  </si>
  <si>
    <t>01636/PB/626402/2022</t>
  </si>
  <si>
    <t>01636</t>
  </si>
  <si>
    <t>Bayar ke Indogrosir Kemayoran. Belanja Keperluan Sehari-hari Perkantoran: Pembelian obat- obatan kegiatan Pusat Pendidikan KP Tahun 2022. Tgl. 17 Mei 2022.</t>
  </si>
  <si>
    <t>01637/PB/626402/2022</t>
  </si>
  <si>
    <t>01637</t>
  </si>
  <si>
    <t>WA.2378.EBA.994.002.GA.521811</t>
  </si>
  <si>
    <t>000572</t>
  </si>
  <si>
    <t>Belanja Penyelenggaraan Pendidikan Pusat Pendidikan KP Bulan April 2022. Tgl 10 April 2022</t>
  </si>
  <si>
    <t>01643/PB/626402/2022</t>
  </si>
  <si>
    <t>01643</t>
  </si>
  <si>
    <t>Belanja Barang Persediaan Barang Konsumsi: Pembelian ATK kegiatan Bidang Kelembagaan dan Ketenagaan Pusat Pendidikan KP Bulan April 2022. Tgl 10 April 2022</t>
  </si>
  <si>
    <t>01644/PB/626402/2022</t>
  </si>
  <si>
    <t>01644</t>
  </si>
  <si>
    <t>000573</t>
  </si>
  <si>
    <t>Belanja Barang Persediaan Barang Konsumsi: Pembelian Bahan Komputer kegiatan Bidang Penyelenggaraan Pendidikan Pusat Pendidikan KP Bulan April 2022. Tgl 10 April 2022</t>
  </si>
  <si>
    <t>01646/PB/626402/2022</t>
  </si>
  <si>
    <t>01646</t>
  </si>
  <si>
    <t>Belanja Barang Persediaan Barang Konsumsi: Pembelian Bahan Komputer kegiatan Bidang Kelembagaan dan Ketenagaan Pusat Pendidikan KP Bulan April 2022. Tgl 10 April 2022</t>
  </si>
  <si>
    <t>01647/PB/626402/2022</t>
  </si>
  <si>
    <t>01647</t>
  </si>
  <si>
    <t>Belanja Barang Persediaan Barang Konsumsi: Pembelian Bahan Komputer kegiatan Bagian Tata Usaha Pusat Pendidikan KP Bulan April 2022. Tgl 10 April 2022</t>
  </si>
  <si>
    <t>01648/PB/626402/2022</t>
  </si>
  <si>
    <t>01648</t>
  </si>
  <si>
    <t>Kertas Fotocopy A4</t>
  </si>
  <si>
    <t>000574</t>
  </si>
  <si>
    <t>Belanja Barang Persediaan Barang Konsumsi: Pembelian kertas foto copy kegiatan operasional Pusat Pendidikan KP Bulan Mei 2022. Tgl 10 Mei 2022.</t>
  </si>
  <si>
    <t>01650/PB/626402/2022</t>
  </si>
  <si>
    <t>01650</t>
  </si>
  <si>
    <t>Kertas Fotocopy F4</t>
  </si>
  <si>
    <t>000575</t>
  </si>
  <si>
    <t>Belanja Penyelenggaraan Pendidikan Pusat Pendidikan KP Bulan Mei 2022. Tgl 10 Mei 2022</t>
  </si>
  <si>
    <t>01651/PB/626402/2022</t>
  </si>
  <si>
    <t>01651</t>
  </si>
  <si>
    <t>Belanja Barang Persediaan Barang Konsumsi: Pembelian ATK kegiatan Bidang Kelembagaan dan Ketenagaan Pusat Pendidikan KP Bulan Mei 2022. Tgl 10 Mei 2022</t>
  </si>
  <si>
    <t>01652/PB/626402/2022</t>
  </si>
  <si>
    <t>01652</t>
  </si>
  <si>
    <t>Belanja Barang Persediaan Barang Konsumsi: Pembelian ATK kegiatan Bagian Tata Usaha Pusat Pendidikan KP Bulan Mei 2022. Tgl 10 Mei 2022</t>
  </si>
  <si>
    <t>01653/PB/626402/2022</t>
  </si>
  <si>
    <t>01653</t>
  </si>
  <si>
    <t>Belanja Barang Persediaan Barang Konsumsi: Pembelian ATK kegiatan Bagian Tata Usaha Pusat Pendidikan KP Bulan April 2022. Tgl 10 April 2022</t>
  </si>
  <si>
    <t>01702/PB/626402/2022</t>
  </si>
  <si>
    <t>01702</t>
  </si>
  <si>
    <t>GB. Langganan Daya dan Jasa Pusat Pendidikan KP</t>
  </si>
  <si>
    <t>521114. Belanja Pengiriman Surat Dinas Pos Pusat</t>
  </si>
  <si>
    <t>WA.2378.EBA.994.002.GB.521114</t>
  </si>
  <si>
    <t>Pengiriman surat dan dokumen/barang lainnya</t>
  </si>
  <si>
    <t>000581</t>
  </si>
  <si>
    <t>Belanja Pengiriman Surat Dinas Pos Pusat. Pengiriman surat dan dokumen/barang lainnya kegiatan Pusat Pendidikan KP Bulan April 2022. Tgl. 27 April 2022.</t>
  </si>
  <si>
    <t>01654/PB/626402/2022</t>
  </si>
  <si>
    <t>PENGIRIMAN SURAT DINAS POS PUSAT</t>
  </si>
  <si>
    <t>01654</t>
  </si>
  <si>
    <t>Belanja Pengiriman Surat Dinas Pos Pusat. Pengiriman surat dan dokumen/barang lainnya kegiatan Pusat Pendidikan KP Bulan Mei 2022. Tgl. 18 Mei 2022.</t>
  </si>
  <si>
    <t>01655/PB/626402/2022</t>
  </si>
  <si>
    <t>01655</t>
  </si>
  <si>
    <t>GC. Pemeliharaan Kantor Pusat Pendidikan KP</t>
  </si>
  <si>
    <t>523121. Belanja Pemeliharaan Peralatan dan Mesin</t>
  </si>
  <si>
    <t>WA.2378.EBA.994.002.GC.523121</t>
  </si>
  <si>
    <t>Pemeliharaan dan Operasional Kendaraan Roda 4</t>
  </si>
  <si>
    <t>000585</t>
  </si>
  <si>
    <t>Belanja Pemeliharaan Peralatan dan Mesin: Pembayaran BBM kendaraan operasional roda 4 Pusat Pendidikan KP Bulan Maret 2022, Tgl.</t>
  </si>
  <si>
    <t>01659/PB/626402/2022</t>
  </si>
  <si>
    <t>BELANJA PEMELIHARAAN</t>
  </si>
  <si>
    <t>01659</t>
  </si>
  <si>
    <t>01660/PB/626402/2022</t>
  </si>
  <si>
    <t>01660</t>
  </si>
  <si>
    <t>GD. Pembayaran Pelaksanaan Operasional Kantor Pusat Pendidikan KP</t>
  </si>
  <si>
    <t>521115. Belanja Honor Operasional Satuan Kerja</t>
  </si>
  <si>
    <t>WA.2378.EBA.994.002.GD.521115</t>
  </si>
  <si>
    <t>PPK Pusat Pendiidikan</t>
  </si>
  <si>
    <t>000596</t>
  </si>
  <si>
    <t>Pembayaran Honor Operasional Satker Pengelola Keuangan Pusdik KP Bln Maret 2022, tgl. 01 April 2022</t>
  </si>
  <si>
    <t>01661/PB/626402/2022</t>
  </si>
  <si>
    <t>HONOR OPERASIONAL SATKER</t>
  </si>
  <si>
    <t>01661</t>
  </si>
  <si>
    <t>Bendahara Pengeluaran Pembantu (1 ORG x 12 BLN)</t>
  </si>
  <si>
    <t>000598</t>
  </si>
  <si>
    <t>Staf Pengelola Keuangan KPA ( 1 ORG x 12 BLN)</t>
  </si>
  <si>
    <t>000599</t>
  </si>
  <si>
    <t>Pejabat Pengadaan Barang dan Jasa 1 ORG x 12 BLN</t>
  </si>
  <si>
    <t>000600</t>
  </si>
  <si>
    <t>Penyimpan BMN Pembantu 1 ORG x 12 BLN</t>
  </si>
  <si>
    <t>000601</t>
  </si>
  <si>
    <t>Pengelola SAK Pembantu 1 ORG x 12 BLN</t>
  </si>
  <si>
    <t>000602</t>
  </si>
  <si>
    <t>Pengelola BMN Pembantu 1 ORG x 12 BLN</t>
  </si>
  <si>
    <t>000603</t>
  </si>
  <si>
    <t>Pemeliharaan dan Operasional Kendaraan Pejabat Eselon II</t>
  </si>
  <si>
    <t>000584</t>
  </si>
  <si>
    <t>Bayar ke Bungur Jaya Motor. Belanja Pemeliharaan Peralatan dan Mesin: Pembayaran service kendaraan operasional roda 4 Pusdik KP Nopol B 1446 PQH Bulan April 2022, tgl. 07 April</t>
  </si>
  <si>
    <t>221751303009291</t>
  </si>
  <si>
    <t>00339T</t>
  </si>
  <si>
    <t>00077</t>
  </si>
  <si>
    <t>01415/KW/626402/2022</t>
  </si>
  <si>
    <t>01521/PB/626402/2022</t>
  </si>
  <si>
    <t>GUP 4</t>
  </si>
  <si>
    <t>GUP</t>
  </si>
  <si>
    <t>NON GAJI</t>
  </si>
  <si>
    <t>01415</t>
  </si>
  <si>
    <t>01521</t>
  </si>
  <si>
    <t>00083/UM/626402/2022</t>
  </si>
  <si>
    <t>F. Verifikasi dan Validasi Pertanggung Jawaban Kegiatan</t>
  </si>
  <si>
    <t>WA.2378.EBD.955.301.F.524111</t>
  </si>
  <si>
    <t>Perjalanan Penyelenggaraan Verifikasi</t>
  </si>
  <si>
    <t>001193</t>
  </si>
  <si>
    <t>Pembayaran Perjadin Jkt-Ancol (PP) Tgl 22-23 Maret 2022 dalam rangka melakukan penyelesaian Revolving GUP ke 2 Lingkup Pusat Pendidikan KP</t>
  </si>
  <si>
    <t>221751303004347</t>
  </si>
  <si>
    <t>00128T</t>
  </si>
  <si>
    <t>00042</t>
  </si>
  <si>
    <t>00762/KW/626402/2022</t>
  </si>
  <si>
    <t>00860/PB/626402/2022</t>
  </si>
  <si>
    <t>GUP 2</t>
  </si>
  <si>
    <t>00762</t>
  </si>
  <si>
    <t>00860</t>
  </si>
  <si>
    <t>00068/UM/626402/2022</t>
  </si>
  <si>
    <t>WA.2378.EBD.955.301.F.521811</t>
  </si>
  <si>
    <t>001191</t>
  </si>
  <si>
    <t>Pembayaran Belanja Bahan Komputer dalam rangka Verifikasi dan Validasi Pertanggung Jawaban Kegiatan</t>
  </si>
  <si>
    <t>00761/KW/626402/2022</t>
  </si>
  <si>
    <t>00859/PB/626402/2022</t>
  </si>
  <si>
    <t>00761</t>
  </si>
  <si>
    <t>00859</t>
  </si>
  <si>
    <t>001192</t>
  </si>
  <si>
    <t>Pembayaran Belanja Bahan Pembelian ATK dalam rangka mendukung kegiatan Verifikasi dan Validasi Pertanggung Jawaban Kegiatan</t>
  </si>
  <si>
    <t>00760/KW/626402/2022</t>
  </si>
  <si>
    <t>00858/PB/626402/2022</t>
  </si>
  <si>
    <t>00760</t>
  </si>
  <si>
    <t>00858</t>
  </si>
  <si>
    <t>Pembayaran Perjadin Jkt - Cikaret Bogor tgl. 10 sd 11 Februari menyelesaikan verifikasi dokumen pembayaran dengan mekanisme LS ( Langsung) dan</t>
  </si>
  <si>
    <t>00759/KW/626402/2022</t>
  </si>
  <si>
    <t>00857/PB/626402/2022</t>
  </si>
  <si>
    <t>00759</t>
  </si>
  <si>
    <t>00857</t>
  </si>
  <si>
    <t>Pembayaran Belanja Bahan Komputer dalam rangka Penyusunan POK Lingkup Satker Pusdik KP</t>
  </si>
  <si>
    <t>00758/KW/626402/2022</t>
  </si>
  <si>
    <t>00856/PB/626402/2022</t>
  </si>
  <si>
    <t>00758</t>
  </si>
  <si>
    <t>00856</t>
  </si>
  <si>
    <t>Pembayaran Belanja Bahan Pembelian ATK dalam rangka mendukung kegiatan Penyusunan POK Lingkup Satker Pusdik KP</t>
  </si>
  <si>
    <t>00757/KW/626402/2022</t>
  </si>
  <si>
    <t>00855/PB/626402/2022</t>
  </si>
  <si>
    <t>00757</t>
  </si>
  <si>
    <t>00855</t>
  </si>
  <si>
    <t>A. Sistem Akuntansi Keuangan Berbasis Akrual</t>
  </si>
  <si>
    <t>WA.2378.EBD.955.301.A.521211</t>
  </si>
  <si>
    <t>001166</t>
  </si>
  <si>
    <t>Pembayaran Belanja Bahan Komputer dalam rangka mendukung kegiatan Sistim Akuntansi Keuangan Berbasiis Akrual</t>
  </si>
  <si>
    <t>00756/KW/626402/2022</t>
  </si>
  <si>
    <t>00854/PB/626402/2022</t>
  </si>
  <si>
    <t>00756</t>
  </si>
  <si>
    <t>00854</t>
  </si>
  <si>
    <t>001165</t>
  </si>
  <si>
    <t>Pembayaran Belanja Bahan Pembelian ATK dalam rangka mendukung kegiatan Sistim Akuntansi Keuangan Berbasiis Akrual</t>
  </si>
  <si>
    <t>00755/KW/626402/2022</t>
  </si>
  <si>
    <t>00853/PB/626402/2022</t>
  </si>
  <si>
    <t>00755</t>
  </si>
  <si>
    <t>00853</t>
  </si>
  <si>
    <t>WA.2378.EBD.953.302.A.524111</t>
  </si>
  <si>
    <t>Perjalanan Penilaian Kinerja Pendidikan KP</t>
  </si>
  <si>
    <t>001336</t>
  </si>
  <si>
    <t>Pembayaran Perjadin Jakarta-Depok pada tanggal Tanggal 13 Januari 2022 dalam rangka Verifikasi dan Validasi Data Dukung capaian sesuai manual IKU Level 2 BRSDM Tahun 2021.</t>
  </si>
  <si>
    <t>221751303004349</t>
  </si>
  <si>
    <t>00126T</t>
  </si>
  <si>
    <t>00040</t>
  </si>
  <si>
    <t>00754/KW/626402/2022</t>
  </si>
  <si>
    <t>00852/PB/626402/2022</t>
  </si>
  <si>
    <t>00754</t>
  </si>
  <si>
    <t>00852</t>
  </si>
  <si>
    <t>00066/UM/626402/2022</t>
  </si>
  <si>
    <t>Pembayaran Perjadin Jakarta-Depok pada tanggal Tanggal 7 Januari 2022 dalam rangka Finalisasi dan verifikasi data capaian kinerja tahun 2021 dengan data dukung sesuai manual</t>
  </si>
  <si>
    <t>00753/KW/626402/2022</t>
  </si>
  <si>
    <t>00851/PB/626402/2022</t>
  </si>
  <si>
    <t>00753</t>
  </si>
  <si>
    <t>00851</t>
  </si>
  <si>
    <t>001331</t>
  </si>
  <si>
    <t>Pembayaran Belanja Bahan. Snack sore verifikasi dan validasi penginputan kinerjaku triwulan IV tahun 2021. Kegiatan Penilaian Kinerja Pendidikan KP</t>
  </si>
  <si>
    <t>00752/KW/626402/2022</t>
  </si>
  <si>
    <t>00850/PB/626402/2022</t>
  </si>
  <si>
    <t>00752</t>
  </si>
  <si>
    <t>00850</t>
  </si>
  <si>
    <t>Pembayaran Belanja Bahan. Snack pagi verifikasi dan validasi penginputan kinerjaku triwulan IV tahun 2021. Kegiatan Penilaian Kinerja Pendidikan KP</t>
  </si>
  <si>
    <t>00751/KW/626402/2022</t>
  </si>
  <si>
    <t>00849/PB/626402/2022</t>
  </si>
  <si>
    <t>00751</t>
  </si>
  <si>
    <t>00849</t>
  </si>
  <si>
    <t>WA.2378.EBD.953.301.B.521211</t>
  </si>
  <si>
    <t>001320</t>
  </si>
  <si>
    <t>Pembayaran Belanja Bahan. Snack sore rapat updating serapan lulusan satuan pendidikan KP. Kegiatan data dan informasi pendidikan KP</t>
  </si>
  <si>
    <t>00750/KW/626402/2022</t>
  </si>
  <si>
    <t>00848/PB/626402/2022</t>
  </si>
  <si>
    <t>00750</t>
  </si>
  <si>
    <t>00848</t>
  </si>
  <si>
    <t>Pembayaran Belanja Bahan. Snack pagi rapat updating serapan lulusan satuan pendidikan KP. Kegiatan data dan informasi pendidikan KP</t>
  </si>
  <si>
    <t>00749/KW/626402/2022</t>
  </si>
  <si>
    <t>00847/PB/626402/2022</t>
  </si>
  <si>
    <t>00749</t>
  </si>
  <si>
    <t>00847</t>
  </si>
  <si>
    <t>WA.2378.EBD.952.301.C.524111</t>
  </si>
  <si>
    <t>Perjalanan Identifikasi dan kajian program pendidikan KP</t>
  </si>
  <si>
    <t>001044</t>
  </si>
  <si>
    <t>Pembayaran Perjadin Jakarta-Politeknik AUP Bogor pada tanggal 14-15 Maret 2022 dalam rangka Identifikasi dan Kajian Program Pendidikan Tahun 2022</t>
  </si>
  <si>
    <t>00748/KW/626402/2022</t>
  </si>
  <si>
    <t>00846/PB/626402/2022</t>
  </si>
  <si>
    <t>00748</t>
  </si>
  <si>
    <t>00846</t>
  </si>
  <si>
    <t>WA.2378.EBD.952.301.A.524111</t>
  </si>
  <si>
    <t>Perjalanan Penyusunan Perencanaan Pendidikan KP</t>
  </si>
  <si>
    <t>001029</t>
  </si>
  <si>
    <t>Pembayaran Perjadin Januari 2022 dalam rangka Penyusunan Perencanaan Pendidikan KP Tahun 2022</t>
  </si>
  <si>
    <t>00747/KW/626402/2022</t>
  </si>
  <si>
    <t>00845/PB/626402/2022</t>
  </si>
  <si>
    <t>00747</t>
  </si>
  <si>
    <t>00845</t>
  </si>
  <si>
    <t>Pembayaran Belanja Bahan. Makan siang acara tindak lanjut PKS antara Pusdik KP dan Japan Fisheries Association (JFA). Kegiatan Kerjasama Pendidikan</t>
  </si>
  <si>
    <t>221751303004348</t>
  </si>
  <si>
    <t>00127T</t>
  </si>
  <si>
    <t>00041</t>
  </si>
  <si>
    <t>00746/KW/626402/2022</t>
  </si>
  <si>
    <t>00844/PB/626402/2022</t>
  </si>
  <si>
    <t>00746</t>
  </si>
  <si>
    <t>00844</t>
  </si>
  <si>
    <t>Pembayaran Belanja Bahan. Snack Pagi acara tindak lanjut PKS antara Pusdik KP dan Japan Fisheries Association (JFA). Kegiatan Kerjasama Pendidikan</t>
  </si>
  <si>
    <t>00745/KW/626402/2022</t>
  </si>
  <si>
    <t>00843/PB/626402/2022</t>
  </si>
  <si>
    <t>00745</t>
  </si>
  <si>
    <t>00843</t>
  </si>
  <si>
    <t>Pembayaran Belanja Barang non operasional lainnya, Langganan Biaya Video Conference. Keperluan keg Dukungan Penerimaan dan Penetapan Terpusat Peserta Didik Lingkup KKP</t>
  </si>
  <si>
    <t>221751303004351</t>
  </si>
  <si>
    <t>00124T</t>
  </si>
  <si>
    <t>00038</t>
  </si>
  <si>
    <t>00744/KW/626402/2022</t>
  </si>
  <si>
    <t>00831/PB/626402/2022</t>
  </si>
  <si>
    <t>00744</t>
  </si>
  <si>
    <t>00831</t>
  </si>
  <si>
    <t>00069/UM/626402/2022</t>
  </si>
  <si>
    <t>WA.2378.EBA.962.301.I.524111</t>
  </si>
  <si>
    <t>Perjalanan Koordinasi Penerimaan dan Penetapan Terpusat Peserta</t>
  </si>
  <si>
    <t>000730</t>
  </si>
  <si>
    <t>Pembayaran Perjadin Jkt-Politeknik KP Karawang (PP) Tgl 28-29 Jan 2022 Penyusunan skema penerimaan dan penetapan terpusat peserta dlm mendukung program</t>
  </si>
  <si>
    <t>00743/KW/626402/2022</t>
  </si>
  <si>
    <t>00829/PB/626402/2022</t>
  </si>
  <si>
    <t>00743</t>
  </si>
  <si>
    <t>00829</t>
  </si>
  <si>
    <t>Pembayaran Perjadin Jkt-Politeknik KP Karawang (PP) Tgl 22 Jan 2022 Penyusunan Bahan evaluasi dan rencana penerimaan dan penetapan terpusat peserta di</t>
  </si>
  <si>
    <t>00742/KW/626402/2022</t>
  </si>
  <si>
    <t>00828/PB/626402/2022</t>
  </si>
  <si>
    <t>00742</t>
  </si>
  <si>
    <t>00828</t>
  </si>
  <si>
    <t>Pembayaran Perjadin Jkt-Politeknik Karawang (PP) tgl 26-27 Januari 2022 dlm rangka Identifikasi sarana dan Prasarana Teaching Factory (TEFA) Politeknik KP karawang an.</t>
  </si>
  <si>
    <t>00740/KW/626402/2022</t>
  </si>
  <si>
    <t>00826/PB/626402/2022</t>
  </si>
  <si>
    <t>00740</t>
  </si>
  <si>
    <t>00826</t>
  </si>
  <si>
    <t>Pembayaran Belanja Barang non operasional lainnya, Langganan Biaya Video Conference. Keperluan keg Pembinaan Pelaksanaan Kewirausahaan dan TEFA</t>
  </si>
  <si>
    <t>00739/KW/626402/2022</t>
  </si>
  <si>
    <t>00825/PB/626402/2022</t>
  </si>
  <si>
    <t>00739</t>
  </si>
  <si>
    <t>00825</t>
  </si>
  <si>
    <t>00738/KW/626402/2022</t>
  </si>
  <si>
    <t>00824/PB/626402/2022</t>
  </si>
  <si>
    <t>00738</t>
  </si>
  <si>
    <t>00824</t>
  </si>
  <si>
    <t>Pembayaran Perjadin Jkt-Politeknik KP Karawang (PP) Tgl 13-14 Jan 2022 dlm rangka Penyelarasan draft pedoman Standar Sarana dan Prasarana Pendidikan Tinggi Lingkup KKP</t>
  </si>
  <si>
    <t>221751303004350</t>
  </si>
  <si>
    <t>00125T</t>
  </si>
  <si>
    <t>00039</t>
  </si>
  <si>
    <t>00741/KW/626402/2022</t>
  </si>
  <si>
    <t>00827/PB/626402/2022</t>
  </si>
  <si>
    <t>00741</t>
  </si>
  <si>
    <t>00827</t>
  </si>
  <si>
    <t>000169</t>
  </si>
  <si>
    <t>Pembayaran Belanja Bahan Konsumsi (Snack pagi&amp;Sore) dalam rangka rapat pembahasan draft buku profil lulusan KP Program Sudi Teknik Budidaya Perikanan/Budidaya Ikan</t>
  </si>
  <si>
    <t>00735/KW/626402/2022</t>
  </si>
  <si>
    <t>00821/PB/626402/2022</t>
  </si>
  <si>
    <t>00735</t>
  </si>
  <si>
    <t>00821</t>
  </si>
  <si>
    <t>DL.2376.AFA.001.051.B.524111</t>
  </si>
  <si>
    <t>perjalanan Penyusunan NSPK Metode dan Kurikulum</t>
  </si>
  <si>
    <t>000174</t>
  </si>
  <si>
    <t>Pembayaran Perjadin Pusdik KP - Politeknik AUP, rangka pembahasan profil lulusan Program Studi Penyuluhan Perikanan pada Politeknik AUP</t>
  </si>
  <si>
    <t>00734/KW/626402/2022</t>
  </si>
  <si>
    <t>00820/PB/626402/2022</t>
  </si>
  <si>
    <t>00734</t>
  </si>
  <si>
    <t>00820</t>
  </si>
  <si>
    <t>Pembayaran Belanja Bahan Konsumsi (makan siang). Keperluan kegiatan Bimbingan dan Pembinaan Metode dan Kurikulum,dalam rangka rapat Sinkronisasi jadual dan persiapan</t>
  </si>
  <si>
    <t>00733/KW/626402/2022</t>
  </si>
  <si>
    <t>00819/PB/626402/2022</t>
  </si>
  <si>
    <t>00733</t>
  </si>
  <si>
    <t>00819</t>
  </si>
  <si>
    <t>Pembayaran Belanja Bahan Konsumsi (Snack pagi). Keperluan kegiatan Bimbingan dan Pembinaan Metode dan Kurikulum,dalam rangka rapat Sinkronisasi jadual dan persiapan</t>
  </si>
  <si>
    <t>00732/KW/626402/2022</t>
  </si>
  <si>
    <t>00818/PB/626402/2022</t>
  </si>
  <si>
    <t>00732</t>
  </si>
  <si>
    <t>00818</t>
  </si>
  <si>
    <t>Pembayaran Belanja Bahan Konsumsi (Snack pagi&amp;Sore). Keperluan kegiatan Bimbingan dan Pembinaan Metode dan Kurikulum,dalam rangka rapat Sinkronisasi jadual sertifikasi kompetensi</t>
  </si>
  <si>
    <t>00731/KW/626402/2022</t>
  </si>
  <si>
    <t>00817/PB/626402/2022</t>
  </si>
  <si>
    <t>00731</t>
  </si>
  <si>
    <t>00817</t>
  </si>
  <si>
    <t>Pembayaran Belanja Barang Persediaan Barang Konsumsi, Komputer Suplies , Kegiatan Pembentukan Kelembagaan Pendidikan KP</t>
  </si>
  <si>
    <t>221751303004344</t>
  </si>
  <si>
    <t>00123T</t>
  </si>
  <si>
    <t>00037</t>
  </si>
  <si>
    <t>00725/KW/626402/2022</t>
  </si>
  <si>
    <t>00816/PB/626402/2022</t>
  </si>
  <si>
    <t>00725</t>
  </si>
  <si>
    <t>00816</t>
  </si>
  <si>
    <t>00067/UM/626402/2022</t>
  </si>
  <si>
    <t>Pembayaran Belanja Barang Persediaan Barang Konsumsi, Alat Tulis Kantor, Kegiatan Pembentukan Kelembagaan Pendidikan KP</t>
  </si>
  <si>
    <t>00724/KW/626402/2022</t>
  </si>
  <si>
    <t>00815/PB/626402/2022</t>
  </si>
  <si>
    <t>00724</t>
  </si>
  <si>
    <t>00815</t>
  </si>
  <si>
    <t>DL.2376.AFA.001.053.A.524111</t>
  </si>
  <si>
    <t>Perjalanan Pembentukan Kelembagaan Pendidikan KP</t>
  </si>
  <si>
    <t>000191</t>
  </si>
  <si>
    <t>Pembayaran Perjadin Jkt-Jkt (PP) Tgl 18 Maret 2022 dalam rangka Penyusunan draft Peraturan MenKP tentang Statuta Politeknik KP Bitung an. Dwi Hertanto, dkk</t>
  </si>
  <si>
    <t>00723/KW/626402/2022</t>
  </si>
  <si>
    <t>00798/PB/626402/2022</t>
  </si>
  <si>
    <t>00723</t>
  </si>
  <si>
    <t>00798</t>
  </si>
  <si>
    <t>Pembayaran Belanja Barang Non Oprerasional Lainnya ,Langganan biaya video conference, Pembayaran zoom bulan Januari 2022, Kegiatan Pembentukan Kelembagaan Pendidikan KP</t>
  </si>
  <si>
    <t>00721/KW/626402/2022</t>
  </si>
  <si>
    <t>00786/PB/626402/2022</t>
  </si>
  <si>
    <t>00721</t>
  </si>
  <si>
    <t>00786</t>
  </si>
  <si>
    <t>Pembayaran Perjadin Jakarta- Banten (PP), Tgl 2 Feb 2022, dlm rangka rapat penyamaan persepsi</t>
  </si>
  <si>
    <t>00720/KW/626402/2022</t>
  </si>
  <si>
    <t>00779/PB/626402/2022</t>
  </si>
  <si>
    <t>00720</t>
  </si>
  <si>
    <t>00779</t>
  </si>
  <si>
    <t>Pembayaran Perjadin Jakarta- Banten (PP), Tanggal 11 Januari 2022, dalam rangka rapat persepsi dan pembahasan rencana strategis tindak lanjut RPP PT KL an. Dwi Hertanto, dkk</t>
  </si>
  <si>
    <t>00719/KW/626402/2022</t>
  </si>
  <si>
    <t>00772/PB/626402/2022</t>
  </si>
  <si>
    <t>00719</t>
  </si>
  <si>
    <t>00772</t>
  </si>
  <si>
    <t>054. NSPK Ketenagaan Pendidikan KP</t>
  </si>
  <si>
    <t>A. Evaluasi Beban Kerja Guru dan Dosen</t>
  </si>
  <si>
    <t>DL.2376.AFA.001.054.A.524111</t>
  </si>
  <si>
    <t>Perjalanan Evaluasi Beban Kerja Guru dan Dosen</t>
  </si>
  <si>
    <t>000218</t>
  </si>
  <si>
    <t>Pembayaran Perjadin Jkt-Bogor (PP) tgl 16-17 Maret 2022 dlm rangka Melakukan Pendampingan Keg. Penyamaan Persepsi BKD dan Test Asesor BKD an. Dwi Hertanto, dkk</t>
  </si>
  <si>
    <t>00717/KW/626402/2022</t>
  </si>
  <si>
    <t>00765/PB/626402/2022</t>
  </si>
  <si>
    <t>00717</t>
  </si>
  <si>
    <t>00765</t>
  </si>
  <si>
    <t>Pembayaran Perjadin Jkt-Jkt (PP) tgl 15-16 Februari 2022 dlm rangka Melakukan Pendampingan Kegiatan Evaluasi Beban Kerja Dosen an. Dwi Hertanto, dkk</t>
  </si>
  <si>
    <t>00716/KW/626402/2022</t>
  </si>
  <si>
    <t>00761/PB/626402/2022</t>
  </si>
  <si>
    <t>00716</t>
  </si>
  <si>
    <t>DL.2376.AFA.001.054.A.521211</t>
  </si>
  <si>
    <t>000213</t>
  </si>
  <si>
    <t>Pembayaran Belanja Bahan Pembelian Bahan Komputer dalam rangka Kegiatan Evaluasi Beban Kerja Dosen Tahun 2022</t>
  </si>
  <si>
    <t>00715/KW/626402/2022</t>
  </si>
  <si>
    <t>00760/PB/626402/2022</t>
  </si>
  <si>
    <t>00715</t>
  </si>
  <si>
    <t>000212</t>
  </si>
  <si>
    <t>Pembayaran Belanja Bahan Pembelian ATK dalam rangka Kegiatan Evaluasi Beban Kerja Dosen Tahun 2022</t>
  </si>
  <si>
    <t>00714/KW/626402/2022</t>
  </si>
  <si>
    <t>00759/PB/626402/2022</t>
  </si>
  <si>
    <t>00714</t>
  </si>
  <si>
    <t>Pembayaran Belanja Barang Non Operasional Lainnya, Langganan Biaya Video Conference (100 orang) dalam rangka Kegiatan Peningkatan Kompetensi Pendidik dan Tenaga</t>
  </si>
  <si>
    <t>221751303004345</t>
  </si>
  <si>
    <t>00122T</t>
  </si>
  <si>
    <t>00036</t>
  </si>
  <si>
    <t>00713/KW/626402/2022</t>
  </si>
  <si>
    <t>00758/PB/626402/2022</t>
  </si>
  <si>
    <t>00713</t>
  </si>
  <si>
    <t>Bayar ke CV Validasi Pertanggung Jawaban Kegiatan</t>
  </si>
  <si>
    <t>221751303006815</t>
  </si>
  <si>
    <t>00229T</t>
  </si>
  <si>
    <t>00065</t>
  </si>
  <si>
    <t>01144/KW/626402/2022</t>
  </si>
  <si>
    <t>01253/PB/626402/2022</t>
  </si>
  <si>
    <t>GUP 3</t>
  </si>
  <si>
    <t>01144</t>
  </si>
  <si>
    <t>01253</t>
  </si>
  <si>
    <t>00075/UM/626402/2022</t>
  </si>
  <si>
    <t>Bayar ke CV Rena Abadi, Belanja Bahan Pembelian ATK dalam rangka mendukung kegiatan Verifikasi dan Validasi Pertanggung Jawaban Kegiatan</t>
  </si>
  <si>
    <t>01143/KW/626402/2022</t>
  </si>
  <si>
    <t>01252/PB/626402/2022</t>
  </si>
  <si>
    <t>01143</t>
  </si>
  <si>
    <t>01252</t>
  </si>
  <si>
    <t>WA.2378.EBD.955.301.D.524111</t>
  </si>
  <si>
    <t>Perjalanan Evaluasi Kinerja Keuangan dan Penyusunan Laporan</t>
  </si>
  <si>
    <t>001184</t>
  </si>
  <si>
    <t>Bayar ke  Nova Riana Banjarnahor, A.Pi, MM perjalanan dinas Jkt - Gedung I BRSDMKP Ancol dalam ranka Evaluasi Pelaksanaan Kegiatan dan Anggaran sesuai dengan Manajemen Resiko</t>
  </si>
  <si>
    <t>01142/KW/626402/2022</t>
  </si>
  <si>
    <t>01251/PB/626402/2022</t>
  </si>
  <si>
    <t>01142</t>
  </si>
  <si>
    <t>01251</t>
  </si>
  <si>
    <t>Bayar ke  Erma Indriyani, S.Pi, perjalanan dinas Jkt - Gedung I BRSDMKP Ancol dalam ranka Evaluasi Pelaksanaan Kegiatan dan Anggaran sesuai dengan Manajemen Resiko TA. 2022 dan</t>
  </si>
  <si>
    <t>01141/KW/626402/2022</t>
  </si>
  <si>
    <t>01250/PB/626402/2022</t>
  </si>
  <si>
    <t>01141</t>
  </si>
  <si>
    <t>01250</t>
  </si>
  <si>
    <t>Bayar ke ranka Evaluasi Pelaksanaan Kegiatan dan Anggaran sesuai dengan Manajemen Resiko TA.</t>
  </si>
  <si>
    <t>01140/KW/626402/2022</t>
  </si>
  <si>
    <t>01249/PB/626402/2022</t>
  </si>
  <si>
    <t>01140</t>
  </si>
  <si>
    <t>01249</t>
  </si>
  <si>
    <t>Bayar ke  Sutrisno , S.Pi, MM, perjalanan dinas Jkt - Gedung I BRSDMKP Ancol dalam ranka Evaluasi Pelaksanaan Kegiatan dan Anggaran sesuai dengan Manajemen Resiko TA. 2022 dan</t>
  </si>
  <si>
    <t>01139/KW/626402/2022</t>
  </si>
  <si>
    <t>01248/PB/626402/2022</t>
  </si>
  <si>
    <t>01139</t>
  </si>
  <si>
    <t>01248</t>
  </si>
  <si>
    <t>Bayar ke Koordinasi dengan Tim SPIP Politeknik KP Pangandaran  terkait Laporan SPIP Triwulan I Tahun</t>
  </si>
  <si>
    <t>01138/KW/626402/2022</t>
  </si>
  <si>
    <t>01247/PB/626402/2022</t>
  </si>
  <si>
    <t>01138</t>
  </si>
  <si>
    <t>01247</t>
  </si>
  <si>
    <t>01137/KW/626402/2022</t>
  </si>
  <si>
    <t>01246/PB/626402/2022</t>
  </si>
  <si>
    <t>01137</t>
  </si>
  <si>
    <t>01246</t>
  </si>
  <si>
    <t>Bayar ke  Wawan Kuncoro, S.Pt.Pi, perjalanan dinas Jkt -  Pangandaran  tgl. 28  sd 30  Maret 2022, Koordinasi dengan Tim SPIP Politeknik KP Pangandaran  terkait Laporan SPIP Triwulan I</t>
  </si>
  <si>
    <t>01136/KW/626402/2022</t>
  </si>
  <si>
    <t>01245/PB/626402/2022</t>
  </si>
  <si>
    <t>01136</t>
  </si>
  <si>
    <t>01245</t>
  </si>
  <si>
    <t>Bayar ke  Andi Afriandi, perjalanan dinas Jkt -  Karawang tgl. 24 sd 25 Maret 2022, Koordinasi dengan Tim SPIP Politeknik KP Karawang terkait Laporan SPIP Triwulan I Tahun 2022</t>
  </si>
  <si>
    <t>01135/KW/626402/2022</t>
  </si>
  <si>
    <t>01244/PB/626402/2022</t>
  </si>
  <si>
    <t>01135</t>
  </si>
  <si>
    <t>01244</t>
  </si>
  <si>
    <t>Bayar ke  Wawan Kuncoro, S.Pt.Pi, perjalanan dinas Jkt -  Karawang tgl. 24 sd 25 Maret 2022, Koordinasi dengan Tim SPIP Politeknik KP Karawang terkait Laporan SPIP Triwulan I Tahun</t>
  </si>
  <si>
    <t>01134/KW/626402/2022</t>
  </si>
  <si>
    <t>01243/PB/626402/2022</t>
  </si>
  <si>
    <t>01134</t>
  </si>
  <si>
    <t>01243</t>
  </si>
  <si>
    <t>Bayar ke CV kegiatan Evaluasi Kinerja Keuangan dan Penyusunan SPIP</t>
  </si>
  <si>
    <t>01132/KW/626402/2022</t>
  </si>
  <si>
    <t>01241/PB/626402/2022</t>
  </si>
  <si>
    <t>01132</t>
  </si>
  <si>
    <t>01241</t>
  </si>
  <si>
    <t>Bayar ke CV Rena Abadi, Belanja Bahan Pembelian ATK dalam rangka mendukung kegiatan Evaluasi Kinerja Keuangan dan Penyusunan SPIP</t>
  </si>
  <si>
    <t>01131/KW/626402/2022</t>
  </si>
  <si>
    <t>01240/PB/626402/2022</t>
  </si>
  <si>
    <t>01131</t>
  </si>
  <si>
    <t>01240</t>
  </si>
  <si>
    <t>Bayar ke CV Rena Abadi, Belanja Bahan Pembelian ATK dalam rangka mendukung kegiatan Sistim Akuntansi Keuangan Berbasiis Akrual</t>
  </si>
  <si>
    <t>01129/KW/626402/2022</t>
  </si>
  <si>
    <t>01238/PB/626402/2022</t>
  </si>
  <si>
    <t>01129</t>
  </si>
  <si>
    <t>01238</t>
  </si>
  <si>
    <t>Bayar ke CV kegiatan Sistim Akuntansi Keuangan Berbasiis Akrual</t>
  </si>
  <si>
    <t>01130/KW/626402/2022</t>
  </si>
  <si>
    <t>01239/PB/626402/2022</t>
  </si>
  <si>
    <t>01130</t>
  </si>
  <si>
    <t>01239</t>
  </si>
  <si>
    <t>01417/KW/626402/2022</t>
  </si>
  <si>
    <t>01523/PB/626402/2022</t>
  </si>
  <si>
    <t>01417</t>
  </si>
  <si>
    <t>01523</t>
  </si>
  <si>
    <t>00084/UM/626402/2022</t>
  </si>
  <si>
    <t>Bayar ke  Muhammad Arif Mustaqim, S.St.Pi perjalanan dinas Jkt -  Ancol tgl. 13 sd 14  2022, dalam rangka melakukan penyelenggaraan GUP ( Revolving ) ke 3 Lingkup Pusat Pebdidikan</t>
  </si>
  <si>
    <t>00078</t>
  </si>
  <si>
    <t>01409/KW/626402/2022</t>
  </si>
  <si>
    <t>01515/PB/626402/2022</t>
  </si>
  <si>
    <t>01409</t>
  </si>
  <si>
    <t>01515</t>
  </si>
  <si>
    <t>Bayar ke melakukan penyelenggaraan GUP ( Revolving ) ke 3 Lingkup Pusat Pebdidikan KP , tgl.</t>
  </si>
  <si>
    <t>:</t>
  </si>
  <si>
    <t>01514/PB/626402/2022</t>
  </si>
  <si>
    <t>01514</t>
  </si>
  <si>
    <t>Bayar ke  Nova Riana Banjarnahor, A.Pi, MM perjalanan dinas Jkt -  Ancol tgl. 13 sd 14  2022, dalam rangka melakukan penyelenggaraan GUP ( Revolving ) ke 3 Lingkup Pusat Pebdidikan</t>
  </si>
  <si>
    <t>01407/KW/626402/2022</t>
  </si>
  <si>
    <t>01513/PB/626402/2022</t>
  </si>
  <si>
    <t>01407</t>
  </si>
  <si>
    <t>01513</t>
  </si>
  <si>
    <t>01406/KW/626402/2022</t>
  </si>
  <si>
    <t>01512/PB/626402/2022</t>
  </si>
  <si>
    <t>01406</t>
  </si>
  <si>
    <t>01512</t>
  </si>
  <si>
    <t>01405/KW/626402/2022</t>
  </si>
  <si>
    <t>01511/PB/626402/2022</t>
  </si>
  <si>
    <t>01405</t>
  </si>
  <si>
    <t>01511</t>
  </si>
  <si>
    <t>Bayar ke  Fransisco perjalanan dinas Jkt -  Ancol tgl. 13 sd 14  2022, dalam rangka melakukan penyelenggaraan GUP ( Revolving ) ke 3 Lingkup Pusat Pebdidikan KP , tgl.  18 April 2022</t>
  </si>
  <si>
    <t>01404/KW/626402/2022</t>
  </si>
  <si>
    <t>01510/PB/626402/2022</t>
  </si>
  <si>
    <t>01404</t>
  </si>
  <si>
    <t>01510</t>
  </si>
  <si>
    <t>Bayar ke rangka melakukan penyelenggaraan GUP ( Revolving ) ke 3 Lingkup Pusat Pebdidikan KP , tgl.</t>
  </si>
  <si>
    <t>01403/KW/626402/2022</t>
  </si>
  <si>
    <t>01509/PB/626402/2022</t>
  </si>
  <si>
    <t>01403</t>
  </si>
  <si>
    <t>01509</t>
  </si>
  <si>
    <t>Bayar ke  Erma Indriyani, S.Pi perjalanan dinas Jkt -  Ancol tgl. 13 sd 14  2022, dalam rangka melakukan penyelenggaraan GUP ( Revolving ) ke 3 Lingkup Pusat Pebdidikan KP , tgl.</t>
  </si>
  <si>
    <t>01402/KW/626402/2022</t>
  </si>
  <si>
    <t>01508/PB/626402/2022</t>
  </si>
  <si>
    <t>01402</t>
  </si>
  <si>
    <t>01508</t>
  </si>
  <si>
    <t>01401/KW/626402/2022</t>
  </si>
  <si>
    <t>01507/PB/626402/2022</t>
  </si>
  <si>
    <t>01401</t>
  </si>
  <si>
    <t>01507</t>
  </si>
  <si>
    <t>01400/KW/626402/2022</t>
  </si>
  <si>
    <t>01506/PB/626402/2022</t>
  </si>
  <si>
    <t>01400</t>
  </si>
  <si>
    <t>01506</t>
  </si>
  <si>
    <t>Pembayaran Belanja Barang Persediaan Barang Konsumsi. Belanja Komputer Suplies dalam rangka kegiatan Kerjasama Pendidikan KP</t>
  </si>
  <si>
    <t>221751701001123</t>
  </si>
  <si>
    <t>00092T</t>
  </si>
  <si>
    <t>00017</t>
  </si>
  <si>
    <t>00307/KW/626402/2022</t>
  </si>
  <si>
    <t>00444/PB/626402/2022</t>
  </si>
  <si>
    <t>TUP 1</t>
  </si>
  <si>
    <t>GTUP NIHIL</t>
  </si>
  <si>
    <t>LAINNYA</t>
  </si>
  <si>
    <t>00307</t>
  </si>
  <si>
    <t>00444</t>
  </si>
  <si>
    <t>00036/UM/626402/2022</t>
  </si>
  <si>
    <t>Pembayaran Belanja Barang Persediaan Barang Konsumsi. Belanja ATK dalam rangka kegiatan Kerjasama Pendidikan KP</t>
  </si>
  <si>
    <t>00306/KW/626402/2022</t>
  </si>
  <si>
    <t>00441/PB/626402/2022</t>
  </si>
  <si>
    <t>00306</t>
  </si>
  <si>
    <t>00441</t>
  </si>
  <si>
    <t>Pembayaran Perjadin Jkt (PP) Tgl 09 Maret 2022 dalam rangka Pendampingan tindak lanjut pengembangan dan konfigurasi aplikasi sijamu online an. Dwi Hertanto, dkk</t>
  </si>
  <si>
    <t>221751701001125</t>
  </si>
  <si>
    <t>00090T</t>
  </si>
  <si>
    <t>00015</t>
  </si>
  <si>
    <t>00290/KW/626402/2022</t>
  </si>
  <si>
    <t>00425/PB/626402/2022</t>
  </si>
  <si>
    <t>00290</t>
  </si>
  <si>
    <t>00425</t>
  </si>
  <si>
    <t>00062/UM/626402/2022</t>
  </si>
  <si>
    <t>00289/KW/626402/2022</t>
  </si>
  <si>
    <t>00424/PB/626402/2022</t>
  </si>
  <si>
    <t>00289</t>
  </si>
  <si>
    <t>00424</t>
  </si>
  <si>
    <t>00288/KW/626402/2022</t>
  </si>
  <si>
    <t>00423/PB/626402/2022</t>
  </si>
  <si>
    <t>00288</t>
  </si>
  <si>
    <t>00423</t>
  </si>
  <si>
    <t>00287/KW/626402/2022</t>
  </si>
  <si>
    <t>00422/PB/626402/2022</t>
  </si>
  <si>
    <t>00287</t>
  </si>
  <si>
    <t>00422</t>
  </si>
  <si>
    <t>00015/UM/626402/2022</t>
  </si>
  <si>
    <t>00286/KW/626402/2022</t>
  </si>
  <si>
    <t>00421/PB/626402/2022</t>
  </si>
  <si>
    <t>00286</t>
  </si>
  <si>
    <t>00421</t>
  </si>
  <si>
    <t>Pembayaran Perjadin Jkt-Politeknik KP Karawang (PP) Tgl 8 Maret 2022 dlm rangka koordinasi terkait Sijamu Online</t>
  </si>
  <si>
    <t>00285/KW/626402/2022</t>
  </si>
  <si>
    <t>00420/PB/626402/2022</t>
  </si>
  <si>
    <t>00285</t>
  </si>
  <si>
    <t>00420</t>
  </si>
  <si>
    <t>Pembayaran Belanja Belanja Barang Non Oprerasional Lainnya ,Langganan biaya video conference, Pembayaran zoom bulan Februarii 2022, Kegiatan Pembentukan Kelembagaan</t>
  </si>
  <si>
    <t>00284/KW/626402/2022</t>
  </si>
  <si>
    <t>00419/PB/626402/2022</t>
  </si>
  <si>
    <t>00284</t>
  </si>
  <si>
    <t>00419</t>
  </si>
  <si>
    <t>Pembayaran Perjadin Jkt-Bogor (PP) Tgl 21-22 Feb 2022 dalam rangka Pendampingan usul perubahan</t>
  </si>
  <si>
    <t>00282/KW/626402/2022</t>
  </si>
  <si>
    <t>00417/PB/626402/2022</t>
  </si>
  <si>
    <t>00282</t>
  </si>
  <si>
    <t>00417</t>
  </si>
  <si>
    <t>Pembayaran Perjadin Jkt-Bitung (PP) Tgl 17-18 Feb 2022 dlm rangka Persiapan asesment lapangan akreditasi institusi perguruan tinggi Politeknik KP Bitung oleh BAN-PT an. Dwi</t>
  </si>
  <si>
    <t>00281/KW/626402/2022</t>
  </si>
  <si>
    <t>00416/PB/626402/2022</t>
  </si>
  <si>
    <t>00281</t>
  </si>
  <si>
    <t>00416</t>
  </si>
  <si>
    <t>522192. Belanja Jasa - Penanganan Pandemi COVID-19</t>
  </si>
  <si>
    <t>DL.2376.AFA.001.053.B.522192</t>
  </si>
  <si>
    <t>Test Rapid/AntigenPCR</t>
  </si>
  <si>
    <t>000201</t>
  </si>
  <si>
    <t>Pembayaran Belanja Jasa Profesi (Pandemi Covid),Rapid Antigen,Tanggal 16 Februari 2022 2021, Kegiatan Penjaminan Mutu Kelembagaan Pendidikan KP an. Yushar Tampubolon</t>
  </si>
  <si>
    <t>00280/KW/626402/2022</t>
  </si>
  <si>
    <t>00415/PB/626402/2022</t>
  </si>
  <si>
    <t>BELANJA JASA</t>
  </si>
  <si>
    <t>00280</t>
  </si>
  <si>
    <t>00415</t>
  </si>
  <si>
    <t>Pembayaran Belanja Jasa Profesi (Pandemi Covid),Rapid Antigen,Tanggal 18 Februari 2022 2021, Kegiatan Penjaminan Mutu Kelembagaan Pendidikan KP an. Yushar Tampubolon</t>
  </si>
  <si>
    <t>00279/KW/626402/2022</t>
  </si>
  <si>
    <t>00414/PB/626402/2022</t>
  </si>
  <si>
    <t>00279</t>
  </si>
  <si>
    <t>00414</t>
  </si>
  <si>
    <t>Pembayaran Belanja Jasa Profesi (Pandemi Covid),Rapid Antigen,Tanggal 18 Februari 2022 2021, Kegiatan Penjaminan Mutu Kelembagaan Pendidikan KP an. Dwi Hertanto</t>
  </si>
  <si>
    <t>00278/KW/626402/2022</t>
  </si>
  <si>
    <t>00413/PB/626402/2022</t>
  </si>
  <si>
    <t>00278</t>
  </si>
  <si>
    <t>00413</t>
  </si>
  <si>
    <t>Pembayaran Belanja Jasa Profesi (Pandemi Covid),Rapid Antigen,Tanggal 16 Februari 2022 2021, Kegiatan</t>
  </si>
  <si>
    <t>00277/KW/626402/2022</t>
  </si>
  <si>
    <t>00412/PB/626402/2022</t>
  </si>
  <si>
    <t>00277</t>
  </si>
  <si>
    <t>00412</t>
  </si>
  <si>
    <t>Pembayaran Belanja Barang Persediaan Barang Konsumsi. Belanja ATK dalam rangka kegiatan Sinkronisasi Kegiatan Pendidikan KP</t>
  </si>
  <si>
    <t>221751701001124</t>
  </si>
  <si>
    <t>00091T</t>
  </si>
  <si>
    <t>00016</t>
  </si>
  <si>
    <t>00317/KW/626402/2022</t>
  </si>
  <si>
    <t>00454/PB/626402/2022</t>
  </si>
  <si>
    <t>00317</t>
  </si>
  <si>
    <t>00454</t>
  </si>
  <si>
    <t>Pembayaran Belanja Barang Persediaan Barang Konsumsi. Belanja Komputer Suplies dalam rangka kegiatan Identifikasi dan Kajian Program Pendidikan KP</t>
  </si>
  <si>
    <t>00316/KW/626402/2022</t>
  </si>
  <si>
    <t>00453/PB/626402/2022</t>
  </si>
  <si>
    <t>00316</t>
  </si>
  <si>
    <t>00453</t>
  </si>
  <si>
    <t>00315/KW/626402/2022</t>
  </si>
  <si>
    <t>00452/PB/626402/2022</t>
  </si>
  <si>
    <t>00315</t>
  </si>
  <si>
    <t>00452</t>
  </si>
  <si>
    <t>Pembayaran Belanja Barang Persediaan Barang Konsumsi. Belanja ATK dalam rangka kegiatan Identifikasi dan Kajian Program Pendidikan KP</t>
  </si>
  <si>
    <t>00314/KW/626402/2022</t>
  </si>
  <si>
    <t>00451/PB/626402/2022</t>
  </si>
  <si>
    <t>00314</t>
  </si>
  <si>
    <t>00451</t>
  </si>
  <si>
    <t>00313/KW/626402/2022</t>
  </si>
  <si>
    <t>00450/PB/626402/2022</t>
  </si>
  <si>
    <t>00313</t>
  </si>
  <si>
    <t>00450</t>
  </si>
  <si>
    <t>Pembayaran Belanja Barang Persediaan Barang Konsumsi. Belanja Komputer Suplies dalam rangka kegiatan Sinkronisasi Kegiatan Pendidikan KP</t>
  </si>
  <si>
    <t>00312/KW/626402/2022</t>
  </si>
  <si>
    <t>00449/PB/626402/2022</t>
  </si>
  <si>
    <t>00312</t>
  </si>
  <si>
    <t>00449</t>
  </si>
  <si>
    <t>00311/KW/626402/2022</t>
  </si>
  <si>
    <t>00448/PB/626402/2022</t>
  </si>
  <si>
    <t>00311</t>
  </si>
  <si>
    <t>00448</t>
  </si>
  <si>
    <t>00310/KW/626402/2022</t>
  </si>
  <si>
    <t>00447/PB/626402/2022</t>
  </si>
  <si>
    <t>00310</t>
  </si>
  <si>
    <t>00447</t>
  </si>
  <si>
    <t>Pembayaran Belanja Barang Persediaan Barang Konsumsi. Belanja Komputer Suplies dalam rangka kegiatan Penyusunan Perencanaan Pendidikan KP</t>
  </si>
  <si>
    <t>00309/KW/626402/2022</t>
  </si>
  <si>
    <t>00446/PB/626402/2022</t>
  </si>
  <si>
    <t>00309</t>
  </si>
  <si>
    <t>00446</t>
  </si>
  <si>
    <t>Pembayaran Belanja Barang Persediaan Barang Konsumsi. Belanja ATK dalam rangka kegiatan Penyusunan Perencanaan Pendidikan KP</t>
  </si>
  <si>
    <t>00308/KW/626402/2022</t>
  </si>
  <si>
    <t>00445/PB/626402/2022</t>
  </si>
  <si>
    <t>00308</t>
  </si>
  <si>
    <t>00445</t>
  </si>
  <si>
    <t>Pembayaran Perjadin Jakarta-SUPM Tegal pada tanggal 10-12 Maret 2022 dalam rangka Identifikasi dan Kajian Program Pendidikan Tahun 2022 an. Norma MP Manoppo, dkk</t>
  </si>
  <si>
    <t>00305/KW/626402/2022</t>
  </si>
  <si>
    <t>00440/PB/626402/2022</t>
  </si>
  <si>
    <t>00305</t>
  </si>
  <si>
    <t>00440</t>
  </si>
  <si>
    <t>Pembayaran Belanja Bahan. Belanja Bahan Komputer dalam rangka kegiatanPenilaian Kinerja pendidikan KP</t>
  </si>
  <si>
    <t>00304/KW/626402/2022</t>
  </si>
  <si>
    <t>00439/PB/626402/2022</t>
  </si>
  <si>
    <t>00304</t>
  </si>
  <si>
    <t>00439</t>
  </si>
  <si>
    <t>Pembayaran Belanja Bahan. Belanja Alat Tulis Kantor dalam rangka kegiatan Penilaian Kinerja pendidikan KP</t>
  </si>
  <si>
    <t>00303/KW/626402/2022</t>
  </si>
  <si>
    <t>00438/PB/626402/2022</t>
  </si>
  <si>
    <t>00303</t>
  </si>
  <si>
    <t>00438</t>
  </si>
  <si>
    <t>001323</t>
  </si>
  <si>
    <t>Pembayaran Belanja Bahan. Belanja Bahan Komputer Informasi Pendidikan KP</t>
  </si>
  <si>
    <t>00302/KW/626402/2022</t>
  </si>
  <si>
    <t>00437/PB/626402/2022</t>
  </si>
  <si>
    <t>00302</t>
  </si>
  <si>
    <t>00437</t>
  </si>
  <si>
    <t>001322</t>
  </si>
  <si>
    <t>Pembayaran Belanja Bahan. Belanja Alat Tulis Kantor dalam rangka kegiatan Data dan Informasi Pendidikan KP</t>
  </si>
  <si>
    <t>00301/KW/626402/2022</t>
  </si>
  <si>
    <t>00436/PB/626402/2022</t>
  </si>
  <si>
    <t>00301</t>
  </si>
  <si>
    <t>00436</t>
  </si>
  <si>
    <t>WA.2378.EBD.953.301.A.521219</t>
  </si>
  <si>
    <t>001317</t>
  </si>
  <si>
    <t>Pembayaran Belanja Barang Non Operasional Lainnya Langganan biaya video conference Keg. Monitoring dan Evaluasi Penyelenggaraan Pendidikan</t>
  </si>
  <si>
    <t>00300/KW/626402/2022</t>
  </si>
  <si>
    <t>00435/PB/626402/2022</t>
  </si>
  <si>
    <t>00300</t>
  </si>
  <si>
    <t>00435</t>
  </si>
  <si>
    <t>Pembayaran erjalanan Dinas Jakarta-Politeknik KP Pangandaran pada tanggal 16-18 Februari 2022 dalam rangka Identifikasi dan Kajian Program Pendidikan Tahun 2022 an. Endang</t>
  </si>
  <si>
    <t>00299/KW/626402/2022</t>
  </si>
  <si>
    <t>00434/PB/626402/2022</t>
  </si>
  <si>
    <t>00299</t>
  </si>
  <si>
    <t>00434</t>
  </si>
  <si>
    <t>Pembayaran Belanja Barang Non Operasional Lainnya Langganan biaya video conference Keg. Penyusunan Perencanaan Pendidikan KP</t>
  </si>
  <si>
    <t>00294/KW/626402/2022</t>
  </si>
  <si>
    <t>00429/PB/626402/2022</t>
  </si>
  <si>
    <t>00294</t>
  </si>
  <si>
    <t>00429</t>
  </si>
  <si>
    <t>00293/KW/626402/2022</t>
  </si>
  <si>
    <t>00428/PB/626402/2022</t>
  </si>
  <si>
    <t>00293</t>
  </si>
  <si>
    <t>00428</t>
  </si>
  <si>
    <t>Pembayaran Belanja Barang Non Operasional Lainnya, Langganan Biaya Video Conference (500 org) dalam rangka Kegiatan Peningkatan Kompetensi Pendidik dan Tenaga Kependidikan</t>
  </si>
  <si>
    <t>221751701001126</t>
  </si>
  <si>
    <t>00089T</t>
  </si>
  <si>
    <t>00014</t>
  </si>
  <si>
    <t>00274/KW/626402/2022</t>
  </si>
  <si>
    <t>00409/PB/626402/2022</t>
  </si>
  <si>
    <t>00274</t>
  </si>
  <si>
    <t>00409</t>
  </si>
  <si>
    <t>WA.2378.EBA.962.301.F.521211</t>
  </si>
  <si>
    <t>000691</t>
  </si>
  <si>
    <t>Pembayaran Belanja Bahan Pembelian Bahan Komputer dalam rangka Kegiatan Penyamaan Persepsi Beban Kerja Dosen (BKD) dan Test Asesor BKD</t>
  </si>
  <si>
    <t>00273/KW/626402/2022</t>
  </si>
  <si>
    <t>00408/PB/626402/2022</t>
  </si>
  <si>
    <t>00273</t>
  </si>
  <si>
    <t>00408</t>
  </si>
  <si>
    <t>000690</t>
  </si>
  <si>
    <t>Pembayaran Belanja Bahan Pembelian ATK dalam rangka Kegiatan Penyamaan Persepsi Beban Kerja Dosen (BKD) dan Test Asesor BKD</t>
  </si>
  <si>
    <t>00272/KW/626402/2022</t>
  </si>
  <si>
    <t>00407/PB/626402/2022</t>
  </si>
  <si>
    <t>00272</t>
  </si>
  <si>
    <t>00407</t>
  </si>
  <si>
    <t>Pembayaran Perjadin Jkt-Bogor (PP) Tgl 22-24 Feb 2022 dlm rangka Melakukan Pendampingan Kegiatan Evaluasi Beban Kerja Guru</t>
  </si>
  <si>
    <t>00270/KW/626402/2022</t>
  </si>
  <si>
    <t>00405/PB/626402/2022</t>
  </si>
  <si>
    <t>00270</t>
  </si>
  <si>
    <t>00405</t>
  </si>
  <si>
    <t>Pembayaran Belanja Bahan Pembelian Bahan Komputer dalam rangka Kegiatan Evaluasi Beban Kerja Guru Tahun 2022</t>
  </si>
  <si>
    <t>00268/KW/626402/2022</t>
  </si>
  <si>
    <t>00403/PB/626402/2022</t>
  </si>
  <si>
    <t>00268</t>
  </si>
  <si>
    <t>00403</t>
  </si>
  <si>
    <t>Pembayaran belanja bahan pembelian ATK dalam rangka Kegiatan Evaluasi Beban Kerja Guru Tahun 2022</t>
  </si>
  <si>
    <t>00267/KW/626402/2022</t>
  </si>
  <si>
    <t>00402/PB/626402/2022</t>
  </si>
  <si>
    <t>00267</t>
  </si>
  <si>
    <t>00402</t>
  </si>
  <si>
    <t>Perjadin Jkt-Politeknik AUP Bogor (PP) Tgl 10-11 Maret 2022 dalam rangka menyelesaikan verifikasi dan penginputan dokumen pembayaran PTUP ke I Lingkup Pusdik KP ke dlm aplikasi</t>
  </si>
  <si>
    <t>221751701001122</t>
  </si>
  <si>
    <t>00093T</t>
  </si>
  <si>
    <t>00018</t>
  </si>
  <si>
    <t>00334/KW/626402/2022</t>
  </si>
  <si>
    <t>00401/PB/626402/2022</t>
  </si>
  <si>
    <t>00334</t>
  </si>
  <si>
    <t>00401</t>
  </si>
  <si>
    <t>00013/UM/626402/2022</t>
  </si>
  <si>
    <t>Pembayaran Perjadin Jkt-Kantor BRPL Ancol (PP) Tgl 11 Maret 2022 dlm rangka Pendampingan satuan pendidikan tinggi kelautan dan perikanan dalam Penyusunan pedoman</t>
  </si>
  <si>
    <t>221751701001235</t>
  </si>
  <si>
    <t>00088T</t>
  </si>
  <si>
    <t>00013</t>
  </si>
  <si>
    <t>00266/KW/626402/2022</t>
  </si>
  <si>
    <t>00400/PB/626402/2022</t>
  </si>
  <si>
    <t>00266</t>
  </si>
  <si>
    <t>00400</t>
  </si>
  <si>
    <t>00014/UM/626402/2022</t>
  </si>
  <si>
    <t>Pembayaran Belanja barang persediaan barang konsumsi. Komputer dalam rangka mendukung kegiatan Verifikasi dan Validasi Pertanggungjawaban Kegiatan</t>
  </si>
  <si>
    <t>00333/KW/626402/2022</t>
  </si>
  <si>
    <t>00399/PB/626402/2022</t>
  </si>
  <si>
    <t>00333</t>
  </si>
  <si>
    <t>00399</t>
  </si>
  <si>
    <t>Pembayaran Belanja Barang persediaan barang konsumsi. Pembelian ATK dalam rangka mendukung kegiatan Verifikasi dan Validasi Pertanggungjawaban Kegiatan</t>
  </si>
  <si>
    <t>00332/KW/626402/2022</t>
  </si>
  <si>
    <t>00398/PB/626402/2022</t>
  </si>
  <si>
    <t>00332</t>
  </si>
  <si>
    <t>00398</t>
  </si>
  <si>
    <t>Pembayaran Perjadin Jkt-Ancol (PP) Tgl 4 Maret 2022 dalam rangka melakukan verifikasi kelengkapan dokumentasi TA 2021 Lingkup Pusat Pendidikan KP an. Ali Murtado, dkk</t>
  </si>
  <si>
    <t>00331/KW/626402/2022</t>
  </si>
  <si>
    <t>00397/PB/626402/2022</t>
  </si>
  <si>
    <t>00331</t>
  </si>
  <si>
    <t>00397</t>
  </si>
  <si>
    <t>Pembayaran Perjadin Jkt-Politeknik AUP Bogor (PP) Tgl 7-8 Maret 2022 dalam rangka Finalisasi Penyusunan buku realisasi kegiatan dan anggaran lingkup satker Pusdik KP Tahun</t>
  </si>
  <si>
    <t>00330/KW/626402/2022</t>
  </si>
  <si>
    <t>00396/PB/626402/2022</t>
  </si>
  <si>
    <t>00330</t>
  </si>
  <si>
    <t>00396</t>
  </si>
  <si>
    <t>Pembayaran Perjadin Jkt-Politeknik AUP Bogor (PP) Tgl 4-5 Maret 2022 Dalam rangka melakukan penyusunan standar Operasional Prosedur (SOP) perjalanan dinas dan Revolving</t>
  </si>
  <si>
    <t>00329/KW/626402/2022</t>
  </si>
  <si>
    <t>00395/PB/626402/2022</t>
  </si>
  <si>
    <t>00329</t>
  </si>
  <si>
    <t>00395</t>
  </si>
  <si>
    <t>Pembayaran Perjadin Jkt-Politeknik AUP Bogor (PP) Tgl 16-17 melakukan verifikasi dan penginputan dokumen pembayaran GUP ke 1 ( revolving) lingkup</t>
  </si>
  <si>
    <t>00328/KW/626402/2022</t>
  </si>
  <si>
    <t>00394/PB/626402/2022</t>
  </si>
  <si>
    <t>00328</t>
  </si>
  <si>
    <t>00394</t>
  </si>
  <si>
    <t>Pembayaran Belanja Bahan Komputer dalam rangka mendukun :</t>
  </si>
  <si>
    <t>00327/KW/626402/2022</t>
  </si>
  <si>
    <t>00393/PB/626402/2022</t>
  </si>
  <si>
    <t>00327</t>
  </si>
  <si>
    <t>00393</t>
  </si>
  <si>
    <t>Pembayaran Belanja Bahan Pembelian ATK dalam rangka mendukung kegiatan Validasi Data Gaji dan Tunjangan</t>
  </si>
  <si>
    <t>00326/KW/626402/2022</t>
  </si>
  <si>
    <t>00392/PB/626402/2022</t>
  </si>
  <si>
    <t>00326</t>
  </si>
  <si>
    <t>00392</t>
  </si>
  <si>
    <t>Pembayaran Belanja Bahan Komputer dalam rangka mendukung kegiatan Evaluasi Kinerja Keuangan dan Penyusunan SPIP</t>
  </si>
  <si>
    <t>00325/KW/626402/2022</t>
  </si>
  <si>
    <t>00391/PB/626402/2022</t>
  </si>
  <si>
    <t>00325</t>
  </si>
  <si>
    <t>00391</t>
  </si>
  <si>
    <t>Pembayaran Belanja Bahan Pembelian ATK dalam rangka mendukung kegiatan Evaluasi Kinerja Keuangan dan Penyusunan SPIP</t>
  </si>
  <si>
    <t>00324/KW/626402/2022</t>
  </si>
  <si>
    <t>00390/PB/626402/2022</t>
  </si>
  <si>
    <t>00324</t>
  </si>
  <si>
    <t>00390</t>
  </si>
  <si>
    <t>WA.2378.EBD.955.301.B.524111</t>
  </si>
  <si>
    <t>Perjalanan Identifikasi dan Koordinasi</t>
  </si>
  <si>
    <t>001172</t>
  </si>
  <si>
    <t>Pembayaran Perjadin Jkt-Gedung 1 BRSDM KP Ancol (PP) Tgl 24-25 Feb 2022 dalam rangka melakukan proses rivisi POK Lingkup  Pusat Pendidikan berdasarkan DIPA Revisi I an. Wawan</t>
  </si>
  <si>
    <t>00323/KW/626402/2022</t>
  </si>
  <si>
    <t>00389/PB/626402/2022</t>
  </si>
  <si>
    <t>00323</t>
  </si>
  <si>
    <t>00389</t>
  </si>
  <si>
    <t>Pembayaran belanja Bahan Komputer dalam rangka mendukung kegiatan Penyusunan Program dan Anggaran Lingkup Pusdik KP</t>
  </si>
  <si>
    <t>00322/KW/626402/2022</t>
  </si>
  <si>
    <t>00388/PB/626402/2022</t>
  </si>
  <si>
    <t>00322</t>
  </si>
  <si>
    <t>00388</t>
  </si>
  <si>
    <t>Pembayaran belanja bahan Pembelian ATK dalam rangka mendukung kegiatan Penyusunan Program dan Anggaran Lingkup Pusdik KP</t>
  </si>
  <si>
    <t>00321/KW/626402/2022</t>
  </si>
  <si>
    <t>00387/PB/626402/2022</t>
  </si>
  <si>
    <t>00321</t>
  </si>
  <si>
    <t>00387</t>
  </si>
  <si>
    <t>Pembayaran belanja bahan komputer dalam rangka mendukung keg sistem akuntansi keuangan berbasis akrual</t>
  </si>
  <si>
    <t>00319/KW/626402/2022</t>
  </si>
  <si>
    <t>00385/PB/626402/2022</t>
  </si>
  <si>
    <t>00319</t>
  </si>
  <si>
    <t>00385</t>
  </si>
  <si>
    <t>Pembayaran belanja bahan pembelian ATK dalam rangka keg sistem akuntansi keuangan berbasis akrual</t>
  </si>
  <si>
    <t>00318/KW/626402/2022</t>
  </si>
  <si>
    <t>00384/PB/626402/2022</t>
  </si>
  <si>
    <t>00318</t>
  </si>
  <si>
    <t>00384</t>
  </si>
  <si>
    <t>Pembayaran Perjadin Pusdik KP Jkt-Politeknik AUP Bogor (PP) Tgl 22 Feb 2022 dalam rangka Koordinasi Penyusunan pedoman pelantikan peserta didik pada satuan pendidikan di</t>
  </si>
  <si>
    <t>00265/KW/626402/2022</t>
  </si>
  <si>
    <t>00383/PB/626402/2022</t>
  </si>
  <si>
    <t>00265</t>
  </si>
  <si>
    <t>00383</t>
  </si>
  <si>
    <t>000177</t>
  </si>
  <si>
    <t>Pembayaran belanja bahan ATK kep keg NSPK peserta didik standar sarana dan prasarana pendidikan KP</t>
  </si>
  <si>
    <t>00264/KW/626402/2022</t>
  </si>
  <si>
    <t>00382/PB/626402/2022</t>
  </si>
  <si>
    <t>00264</t>
  </si>
  <si>
    <t>00382</t>
  </si>
  <si>
    <t>000178</t>
  </si>
  <si>
    <t>Pembayaran belanja bahan komputer supplies kep keg NSPK peserta didik standar sarana dan prasarana pendidikan KP</t>
  </si>
  <si>
    <t>00263/KW/626402/2022</t>
  </si>
  <si>
    <t>00381/PB/626402/2022</t>
  </si>
  <si>
    <t>00263</t>
  </si>
  <si>
    <t>00381</t>
  </si>
  <si>
    <t>000723</t>
  </si>
  <si>
    <t>Pembayaran belanja bahan ATK kep keg dukungan penerimaan dan penetapan terpusat peserta didik lingkup KKP</t>
  </si>
  <si>
    <t>221751701001127</t>
  </si>
  <si>
    <t>00087T</t>
  </si>
  <si>
    <t>00012</t>
  </si>
  <si>
    <t>00262/KW/626402/2022</t>
  </si>
  <si>
    <t>00380/PB/626402/2022</t>
  </si>
  <si>
    <t>00262</t>
  </si>
  <si>
    <t>00380</t>
  </si>
  <si>
    <t>000724</t>
  </si>
  <si>
    <t>Pembayaran belanja bahan komputer supplies keg dukungan penerimaan dan penetapan terpusat peserta didik lingkup KKP</t>
  </si>
  <si>
    <t>00261/KW/626402/2022</t>
  </si>
  <si>
    <t>00379/PB/626402/2022</t>
  </si>
  <si>
    <t>00261</t>
  </si>
  <si>
    <t>00379</t>
  </si>
  <si>
    <t>Pembayaran belanja barang non operasional lainnya. Biaya langganan video conference kep keg dukungan penerimaan peserta didik lingkup KKP</t>
  </si>
  <si>
    <t>00260/KW/626402/2022</t>
  </si>
  <si>
    <t>00378/PB/626402/2022</t>
  </si>
  <si>
    <t>00260</t>
  </si>
  <si>
    <t>00378</t>
  </si>
  <si>
    <t>Pembayaran Perjadin Pusdik KP Jkt-Politeknik AUP Bogor (PP) Tgl 4-5 Maret 2022 dalam rangka Penyusunan bahan Sosialisasi Kegiatan Aspirasi Tahun 2022</t>
  </si>
  <si>
    <t>00259/KW/626402/2022</t>
  </si>
  <si>
    <t>00377/PB/626402/2022</t>
  </si>
  <si>
    <t>00259</t>
  </si>
  <si>
    <t>00377</t>
  </si>
  <si>
    <t>Pembayaran Perjadin Pusdik KP Jkt-Politeknik KP Sidoarjo (PP) Tgl 25-26 Feb 2022 dalam rangka Penyusunan Bahan Penerimaan Peserta Didik dlm rangka Implementasi BLU pada</t>
  </si>
  <si>
    <t>00258/KW/626402/2022</t>
  </si>
  <si>
    <t>00376/PB/626402/2022</t>
  </si>
  <si>
    <t>00258</t>
  </si>
  <si>
    <t>00376</t>
  </si>
  <si>
    <t>Pembayaran Perjadin Pusdik KP Jkt-Kantor BRPL Ancol (PP) Tgl 25 Feb 2022 dalam rangka Penyusunan Bahan Publikasi Penerimaan Peserta Didik Baru Tahun 2022</t>
  </si>
  <si>
    <t>00257/KW/626402/2022</t>
  </si>
  <si>
    <t>00375/PB/626402/2022</t>
  </si>
  <si>
    <t>00257</t>
  </si>
  <si>
    <t>00375</t>
  </si>
  <si>
    <t>Pembayaran Perjadin Pusdik Jkt-Politeknik KP Karawang (PP) Tgl 19 Feb 2022 dalam rangka Penyusunan bahan Sosialisasi Kegiatan Aspirasi Tahun 2022 an. SW. Budi Santoso, dkk</t>
  </si>
  <si>
    <t>00256/KW/626402/2022</t>
  </si>
  <si>
    <t>00374/PB/626402/2022</t>
  </si>
  <si>
    <t>00256</t>
  </si>
  <si>
    <t>00374</t>
  </si>
  <si>
    <t>Pembayaran belanja barang non operasional lainnya. biaya langganan video conference Keperluan keg Pembinaan Pelakasanaan Kewirausahaan dan TEFA</t>
  </si>
  <si>
    <t>00255/KW/626402/2022</t>
  </si>
  <si>
    <t>00373/PB/626402/2022</t>
  </si>
  <si>
    <t>00255</t>
  </si>
  <si>
    <t>00373</t>
  </si>
  <si>
    <t>Pembayaran belanja bahan konsumsi rapat (snack sore) dalam rangka pembahasan profil lulusan program studi teknologi aquakultur pada Pusat pendidikan KP</t>
  </si>
  <si>
    <t>00254/KW/626402/2022</t>
  </si>
  <si>
    <t>00372/PB/626402/2022</t>
  </si>
  <si>
    <t>00254</t>
  </si>
  <si>
    <t>00372</t>
  </si>
  <si>
    <t>Pembayaran belanja bahan konsumsi rapat (snack dan makan siang) dlm rangka Evaluasi Pelaksanaan Kegiatan Kewirausahaan pada Satuan Pendidikan</t>
  </si>
  <si>
    <t>00253/KW/626402/2022</t>
  </si>
  <si>
    <t>00371/PB/626402/2022</t>
  </si>
  <si>
    <t>00253</t>
  </si>
  <si>
    <t>00371</t>
  </si>
  <si>
    <t>Pembayaran Bahan konsumsi rapat (snack pagi) dalam rangka pembahasan profil lulusan program studi teknologi aquakultur pada Pusat pendidikan KP</t>
  </si>
  <si>
    <t>00250/KW/626402/2022</t>
  </si>
  <si>
    <t>00368/PB/626402/2022</t>
  </si>
  <si>
    <t>00250</t>
  </si>
  <si>
    <t>00368</t>
  </si>
  <si>
    <t>000171</t>
  </si>
  <si>
    <t>Pembayaran Belanja Bahan ATK keg penyusunan NSPK metode dan kurikulum :</t>
  </si>
  <si>
    <t>00249/KW/626402/2022</t>
  </si>
  <si>
    <t>00367/PB/626402/2022</t>
  </si>
  <si>
    <t>00249</t>
  </si>
  <si>
    <t>00367</t>
  </si>
  <si>
    <t>Pembayaran Perjadin BRPBATPP Bogor - Pusdik KP Jkt Tgl 09 Maret 2022 (PP) dalam rangka Pembahasan profil lulusan Program Studi Teknologi Aquakultur pada Pusat Pendidikan KP an.</t>
  </si>
  <si>
    <t>00248/KW/626402/2022</t>
  </si>
  <si>
    <t>00366/PB/626402/2022</t>
  </si>
  <si>
    <t>00248</t>
  </si>
  <si>
    <t>00366</t>
  </si>
  <si>
    <t>Pembayaran Perjadin Pusdik KP Jkt-Politeknik AUP Bogor (PP) Tgl 21 Feb 2022 dalam rangka Koordinasi Kegiatan Penyusunan Buku Profil Program Studi Mekanisme Perikanan/Permesinan</t>
  </si>
  <si>
    <t>00247/KW/626402/2022</t>
  </si>
  <si>
    <t>00365/PB/626402/2022</t>
  </si>
  <si>
    <t>00247</t>
  </si>
  <si>
    <t>00365</t>
  </si>
  <si>
    <t>Pembayaran Perjadin Pusdik KP Jkt - Kantor BRPL Ancol (PP) Tgl 25 Feb 2022  dalam rangka Kegiatan Penyusunan Buku Profil Program Studi Agribisnis an. SW. Budi Santoso, dkk</t>
  </si>
  <si>
    <t>00246/KW/626402/2022</t>
  </si>
  <si>
    <t>00364/PB/626402/2022</t>
  </si>
  <si>
    <t>00246</t>
  </si>
  <si>
    <t>00364</t>
  </si>
  <si>
    <t>Pembayaran Perjadin Jkt Pusdik KP - Politeknik AUP Bogor (PP) Tgl 24 Feb 2022 dalam rangka Koordinasi Kegiatan Penyusunan Buku Profil Program Studi Penanganan Patologi Perikanan</t>
  </si>
  <si>
    <t>00245/KW/626402/2022</t>
  </si>
  <si>
    <t>00363/PB/626402/2022</t>
  </si>
  <si>
    <t>00245</t>
  </si>
  <si>
    <t>00363</t>
  </si>
  <si>
    <t>Pembayaran Perjadin Pusdik KP Jkt-Politeknik KP Bogor (PP) Tgl 1-2 Maret 2022 dalam rangka Pendampingan keg finalisasi review kurikulum prog studi konservasi dan ekowisata bahari an.</t>
  </si>
  <si>
    <t>00244/KW/626402/2022</t>
  </si>
  <si>
    <t>00362/PB/626402/2022</t>
  </si>
  <si>
    <t>00244</t>
  </si>
  <si>
    <t>00362</t>
  </si>
  <si>
    <t>Pembayaran Perjadin Pusdik KP-Kantor BRPL Ancol (PP) Tgl 10 Maret 2022 dalam rangka pendampingan keg finalisasi reviu kurikulum program studi mekanisasi perikanan an. SW. Budi</t>
  </si>
  <si>
    <t>00243/KW/626402/2022</t>
  </si>
  <si>
    <t>00361/PB/626402/2022</t>
  </si>
  <si>
    <t>00243</t>
  </si>
  <si>
    <t>00361</t>
  </si>
  <si>
    <t>Pembayaran Perjadin Pusdik KP-Kantor BRPL Ancol (PP) Tgl 17-18 Feb 2022 dalam rangka koordinasi kegiatan review kurikulum program studi konservasi dan ekowisata bahari an. SW.</t>
  </si>
  <si>
    <t>00242/KW/626402/2022</t>
  </si>
  <si>
    <t>00360/PB/626402/2022</t>
  </si>
  <si>
    <t>00242</t>
  </si>
  <si>
    <t>00360</t>
  </si>
  <si>
    <t>000165</t>
  </si>
  <si>
    <t>Pembayaran Belanja Bahan ATK Kegiatan Bimbingan dan Pembinaan Metode dan Kurikulum .Tgl 18 Februari 2022</t>
  </si>
  <si>
    <t>00240/KW/626402/2022</t>
  </si>
  <si>
    <t>00358/PB/626402/2022</t>
  </si>
  <si>
    <t>00240</t>
  </si>
  <si>
    <t>00358</t>
  </si>
  <si>
    <t>Belanja Barang Konsumsi Pembelian Kertas Fotocopy Keg. Operasional Pusdik KP Periode Bulan Januari 2022</t>
  </si>
  <si>
    <t>221751303002069</t>
  </si>
  <si>
    <t>00068T</t>
  </si>
  <si>
    <t>00003</t>
  </si>
  <si>
    <t>00051/KW/626402/2022</t>
  </si>
  <si>
    <t>00151/PB/626402/2022</t>
  </si>
  <si>
    <t>GUP 1</t>
  </si>
  <si>
    <t>00051</t>
  </si>
  <si>
    <t>00151</t>
  </si>
  <si>
    <t>00012/UM/626402/2022</t>
  </si>
  <si>
    <t>Pembayaran BBM kendaraan operasional roda 4 Pusat Pendidikan KP Bulan Januari 2022 :</t>
  </si>
  <si>
    <t>00043/KW/626402/2022</t>
  </si>
  <si>
    <t>00143/PB/626402/2022</t>
  </si>
  <si>
    <t>00043</t>
  </si>
  <si>
    <t>00143</t>
  </si>
  <si>
    <t>00042/KW/626402/2022</t>
  </si>
  <si>
    <t>00142/PB/626402/2022</t>
  </si>
  <si>
    <t>00142</t>
  </si>
  <si>
    <t>Pembayaran Zoom Video Conference Keg Pusdik KP Bulan Januari 2022 :</t>
  </si>
  <si>
    <t>00038/KW/626402/2022</t>
  </si>
  <si>
    <t>00138/PB/626402/2022</t>
  </si>
  <si>
    <t>00138</t>
  </si>
  <si>
    <t>Pembayaran Indihome Speedy keg Pusdik KP bulan Januari 2022 :</t>
  </si>
  <si>
    <t>00037/KW/626402/2022</t>
  </si>
  <si>
    <t>00137/PB/626402/2022</t>
  </si>
  <si>
    <t>00137</t>
  </si>
  <si>
    <t>Pembayaran service kendaraan operasional roda 4 Pusdik KP Nopol B 2606 DQ Bulan Januari 2022</t>
  </si>
  <si>
    <t>00035/KW/626402/2022</t>
  </si>
  <si>
    <t>00135/PB/626402/2022</t>
  </si>
  <si>
    <t>00035</t>
  </si>
  <si>
    <t>00135</t>
  </si>
  <si>
    <t>Pembayaran pengiriman surat dan dokumen/ barang lainnya keg Pusdik KP bulan Januari 2022 :</t>
  </si>
  <si>
    <t>00030/KW/626402/2022</t>
  </si>
  <si>
    <t>00130/PB/626402/2022</t>
  </si>
  <si>
    <t>00030</t>
  </si>
  <si>
    <t>00130</t>
  </si>
  <si>
    <t>Pembayaran langganan surat kabar/ majalah Pusdik KP bulan Januari 2022 :</t>
  </si>
  <si>
    <t>00029/KW/626402/2022</t>
  </si>
  <si>
    <t>00129/PB/626402/2022</t>
  </si>
  <si>
    <t>00029</t>
  </si>
  <si>
    <t>00129</t>
  </si>
  <si>
    <t>Pembayaran biaya estetika kantor keg Pusdik KP periode Bulan Januari 2022 :</t>
  </si>
  <si>
    <t>00028/KW/626402/2022</t>
  </si>
  <si>
    <t>00128/PB/626402/2022</t>
  </si>
  <si>
    <t>00028</t>
  </si>
  <si>
    <t>00128</t>
  </si>
  <si>
    <t>Pembayaran Belanja Barang Persediaan Barang Konsumsi. Belanja Kertas Fotocopy dalam rangka kegiatan operasional Pusat Pendidikan KP Bulan Maret 2022</t>
  </si>
  <si>
    <t>221751701001121</t>
  </si>
  <si>
    <t>00094T</t>
  </si>
  <si>
    <t>00024</t>
  </si>
  <si>
    <t>00571/KW/626402/2022</t>
  </si>
  <si>
    <t>00672/PB/626402/2022</t>
  </si>
  <si>
    <t>00571</t>
  </si>
  <si>
    <t>00672</t>
  </si>
  <si>
    <t>00035/UM/626402/2022</t>
  </si>
  <si>
    <t>Pembayaran Belanja Barang Persediaan Barang Konsumsi. Belanja Bahan Komputer dalam rangka kegiatan operasional Bagian TU Bulan Maret 2022</t>
  </si>
  <si>
    <t>00557/KW/626402/2022</t>
  </si>
  <si>
    <t>00573/PB/626402/2022</t>
  </si>
  <si>
    <t>00557</t>
  </si>
  <si>
    <t>00573</t>
  </si>
  <si>
    <t>Pembayaran Belanja Barang Persediaan Barang Konsumsi. Belanja Bahan Komputer dalam rangka kegiatan operasional Bidang KK Bulan Maret 2022</t>
  </si>
  <si>
    <t>00556/KW/626402/2022</t>
  </si>
  <si>
    <t>00572/PB/626402/2022</t>
  </si>
  <si>
    <t>00556</t>
  </si>
  <si>
    <t>00572</t>
  </si>
  <si>
    <t>Pembayaran Belanja Barang Persediaan Barang Konsumsi. Belanja Bahan Komputer dalam rangka kegiatan operasional Bidang PP Bulan Maret 2022</t>
  </si>
  <si>
    <t>00555/KW/626402/2022</t>
  </si>
  <si>
    <t>00571/PB/626402/2022</t>
  </si>
  <si>
    <t>00555</t>
  </si>
  <si>
    <t>Pembayaran Belanja Barang Persediaan Barang Konsumsi. Belanja ATK dalam rangka kegiatan operasional Bagian TU Bulan Maret 2022</t>
  </si>
  <si>
    <t>00554/KW/626402/2022</t>
  </si>
  <si>
    <t>00570/PB/626402/2022</t>
  </si>
  <si>
    <t>00554</t>
  </si>
  <si>
    <t>00570</t>
  </si>
  <si>
    <t>Pembayaran Belanja Barang Persediaan Barang Konsumsi. Belanja ATK dalam rangka kegiatan operasional Bidang KK Bulan Maret 2022</t>
  </si>
  <si>
    <t>00553/KW/626402/2022</t>
  </si>
  <si>
    <t>00569/PB/626402/2022</t>
  </si>
  <si>
    <t>00553</t>
  </si>
  <si>
    <t>00569</t>
  </si>
  <si>
    <t>Pembayaran Belanja Barang Persediaan Barang Konsumsi. Belanja ATK dalam rangka kegiatan operasional Bidang PP Bulan Maret 2022</t>
  </si>
  <si>
    <t>00552/KW/626402/2022</t>
  </si>
  <si>
    <t>00568/PB/626402/2022</t>
  </si>
  <si>
    <t>00552</t>
  </si>
  <si>
    <t>00568</t>
  </si>
  <si>
    <t>Pembayaran Belanja Barang Persediaan Barang Konsumsi. Belanja Bahan Komputer dalam rangka kegiatan operasional Bidang KK Bulan Februari 2022</t>
  </si>
  <si>
    <t>00551/KW/626402/2022</t>
  </si>
  <si>
    <t>00567/PB/626402/2022</t>
  </si>
  <si>
    <t>00551</t>
  </si>
  <si>
    <t>00567</t>
  </si>
  <si>
    <t>Pembayaran Belanja Barang Persediaan Barang Konsumsi. Belanja Bahan Komputer dalam rangka kegiatan operasional Bidang PP Bulan Februari 2022</t>
  </si>
  <si>
    <t>00550/KW/626402/2022</t>
  </si>
  <si>
    <t>00566/PB/626402/2022</t>
  </si>
  <si>
    <t>00550</t>
  </si>
  <si>
    <t>00566</t>
  </si>
  <si>
    <t>Pembayaran Belanja Barang Persediaan Barang Konsumsi. Belanja Bahan Komputer dalam rangka kegiatan operasional Bagian TU Bulan Februari 2022</t>
  </si>
  <si>
    <t>00549/KW/626402/2022</t>
  </si>
  <si>
    <t>00565/PB/626402/2022</t>
  </si>
  <si>
    <t>00549</t>
  </si>
  <si>
    <t>00565</t>
  </si>
  <si>
    <t>Pembayaran Belanja Barang Persediaan Barang Konsumsi. Belanja ATK dalam rangka kegiatan operasional Bagian TU Bulan Februari 2022</t>
  </si>
  <si>
    <t>00548/KW/626402/2022</t>
  </si>
  <si>
    <t>00564/PB/626402/2022</t>
  </si>
  <si>
    <t>00548</t>
  </si>
  <si>
    <t>00564</t>
  </si>
  <si>
    <t>Pembayaran Belanja Barang Persediaan Barang Konsumsi. Belanja ATK dalam rangka kegiatan operasional Bidang KK Bulan Februari 2022</t>
  </si>
  <si>
    <t>00547/KW/626402/2022</t>
  </si>
  <si>
    <t>00563/PB/626402/2022</t>
  </si>
  <si>
    <t>00547</t>
  </si>
  <si>
    <t>00563</t>
  </si>
  <si>
    <t>Pembayaran Belanja Barang Persediaan Barang Konsumsi. Belanja ATK dalam rangka kegiatan operasional Bidang PP Bulan Februari 2022</t>
  </si>
  <si>
    <t>00546/KW/626402/2022</t>
  </si>
  <si>
    <t>00562/PB/626402/2022</t>
  </si>
  <si>
    <t>00546</t>
  </si>
  <si>
    <t>00562</t>
  </si>
  <si>
    <t>Pembayaran Belanja Barang Persediaan Barang Konsumsi. Belanja ATK dalam rangka kegiatan operasional Bidang PE Bulan Februari 2022</t>
  </si>
  <si>
    <t>00545/KW/626402/2022</t>
  </si>
  <si>
    <t>00561/PB/626402/2022</t>
  </si>
  <si>
    <t>00545</t>
  </si>
  <si>
    <t>00561</t>
  </si>
  <si>
    <t>Pembayaran Belanja Barang Persediaan Barang Konsumsi. Belanja Kertas Fotocopy dalam rangka kegiatan operasional Pusat Pendidikan KP Bulan Februari 2022</t>
  </si>
  <si>
    <t>00544/KW/626402/2022</t>
  </si>
  <si>
    <t>00560/PB/626402/2022</t>
  </si>
  <si>
    <t>00544</t>
  </si>
  <si>
    <t>00560</t>
  </si>
  <si>
    <t>Pembayaran Belanja Keperluan Perkantoran: Pembelian makanan/minuman kecil untuk rapat dan penerimaan tamu kegiatan operasional Pusdik KP Bulan Maret 2022</t>
  </si>
  <si>
    <t>00540/KW/626402/2022</t>
  </si>
  <si>
    <t>00556/PB/626402/2022</t>
  </si>
  <si>
    <t>00540</t>
  </si>
  <si>
    <t>Pembayaran Belanja Keperluan Perkantoran: Pembelian keperluan rumah tangga pantry Pusdik KP Bulan Maret 2022</t>
  </si>
  <si>
    <t>00539/KW/626402/2022</t>
  </si>
  <si>
    <t>00555/PB/626402/2022</t>
  </si>
  <si>
    <t>00539</t>
  </si>
  <si>
    <t>Estetika Kantor dan Pengharum Ruangan</t>
  </si>
  <si>
    <t>000571</t>
  </si>
  <si>
    <t>Pembayaran Belanja Keperluan Perkantoran: Pembayaran biaya estetika kantor kegiatan Pusat Pendidikan KP periode Bulan Maret 202</t>
  </si>
  <si>
    <t>00538/KW/626402/2022</t>
  </si>
  <si>
    <t>00554/PB/626402/2022</t>
  </si>
  <si>
    <t>00538</t>
  </si>
  <si>
    <t>Pembayaran Belanja Keperluan Sehari-hari Perkantoran: Pembayaran Langganan surat kabar/majalah Pusat Pendidikan KP Bulan Februari 2022</t>
  </si>
  <si>
    <t>00537/KW/626402/2022</t>
  </si>
  <si>
    <t>00553/PB/626402/2022</t>
  </si>
  <si>
    <t>00537</t>
  </si>
  <si>
    <t>Pembayaran Belanja Keperluan Perkantoran: Pembelian tas kegiatan keperluan sehari-hari Perkantoran Pusdik KP</t>
  </si>
  <si>
    <t>00536/KW/626402/2022</t>
  </si>
  <si>
    <t>00552/PB/626402/2022</t>
  </si>
  <si>
    <t>00536</t>
  </si>
  <si>
    <t>Pembayaran Belanja Keperluan Perkantoran: Pembelian troli stainless kegiatan keperluan sehari-hari Perkantoran Pusdik KP</t>
  </si>
  <si>
    <t>00535/KW/626402/2022</t>
  </si>
  <si>
    <t>00551/PB/626402/2022</t>
  </si>
  <si>
    <t>00535</t>
  </si>
  <si>
    <t>Pembayaran Belanja Keperluan Perkantoran. Pembayaran zoom video conference kegiatan Pusat Pendidikan KP Bulan Februari 2022</t>
  </si>
  <si>
    <t>00534/KW/626402/2022</t>
  </si>
  <si>
    <t>00550/PB/626402/2022</t>
  </si>
  <si>
    <t>00534</t>
  </si>
  <si>
    <t>Pembayan Belanja Keperluan Perkantoran: Pembayaran Indihome Speedy kegiatan Pusat Pendidikan KP Bulan Februari 2022</t>
  </si>
  <si>
    <t>00533/KW/626402/2022</t>
  </si>
  <si>
    <t>00549/PB/626402/2022</t>
  </si>
  <si>
    <t>00533</t>
  </si>
  <si>
    <t>Pembayaran elanja Keperluan Perkantoran: Pembayaran biaya estetika kantor kegiatan Pusat Pendidikan KP periode Bulan Februari 2022</t>
  </si>
  <si>
    <t>00532/KW/626402/2022</t>
  </si>
  <si>
    <t>00548/PB/626402/2022</t>
  </si>
  <si>
    <t>00532</t>
  </si>
  <si>
    <t>Pemeliharaan dan Operasional Kendaraan Roda Dua</t>
  </si>
  <si>
    <t>000586</t>
  </si>
  <si>
    <t>Pembayaran Belanja Pemeliharaan Peralatan dan Mesin: Pembayaran service kendaraan operasional roda 2 Pusat Pendidikan KP Nopol B 6552 SQE Bulan Maret 2022</t>
  </si>
  <si>
    <t>00504/KW/626402/2022</t>
  </si>
  <si>
    <t>00477/PB/626402/2022</t>
  </si>
  <si>
    <t>00504</t>
  </si>
  <si>
    <t>00477</t>
  </si>
  <si>
    <t>Pembayaran Belanja Pemeliharaan Peralatan dan Mesin: Pembayaran BBM kendaraan operasional roda 4 Pusat Pendidikan KP Bulan Februari 2022 an. Fransisco S Ndori, dkk</t>
  </si>
  <si>
    <t>00501/KW/626402/2022</t>
  </si>
  <si>
    <t>00475/PB/626402/2022</t>
  </si>
  <si>
    <t>00501</t>
  </si>
  <si>
    <t>00475</t>
  </si>
  <si>
    <t>Pembayaran Belanja Pemeliharaan Peralatan dan Mesin: Pembayaran BBM kendaraan operasional roda 4 Pusat Pendidikan KP Bulan Februari 2022 an. Bambang Suprakto, dkk</t>
  </si>
  <si>
    <t>00499/KW/626402/2022</t>
  </si>
  <si>
    <t>00474/PB/626402/2022</t>
  </si>
  <si>
    <t>00499</t>
  </si>
  <si>
    <t>00474</t>
  </si>
  <si>
    <t>Pembayaran Belanja Pemeliharaan Peralatan dan Mesin: Pembayaran BBM kendaraan operasional roda 4 Pusat Pendidikan KP Bulan Januari 2022 an. Fransisco S Ndori, dkk</t>
  </si>
  <si>
    <t>00494/KW/626402/2022</t>
  </si>
  <si>
    <t>00471/PB/626402/2022</t>
  </si>
  <si>
    <t>00494</t>
  </si>
  <si>
    <t>00471</t>
  </si>
  <si>
    <t>Pembayaran Belanja Honor Operasional Satker: Pembayaran Honor Operasional Satker Pengelola Keuangan Pusdik KP Bln Januari 2022 an. Bambang Suprakto, dkk</t>
  </si>
  <si>
    <t>00484/KW/626402/2022</t>
  </si>
  <si>
    <t>00466/PB/626402/2022</t>
  </si>
  <si>
    <t>00484</t>
  </si>
  <si>
    <t>00466</t>
  </si>
  <si>
    <t>00482/KW/626402/2022</t>
  </si>
  <si>
    <t>00465/PB/626402/2022</t>
  </si>
  <si>
    <t>00482</t>
  </si>
  <si>
    <t>00465</t>
  </si>
  <si>
    <t>Pembayaran Belanja Pemeliharaan Peralatan dan Mesin: Pembayaran pajak kendaraan operasional roda 4 Pusdik KP Nopol B 2622 DQ Tahun 2022</t>
  </si>
  <si>
    <t>221751303004346</t>
  </si>
  <si>
    <t>00129T</t>
  </si>
  <si>
    <t>00781/KW/626402/2022</t>
  </si>
  <si>
    <t>00879/PB/626402/2022</t>
  </si>
  <si>
    <t>00781</t>
  </si>
  <si>
    <t>00879</t>
  </si>
  <si>
    <t>Pembayaran Belanja Pemeliharaan Peralatan dan Mesin: Pembayaran pajak kendaraan operasional roda 4 Pusdik KP Nopol B 1987 WQ Tahun 2022</t>
  </si>
  <si>
    <t>00780/KW/626402/2022</t>
  </si>
  <si>
    <t>00878/PB/626402/2022</t>
  </si>
  <si>
    <t>00780</t>
  </si>
  <si>
    <t>00878</t>
  </si>
  <si>
    <t>Pembayaran Belanja Pemeliharaan Peralatan dan Mesin: Pembayaran pajak kendaraan operasional roda 2 Pusdik KP Nopol B 6578 SRQ Tahun 2022</t>
  </si>
  <si>
    <t>00779/KW/626402/2022</t>
  </si>
  <si>
    <t>00877/PB/626402/2022</t>
  </si>
  <si>
    <t>00877</t>
  </si>
  <si>
    <t>Pembayaran Belanja Pengiriman Surat Dinas Pos Pusat. Pengiriman surat dan dokumen/barang lainnya kegiatan Pusat Pendidikan KP Bulan Januari 2022</t>
  </si>
  <si>
    <t>00778/KW/626402/2022</t>
  </si>
  <si>
    <t>00876/PB/626402/2022</t>
  </si>
  <si>
    <t>00778</t>
  </si>
  <si>
    <t>00876</t>
  </si>
  <si>
    <t>Pembayaran Belanja Keperluan Perkantoran: Pembelian foto paper keperluan sehari-hari perkantoran kegiatan operasional Pusat Pendidikan KP</t>
  </si>
  <si>
    <t>00777/KW/626402/2022</t>
  </si>
  <si>
    <t>00875/PB/626402/2022</t>
  </si>
  <si>
    <t>00777</t>
  </si>
  <si>
    <t>00875</t>
  </si>
  <si>
    <t>Pembayaran Belanja Keperluan Perkantoran: Pembelian materai keperluan sehari-hari perkantoran kegiatan operasional Pusat Pendidikan KP</t>
  </si>
  <si>
    <t>00776/KW/626402/2022</t>
  </si>
  <si>
    <t>00874/PB/626402/2022</t>
  </si>
  <si>
    <t>00776</t>
  </si>
  <si>
    <t>00874</t>
  </si>
  <si>
    <t>BPJS Ketenagakerjaan Pengemudi dan Pramubhakti</t>
  </si>
  <si>
    <t>000567</t>
  </si>
  <si>
    <t>Pembayaran Belanja Keperluan Perkantoran: Pembayaran BPJS Ketenagakerjaan Pengemudi dan Pramubhakti lingkup Pusat Pendidikan KP Bulan Januari 2022</t>
  </si>
  <si>
    <t>00775/KW/626402/2022</t>
  </si>
  <si>
    <t>00873/PB/626402/2022</t>
  </si>
  <si>
    <t>00775</t>
  </si>
  <si>
    <t>00873</t>
  </si>
  <si>
    <t>Pembayaran Belanja Keperluan Perkantoran: Pembelian bingkai kepeluan sehari-hari perkantoran Pusdik KP</t>
  </si>
  <si>
    <t>00774/KW/626402/2022</t>
  </si>
  <si>
    <t>00872/PB/626402/2022</t>
  </si>
  <si>
    <t>00774</t>
  </si>
  <si>
    <t>00872</t>
  </si>
  <si>
    <t>Pembayaran Belanja Keperluan Sehari-hari Perkantoran: Pembayaran Langganan surat kabar/majalah Pusat Pendidikan KP Bulan Maret 2022</t>
  </si>
  <si>
    <t>00773/KW/626402/2022</t>
  </si>
  <si>
    <t>00871/PB/626402/2022</t>
  </si>
  <si>
    <t>00773</t>
  </si>
  <si>
    <t>00871</t>
  </si>
  <si>
    <t>Pembayaran Belanja Keperluan Sehari-hari Perkantoran: Pembayaran Langganan surat kabar/majalah Pusat Pendidikan KP Bulan Januari 2022</t>
  </si>
  <si>
    <t>00772/KW/626402/2022</t>
  </si>
  <si>
    <t>00870/PB/626402/2022</t>
  </si>
  <si>
    <t>00870</t>
  </si>
  <si>
    <t>Pembayaran Belanja Keperluan Perkantoran: Pembelian air minum keperluan Pusat Pendidikan KP periode Bulan Januari 2022</t>
  </si>
  <si>
    <t>00771/KW/626402/2022</t>
  </si>
  <si>
    <t>00869/PB/626402/2022</t>
  </si>
  <si>
    <t>00771</t>
  </si>
  <si>
    <t>00869</t>
  </si>
  <si>
    <t>Pembayaran Belanja Keperluan Perkantoran: Pembelian makanan/minuman kecil untuk rapat dan penerimaan tamu kegiatan operasional Pusdik KP Bulan Januari 2022</t>
  </si>
  <si>
    <t>00770/KW/626402/2022</t>
  </si>
  <si>
    <t>00868/PB/626402/2022</t>
  </si>
  <si>
    <t>00770</t>
  </si>
  <si>
    <t>00868</t>
  </si>
  <si>
    <t>Belanja Barang Persediaan Barang Konsumsi: Pembelian ATK kegiatan Bidang Kelembagaan dan Ketenagaan Pusat Pendidikan KP Bulan Bulan Januari 2022</t>
  </si>
  <si>
    <t>221751303006813</t>
  </si>
  <si>
    <t>00228T</t>
  </si>
  <si>
    <t>00064</t>
  </si>
  <si>
    <t>01114/KW/626402/2022</t>
  </si>
  <si>
    <t>01223/PB/626402/2022</t>
  </si>
  <si>
    <t>01114</t>
  </si>
  <si>
    <t>01223</t>
  </si>
  <si>
    <t>Belanja Barang Persediaan Barang Konsumsi: Pembelian ATK kegiatan Bagian Tata Usaha Pusat Pendidikan KP Bulan Bulan Januari 2022</t>
  </si>
  <si>
    <t>01115/KW/626402/2022</t>
  </si>
  <si>
    <t>01224/PB/626402/2022</t>
  </si>
  <si>
    <t>01115</t>
  </si>
  <si>
    <t>01224</t>
  </si>
  <si>
    <t xml:space="preserve"> Belanja Barang Persediaan Barang Konsumsi: Pembelian Bahan Komputer kegiatan Bidang</t>
  </si>
  <si>
    <t>01116/KW/626402/2022</t>
  </si>
  <si>
    <t>01225/PB/626402/2022</t>
  </si>
  <si>
    <t>01116</t>
  </si>
  <si>
    <t>01225</t>
  </si>
  <si>
    <t>Belanja Barang Persediaan Barang Konsumsi: Pembelian Bahan Komputer kegiatan Bidang Penyelenggaraan Pendidikan Pusat Pendidikan KP Bulan Januari 2022</t>
  </si>
  <si>
    <t>01117/KW/626402/2022</t>
  </si>
  <si>
    <t>01226/PB/626402/2022</t>
  </si>
  <si>
    <t>01117</t>
  </si>
  <si>
    <t>01226</t>
  </si>
  <si>
    <t>Belanja Barang Persediaan Barang Konsumsi: Pembelian Bahan Komputer kegiatan Bidang Kelembagaan dan Ketenagaan Pusat Pendidikan KP Bulan Januari 2022</t>
  </si>
  <si>
    <t>01118/KW/626402/2022</t>
  </si>
  <si>
    <t>01227/PB/626402/2022</t>
  </si>
  <si>
    <t>01118</t>
  </si>
  <si>
    <t>01227</t>
  </si>
  <si>
    <t>Belanja Barang Persediaan Barang Konsumsi: Pembelian Bahan Komputer kegiatan Bagian Tata Usaha Pusat Pendidikan KP Bulan Januari 2022</t>
  </si>
  <si>
    <t>01119/KW/626402/2022</t>
  </si>
  <si>
    <t>01228/PB/626402/2022</t>
  </si>
  <si>
    <t>01119</t>
  </si>
  <si>
    <t>01228</t>
  </si>
  <si>
    <t>Bayar ke JNE. Belanja Pengiriman Surat Dinas Pos Pusat. Pengiriman surat dan dokumen/barang lainnya kegiatan Pusat Pendidikan KP Bulan Maret 2022. Tgl. 16 Maret 2022.</t>
  </si>
  <si>
    <t>01120/KW/626402/2022</t>
  </si>
  <si>
    <t>01229/PB/626402/2022</t>
  </si>
  <si>
    <t>01120</t>
  </si>
  <si>
    <t>01229</t>
  </si>
  <si>
    <t>Bayar ke TIKI. Belanja Pengiriman Surat Dinas Pos Pusat. Pengiriman surat dan dokumen/barang lainnya kegiatan Pusat Pendidikan KP Bulan Maret 2022. Tgl. 24 Maret 2022.</t>
  </si>
  <si>
    <t>01121/KW/626402/2022</t>
  </si>
  <si>
    <t>01230/PB/626402/2022</t>
  </si>
  <si>
    <t>01121</t>
  </si>
  <si>
    <t>01230</t>
  </si>
  <si>
    <t>Bayar ke CV. AUTOMINDO. Belanja Pemeliharaan Peralatan dan Mesin: Pembayaran service kendaraan operasional roda 4 Pusdik KP Nopol B 2622 DQ Bulan Februari 2022, tgl. 08</t>
  </si>
  <si>
    <t>01124/KW/626402/2022</t>
  </si>
  <si>
    <t>01233/PB/626402/2022</t>
  </si>
  <si>
    <t>01124</t>
  </si>
  <si>
    <t>01233</t>
  </si>
  <si>
    <t>Belanja Penyelenggaraan</t>
  </si>
  <si>
    <t>01113/KW/626402/2022</t>
  </si>
  <si>
    <t>01222/PB/626402/2022</t>
  </si>
  <si>
    <t>01113</t>
  </si>
  <si>
    <t>01222</t>
  </si>
  <si>
    <t>Bayar ke PT. Tirta Investama. Belanja Keperluan Sehari-hari Perkantoran: Pembayaran air minum pegawai Pusat Pendidikan KP Bulan Maret 2022. Tgl. 31 Maret 2022</t>
  </si>
  <si>
    <t>01112/KW/626402/2022</t>
  </si>
  <si>
    <t>01221/PB/626402/2022</t>
  </si>
  <si>
    <t>01112</t>
  </si>
  <si>
    <t>01221</t>
  </si>
  <si>
    <t>Bayar ke Island Agency. Belanja Keperluan Sehari-hari Perkantoran: Pembayaran Langganan surat kabar/majalah Pusat Pendidikan KP Bulan Maret 2022. Tgl. 31 Maret 2022</t>
  </si>
  <si>
    <t>01111/KW/626402/2022</t>
  </si>
  <si>
    <t>01220/PB/626402/2022</t>
  </si>
  <si>
    <t>01111</t>
  </si>
  <si>
    <t>01220</t>
  </si>
  <si>
    <t>Bayar ke RM Karya Sinar Bundo: Pembelian konsumsi jamuan rapat Penyiapan Jawaban Mediasi Perkara Perdata Nomor 21/Pdt.G/GP.Son pada Politeknik KP Sorong. Tgl. 21 Maret</t>
  </si>
  <si>
    <t>01110/KW/626402/2022</t>
  </si>
  <si>
    <t>01219/PB/626402/2022</t>
  </si>
  <si>
    <t>01110</t>
  </si>
  <si>
    <t>01219</t>
  </si>
  <si>
    <t>Bayar ke Delicio: Pembelian konsumsi jamuan rapat Penyiapan Jawaban Mediasi Perkara Perdata Nomor 21/Pdt.G/GP.Son pada Politeknik KP Sorong. Tgl. 21 Maret 2022</t>
  </si>
  <si>
    <t>01109/KW/626402/2022</t>
  </si>
  <si>
    <t>01218/PB/626402/2022</t>
  </si>
  <si>
    <t>01109</t>
  </si>
  <si>
    <t>01218</t>
  </si>
  <si>
    <t>ayar ke toko nabigha. Belanja Keperluan Sehari-hari Perkantoran: Pembelian papan tulis white board dan kapur Pusat Pendidikan KP. Tgl. 18 Maret 2022</t>
  </si>
  <si>
    <t>01108/KW/626402/2022</t>
  </si>
  <si>
    <t>01217/PB/626402/2022</t>
  </si>
  <si>
    <t>01108</t>
  </si>
  <si>
    <t>01217</t>
  </si>
  <si>
    <t>Bayar ke hijau stamp. Belanja Keperluan Perkantoran: Pembuatan stempel kepeluan sehari-hari perkantoran Pusat Pendidikan KP, Tgl 16 Maret 2022.</t>
  </si>
  <si>
    <t>01107/KW/626402/2022</t>
  </si>
  <si>
    <t>01216/PB/626402/2022</t>
  </si>
  <si>
    <t>01107</t>
  </si>
  <si>
    <t>01216</t>
  </si>
  <si>
    <t>Bayar ke Zoom Video C. Inc. Belanja Barang Non Operasional Lainnya. Pembayaran zoom video conference kegiatan Pusat Pendidikan KP Bulan Maret 2022. Tgl. 16 Maret 2022.</t>
  </si>
  <si>
    <t>01106/KW/626402/2022</t>
  </si>
  <si>
    <t>01215/PB/626402/2022</t>
  </si>
  <si>
    <t>01106</t>
  </si>
  <si>
    <t>01215</t>
  </si>
  <si>
    <t>Bayar ke Indihome Speedy. Belanja Barang Non Operasional Lainnya. Pembayaran Indihome Speedy kegiatan Pusat Pendidikan KP Bulan Maret 2022. Tgl. 18 Maret 2022.</t>
  </si>
  <si>
    <t>01105/KW/626402/2022</t>
  </si>
  <si>
    <t>01214/PB/626402/2022</t>
  </si>
  <si>
    <t>01105</t>
  </si>
  <si>
    <t>01214</t>
  </si>
  <si>
    <t>Bayar ke Kios H. Mistar. Belanja Keperluan Perkantoran: Pembelian air minum keperluan Pusat Pendidikan KP periode Bulan Februari 2022. Tgl. 21 Februari 2022.</t>
  </si>
  <si>
    <t>01104/KW/626402/2022</t>
  </si>
  <si>
    <t>01203/PB/626402/2022</t>
  </si>
  <si>
    <t>01104</t>
  </si>
  <si>
    <t>01203</t>
  </si>
  <si>
    <t>Bayar ke CV. Mitra Inti Kobar. Belanja Keperluan Perkantoran: Pembelian makanan/minuman kecil untuk rapat dan penerimaan tamu kegiatan operasional Pusdik KP Bulan Februari 2022,</t>
  </si>
  <si>
    <t>01103/KW/626402/2022</t>
  </si>
  <si>
    <t>01202/PB/626402/2022</t>
  </si>
  <si>
    <t>01103</t>
  </si>
  <si>
    <t>01202</t>
  </si>
  <si>
    <t>01102/KW/626402/2022</t>
  </si>
  <si>
    <t>01201/PB/626402/2022</t>
  </si>
  <si>
    <t>01102</t>
  </si>
  <si>
    <t>01201</t>
  </si>
  <si>
    <t>Bayar ke PT. Tirta Investama. Belanja Keperluan Sehari-hari Perkantoran: Pembayaran air minum pegawai Pusat Pendidikan KP Bulan Januari 2022. Tgl. 31 Januari 2022</t>
  </si>
  <si>
    <t>01101/KW/626402/2022</t>
  </si>
  <si>
    <t>01200/PB/626402/2022</t>
  </si>
  <si>
    <t>01101</t>
  </si>
  <si>
    <t>01200</t>
  </si>
  <si>
    <t>Bayar ke PT. Pos Indonesia Tbk. Belanja Keperluan Perkantoran: Pembelian materai keperluan sehari-hari perkantoran kegiatan operasional Pusat Pendidikan KP, Tgl 05 Januari 2022.</t>
  </si>
  <si>
    <t>01100/KW/626402/2022</t>
  </si>
  <si>
    <t>01199/PB/626402/2022</t>
  </si>
  <si>
    <t>01100</t>
  </si>
  <si>
    <t>01199</t>
  </si>
  <si>
    <t>Bayar ke Fransisco S. Ndori dkk. Belanja Pemeliharaan Peralatan dan Mesin: Pembayaran BBM kendaraan operasional roda 2 Pusat Pendidikan KP Bulan Maret 2022, Tgl. 01 April 2022.</t>
  </si>
  <si>
    <t>01413/KW/626402/2022</t>
  </si>
  <si>
    <t>01519/PB/626402/2022</t>
  </si>
  <si>
    <t>01413</t>
  </si>
  <si>
    <t>01519</t>
  </si>
  <si>
    <t>Bayar ke CV. AUTOMINDO. Belanja Pemeliharaan Peralatan dan Mesin: Pembayaran service kendaraan operasional roda 4 Pusdik KP Nopol B 2951 DQ Bulan April 2022, tgl. 08 April 2022.</t>
  </si>
  <si>
    <t>01412/KW/626402/2022</t>
  </si>
  <si>
    <t>01518/PB/626402/2022</t>
  </si>
  <si>
    <t>01412</t>
  </si>
  <si>
    <t>01518</t>
  </si>
  <si>
    <t>Bayar ke Delicio: Pembelian konsumsi snack rapat Pembahasan Percepatan untuk program kerja Pusdik KP dalam rangka mendukung program kerja 100 hari kerja Ka. BRSDM KP. Tgl. 10</t>
  </si>
  <si>
    <t>01384/KW/626402/2022</t>
  </si>
  <si>
    <t>01475/PB/626402/2022</t>
  </si>
  <si>
    <t>01384</t>
  </si>
  <si>
    <t>01475</t>
  </si>
  <si>
    <t>Bayar ke TIKI. Belanja Pengiriman Surat Dinas Pos Pusat. Pengiriman surat dan dokumen/barang lainnya kegiatan Pusat Pendidikan KP Bulan April 2022. Tgl. 07 April 2022.</t>
  </si>
  <si>
    <t>01396/KW/626402/2022</t>
  </si>
  <si>
    <t>01502/PB/626402/2022</t>
  </si>
  <si>
    <t>01396</t>
  </si>
  <si>
    <t>01502</t>
  </si>
  <si>
    <t>Bayar ke Delicio: Pembelian konsumsi snack (pagi + sore) dalam rangka rapat Progress Persiapan Side Event : Virtual Job Fair KP &amp; Apel Siaga Virtual Penyuluh Perikanan. Tgl. 28</t>
  </si>
  <si>
    <t>01385/KW/626402/2022</t>
  </si>
  <si>
    <t>01478/PB/626402/2022</t>
  </si>
  <si>
    <t>01385</t>
  </si>
  <si>
    <t>01478</t>
  </si>
  <si>
    <t>Belanja Barang Persediaan Barang Konsumsi: Pembelian kertas foto copy kegiatan operasional Pusat Pendidikan KP Bulan April 2022. Tgl 11 April 2022.</t>
  </si>
  <si>
    <t>01395/KW/626402/2022</t>
  </si>
  <si>
    <t>01501/PB/626402/2022</t>
  </si>
  <si>
    <t>01395</t>
  </si>
  <si>
    <t>01501</t>
  </si>
  <si>
    <t>Bayar ke Demmy Sambel Cetar: Pembelian konsumsi (makan siang) jamuan Pelepasan Pegawai Purna Tugas lingkup Pusdik KP. Tgl. 31 Maret 2022</t>
  </si>
  <si>
    <t>01386/KW/626402/2022</t>
  </si>
  <si>
    <t>01482/PB/626402/2022</t>
  </si>
  <si>
    <t>01386</t>
  </si>
  <si>
    <t>01482</t>
  </si>
  <si>
    <t>Bayar Ketenagakerjaan Pengemudi dan Pramubhakti lingkup Pusat Pendidikan KP Bulan April 2022,</t>
  </si>
  <si>
    <t>01500/PB/626402/2022</t>
  </si>
  <si>
    <t>01500</t>
  </si>
  <si>
    <t>Bayar Ketenagakerjaan Pengemudi dan Pramubhakti lingkup Pusat Pendidikan KP Bulan Februari</t>
  </si>
  <si>
    <t>01483/PB/626402/2022</t>
  </si>
  <si>
    <t>01483</t>
  </si>
  <si>
    <t>Bayar ke FINS Anugerah Alam. Belanja Keperluan Perkantoran: Pembayaran biaya estetika kantor kegiatan Pusat Pendidikan KP periode Bulan April 2022. Tgl. 20 April 2022.</t>
  </si>
  <si>
    <t>01393/KW/626402/2022</t>
  </si>
  <si>
    <t>01499/PB/626402/2022</t>
  </si>
  <si>
    <t>01393</t>
  </si>
  <si>
    <t>01499</t>
  </si>
  <si>
    <t>Bayar ke Zoom Video C. Inc. Belanja Barang Non Operasional Lainnya. Pembayaran zoom video conference kegiatan Pusat Pendidikan KP Bulan April 2022. Tgl. 16 April 2022.</t>
  </si>
  <si>
    <t>01388/KW/626402/2022</t>
  </si>
  <si>
    <t>01490/PB/626402/2022</t>
  </si>
  <si>
    <t>01388</t>
  </si>
  <si>
    <t>01490</t>
  </si>
  <si>
    <t>Bayar ke Indihome Speedy. Belanja Barang Non Operasional Lainnya. Pembayaran Indihome Speedy kegiatan Pusat Pendidikan KP Bulan April 2022. Tgl. 18 April 2022.</t>
  </si>
  <si>
    <t>01389/KW/626402/2022</t>
  </si>
  <si>
    <t>01496/PB/626402/2022</t>
  </si>
  <si>
    <t>01389</t>
  </si>
  <si>
    <t>01496</t>
  </si>
  <si>
    <t>Bayar Ketenagakerjaan Pengemudi dan Pramubhakti lingkup Pusat Pendidikan KP Bulan Maret 2022,</t>
  </si>
  <si>
    <t>01497/PB/626402/2022</t>
  </si>
  <si>
    <t>01497</t>
  </si>
  <si>
    <t>Perdin Jakarta - Bogor, Jabar. Tgl. 17 Januari 2022. Dalam rangka kegiatan rapat dan review dokumen Pengadaan Barang/Jasa</t>
  </si>
  <si>
    <t>00052/KW/626402/2022</t>
  </si>
  <si>
    <t>00152/PB/626402/2022</t>
  </si>
  <si>
    <t>00052</t>
  </si>
  <si>
    <t>00152</t>
  </si>
  <si>
    <t>Perdin Jakarta - Jembrana, Bali (PP). Tgl. 26 -28 Januari 2022. Dalam rangka melakukan pembinaan kepegawaian dan penyelesaian disiplin PNS pada Politeknik KP Jembran</t>
  </si>
  <si>
    <t>00049/KW/626402/2022</t>
  </si>
  <si>
    <t>00149/PB/626402/2022</t>
  </si>
  <si>
    <t>00049</t>
  </si>
  <si>
    <t>00149</t>
  </si>
  <si>
    <t>D. Penyusunan Bahan Tindak Lanjut dan Pemutakhiran Data</t>
  </si>
  <si>
    <t>WA.2378.EBA.962.301.D.524111</t>
  </si>
  <si>
    <t>Penyusunan Bahan Tindak Lanjut dan Pemutakhiran Data</t>
  </si>
  <si>
    <t>000677</t>
  </si>
  <si>
    <t>Perdin Jakarta - Kota Agung, Lampung. Tgl. 19-21 Januari 2022. Dalam rangka Koordinasi dan Pemantauan Pekerjaan Pembangunan Gd. Rektorat SUPM Kota Agung</t>
  </si>
  <si>
    <t>00048/KW/626402/2022</t>
  </si>
  <si>
    <t>00148/PB/626402/2022</t>
  </si>
  <si>
    <t>00048</t>
  </si>
  <si>
    <t>00148</t>
  </si>
  <si>
    <t>WA.2378.EBA.962.301.B.522192</t>
  </si>
  <si>
    <t>Test Lab Rapid/Antigen/PCR</t>
  </si>
  <si>
    <t>000662</t>
  </si>
  <si>
    <t>Pembayaran Rapid Test_Antigen kegiatan Pembinaan dan Koordinasi Pimpinan Pusdik KP an. Dwi Hertanto</t>
  </si>
  <si>
    <t>00047/KW/626402/2022</t>
  </si>
  <si>
    <t>00147/PB/626402/2022</t>
  </si>
  <si>
    <t>00047</t>
  </si>
  <si>
    <t>00147</t>
  </si>
  <si>
    <t>Pembayaran Rapid Test_Antigen kegiatan Pembinaan dan Koordinasi Pimpinan Pusdik KP an. Bambang Suprakto</t>
  </si>
  <si>
    <t>00046/KW/626402/2022</t>
  </si>
  <si>
    <t>00146/PB/626402/2022</t>
  </si>
  <si>
    <t>00046</t>
  </si>
  <si>
    <t>00146</t>
  </si>
  <si>
    <t>00045/KW/626402/2022</t>
  </si>
  <si>
    <t>00145/PB/626402/2022</t>
  </si>
  <si>
    <t>00045</t>
  </si>
  <si>
    <t>00145</t>
  </si>
  <si>
    <t>Sutrisno :</t>
  </si>
  <si>
    <t>00044/KW/626402/2022</t>
  </si>
  <si>
    <t>00144/PB/626402/2022</t>
  </si>
  <si>
    <t>00044</t>
  </si>
  <si>
    <t>00144</t>
  </si>
  <si>
    <t>Pembayaran rapid test antigen atas nama Dwi Hertanto :</t>
  </si>
  <si>
    <t>00027/KW/626402/2022</t>
  </si>
  <si>
    <t>00127/PB/626402/2022</t>
  </si>
  <si>
    <t>00027</t>
  </si>
  <si>
    <t>00127</t>
  </si>
  <si>
    <t>524113. Belanja Perjalanan Dinas Dalam Kota</t>
  </si>
  <si>
    <t>WA.2378.EBA.962.301.C.524113</t>
  </si>
  <si>
    <t>Perjalanan Koordinasi</t>
  </si>
  <si>
    <t>000672</t>
  </si>
  <si>
    <t>Pembayaran transport lokal Jkt-Ciracas tgl 25 Jan 2022 dalam rangka keg klasifikasi dan penataan dokumen/ arsip pengadaan pembangunan Politeknik KP Dumai TA 2017</t>
  </si>
  <si>
    <t>00026/KW/626402/2022</t>
  </si>
  <si>
    <t>00126/PB/626402/2022</t>
  </si>
  <si>
    <t>TRANSPORT LOKAL</t>
  </si>
  <si>
    <t>00026</t>
  </si>
  <si>
    <t>00126</t>
  </si>
  <si>
    <t>Pembayaran rapid test antigen atas nama Bambang Suprakto :</t>
  </si>
  <si>
    <t>00025/KW/626402/2022</t>
  </si>
  <si>
    <t>00125/PB/626402/2022</t>
  </si>
  <si>
    <t>00025</t>
  </si>
  <si>
    <t>00125</t>
  </si>
  <si>
    <t>Pembayaran rapid test antigen atas nama Joko Pitoyo :</t>
  </si>
  <si>
    <t>00024/KW/626402/2022</t>
  </si>
  <si>
    <t>00124/PB/626402/2022</t>
  </si>
  <si>
    <t>00124</t>
  </si>
  <si>
    <t>00023/KW/626402/2022</t>
  </si>
  <si>
    <t>00123/PB/626402/2022</t>
  </si>
  <si>
    <t>00023</t>
  </si>
  <si>
    <t>00123</t>
  </si>
  <si>
    <t>Pembayaran rapid test antigen atas nama Dedy Heru Susena :</t>
  </si>
  <si>
    <t>00022/KW/626402/2022</t>
  </si>
  <si>
    <t>00122/PB/626402/2022</t>
  </si>
  <si>
    <t>00022</t>
  </si>
  <si>
    <t>00122</t>
  </si>
  <si>
    <t>00021/KW/626402/2022</t>
  </si>
  <si>
    <t>00121/PB/626402/2022</t>
  </si>
  <si>
    <t>00021</t>
  </si>
  <si>
    <t>00121</t>
  </si>
  <si>
    <t>00020/KW/626402/2022</t>
  </si>
  <si>
    <t>00120/PB/626402/2022</t>
  </si>
  <si>
    <t>00020</t>
  </si>
  <si>
    <t>00120</t>
  </si>
  <si>
    <t>Pembayaran rapid tes PCR atas nama Sutrisno :</t>
  </si>
  <si>
    <t>00019/KW/626402/2022</t>
  </si>
  <si>
    <t>00119/PB/626402/2022</t>
  </si>
  <si>
    <t>00019</t>
  </si>
  <si>
    <t>00119</t>
  </si>
  <si>
    <t>Pembelian bahan komputer dalam rangka keg pembinaan dan koordinasi pimpinan lingkup Pusdik KP</t>
  </si>
  <si>
    <t>00018/KW/626402/2022</t>
  </si>
  <si>
    <t>00116/PB/626402/2022</t>
  </si>
  <si>
    <t>00116</t>
  </si>
  <si>
    <t>Pembelian ATK keg pembinaan dan koordinasi pimpinan Pusdik KP tahun 2022 :</t>
  </si>
  <si>
    <t>00017/KW/626402/2022</t>
  </si>
  <si>
    <t>00115/PB/626402/2022</t>
  </si>
  <si>
    <t>00115</t>
  </si>
  <si>
    <t>WA.2378.EBA.962.301.A.524113</t>
  </si>
  <si>
    <t>Koordinasi kearsipan</t>
  </si>
  <si>
    <t>000658</t>
  </si>
  <si>
    <t>Pembayaran transport lokal JKt=KPKNL tgl 25 Jan 2022 dalam rangka koordinasi dengan KPKNL Jakarta II terkait usulan penghapusan BMN (kendaraan roda 4) Pusdik KP</t>
  </si>
  <si>
    <t>00016/KW/626402/2022</t>
  </si>
  <si>
    <t>00114/PB/626402/2022</t>
  </si>
  <si>
    <t>00114</t>
  </si>
  <si>
    <t>Perjalanan dinas Jkt-SUPM Tegal Tgl 21-23 Jan 2022 dalam rangka koordinasi dan pemantauan pekerjaan pembangunan gedung rektorat SUPM Tegal</t>
  </si>
  <si>
    <t>00015/KW/626402/2022</t>
  </si>
  <si>
    <t>00113/PB/626402/2022</t>
  </si>
  <si>
    <t>00113</t>
  </si>
  <si>
    <t>Perjalanan dinas Jkt-Kotaagung Tgl 20-21 Jan 2022 dalam rangka koordinasi dan pemantauan pekerjaan pembangunan gedung rektorat SUPM Kotaagung</t>
  </si>
  <si>
    <t>00014/KW/626402/2022</t>
  </si>
  <si>
    <t>00112/PB/626402/2022</t>
  </si>
  <si>
    <t>00112</t>
  </si>
  <si>
    <t>Perjalanan dinas Jkt-Bogor Tgl 19 Jan 2022 dalam rangka menghadiri keg rekonsiliasi penyusunan laporan keuangan dan BMN TA 2021 lingkup BRSDM KP</t>
  </si>
  <si>
    <t>00013/KW/626402/2022</t>
  </si>
  <si>
    <t>00111/PB/626402/2022</t>
  </si>
  <si>
    <t>00111</t>
  </si>
  <si>
    <t>Perjalanan dinas Jkt-Politeknik KP Dumai Tgl 13-14 Jan 2022 dalam rangka koordinasi pengembangan Politeknik KP Dumai</t>
  </si>
  <si>
    <t>00012/KW/626402/2022</t>
  </si>
  <si>
    <t>00110/PB/626402/2022</t>
  </si>
  <si>
    <t>00110</t>
  </si>
  <si>
    <t>Perjalanan dinas Jkt-Tangsel, Banten Tgl 11 Jan 2022 dalam rangka menghadiri FGD penyamaan persepsi dan pembahasan Renstra TL RPP PTKL</t>
  </si>
  <si>
    <t>00011/KW/626402/2022</t>
  </si>
  <si>
    <t>00109/PB/626402/2022</t>
  </si>
  <si>
    <t>00011</t>
  </si>
  <si>
    <t>00109</t>
  </si>
  <si>
    <t>Perjalanan dinas Jkt-Karawang Tgl 5 Jan 2022 keg pembinaan dan pendampingan acara Sertijab Dir. Politeknik KP Karawang</t>
  </si>
  <si>
    <t>00010/KW/626402/2022</t>
  </si>
  <si>
    <t>00108/PB/626402/2022</t>
  </si>
  <si>
    <t>00010</t>
  </si>
  <si>
    <t>00108</t>
  </si>
  <si>
    <t>Perjalanan dinas Jkt-Psr Minggu Tgl 04 Jan 2022 keg pembinaan dan pendampingan acara Sertijab Dir. Politeknik KP AUP Jakarta</t>
  </si>
  <si>
    <t>00009/KW/626402/2022</t>
  </si>
  <si>
    <t>00107/PB/626402/2022</t>
  </si>
  <si>
    <t>00009</t>
  </si>
  <si>
    <t>00107</t>
  </si>
  <si>
    <t>Perjalanan dinas Jkt-Sidoarjo Tgl 1-3 Jan 2022 keg pembinaan dan pendampingan acara Sertijab Dir. Politeknik KP Wadir dan Kasubag Umum di Politeknik KP Sidoarjo</t>
  </si>
  <si>
    <t>00008/KW/626402/2022</t>
  </si>
  <si>
    <t>00106/PB/626402/2022</t>
  </si>
  <si>
    <t>00008</t>
  </si>
  <si>
    <t>00106</t>
  </si>
  <si>
    <t>Perjalanan dinas Jkt-Bogor Tgl 17 Jan 2022 keg rapat dan review dokumen pengadaan barang/ jasa</t>
  </si>
  <si>
    <t>00007/KW/626402/2022</t>
  </si>
  <si>
    <t>00105/PB/626402/2022</t>
  </si>
  <si>
    <t>00007</t>
  </si>
  <si>
    <t>00105</t>
  </si>
  <si>
    <t>Perjalanan dinas Jkt-Karawang Tgl 05 Jan 2022 keg pendampingan acara Sertijab Dir. Politeknik KP Karawang</t>
  </si>
  <si>
    <t>00006/KW/626402/2022</t>
  </si>
  <si>
    <t>00104/PB/626402/2022</t>
  </si>
  <si>
    <t>00006</t>
  </si>
  <si>
    <t>00104</t>
  </si>
  <si>
    <t>Perjalanan dinas Jkt-Bogor Tgl 18-21 Jan 2022 keg rekonsiliasi penyusunan laporan keuangan dan SIMAK BMN TA 2021 lingkup BRSDM KP</t>
  </si>
  <si>
    <t>00005/KW/626402/2022</t>
  </si>
  <si>
    <t>00103/PB/626402/2022</t>
  </si>
  <si>
    <t>00005</t>
  </si>
  <si>
    <t>00103</t>
  </si>
  <si>
    <t>Perjalanan dinas Jkt-Bogor Tgl 12 Jan 2022 dalam rangka keg rekonsiliasi barang persediaan TA 2021 dan sosialisasi persediaan pada Satker Sekretariat BRSDM KP</t>
  </si>
  <si>
    <t>00004/KW/626402/2022</t>
  </si>
  <si>
    <t>00102/PB/626402/2022</t>
  </si>
  <si>
    <t>00004</t>
  </si>
  <si>
    <t>00102</t>
  </si>
  <si>
    <t>Pembayaran Perjadin Jkt-Serang (PP) Tgl 10 Maret 2022 Dlm rangka Koordinasi dan Kunjungan kerja Kapusdik KP ke Politeknik AUP Serang an. Bambang Suprakto, dkk</t>
  </si>
  <si>
    <t>00568/KW/626402/2022</t>
  </si>
  <si>
    <t>00593/PB/626402/2022</t>
  </si>
  <si>
    <t>00593</t>
  </si>
  <si>
    <t>Pembayaran Perjadin Jkt-Karawang (PP) tgl 08 Maret 2022 Dalam rangka Pelantikan Calon Taruna/I di Politeknik KP Karawang, Jabar an. Bambang Suprakto, dkk</t>
  </si>
  <si>
    <t>00567/KW/626402/2022</t>
  </si>
  <si>
    <t>00589/PB/626402/2022</t>
  </si>
  <si>
    <t>00589</t>
  </si>
  <si>
    <t>Pembayaran Perjadin Jkt-Sorong (PP) Tgl 24-26 Feb 2022 dlm rangka Persiapan Serah Terima BMN &amp; Peresmian Rusun Politeknik KP Sorong dr Kemen PUPR ke KKP an. Sutrisno</t>
  </si>
  <si>
    <t>00566/KW/626402/2022</t>
  </si>
  <si>
    <t>00588/PB/626402/2022</t>
  </si>
  <si>
    <t>00588</t>
  </si>
  <si>
    <t>Pembayaran Perjadin Jkt-Psr Minggu (PP) Dlm rangka Koordinasi &amp; Mewakili Ka BRSDM KP memberi Sambutan Kuliah Umum Dr.Ir. Rokhmin D, M.S an. Bambang Suprakto, dkk</t>
  </si>
  <si>
    <t>00565/KW/626402/2022</t>
  </si>
  <si>
    <t>00586/PB/626402/2022</t>
  </si>
  <si>
    <t>00586</t>
  </si>
  <si>
    <t>Pembayaran Perjadin Jkt-Pangandaran (PP) Tgl 16-18 Feb 2022 Dlm rangka koordinasi &amp; pembinaan peg lingkup Politeknik KP Pangandaran serta Audiensi dgn Bupati Pangandaran &amp;</t>
  </si>
  <si>
    <t>00564/KW/626402/2022</t>
  </si>
  <si>
    <t>00584/PB/626402/2022</t>
  </si>
  <si>
    <t>00584</t>
  </si>
  <si>
    <t>521241. Belanja Barang Non Operasional - Penanganan Pandemi COVID-19</t>
  </si>
  <si>
    <t>WA.2378.EBA.962.301.E.521241</t>
  </si>
  <si>
    <t>Paket Data dan Komunikasi Pegawai (60x12)</t>
  </si>
  <si>
    <t>000683</t>
  </si>
  <si>
    <t>Pembayaran Pembayaran Paket Data &amp; Komunikasi Pimp Penanganan Pandemi Covid-19 keg Operasional Pegawai lingkup Pusdik KP an. Bambang Suprakto dkk Bln Maret 2022</t>
  </si>
  <si>
    <t>00563/KW/626402/2022</t>
  </si>
  <si>
    <t>00581/PB/626402/2022</t>
  </si>
  <si>
    <t>00581</t>
  </si>
  <si>
    <t>Pembayaran Pembayaran Paket Data &amp; Komunikasi Pimpinan Penanganan Pandemi Covid-19 keg Operasional Pegawai lingkup Pusdik KP an. Bambang Suprakto dkk Bln Februari 2022 an.</t>
  </si>
  <si>
    <t>00562/KW/626402/2022</t>
  </si>
  <si>
    <t>00579/PB/626402/2022</t>
  </si>
  <si>
    <t>00579</t>
  </si>
  <si>
    <t>Pembayaran Belanja Bahan. Pembelian Bahan Komputer dalam rangka kegiatan  Pengelolaan Kearsipan, Tata Naskah Dinas dan Persuratan Pusat Pendidikan KP</t>
  </si>
  <si>
    <t>00559/KW/626402/2022</t>
  </si>
  <si>
    <t>00575/PB/626402/2022</t>
  </si>
  <si>
    <t>00559</t>
  </si>
  <si>
    <t>00575</t>
  </si>
  <si>
    <t>Pembayaran Belanja Bahan. Pembelian ATK dalam rangka kegiatan Pengelolaan Kearsipan, Tata Naskah Dinas dan Persuratan Pusat Pendidikan KP</t>
  </si>
  <si>
    <t>00558/KW/626402/2022</t>
  </si>
  <si>
    <t>00574/PB/626402/2022</t>
  </si>
  <si>
    <t>00558</t>
  </si>
  <si>
    <t>00574</t>
  </si>
  <si>
    <t>WA.2378.EBA.962.301.E.522192</t>
  </si>
  <si>
    <t>000686</t>
  </si>
  <si>
    <t>Pembayaran Belanja Jasa. Penanganan Pandemi Covid-19: Pembayaran Rapid Test_Antigen kegiatan Pengelolaan Administrasi Kepegawaian Pusdik KP an. Bambang Suprakto</t>
  </si>
  <si>
    <t>00531/KW/626402/2022</t>
  </si>
  <si>
    <t>00547/PB/626402/2022</t>
  </si>
  <si>
    <t>00531</t>
  </si>
  <si>
    <t>Pembayaran Belanja Jasa. Penanganan Pandemi Covid-19: Pembayaran Rapid Test_PCR kegiatan Pengelolaan Administrasi Kepegawaian Pusdik KP an. Nani Hendarsih</t>
  </si>
  <si>
    <t>00530/KW/626402/2022</t>
  </si>
  <si>
    <t>00546/PB/626402/2022</t>
  </si>
  <si>
    <t>00530</t>
  </si>
  <si>
    <t>Pembayaran Belanja Jasa. Penanganan Pandemi Covid-19: Pembayaran Rapid Test_Antigen kegiatan Pengelolaan Administrasi Kepegawaian Pusdik KP an. Rini Ariani</t>
  </si>
  <si>
    <t>00529/KW/626402/2022</t>
  </si>
  <si>
    <t>00545/PB/626402/2022</t>
  </si>
  <si>
    <t>00529</t>
  </si>
  <si>
    <t>Pembayaran Belanja Jasa. Penanganan Pandemi Covid-19: Pembayaran Rapid Test_Antigen kegiatan Pengelolaan Administrasi Kepegawaian Pusdik KP an. Wiwit Riana</t>
  </si>
  <si>
    <t>00528/KW/626402/2022</t>
  </si>
  <si>
    <t>00544/PB/626402/2022</t>
  </si>
  <si>
    <t>00528</t>
  </si>
  <si>
    <t>Pembayaran Belanja Jasa. Penanganan Pandemi Covid-19: Pembayaran Rapid Test_Antigen kegiatan Pengelolaan Administrasi Kepegawaian Pusdik KP an. Norma MP Manoppo</t>
  </si>
  <si>
    <t>00527/KW/626402/2022</t>
  </si>
  <si>
    <t>00494/PB/626402/2022</t>
  </si>
  <si>
    <t>00527</t>
  </si>
  <si>
    <t>Pembayaran Belanja Jasa. Penanganan Pandemi Covid-19: Pembayaran Rapid Test_Antigen keg Pengelolaan Administrasi Kepegawaian Pusdik KP an. Joko Pitoyo</t>
  </si>
  <si>
    <t>00526/KW/626402/2022</t>
  </si>
  <si>
    <t>00493/PB/626402/2022</t>
  </si>
  <si>
    <t>00526</t>
  </si>
  <si>
    <t>00493</t>
  </si>
  <si>
    <t>Pembayaran Belanja Jasa. Penanganan Pandemi Covid-19: Pembayaran Rapid Test_Antigen kegiatan Pengelolaan Administrasi Kepegawaian Pusdik KP an. Arif Wahyudi</t>
  </si>
  <si>
    <t>00525/KW/626402/2022</t>
  </si>
  <si>
    <t>00492/PB/626402/2022</t>
  </si>
  <si>
    <t>00525</t>
  </si>
  <si>
    <t>00492</t>
  </si>
  <si>
    <t>WA.2378.EBA.962.301.D.521211</t>
  </si>
  <si>
    <t>000674</t>
  </si>
  <si>
    <t>Pembayaran Belanja Bahan. Pembelian Bahan Komputer dalam rangka kegiatan Penyusunan Tindak Lanjut &amp; Pemutakhiran Data Pusat Pendidikan KP</t>
  </si>
  <si>
    <t>00523/KW/626402/2022</t>
  </si>
  <si>
    <t>00490/PB/626402/2022</t>
  </si>
  <si>
    <t>00523</t>
  </si>
  <si>
    <t>00490</t>
  </si>
  <si>
    <t>000673</t>
  </si>
  <si>
    <t>Pembayaran  Belanja Bahan. Pembelian ATK dalam rangka kegiatan Penyusunan Tindak Lanjut &amp; Pemutakhiran Data Pusat Pendidikan KP</t>
  </si>
  <si>
    <t>00521/KW/626402/2022</t>
  </si>
  <si>
    <t>00488/PB/626402/2022</t>
  </si>
  <si>
    <t>00521</t>
  </si>
  <si>
    <t>00488</t>
  </si>
  <si>
    <t>WA.2378.EBA.962.301.E.521211</t>
  </si>
  <si>
    <t>000681</t>
  </si>
  <si>
    <t>Pembayaran Belanja Bahan. Pembelian Bahan Komputer dalam rangka kegiatan  Pengelolaan Administrasi Kepagawaian Pusat Pendidikan KP</t>
  </si>
  <si>
    <t>00518/KW/626402/2022</t>
  </si>
  <si>
    <t>00485/PB/626402/2022</t>
  </si>
  <si>
    <t>00518</t>
  </si>
  <si>
    <t>00485</t>
  </si>
  <si>
    <t>000680</t>
  </si>
  <si>
    <t>Pembayaran Belanja Bahan. Pembelian ATK dalam rangka kegiatan Pengelolaan Administrasi Kepegawaian Pusat Pendidikan KP</t>
  </si>
  <si>
    <t>00516/KW/626402/2022</t>
  </si>
  <si>
    <t>00484/PB/626402/2022</t>
  </si>
  <si>
    <t>00516</t>
  </si>
  <si>
    <t>Pembayaran transport lokal Jkt-Juanda (PP) Tgl 10 Maret 2022 Dalam rangka Koordinasi terkait pengadaan kendaraan berotor roda 4 Pusdik KP an. Nining Widiyowati, dkk</t>
  </si>
  <si>
    <t>00515/KW/626402/2022</t>
  </si>
  <si>
    <t>00483/PB/626402/2022</t>
  </si>
  <si>
    <t>00515</t>
  </si>
  <si>
    <t>00483</t>
  </si>
  <si>
    <t>Pembayaran Perjadin Jkt-Ancol (PP) Tgl 09 Maret 2022 Dalam rangka keg inventarisasi BMN Pusdik KP di Gd. BRSDM KP I Ancol an. Arif Wahyudin, dkk</t>
  </si>
  <si>
    <t>00514/KW/626402/2022</t>
  </si>
  <si>
    <t>00482/PB/626402/2022</t>
  </si>
  <si>
    <t>00514</t>
  </si>
  <si>
    <t>Pembayaran Jkt-Ancol (PP) Tgl 01 Maret 2022 Dalam rangka kegiatan Monev disposisi e-layar serta penyiapan pedoman penomoran surat untuk keseragaman di lingkup Pusat Pendidikan KP</t>
  </si>
  <si>
    <t>00513/KW/626402/2022</t>
  </si>
  <si>
    <t>00481/PB/626402/2022</t>
  </si>
  <si>
    <t>00513</t>
  </si>
  <si>
    <t>00481</t>
  </si>
  <si>
    <t>Pembayaran Perjadin Jkt-Bogor (PP) tgl 23 Feb 2022 Dlm rangka Koordinasi &amp; Penyiapan Bhn Pengawasan Perkembangan TL Temuan Itjen KKP lingkup Satpen KP an. Bambang Suprakto,</t>
  </si>
  <si>
    <t>00511/KW/626402/2022</t>
  </si>
  <si>
    <t>00480/PB/626402/2022</t>
  </si>
  <si>
    <t>00511</t>
  </si>
  <si>
    <t>00480</t>
  </si>
  <si>
    <t>Pembayaran Belanja Jasa. Penanganan Pandemi Covid-19: Pembayaran Rapid Test_Antigen kegiatan Pembinaan &amp; Koordinasi Pimp Pusdik KP an. Sutrisno</t>
  </si>
  <si>
    <t>00492/KW/626402/2022</t>
  </si>
  <si>
    <t>00470/PB/626402/2022</t>
  </si>
  <si>
    <t>00470</t>
  </si>
  <si>
    <t>00490/KW/626402/2022</t>
  </si>
  <si>
    <t>00469/PB/626402/2022</t>
  </si>
  <si>
    <t>00469</t>
  </si>
  <si>
    <t>Pembayaran Belanja Jasa. Penanganan Pandemi Covid-19: Pembayaran Rapid Test_Antigen kegiatan Pembinaan &amp; Koordinasi Pimpinan Pusdik KP an. Marlina</t>
  </si>
  <si>
    <t>00488/KW/626402/2022</t>
  </si>
  <si>
    <t>00468/PB/626402/2022</t>
  </si>
  <si>
    <t>00468</t>
  </si>
  <si>
    <t>Pembayaran Belanja Jasa. Penanganan Pandemi Covid-19: Pembayaran Rapid Test_Antigen kegiatan Pembinaan &amp; Koordinasi Pimpinan Pusdik KP an. Bambang Suprakto, dkk</t>
  </si>
  <si>
    <t>00486/KW/626402/2022</t>
  </si>
  <si>
    <t>00467/PB/626402/2022</t>
  </si>
  <si>
    <t>00486</t>
  </si>
  <si>
    <t>00467</t>
  </si>
  <si>
    <t>Pembayaran Jkt-Bekasi (PP) Tgl 1-3 Maret 2022 Dalam rangka kegiatan penyusunan Standar Komptensi Jabatan Aparatur Sipil Negara di Lingkungan KKP</t>
  </si>
  <si>
    <t>00480/KW/626402/2022</t>
  </si>
  <si>
    <t>00464/PB/626402/2022</t>
  </si>
  <si>
    <t>00464</t>
  </si>
  <si>
    <t>Pembayaran Jkt-Depok (PP) Tgl 18 Feb 2022 Dlm rangka keg penyusunan SKP Th 2021 utk keperluan KP periode April 2022 &amp; Pengangkatan CPNS ke PNS lingkup Pusdik KP</t>
  </si>
  <si>
    <t>00478/KW/626402/2022</t>
  </si>
  <si>
    <t>00463/PB/626402/2022</t>
  </si>
  <si>
    <t>00478</t>
  </si>
  <si>
    <t>00463</t>
  </si>
  <si>
    <t>Masker, hand sanitizer, desinfektan, multivitami/suplemen (60 peg x</t>
  </si>
  <si>
    <t>000684</t>
  </si>
  <si>
    <t>Pembayaran Belanja Barang Non Operasional:Pembelian Masker Penanganan Pandemi COVID-19 keg Pengelolaan Administrasi Kepegawaian Pusdik KP Bln Februari 2022</t>
  </si>
  <si>
    <t>00476/KW/626402/2022</t>
  </si>
  <si>
    <t>00462/PB/626402/2022</t>
  </si>
  <si>
    <t>00476</t>
  </si>
  <si>
    <t>00462</t>
  </si>
  <si>
    <t>Pembayaran Belanja Barang Non Operasional:Pembelian Susu Bear Brand Penanganan Pandemi COVID-19 keg Pengelolaan Administrasi Kepegawaian Pusdik KP Bln Februari 2022</t>
  </si>
  <si>
    <t>00475/KW/626402/2022</t>
  </si>
  <si>
    <t>00461/PB/626402/2022</t>
  </si>
  <si>
    <t>00461</t>
  </si>
  <si>
    <t>Pembayaran Belanja Barang Non Operasional:Pembelian Multivitamin (Cavit-D3) Penanganan Pandemi COVID-19 keg Pengelolaan Administrasi Kepegawaian Pusdik KP Bln Februari 2022</t>
  </si>
  <si>
    <t>00473/KW/626402/2022</t>
  </si>
  <si>
    <t>00460/PB/626402/2022</t>
  </si>
  <si>
    <t>00473</t>
  </si>
  <si>
    <t>00460</t>
  </si>
  <si>
    <t>Pembayaran Belanja Barang Non Operasional : Pembelian Masker Penanganan Pandemi COVID-19 keg Pengelolaan Administrasi Kepegawaian Pusdik KP Bln Februari 2022</t>
  </si>
  <si>
    <t>00471/KW/626402/2022</t>
  </si>
  <si>
    <t>00459/PB/626402/2022</t>
  </si>
  <si>
    <t>00459</t>
  </si>
  <si>
    <t>Pembayaran Penanganan Pandemi COVID-19 keg Pengelolaan Administrasi Kepegawaian Pusdik KP Bln</t>
  </si>
  <si>
    <t>00467/KW/626402/2022</t>
  </si>
  <si>
    <t>00458/PB/626402/2022</t>
  </si>
  <si>
    <t>00458</t>
  </si>
  <si>
    <t>Pembayaran Belanja Barang Non Operasional : Pembelian Antis (Hand sanitizer) Penanganan Pandemi COVID-19 keg Pengelolaan Administrasi Kepegawaian Pusdik KP Bln Februari 2022</t>
  </si>
  <si>
    <t>00465/KW/626402/2022</t>
  </si>
  <si>
    <t>00457/PB/626402/2022</t>
  </si>
  <si>
    <t>00457</t>
  </si>
  <si>
    <t>WA.2378.EBA.962.301.A.521211</t>
  </si>
  <si>
    <t>000654</t>
  </si>
  <si>
    <t>Pembayaran  Belanja Bahan. Pembelian Bahan Komputer dalam rangka kegiatan  Implementasi SIMAK BMN Pusat Pendidikan KP</t>
  </si>
  <si>
    <t>00463/KW/626402/2022</t>
  </si>
  <si>
    <t>00456/PB/626402/2022</t>
  </si>
  <si>
    <t>00456</t>
  </si>
  <si>
    <t>000653</t>
  </si>
  <si>
    <t>Pembayaran Belanja bahan pembelian ATK dlm rangka keg implementasi SIMAK BMN Pusat pendidikan KP</t>
  </si>
  <si>
    <t>00462/KW/626402/2022</t>
  </si>
  <si>
    <t>00455/PB/626402/2022</t>
  </si>
  <si>
    <t>00455</t>
  </si>
  <si>
    <t>Pembayaran Paket Data dan Komunikasi Pimpinan Penanganan Pandemi Covid-19 keg Operasional Pegawai lingkup Pusdik KP an. Bambang Suprakto dkk Bln Januari 2021</t>
  </si>
  <si>
    <t>00768/KW/626402/2022</t>
  </si>
  <si>
    <t>00866/PB/626402/2022</t>
  </si>
  <si>
    <t>00768</t>
  </si>
  <si>
    <t>00866</t>
  </si>
  <si>
    <t>Pembayaran Belanja Jasa. Penanganan Pandemi Covid-19: Pembayaran Rapid Test_Antigen keg Pembinaan &amp; Koordinasi Pimp Pusdik KP an. S.W. Budi Santoso</t>
  </si>
  <si>
    <t>00767/KW/626402/2022</t>
  </si>
  <si>
    <t>00865/PB/626402/2022</t>
  </si>
  <si>
    <t>00767</t>
  </si>
  <si>
    <t>00865</t>
  </si>
  <si>
    <t>Pembayaran Belanja Jasa. Penanganan Pandemi Covid-19: Pembayaran Rapid Test_Antigen keg Pembinaan &amp; Koordinasi Pimpinan Pusdik KP an. Bambang Suprakto</t>
  </si>
  <si>
    <t>00766/KW/626402/2022</t>
  </si>
  <si>
    <t>00864/PB/626402/2022</t>
  </si>
  <si>
    <t>00766</t>
  </si>
  <si>
    <t>00864</t>
  </si>
  <si>
    <t>Pembayaran Belanja Jasa. Penanganan Pandemi Covid-19: Pembayaran Rapid Test_Antigen kegiatan Pembinaan dan Koordinasi Pimpinan Pusdik KP an. S.W. Budi Santoso</t>
  </si>
  <si>
    <t>00765/KW/626402/2022</t>
  </si>
  <si>
    <t>00863/PB/626402/2022</t>
  </si>
  <si>
    <t>00863</t>
  </si>
  <si>
    <t>00764/KW/626402/2022</t>
  </si>
  <si>
    <t>00862/PB/626402/2022</t>
  </si>
  <si>
    <t>00764</t>
  </si>
  <si>
    <t>00862</t>
  </si>
  <si>
    <t>00763/KW/626402/2022</t>
  </si>
  <si>
    <t>00861/PB/626402/2022</t>
  </si>
  <si>
    <t>00763</t>
  </si>
  <si>
    <t>00861</t>
  </si>
  <si>
    <t>Bayar ke Lab Klinik Galaxy. Belanja Jasa. Penanganan Pandemi Covid-19: Pembayaran Rapid Test_PCR kegiatan Pengelolaan Administrasi Kepegawaian Pusdik KP an. Eka Chistiastuti. Tgl</t>
  </si>
  <si>
    <t>01099/KW/626402/2022</t>
  </si>
  <si>
    <t>01198/PB/626402/2022</t>
  </si>
  <si>
    <t>01099</t>
  </si>
  <si>
    <t>01198</t>
  </si>
  <si>
    <t>Bayar ke Klinik Sahabat. Belanja Jasa. Penanganan Pandemi Covid-19: Pembayaran Rapid Test_Antigen kegiatan Pengelolaan Administrasi Kepegawaian Pusdik KP an. Sutrisno. Tgl 15</t>
  </si>
  <si>
    <t>01098/KW/626402/2022</t>
  </si>
  <si>
    <t>01197/PB/626402/2022</t>
  </si>
  <si>
    <t>01098</t>
  </si>
  <si>
    <t>01197</t>
  </si>
  <si>
    <t>Bayar ke RS Kramat 128. Belanja Jasa. Penanganan Pandemi Covid-19: Pembayaran Rapid Test_Antigen kegiatan Pengelolaan Administrasi Kepegawaian Pusdik KP an. R. Gelora</t>
  </si>
  <si>
    <t>01097/KW/626402/2022</t>
  </si>
  <si>
    <t>01196/PB/626402/2022</t>
  </si>
  <si>
    <t>01097</t>
  </si>
  <si>
    <t>01196</t>
  </si>
  <si>
    <t>Bayar ke RSIA Sayang Bunda. Belanja Jasa. Penanganan Pandemi Covid-19: Pembayaran Rapid Test_PCR kegiatan Pengelolaan Administrasi Kepegawaian Pusdik KP an. Siti Alkuwati.</t>
  </si>
  <si>
    <t>01096/KW/626402/2022</t>
  </si>
  <si>
    <t>01195/PB/626402/2022</t>
  </si>
  <si>
    <t>01096</t>
  </si>
  <si>
    <t>01195</t>
  </si>
  <si>
    <t>Bayar ke RSIA Sayang Bunda. Belanja Jasa. Penanganan Pandemi Covid-19: Pembayaran Rapid Test_PCR kegiatan Pengelolaan Administrasi Kepegawaian Pusdik KP an. Rini Ariani. Tgl</t>
  </si>
  <si>
    <t>01095/KW/626402/2022</t>
  </si>
  <si>
    <t>01194/PB/626402/2022</t>
  </si>
  <si>
    <t>01095</t>
  </si>
  <si>
    <t>01194</t>
  </si>
  <si>
    <t>Bayar ke Klinik Isykarima. Belanja Jasa. Penanganan Pandemi Covid-19: Pembayaran Rapid Test_Antigen kegiatan Pengelolaan Administrasi Kepegawaian Pusdik KP an. M. Irfan Fauzi. Tgl</t>
  </si>
  <si>
    <t>01094/KW/626402/2022</t>
  </si>
  <si>
    <t>01193/PB/626402/2022</t>
  </si>
  <si>
    <t>01094</t>
  </si>
  <si>
    <t>01193</t>
  </si>
  <si>
    <t>Bayar ke bumame farmasi. Belanja Jasa. Penanganan Pandemi Covid-19: Pembayaran Rapid Test_PCR keg Pengelolaan Administrasi Kepegawaian Pusdik KP an. Norma MP Manoppo. Tgl</t>
  </si>
  <si>
    <t>01093/KW/626402/2022</t>
  </si>
  <si>
    <t>01192/PB/626402/2022</t>
  </si>
  <si>
    <t>01093</t>
  </si>
  <si>
    <t>01192</t>
  </si>
  <si>
    <t>Bayar ke Klinik Sahabat. Belanja Jasa. Penanganan Pandemi Covid-19: Pembayaran Rapid Test_Antigen kegiatan Pengelolaan Administrasi Kepegawaian Pusdik KP an. Sutrisno. Tgl 10</t>
  </si>
  <si>
    <t>01092/KW/626402/2022</t>
  </si>
  <si>
    <t>01190/PB/626402/2022</t>
  </si>
  <si>
    <t>01092</t>
  </si>
  <si>
    <t>01190</t>
  </si>
  <si>
    <t>Bayar ke Klinik Medika. Belanja Jasa. Penanganan Pandemi Covid-19: Pembayaran Rapid Test_Antigen keg Pengelolaan Administrasi Kepegawaian Pusdik KP an. Abdurahman Rasyid.</t>
  </si>
  <si>
    <t>01091/KW/626402/2022</t>
  </si>
  <si>
    <t>01186/PB/626402/2022</t>
  </si>
  <si>
    <t>01091</t>
  </si>
  <si>
    <t>01186</t>
  </si>
  <si>
    <t>Bayar ke Klinik Avida Medical Center. Belanja Jasa. Penanganan Pandemi Covid-19: Pembayaran Rapid Test_PCR keg Pengelolaan Administrasi Kepegawaian Pusdik KP an. Arif</t>
  </si>
  <si>
    <t>01090/KW/626402/2022</t>
  </si>
  <si>
    <t>01182/PB/626402/2022</t>
  </si>
  <si>
    <t>01090</t>
  </si>
  <si>
    <t>01182</t>
  </si>
  <si>
    <t>Bayar ke Smart Lab. Belanja Jasa. Penanganan Pandemi Covid-19: Pembayaran Rapid Test_Antigen kegiatan Pengelolaan Administrasi Kepegawaian Pusdik KP an. Falsa Besti P. Tgl</t>
  </si>
  <si>
    <t>01089/KW/626402/2022</t>
  </si>
  <si>
    <t>01181/PB/626402/2022</t>
  </si>
  <si>
    <t>01089</t>
  </si>
  <si>
    <t>01181</t>
  </si>
  <si>
    <t>Bayar ke RS Permata Depok. Belanja Jasa. Penanganan Pandemi Covid-19: Pembayaran Rapid Test_PCR kegiatan Pengelolaan Administrasi Kepegawaian Pusdik KP an. Dwiyantini</t>
  </si>
  <si>
    <t>01088/KW/626402/2022</t>
  </si>
  <si>
    <t>01179/PB/626402/2022</t>
  </si>
  <si>
    <t>01088</t>
  </si>
  <si>
    <t>01179</t>
  </si>
  <si>
    <t>Bayar ke Klinik Mulia Medika. Belanja Jasa. Penanganan Pandemi Covid-19: Pembayaran Rapid Test_Antigen keg Pengelolaan Administrasi Kepegawaian Pusdik KP an. M. Arif</t>
  </si>
  <si>
    <t>01087/KW/626402/2022</t>
  </si>
  <si>
    <t>01177/PB/626402/2022</t>
  </si>
  <si>
    <t>01087</t>
  </si>
  <si>
    <t>01177</t>
  </si>
  <si>
    <t>Bayar ke Klinik Medika. Belanja Jasa. Penanganan Pandemi Covid-19: Pembayaran Rapid Test_Antigen kegiatan Pengelolaan Administrasi Kepegawaian Pusdik KP an. Arif Wahyudi. Tgl</t>
  </si>
  <si>
    <t>01086/KW/626402/2022</t>
  </si>
  <si>
    <t>01176/PB/626402/2022</t>
  </si>
  <si>
    <t>01086</t>
  </si>
  <si>
    <t>01176</t>
  </si>
  <si>
    <t>Bayar ke Clinicheck. Belanja Jasa. Penanganan Pandemi Covid-19: Pembayaran Rapid Test_Antigen kegiatan Pengelolaan Administrasi Kepegawaian Pusdik KP an. Si Widodo Budi</t>
  </si>
  <si>
    <t>01085/KW/626402/2022</t>
  </si>
  <si>
    <t>01175/PB/626402/2022</t>
  </si>
  <si>
    <t>01085</t>
  </si>
  <si>
    <t>01175</t>
  </si>
  <si>
    <t>Bayar ke Klinik Kimia Farma_Pilar Mas. Belanja Jasa. Penanganan Pandemi Covid-19: Pembayaran Rapid Test_PCR keg Pengelolaan Administrasi Kepegawaian Pusdik KP an. M.</t>
  </si>
  <si>
    <t>01084/KW/626402/2022</t>
  </si>
  <si>
    <t>01174/PB/626402/2022</t>
  </si>
  <si>
    <t>01084</t>
  </si>
  <si>
    <t>01174</t>
  </si>
  <si>
    <t>Bayar ke BIOMED. Belanja Jasa. Penanganan Pandemi Covid-19: Pembayaran Rapid Test_Antigen kegiatan Pengelolaan Administrasi Kepegawaian Pusdik KP an. Nani Hendarsih.</t>
  </si>
  <si>
    <t>01083/KW/626402/2022</t>
  </si>
  <si>
    <t>01173/PB/626402/2022</t>
  </si>
  <si>
    <t>01083</t>
  </si>
  <si>
    <t>01173</t>
  </si>
  <si>
    <t>Bayar ke Klinik Makmur Jaya I. Belanja Jasa. Penanganan Pandemi Covid-19: Pembayaran Rapid Test_Antigen keg Pengelolaan Administrasi Kepegawaian Pusdik KP an. Wiwit Firnayanti.</t>
  </si>
  <si>
    <t>01082/KW/626402/2022</t>
  </si>
  <si>
    <t>01172/PB/626402/2022</t>
  </si>
  <si>
    <t>01082</t>
  </si>
  <si>
    <t>01172</t>
  </si>
  <si>
    <t>Bayar ke Klinik Pratama Rawat Jalan Sejahtera. Belanja Jasa. Penanganan Pandemi Covid-19: Pembayaran Rapid Test_Antigen keg Pengelolaan Administrasi Kepegawaian Pusdik KP an.</t>
  </si>
  <si>
    <t>01081/KW/626402/2022</t>
  </si>
  <si>
    <t>01171/PB/626402/2022</t>
  </si>
  <si>
    <t>01081</t>
  </si>
  <si>
    <t>01171</t>
  </si>
  <si>
    <t>Bayar ke Quictest. Belanja Jasa. Penanganan Pandemi Covid-19: Pembayaran Rapid Test_Antigen kegiatan Pengelolaan Administrasi Kepegawaian Pusdik KP an. Cut Dara Thahira.</t>
  </si>
  <si>
    <t>01080/KW/626402/2022</t>
  </si>
  <si>
    <t>01170/PB/626402/2022</t>
  </si>
  <si>
    <t>01080</t>
  </si>
  <si>
    <t>01170</t>
  </si>
  <si>
    <t>Bayar ke farmalab. Belanja Jasa. Penanganan Pandemi Covid-19: Pembayaran Rapid Test_Antigen kegiatan Pengelolaan Administrasi Kepegawaian Pusdik KP an. Timin. Tgl 07</t>
  </si>
  <si>
    <t>01079/KW/626402/2022</t>
  </si>
  <si>
    <t>01169/PB/626402/2022</t>
  </si>
  <si>
    <t>01079</t>
  </si>
  <si>
    <t>01169</t>
  </si>
  <si>
    <t>Bayar ke Bona Mitra Keluarga. Belanja Jasa. Penanganan Pandemi Covid-19: Pembayaran Rapid Test_Antigen keg Pengelolaan Administrasi Kepegawaian Pusdik KP an. Rina Ariani. Tgl</t>
  </si>
  <si>
    <t>01078/KW/626402/2022</t>
  </si>
  <si>
    <t>01168/PB/626402/2022</t>
  </si>
  <si>
    <t>01078</t>
  </si>
  <si>
    <t>01168</t>
  </si>
  <si>
    <t>Bayar ke Praktek Dokter 24 jam. Belanja Jasa. Penanganan Pandemi Covid-19: Pembayaran Rapid Test_Antigen keg Pengelolaan Administrasi Kepegawaian Pusdik KP an. Dwiyantini</t>
  </si>
  <si>
    <t>01077/KW/626402/2022</t>
  </si>
  <si>
    <t>01167/PB/626402/2022</t>
  </si>
  <si>
    <t>01077</t>
  </si>
  <si>
    <t>01167</t>
  </si>
  <si>
    <t>Bayar ke Abdurahman Rasyid. Perdin Jakarta - Politeknik AUP Jakarta, Jaksel PP. Tgl. 16-17 Maret 2022. Dalam rangka kegiatan Penyusunan Laporan Kerja Evaluasi (LKE) Wilayah Bebas</t>
  </si>
  <si>
    <t>01076/KW/626402/2022</t>
  </si>
  <si>
    <t>01166/PB/626402/2022</t>
  </si>
  <si>
    <t>01076</t>
  </si>
  <si>
    <t>01166</t>
  </si>
  <si>
    <t>Bayar ke Arif Wahyudi. Perdin Jakarta - Politeknik AUP Jakarta, Jaksel PP. Tgl. 16-17 Maret 2022. Dalam rangka kegiatan Penyusunan Laporan Kerja Evaluasi (LKE) Wilayah Bebas dr</t>
  </si>
  <si>
    <t>01075/KW/626402/2022</t>
  </si>
  <si>
    <t>01165/PB/626402/2022</t>
  </si>
  <si>
    <t>01075</t>
  </si>
  <si>
    <t>01165</t>
  </si>
  <si>
    <t>Bayar ke Sutrisno. Perdin Jakarta - Politeknik AUP Jakarta, Jaksel PP. Tgl. 16-17 Maret 2022. Dalam rangka kegiatan Penyusunan Laporan Kerja Evaluasi (LKE) Wilayah Bebas dr Korupsi</t>
  </si>
  <si>
    <t>01074/KW/626402/2022</t>
  </si>
  <si>
    <t>01164/PB/626402/2022</t>
  </si>
  <si>
    <t>01074</t>
  </si>
  <si>
    <t>01164</t>
  </si>
  <si>
    <t>Bayar ke Sri Widodo BS., Perdin Jakarta - Wakatobi, Sulteng (PP). Tgl. 09-13 Februari 2022. Dalam rangka melakukan pendampingan kunker Utusan Khusus Republik Seychelles untuk</t>
  </si>
  <si>
    <t>01073/KW/626402/2022</t>
  </si>
  <si>
    <t>01163/PB/626402/2022</t>
  </si>
  <si>
    <t>01073</t>
  </si>
  <si>
    <t>01163</t>
  </si>
  <si>
    <t>Bayar ke Bambang Suprakto. Perdin Jakarta - Wakatobi, Sulteng (PP). Tgl. 09-13 Februari 2022. Dalam rangka melakukan pendampingan kunker Utusan Khusus Republik Seychelles</t>
  </si>
  <si>
    <t>01072/KW/626402/2022</t>
  </si>
  <si>
    <t>01162/PB/626402/2022</t>
  </si>
  <si>
    <t>01072</t>
  </si>
  <si>
    <t>01162</t>
  </si>
  <si>
    <t>Bayar ke Dwi Hertanto. Perdin Jakarta - Bone, Sulsel PP. Tgl. 4-6 Februari 2022. Dalam rangka mendampingi Kunker Anggota Komisi IV DPR RI di SUPM N Bone, Sulsel. Tgl. 6 Februari 2022.</t>
  </si>
  <si>
    <t>01071/KW/626402/2022</t>
  </si>
  <si>
    <t>01161/PB/626402/2022</t>
  </si>
  <si>
    <t>01071</t>
  </si>
  <si>
    <t>01161</t>
  </si>
  <si>
    <t>Bayar ke Bambang Suprakto. Perdin Jakarta - Bone, Sulsel PP. Tgl. 4-6 Februari 2022. Dalam rangka mendampingi Kunker Anggota Komisi IV DPR RI di SUPM N Bone, Sulsel. Tgl. 6</t>
  </si>
  <si>
    <t>01070/KW/626402/2022</t>
  </si>
  <si>
    <t>01160/PB/626402/2022</t>
  </si>
  <si>
    <t>01070</t>
  </si>
  <si>
    <t>01160</t>
  </si>
  <si>
    <t>Bayar ke Andy Afriandi. Perdin Jakarta - Tangsel, Banten. Tgl. 02 Februari 2022. Dalam rangka menghadiri rakor Rencana Kerjasama Pendidikan Vokasi K/L dan Pembahasan Strategis TL</t>
  </si>
  <si>
    <t>01069/KW/626402/2022</t>
  </si>
  <si>
    <t>01159/PB/626402/2022</t>
  </si>
  <si>
    <t>01069</t>
  </si>
  <si>
    <t>01159</t>
  </si>
  <si>
    <t>Bayar ke Joko Pitoyo. Perdin Jakarta - Tangsel, Banten. Tgl. 02 Februari 2022. Dalam rangka menghadiri rakor Rencana Kerjasama Pendidikan Vokasi K/L dan Pembahasan Strategis TL</t>
  </si>
  <si>
    <t>01068/KW/626402/2022</t>
  </si>
  <si>
    <t>01158/PB/626402/2022</t>
  </si>
  <si>
    <t>01068</t>
  </si>
  <si>
    <t>01158</t>
  </si>
  <si>
    <t>Bayar ke Bambang Suprakto. Perdin Jakarta - Tangsel, Banten. Tgl. 02 Februari 2022. Dalam rangka menghadiri rakor Rencana Kerjasama Pendidikan Vokasi K/L dan Pembahasan Strategis</t>
  </si>
  <si>
    <t>01067/KW/626402/2022</t>
  </si>
  <si>
    <t>01157/PB/626402/2022</t>
  </si>
  <si>
    <t>01067</t>
  </si>
  <si>
    <t>01157</t>
  </si>
  <si>
    <t>Bayar ke Arif Wahyudi. Perdin Jkt - Politeknik AUP Ps.Minggu, Jaksel (PP). Tgl 18 Maret 2022. Dalam rangka menindaklanjuti permintaan dokumen BPK_RI terkait inventarisasi BMN. Tgl. 18</t>
  </si>
  <si>
    <t>01066/KW/626402/2022</t>
  </si>
  <si>
    <t>01156/PB/626402/2022</t>
  </si>
  <si>
    <t>01066</t>
  </si>
  <si>
    <t>01156</t>
  </si>
  <si>
    <t>Bayar ke Sutrisno. Perdin Jkt - Politeknik AUP Ps.Minggu, Jaksel (PP). Tgl 18 Maret 2022. Dalam rangka menindaklanjuti permintaan dokumen BPK_RI terkait inventarisasi BMN. Tgl. 18</t>
  </si>
  <si>
    <t>01065/KW/626402/2022</t>
  </si>
  <si>
    <t>01155/PB/626402/2022</t>
  </si>
  <si>
    <t>01065</t>
  </si>
  <si>
    <t>01155</t>
  </si>
  <si>
    <t>Bayar ke Heri Febriansyah. Perdin Jkt - Depok, Jabar (PP). Tgl 10 Februari 2022. Dalam rangka menindaklanjuti permintaan dokumen BPK_RI terkait inventarisasi BMN. Tgl. 10 Februari 2022</t>
  </si>
  <si>
    <t>01064/KW/626402/2022</t>
  </si>
  <si>
    <t>01154/PB/626402/2022</t>
  </si>
  <si>
    <t>01064</t>
  </si>
  <si>
    <t>01154</t>
  </si>
  <si>
    <t>Bayar ke Ida Farida. Perdin Jkt - Depok, Jabar (PP). Tgl 10 Februari 2022. Dalam rangka menindaklanjuti permintaan dokumen BPK_RI terkait inventarisasi BMN. Tgl. 10 Februari 2022</t>
  </si>
  <si>
    <t>01063/KW/626402/2022</t>
  </si>
  <si>
    <t>01153/PB/626402/2022</t>
  </si>
  <si>
    <t>01063</t>
  </si>
  <si>
    <t>01153</t>
  </si>
  <si>
    <t>Bayar ke Abdurahman Rasyid. Perdin Jkt - Depok, Jabar (PP). Tgl 10 Februari 2022. Dalam rangka menindaklanjuti permintaan dokumen BPK_RI terkait inventarisasi BMN. Tgl. 10 Februari</t>
  </si>
  <si>
    <t>01062/KW/626402/2022</t>
  </si>
  <si>
    <t>01152/PB/626402/2022</t>
  </si>
  <si>
    <t>01062</t>
  </si>
  <si>
    <t>01152</t>
  </si>
  <si>
    <t>Bayar ke Nining Widiyowati. Perdin Jkt - Depok, Jabar (PP). Tgl 10 Februari 2022. Dalam rangka menindaklanjuti permintaan dokumen BPK_RI terkait inventarisasi BMN. Tgl. 10 Februari</t>
  </si>
  <si>
    <t>01061/KW/626402/2022</t>
  </si>
  <si>
    <t>01151/PB/626402/2022</t>
  </si>
  <si>
    <t>01061</t>
  </si>
  <si>
    <t>01151</t>
  </si>
  <si>
    <t>Bayar ke Sutrisno. Perdin Jkt - Depok, Jabar (PP). Tgl 10 Februari 2022. Dalam rangka menindaklanjuti permintaan dokumen BPK_RI terkait inventarisasi BMN. Tgl. 10 Februari 2022</t>
  </si>
  <si>
    <t>01060/KW/626402/2022</t>
  </si>
  <si>
    <t>01150/PB/626402/2022</t>
  </si>
  <si>
    <t>01060</t>
  </si>
  <si>
    <t>01150</t>
  </si>
  <si>
    <t>Bayar ke Bambang Suprakto. Perdin Jakarta - Kota Agung, Lampung. Tgl. 16-17 April 2022. Dalam rangka kegiatan Panen Udang Vannamei Busmetik di SUPM Kota Agung. Tgl 17 April</t>
  </si>
  <si>
    <t>01364/KW/626402/2022</t>
  </si>
  <si>
    <t>01436/PB/626402/2022</t>
  </si>
  <si>
    <t>01364</t>
  </si>
  <si>
    <t>01436</t>
  </si>
  <si>
    <t>Bayar ke Dwi Hertanto. Perdin Jakarta - Kota Agung, Lampung. Tgl. 16-17 April 2022. Dalam rangka mendampingi kegiatan Kapusdik KP Acara Panen Udang Vannamei Busmetik di SUPM</t>
  </si>
  <si>
    <t>01365/KW/626402/2022</t>
  </si>
  <si>
    <t>01439/PB/626402/2022</t>
  </si>
  <si>
    <t>01365</t>
  </si>
  <si>
    <t>01439</t>
  </si>
  <si>
    <t>Bayar ke Sri Widodo Budi Santoso. Perdin Jakarta - Tegal, Jateng (PP). Tgl. 18-19 April 2022. Dalam rangka melakukan persiapan dan pendampingan kunjungan kerja Men.KP di SUPM</t>
  </si>
  <si>
    <t>01366/KW/626402/2022</t>
  </si>
  <si>
    <t>01441/PB/626402/2022</t>
  </si>
  <si>
    <t>01366</t>
  </si>
  <si>
    <t>01441</t>
  </si>
  <si>
    <t>Bayar ke M. Irfan Fauzi. Perdin Jakarta - Tegal, Jateng (PP). Tgl. 18-19 April 2022. Dalam rangka melakukan persiapan dan pendampingan kunjungan kerja Men.KP di SUPM Tegal. Tgl</t>
  </si>
  <si>
    <t>01367/KW/626402/2022</t>
  </si>
  <si>
    <t>01444/PB/626402/2022</t>
  </si>
  <si>
    <t>01367</t>
  </si>
  <si>
    <t>01444</t>
  </si>
  <si>
    <t>Bayar ke Arif Wahyudi. Perdin Jakarta - Ciracas, Jaktim (PP). Tgl. 25 Maret 2022. Dalam rangka kegiatan penataan dokumen laporan BMN lingkup Pusat Pendidikan KP TA. 2018 s.d. 2020 di</t>
  </si>
  <si>
    <t>01368/KW/626402/2022</t>
  </si>
  <si>
    <t>01447/PB/626402/2022</t>
  </si>
  <si>
    <t>01368</t>
  </si>
  <si>
    <t>01447</t>
  </si>
  <si>
    <t>Bayar ke Nining Widiyowati. Perdin Jakarta - Ciracas, Jaktim (PP). Tgl. 25 Maret 2022. Dalam rangka kegiatan penataan dokumen laporan BMN lingkup Pusat Pendidikan KP TA. 2018 s.d.</t>
  </si>
  <si>
    <t>01369/KW/626402/2022</t>
  </si>
  <si>
    <t>01448/PB/626402/2022</t>
  </si>
  <si>
    <t>01369</t>
  </si>
  <si>
    <t>01448</t>
  </si>
  <si>
    <t>Bayar ke Abdurrahman Rasyid. Perdin Jakarta - Ciracas, Jaktim (PP). Tgl. 25 Maret 2022. Dalam rangka kegiatan penataan dokumen laporan BMN lingkup Pusat Pendidikan KP TA. 2018</t>
  </si>
  <si>
    <t>01370/KW/626402/2022</t>
  </si>
  <si>
    <t>01449/PB/626402/2022</t>
  </si>
  <si>
    <t>01370</t>
  </si>
  <si>
    <t>01449</t>
  </si>
  <si>
    <t>Bayar ke Sarwono. Perdin Jakarta - Ciracas, Jaktim (PP). Tgl. 25 Maret 2022. Dalam rangka kegiatan penataan dokumen laporan BMN lingkup Pusat Pendidikan KP TA. 2018 s.d. 2020 di</t>
  </si>
  <si>
    <t>01371/KW/626402/2022</t>
  </si>
  <si>
    <t>01451/PB/626402/2022</t>
  </si>
  <si>
    <t>01371</t>
  </si>
  <si>
    <t>01451</t>
  </si>
  <si>
    <t>Bayar ke Wiwit Firna Yanti. Perdin Jakarta - Ciracas, Jaktim (PP). Tgl. 25 Maret 2022. Dalam rangka kegiatan penataan dokumen laporan BMN lingkup Pusat Pendidikan KP TA. 2018 s.d.</t>
  </si>
  <si>
    <t>01372/KW/626402/2022</t>
  </si>
  <si>
    <t>01453/PB/626402/2022</t>
  </si>
  <si>
    <t>01372</t>
  </si>
  <si>
    <t>01453</t>
  </si>
  <si>
    <t>Bayar ke Arif Wahyudi. Perdin Jakarta - Ciracas, Jaktim (PP). Tgl. 01 April 2022. Dalam rangka Monev percepatan penyelesaian disposisi e-layar pegawai Pusdik KP. Tgl. 01 April 2022.</t>
  </si>
  <si>
    <t>01373/KW/626402/2022</t>
  </si>
  <si>
    <t>01454/PB/626402/2022</t>
  </si>
  <si>
    <t>01373</t>
  </si>
  <si>
    <t>01454</t>
  </si>
  <si>
    <t>Bayar ke Cut Dara Thahira. Perdin Jakarta - Ciracas, Jaktim (PP). Tgl. 01 April 2022. Dalam rangka Monev percepatan penyelesaian disposisi e-layar pegawai Pusdik KP. Tgl. 01 April 2022.</t>
  </si>
  <si>
    <t>01374/KW/626402/2022</t>
  </si>
  <si>
    <t>01455/PB/626402/2022</t>
  </si>
  <si>
    <t>01374</t>
  </si>
  <si>
    <t>01455</t>
  </si>
  <si>
    <t>Bayar ke Ida Farida. Perdin Jakarta - Ciracas, Jaktim (PP). Tgl. 01 April 2022. Dalam rangka Monev percepatan penyelesaian disposisi e-layar pegawai Pusdik KP. Tgl. 01 April 2022.</t>
  </si>
  <si>
    <t>01375/KW/626402/2022</t>
  </si>
  <si>
    <t>01456/PB/626402/2022</t>
  </si>
  <si>
    <t>01375</t>
  </si>
  <si>
    <t>01456</t>
  </si>
  <si>
    <t>Bayar ke Antoni. Perdin Jakarta - Ciracas, Jaktim (PP). Tgl. 01 April 2022. Dalam rangka Monev percepatan penyelesaian disposisi e-layar pegawai Pusdik KP. Tgl. 01 April 2022.</t>
  </si>
  <si>
    <t>01376/KW/626402/2022</t>
  </si>
  <si>
    <t>01457/PB/626402/2022</t>
  </si>
  <si>
    <t>01376</t>
  </si>
  <si>
    <t>01457</t>
  </si>
  <si>
    <t>Bayar ke Heri Febriansyah. Perdin Jakarta - Ciracas, Jaktim (PP). Tgl. 01 April 2022. Dalam rangka Monev percepatan penyelesaian disposisi e-layar pegawai Pusdik KP. Tgl. 01 April 2022.</t>
  </si>
  <si>
    <t>01377/KW/626402/2022</t>
  </si>
  <si>
    <t>01458/PB/626402/2022</t>
  </si>
  <si>
    <t>01377</t>
  </si>
  <si>
    <t>01458</t>
  </si>
  <si>
    <t>Bayar ke Sutrisno. Perdin Jakarta - Ancol, Jakut (PP). Tgl. 22 Maret 2022. Dalam rangka kegiatan persiapan Penyusunan Matrik Peran Hasil Tahun 2022 lingkup Pusdik KP. Tgl. 22</t>
  </si>
  <si>
    <t>01378/KW/626402/2022</t>
  </si>
  <si>
    <t>01459/PB/626402/2022</t>
  </si>
  <si>
    <t>01378</t>
  </si>
  <si>
    <t>01459</t>
  </si>
  <si>
    <t>Bayar ke Arif Wahyudi. Perdin Jakarta - Ancol, Jakut (PP). Tgl. 22 Maret 2022. Dalam rangka kegiatan persiapan Penyusunan Matrik Peran Hasil Tahun 2022 lingkup Pusdik KP. Tgl. 22</t>
  </si>
  <si>
    <t>01379/KW/626402/2022</t>
  </si>
  <si>
    <t>01460/PB/626402/2022</t>
  </si>
  <si>
    <t>01379</t>
  </si>
  <si>
    <t>01460</t>
  </si>
  <si>
    <t>Bayar ke R. Gelora Wijayanto. Perdin Jakarta - Ancol, Jakut (PP). Tgl. 22 Maret 2022. Dalam rangka kegiatan persiapan Penyusunan Matrik Peran Hasil Tahun 2022 lingkup Pusdik KP. Tgl.</t>
  </si>
  <si>
    <t>01380/KW/626402/2022</t>
  </si>
  <si>
    <t>01461/PB/626402/2022</t>
  </si>
  <si>
    <t>01380</t>
  </si>
  <si>
    <t>01461</t>
  </si>
  <si>
    <t>Bayar ke Dedy Heru S. Perdin Jakarta - Ancol, Jakut (PP). Tgl. 22 Maret 2022. Dalam rangka kegiatan persiapan Penyusunan Matrik Peran Hasil Tahun 2022 lingkup Pusdik KP. Tgl. 22</t>
  </si>
  <si>
    <t>01381/KW/626402/2022</t>
  </si>
  <si>
    <t>01462/PB/626402/2022</t>
  </si>
  <si>
    <t>01381</t>
  </si>
  <si>
    <t>01462</t>
  </si>
  <si>
    <t>Bayar ke Fatima Inamunjita. Perdin Jakarta - Ancol, Jakut (PP). Tgl. 22 Maret 2022. Dalam rangka kegiatan persiapan Penyusunan Matrik Peran Hasil Tahun 2022 lingkup Pusdik KP. Tgl.</t>
  </si>
  <si>
    <t>01382/KW/626402/2022</t>
  </si>
  <si>
    <t>01471/PB/626402/2022</t>
  </si>
  <si>
    <t>01382</t>
  </si>
  <si>
    <t>01471</t>
  </si>
  <si>
    <t>Bayar ke Antoni. Perdin Jakarta - Ancol, Jakut (PP). Tgl. 22 Maret 2022. Dalam rangka kegiatan persiapan Penyusunan Matrik Peran Hasil Tahun 2022 lingkup Pusdik KP. Tgl. 22 Maret 2022.</t>
  </si>
  <si>
    <t>01383/KW/626402/2022</t>
  </si>
  <si>
    <t>01473/PB/626402/2022</t>
  </si>
  <si>
    <t>01383</t>
  </si>
  <si>
    <t>01473</t>
  </si>
  <si>
    <t>522151. Belanja Jasa Profesi</t>
  </si>
  <si>
    <t>DL.2376.AFA.001.053.A.522151</t>
  </si>
  <si>
    <t>Narasumber/Pembahas</t>
  </si>
  <si>
    <t>000189</t>
  </si>
  <si>
    <t>Pembayaran Belanja Jasa Profesi, Jasa Narasumber dalam rangka Pembahasan draft Permen KP tentang Statuta Politeknik KP Sorong</t>
  </si>
  <si>
    <t>00276/KW/626402/2022</t>
  </si>
  <si>
    <t>00411/PB/626402/2022</t>
  </si>
  <si>
    <t>00276</t>
  </si>
  <si>
    <t>00411</t>
  </si>
  <si>
    <t>WA.2378.EBA.962.301.G.522151</t>
  </si>
  <si>
    <t>Narasumber/Pembahas/Praktisi</t>
  </si>
  <si>
    <t>000704</t>
  </si>
  <si>
    <t>Pembayaran jasa profesi dlm rangka Evaluasi Pelaksanaan Kegiatan Kewirausahaan pada Satuan Pendidikan di Lingkungan KKP</t>
  </si>
  <si>
    <t>00252/KW/626402/2022</t>
  </si>
  <si>
    <t>00370/PB/626402/2022</t>
  </si>
  <si>
    <t>00252</t>
  </si>
  <si>
    <t>00370</t>
  </si>
  <si>
    <t>DL.2376.AFA.001.051.B.522151</t>
  </si>
  <si>
    <t>000173</t>
  </si>
  <si>
    <t>Pembayaran jasa profesi dalam Koordinasi Kegiatan Penyusunan Buku Profil Program Studi Agribisnis Perikanan an. M. Setiawan K</t>
  </si>
  <si>
    <t>00251/KW/626402/2022</t>
  </si>
  <si>
    <t>00369/PB/626402/2022</t>
  </si>
  <si>
    <t>00251</t>
  </si>
  <si>
    <t>00369</t>
  </si>
  <si>
    <t>DL.2376.AFA.001.051.A.522151</t>
  </si>
  <si>
    <t>000167</t>
  </si>
  <si>
    <t>Pembayaran belanja jasa profesi.dlm rangka pendampingan kegiatan finalisasi Review Kurikulum Pendidikan Tinggi KP. Tgl 1 Maret 2022</t>
  </si>
  <si>
    <t>00241/KW/626402/2022</t>
  </si>
  <si>
    <t>00359/PB/626402/2022</t>
  </si>
  <si>
    <t>00241</t>
  </si>
  <si>
    <t>00359</t>
  </si>
  <si>
    <t>DL.2376.AFA.001.053.B.522151</t>
  </si>
  <si>
    <t>000200</t>
  </si>
  <si>
    <t>Bayar kepada Dr. Prof. Agus Buono, M.Si, M.Kom, Belanja Jasa Profesi, Jasa Narasumber dalam rangka Kegiatan Bulan Mutu Satuan Pendidikan KP,</t>
  </si>
  <si>
    <t>01794/PB/626402/2022</t>
  </si>
  <si>
    <t>01794</t>
  </si>
  <si>
    <t>Bayar kepada Drs Syahrizal Syarief, Belanja Jasa Profesi, Jasa Narasumber dalam rangka Kegiatan Bulan Mutu Satuan Pendidikan KP,</t>
  </si>
  <si>
    <t>01795/PB/626402/2022</t>
  </si>
  <si>
    <t>01795</t>
  </si>
  <si>
    <t>Belanja jasa Profesi. An. Dharma Fathurahman Arifin, S.Par., M.M Mendukung Kegiatan Pembinaan Pelaksanaan Kewirausahaan dan TEFA dlm rangka Studi banding kegiatan</t>
  </si>
  <si>
    <t>01773/PB/626402/2022</t>
  </si>
  <si>
    <t>01773</t>
  </si>
  <si>
    <t>Belanja jasa Profesi. An. Yuanita Ratna Indudewi, S.E, M.M, Mendukung Kegiatan Pembinaan Pelaksanaan Kewirausahaan dan TEFA dlm rangka Studi banding kegiatan kewirausahaan. Tgl</t>
  </si>
  <si>
    <t>01774/PB/626402/2022</t>
  </si>
  <si>
    <t>01774</t>
  </si>
  <si>
    <t>Belanja jasa Profesi. An. Laurensia Maureen Nuradhi, S.T, M.M, Mendukung Kegiatan Pembinaan Pelaksanaan Kewirausahaan dan TEFA dlm rangka Studi banding kegiatan</t>
  </si>
  <si>
    <t>01775/PB/626402/2022</t>
  </si>
  <si>
    <t>01775</t>
  </si>
  <si>
    <t>Belanja jasa Profesi. An. Steven Gunawan, S.E, M.B.A, Mendukung Kegiatan Pembinaan Pelaksanaan Kewirausahaan dan TEFA dlm rangka Studi banding kegiatan kewirausahaan. Tgl</t>
  </si>
  <si>
    <t>01776/PB/626402/2022</t>
  </si>
  <si>
    <t>01776</t>
  </si>
  <si>
    <t>WA.2378.EBA.962.301.I.522151</t>
  </si>
  <si>
    <t>000729</t>
  </si>
  <si>
    <t>Belanja jasa Profesi. An. Ade Fajar IP, Mendukung Kegiatan Dukungan Penerimaan dan Penetapan Terpusat Peserta Didik Lingkup KKP dlm rangka Fitur Pembayaran biaya seleksi</t>
  </si>
  <si>
    <t>01782/PB/626402/2022</t>
  </si>
  <si>
    <t>01782</t>
  </si>
  <si>
    <t>Belanja jasa Profesi. An. Rofiq Yuliandri, Mendukung Kegiatan Dukungan Penerimaan dan Penetapan Terpusat Peserta Didik Lingkup KKP dlm rangka Fitur Pembayaran biaya seleksi</t>
  </si>
  <si>
    <t>01783/PB/626402/2022</t>
  </si>
  <si>
    <t>01783</t>
  </si>
  <si>
    <t>Belanja jasa Profesi. An. Ade Fajar IP,Mendukung Kegiatan Dukungan Penerimaan dan Penetapan Terpusat Peserta Didik Lingkup KKP dlm rangka fitur pembayaran biaya pendaftaran</t>
  </si>
  <si>
    <t>01784/PB/626402/2022</t>
  </si>
  <si>
    <t>01784</t>
  </si>
  <si>
    <t>Belanja jasa Profesi. An. Aji Nugroho, Mendukung Kegiatan Dukungan Penerimaan dan Penetapan Terpusat Peserta Didik Lingkup KKP dlm rangka Pembuatan fitur edit biodata pada</t>
  </si>
  <si>
    <t>01785/PB/626402/2022</t>
  </si>
  <si>
    <t>01785</t>
  </si>
  <si>
    <t>Belanja jasa Profesi. An. Rofiq Yuliandri Mendukung Kegiatan Dukungan Penerimaan dan Penetapan Terpusat Peserta Didik Lingkup KKP dlm rangka pembuatan fitur perbaikan berkas</t>
  </si>
  <si>
    <t>01786/PB/626402/2022</t>
  </si>
  <si>
    <t>01786</t>
  </si>
  <si>
    <t>Belanja jasa Profesi. An. Ade Fajar IP, Mendukung Kegiatan Dukungan Penerimaan dan Penetapan Terpusat Peserta Didik Lingkup KKP dlm rangka pembuatan fitur perbaikan berkas</t>
  </si>
  <si>
    <t>01787/PB/626402/2022</t>
  </si>
  <si>
    <t>01787</t>
  </si>
  <si>
    <t>Pembayaran Belanja Keperluan Perkantoran: Pembelian keperluan rumah tangga pantry Pusdik KP Bulan Januari 2022</t>
  </si>
  <si>
    <t>00769/KW/626402/2022</t>
  </si>
  <si>
    <t>00867/PB/626402/2022</t>
  </si>
  <si>
    <t>00769</t>
  </si>
  <si>
    <t>00867</t>
  </si>
  <si>
    <t>DL.2376.AFA.001.053.B.521219</t>
  </si>
  <si>
    <t>Dukungan Pembentukan Kelembagaan</t>
  </si>
  <si>
    <t>000197</t>
  </si>
  <si>
    <t>Bayar kepada CV HD Prakarsa, Belanja Barang Non Operasional , Kelengkapan Peserta Pelaksanaan Bulan Mutu Satuan Pendidikan KP.tanggal 25 Mei 2022.</t>
  </si>
  <si>
    <t>01804/PB/626402/2022</t>
  </si>
  <si>
    <t>01804</t>
  </si>
  <si>
    <t>Penggandaan</t>
  </si>
  <si>
    <t>000182</t>
  </si>
  <si>
    <t>Pembayaran Belanja Bahan Fotofopy, Penggandaan dan Penjilidan , Kegiatan Pembentukan Kelembagaan Pendidikan KP</t>
  </si>
  <si>
    <t>00283/KW/626402/2022</t>
  </si>
  <si>
    <t>00418/PB/626402/2022</t>
  </si>
  <si>
    <t>00283</t>
  </si>
  <si>
    <t>00418</t>
  </si>
  <si>
    <t>00275/KW/626402/2022</t>
  </si>
  <si>
    <t>00410/PB/626402/2022</t>
  </si>
  <si>
    <t>00275</t>
  </si>
  <si>
    <t>00410</t>
  </si>
  <si>
    <t>000210</t>
  </si>
  <si>
    <t>Pembayaran Belanja Bahan Penggandaan dalam rangka dalam rangka Kegiatan Evaluasi Beban Kerja Dosen Tahun 2022</t>
  </si>
  <si>
    <t>00271/KW/626402/2022</t>
  </si>
  <si>
    <t>00406/PB/626402/2022</t>
  </si>
  <si>
    <t>00271</t>
  </si>
  <si>
    <t>00406</t>
  </si>
  <si>
    <t>Pembayaran Belanja Bahan Penggandaan dalam rangka dalam rangka Kegiatan Evaluasi Beban Kerja Guru Tahun 2022</t>
  </si>
  <si>
    <t>00269/KW/626402/2022</t>
  </si>
  <si>
    <t>00404/PB/626402/2022</t>
  </si>
  <si>
    <t>00269</t>
  </si>
  <si>
    <t>00404</t>
  </si>
  <si>
    <t>Pembayaran Belanja Bahan Konsumsi (Snack pagi&amp;Sore) dalam rangka rapat pembahasan profil lulusan prodi penyuluhan perikanan Politeknik AUP</t>
  </si>
  <si>
    <t>00737/KW/626402/2022</t>
  </si>
  <si>
    <t>00823/PB/626402/2022</t>
  </si>
  <si>
    <t>00737</t>
  </si>
  <si>
    <t>00823</t>
  </si>
  <si>
    <t>00736/KW/626402/2022</t>
  </si>
  <si>
    <t>00822/PB/626402/2022</t>
  </si>
  <si>
    <t>00736</t>
  </si>
  <si>
    <t>00822</t>
  </si>
  <si>
    <t>00722/KW/626402/2022</t>
  </si>
  <si>
    <t>00789/PB/626402/2022</t>
  </si>
  <si>
    <t>00722</t>
  </si>
  <si>
    <t>00789</t>
  </si>
  <si>
    <t>Bahan Konsumsi Rapat</t>
  </si>
  <si>
    <t>000211</t>
  </si>
  <si>
    <t>Bayar ke CV. Putra Kualabhee Jaya, Belanja Bahan Konsumsi Rapat Pembahasan Peralihan SDM SUPM Bone dan SUPM Kupang ke Politeknik KP Bone dan Politeknik KP Kupang tanggal</t>
  </si>
  <si>
    <t>221751303009290</t>
  </si>
  <si>
    <t>00340T</t>
  </si>
  <si>
    <t>00079</t>
  </si>
  <si>
    <t>01419/KW/626402/2022</t>
  </si>
  <si>
    <t>01525/PB/626402/2022</t>
  </si>
  <si>
    <t>01419</t>
  </si>
  <si>
    <t>01525</t>
  </si>
  <si>
    <t>Belanja Bahan Konsumsi (Snack pagi&amp;makans siang). Keperluan kegiatan Bimbingan dan Pembinaan Metode dan Kurikulum,dalam rangka rapat pembahasan buku profil program studi</t>
  </si>
  <si>
    <t>01662/PB/626402/2022</t>
  </si>
  <si>
    <t>01662</t>
  </si>
  <si>
    <t>Bayar ke HD Prakarsa .Belanja Bahan Fotofopy, Penggandaan dan Penjilidan , Kegiatan Pembentukan Kelembagaan Pendidikan KP, tanggal</t>
  </si>
  <si>
    <t>01788/PB/626402/2022</t>
  </si>
  <si>
    <t>01788</t>
  </si>
  <si>
    <t>000194</t>
  </si>
  <si>
    <t>01789/PB/626402/2022</t>
  </si>
  <si>
    <t>01789</t>
  </si>
  <si>
    <t>Kertas Kop A4 (4 warna)</t>
  </si>
  <si>
    <t>000576</t>
  </si>
  <si>
    <t>Belanja Barang Persediaan Barang Konsumsi. Pencetakan kop surat  kegiatan Operasional dan Pemeliharaan Kantor Pusat Pendidikan KP Tahun 2022</t>
  </si>
  <si>
    <t>00050/KW/626402/2022</t>
  </si>
  <si>
    <t>00150/PB/626402/2022</t>
  </si>
  <si>
    <t>00050</t>
  </si>
  <si>
    <t>00150</t>
  </si>
  <si>
    <t>Kertas Kop F4 (4 warna)</t>
  </si>
  <si>
    <t>000577</t>
  </si>
  <si>
    <t>Pembayaran service kendaraan operasional roda 4 Pusdik KP Nopol B 1606 MG Bulan Januari 2022</t>
  </si>
  <si>
    <t>00041/KW/626402/2022</t>
  </si>
  <si>
    <t>00141/PB/626402/2022</t>
  </si>
  <si>
    <t>00141</t>
  </si>
  <si>
    <t>Pembayaran service kendaraan operasional roda 4 Pusdik KP Nopol B 1446 PQH Bulan Februari 2022</t>
  </si>
  <si>
    <t>00040/KW/626402/2022</t>
  </si>
  <si>
    <t>00140/PB/626402/2022</t>
  </si>
  <si>
    <t>00140</t>
  </si>
  <si>
    <t>00039/KW/626402/2022</t>
  </si>
  <si>
    <t>00139/PB/626402/2022</t>
  </si>
  <si>
    <t>00139</t>
  </si>
  <si>
    <t>00036/KW/626402/2022</t>
  </si>
  <si>
    <t>00136/PB/626402/2022</t>
  </si>
  <si>
    <t>00136</t>
  </si>
  <si>
    <t>Pembayaran service kendaraan operasional roda 4 Pusdik KP Nopol B 2951 DQ bulan Januari 2022</t>
  </si>
  <si>
    <t>00034/KW/626402/2022</t>
  </si>
  <si>
    <t>00134/PB/626402/2022</t>
  </si>
  <si>
    <t>00034</t>
  </si>
  <si>
    <t>00134</t>
  </si>
  <si>
    <t>00033/KW/626402/2022</t>
  </si>
  <si>
    <t>00133/PB/626402/2022</t>
  </si>
  <si>
    <t>00033</t>
  </si>
  <si>
    <t>00133</t>
  </si>
  <si>
    <t>Pembayaran service kendaraan operasional roda 2 Pusdik KP Nopol B 6497 SRQ bulan Januari 2022</t>
  </si>
  <si>
    <t>00032/KW/626402/2022</t>
  </si>
  <si>
    <t>00132/PB/626402/2022</t>
  </si>
  <si>
    <t>00032</t>
  </si>
  <si>
    <t>00132</t>
  </si>
  <si>
    <t>Pembayaran service kendaraan operasional roda 4 Pusdik KP Nopol B 1446 PQH bulan Januari 2022</t>
  </si>
  <si>
    <t>00031/KW/626402/2022</t>
  </si>
  <si>
    <t>00131/PB/626402/2022</t>
  </si>
  <si>
    <t>00031</t>
  </si>
  <si>
    <t>00131</t>
  </si>
  <si>
    <t>Pembayaran Belanja Pemeliharaan Peralatan dan Mesin: Pembayaran service kendaraan operasional roda 4 Pusat Pendidikan KP Nopol B 2950 DQ Bulan Maret 2022</t>
  </si>
  <si>
    <t>00570/KW/626402/2022</t>
  </si>
  <si>
    <t>00671/PB/626402/2022</t>
  </si>
  <si>
    <t>00671</t>
  </si>
  <si>
    <t>Pembayaran Belanja Pemeliharaan Peralatan dan Mesin: Pembayaran service kendaraan operasional roda 4 Pusat Pendidikan KP Nopol B 1165 UQN Bulan Maret 2022</t>
  </si>
  <si>
    <t>00569/KW/626402/2022</t>
  </si>
  <si>
    <t>00670/PB/626402/2022</t>
  </si>
  <si>
    <t>00670</t>
  </si>
  <si>
    <t>000655</t>
  </si>
  <si>
    <t>Pembayaran Belanja Bahan. Penggandaan dalam rangka kegiatan  Implementasi SIMAK BMN Pusat Pendidikan KP</t>
  </si>
  <si>
    <t>00561/KW/626402/2022</t>
  </si>
  <si>
    <t>00577/PB/626402/2022</t>
  </si>
  <si>
    <t>00577</t>
  </si>
  <si>
    <t>000666</t>
  </si>
  <si>
    <t>Pembayaran Penggandaan dalam rangka kegiatan Pengelolaan Kearsipan, Tata Naskah Dinas dan Persuratan Pusat Pendidikan KP</t>
  </si>
  <si>
    <t>00560/KW/626402/2022</t>
  </si>
  <si>
    <t>00576/PB/626402/2022</t>
  </si>
  <si>
    <t>00576</t>
  </si>
  <si>
    <t>522141. Belanja Sewa</t>
  </si>
  <si>
    <t>WA.2378.EBA.994.002.GB.522141</t>
  </si>
  <si>
    <t>Sewa Mesin Photocopy</t>
  </si>
  <si>
    <t>000582</t>
  </si>
  <si>
    <t>Pembayaran Belanja Sewa: Pembayaran sewa mesin photocopy Pusat Pendidikan KP Bulan Februari 2022</t>
  </si>
  <si>
    <t>00543/KW/626402/2022</t>
  </si>
  <si>
    <t>00559/PB/626402/2022</t>
  </si>
  <si>
    <t>BELANJA SEWA</t>
  </si>
  <si>
    <t>00543</t>
  </si>
  <si>
    <t>523199. Belanja Pemeliharaan Lainnya</t>
  </si>
  <si>
    <t>WA.2378.EBA.994.002.GC.523199</t>
  </si>
  <si>
    <t>Pemeliharaan Aquarium (2 unit)</t>
  </si>
  <si>
    <t>000593</t>
  </si>
  <si>
    <t>Pembayaran Belanja Pemeliharaan Lainnya : Pembayaran Pemeliharaan Aquarium Pusat Pendidikan KP Bulan Maret 2022</t>
  </si>
  <si>
    <t>00542/KW/626402/2022</t>
  </si>
  <si>
    <t>00558/PB/626402/2022</t>
  </si>
  <si>
    <t>00542</t>
  </si>
  <si>
    <t>Pembayaran elanja Pemeliharaan Lainnya : Pembayaran Pemeliharaan Aquarium Pusat Pendidikan KP Bulan Februari 2022</t>
  </si>
  <si>
    <t>00541/KW/626402/2022</t>
  </si>
  <si>
    <t>00557/PB/626402/2022</t>
  </si>
  <si>
    <t>00541</t>
  </si>
  <si>
    <t>Cetakan Kegiatan dan Laporan</t>
  </si>
  <si>
    <t>000676</t>
  </si>
  <si>
    <t>Pembayaran Belanja Bahan. Cetakan Kegiatan &amp; Laporan dalam rangka kegiatan Penyusunan Tindak Lanjut &amp; Pemutakhiran Data Pusat Pendidikan KP</t>
  </si>
  <si>
    <t>00524/KW/626402/2022</t>
  </si>
  <si>
    <t>00491/PB/626402/2022</t>
  </si>
  <si>
    <t>00524</t>
  </si>
  <si>
    <t>00491</t>
  </si>
  <si>
    <t>000675</t>
  </si>
  <si>
    <t>Pembayaran Belanja Bahan. Penggandaan dalam rangka kegiatan Penyusunan Tindak Lanjut &amp; Pemutakhiran Data Pusat Pendidikan KP</t>
  </si>
  <si>
    <t>00522/KW/626402/2022</t>
  </si>
  <si>
    <t>00489/PB/626402/2022</t>
  </si>
  <si>
    <t>00522</t>
  </si>
  <si>
    <t>00489</t>
  </si>
  <si>
    <t>Cetakan Kegiatan Administrasi Kepegawaian Pusdik KP (Buku</t>
  </si>
  <si>
    <t>000682</t>
  </si>
  <si>
    <t>Pembayaran Belanja Bahan. Pengadaan Cetakan Buku Kerja Kegiatan Administrasi Kepegawaian Pusat Pendidikan KP Tahun Anggaran 2022</t>
  </si>
  <si>
    <t>00520/KW/626402/2022</t>
  </si>
  <si>
    <t>00487/PB/626402/2022</t>
  </si>
  <si>
    <t>00520</t>
  </si>
  <si>
    <t>00487</t>
  </si>
  <si>
    <t>000679</t>
  </si>
  <si>
    <t>Pembayaran Belanja Bahan. Penggandaan dalam rangka kegiatan Pengelolaan Administrasi Kepegawaian Pusat Pendidikan KP</t>
  </si>
  <si>
    <t>00519/KW/626402/2022</t>
  </si>
  <si>
    <t>00486/PB/626402/2022</t>
  </si>
  <si>
    <t>00519</t>
  </si>
  <si>
    <t>Pembayaran Belanja Pemeliharaan Peralatan dan Mesin: Pembayaran service kendaraan operasional roda 4 Pusat Pendidikan KP Nopol B 1987 WQ Bulan Maret 2022</t>
  </si>
  <si>
    <t>00510/KW/626402/2022</t>
  </si>
  <si>
    <t>00479/PB/626402/2022</t>
  </si>
  <si>
    <t>00510</t>
  </si>
  <si>
    <t>00479</t>
  </si>
  <si>
    <t>Pembayaran operasional roda 4 Pusat Pendidikan KP Nopol B 1446 PQH Bulan Maret 2022</t>
  </si>
  <si>
    <t>00509/KW/626402/2022</t>
  </si>
  <si>
    <t>00478/PB/626402/2022</t>
  </si>
  <si>
    <t>00509</t>
  </si>
  <si>
    <t>Pembayaran Belanja Pemeliharaan Peralatan dan Mesin: Pembayaran service kendaraan operasional roda 4 Pusat Pendidikan KP Nopol B 1602 PQP Bulan Maret 2022</t>
  </si>
  <si>
    <t>00503/KW/626402/2022</t>
  </si>
  <si>
    <t>00476/PB/626402/2022</t>
  </si>
  <si>
    <t>00503</t>
  </si>
  <si>
    <t>Pembayaran Belanja Pemeliharaan Peralatan dan Mesin: Pembayaran service kendaraan operasional roda 2 Pusat Pendidikan KP Nopol B 6578 SRQ Bulan Maret 2022</t>
  </si>
  <si>
    <t>00497/KW/626402/2022</t>
  </si>
  <si>
    <t>00473/PB/626402/2022</t>
  </si>
  <si>
    <t>00497</t>
  </si>
  <si>
    <t>Komputer PC</t>
  </si>
  <si>
    <t>000588</t>
  </si>
  <si>
    <t>Pembayaran Belanja Pemeliharaan Peralatan &amp; Mesin: Pembayaran pemeliharaan alat pengolah data kantor Pusat Pendidikan KP Bulan Januari s.d. Februari 2022</t>
  </si>
  <si>
    <t>00496/KW/626402/2022</t>
  </si>
  <si>
    <t>00472/PB/626402/2022</t>
  </si>
  <si>
    <t>00496</t>
  </si>
  <si>
    <t>00472</t>
  </si>
  <si>
    <t>Printer</t>
  </si>
  <si>
    <t>000589</t>
  </si>
  <si>
    <t>LCD</t>
  </si>
  <si>
    <t>000590</t>
  </si>
  <si>
    <t>Kamera</t>
  </si>
  <si>
    <t>000591</t>
  </si>
  <si>
    <t>000353</t>
  </si>
  <si>
    <t>Pembayaran Belanja Bahan. Penggandaan, Fotocopy dan penjilidan dalam rangka kegiatan Kerjasama Pendidikan</t>
  </si>
  <si>
    <t>00291/KW/626402/2022</t>
  </si>
  <si>
    <t>00426/PB/626402/2022</t>
  </si>
  <si>
    <t>00291</t>
  </si>
  <si>
    <t>00426</t>
  </si>
  <si>
    <t>WA.2378.EBD.952.301.C.521211</t>
  </si>
  <si>
    <t>001038</t>
  </si>
  <si>
    <t>Pembayaran Belanja Bahan. Penggandaan, Fotocopy dan penjilidan dalam rangka kegiatan Identifikasi dan Kajian Program Pendidikan KP</t>
  </si>
  <si>
    <t>00298/KW/626402/2022</t>
  </si>
  <si>
    <t>00433/PB/626402/2022</t>
  </si>
  <si>
    <t>00298</t>
  </si>
  <si>
    <t>00433</t>
  </si>
  <si>
    <t>Pembayaran elanja Bahan. Penggandaan, Fotocopy dan penjilidan dalam rangka kegiatan Identifikasi dan Kajian Program Pendidikan KP</t>
  </si>
  <si>
    <t>00297/KW/626402/2022</t>
  </si>
  <si>
    <t>00432/PB/626402/2022</t>
  </si>
  <si>
    <t>00297</t>
  </si>
  <si>
    <t>00432</t>
  </si>
  <si>
    <t>WA.2378.EBD.952.301.B.521211</t>
  </si>
  <si>
    <t>001030</t>
  </si>
  <si>
    <t>Pembayaran Belanja Bahan. Penggandaan, Fotocopy dan penjilidan dalam rangka kegiatan Sinkronisasi Kegiatan Pendidikan KP</t>
  </si>
  <si>
    <t>00296/KW/626402/2022</t>
  </si>
  <si>
    <t>00431/PB/626402/2022</t>
  </si>
  <si>
    <t>00296</t>
  </si>
  <si>
    <t>00431</t>
  </si>
  <si>
    <t>00295/KW/626402/2022</t>
  </si>
  <si>
    <t>00430/PB/626402/2022</t>
  </si>
  <si>
    <t>00295</t>
  </si>
  <si>
    <t>00430</t>
  </si>
  <si>
    <t>WA.2378.EBD.952.301.A.521211</t>
  </si>
  <si>
    <t>001023</t>
  </si>
  <si>
    <t>Pembayaran elanja Bahan. Penggandaan, Fotocopy dan penjilidan dalam rangka kegiatan Penyusunan Perencanaan Pendidikan KP</t>
  </si>
  <si>
    <t>00292/KW/626402/2022</t>
  </si>
  <si>
    <t>00427/PB/626402/2022</t>
  </si>
  <si>
    <t>00292</t>
  </si>
  <si>
    <t>00427</t>
  </si>
  <si>
    <t>001163</t>
  </si>
  <si>
    <t>Pembayaran belanja bahan biaya penggandaan jilid laporan keuangan semester I TA 2021, laporan PIPK dan petunjuk teknis pengelolaan keuangan</t>
  </si>
  <si>
    <t>00320/KW/626402/2022</t>
  </si>
  <si>
    <t>00386/PB/626402/2022</t>
  </si>
  <si>
    <t>00320</t>
  </si>
  <si>
    <t>00386</t>
  </si>
  <si>
    <t>000689</t>
  </si>
  <si>
    <t>Pembayaran Belanja Bahan Penggandaan dalam rangka dalam rangka Kegiatan Penyamaan Persepsi Beban Kerja Dosen (BKD) dan Test Asesor BKD</t>
  </si>
  <si>
    <t>00718/KW/626402/2022</t>
  </si>
  <si>
    <t>00770/PB/626402/2022</t>
  </si>
  <si>
    <t>00718</t>
  </si>
  <si>
    <t>Bayar ke PT. Kreasi Pratama Solusindo. Belanja Sewa: Pembayaran sewa mesin photocopy Pusat Pendidikan KP Bulan Januari 2022, tgl. 02 Februari 2022.</t>
  </si>
  <si>
    <t>01122/KW/626402/2022</t>
  </si>
  <si>
    <t>01231/PB/626402/2022</t>
  </si>
  <si>
    <t>01122</t>
  </si>
  <si>
    <t>01231</t>
  </si>
  <si>
    <t>Bayar ke PT. Kreasi Pratama Solusindo. Belanja Sewa: Pembayaran sewa mesin photocopy Pusat Pendidikan KP Bulan Maret 2022, tgl. 31 Maret 2022.</t>
  </si>
  <si>
    <t>01123/KW/626402/2022</t>
  </si>
  <si>
    <t>01232/PB/626402/2022</t>
  </si>
  <si>
    <t>01123</t>
  </si>
  <si>
    <t>01232</t>
  </si>
  <si>
    <t>Bayar ke CV. AUTOMINDO. Belanja Pemeliharaan Peralatan dan Mesin: Pembayaran service kendaraan operasional roda 4 Pusdik KP Nopol B 2951 DQ Bulan Februari 2022, tgl. 25</t>
  </si>
  <si>
    <t>01125/KW/626402/2022</t>
  </si>
  <si>
    <t>01234/PB/626402/2022</t>
  </si>
  <si>
    <t>01125</t>
  </si>
  <si>
    <t>01234</t>
  </si>
  <si>
    <t>Bayar ke CV. AUTOMINDO. Belanja Pemeliharaan Peralatan dan Mesin: Pembayaran service kendaraan operasional roda 4 Pusdik KP Nopol B 2951 DQ Bulan Maret 2022, tgl. 28 Maret</t>
  </si>
  <si>
    <t>01126/KW/626402/2022</t>
  </si>
  <si>
    <t>01235/PB/626402/2022</t>
  </si>
  <si>
    <t>01126</t>
  </si>
  <si>
    <t>01235</t>
  </si>
  <si>
    <t>Cetakan SPIP</t>
  </si>
  <si>
    <t>001180</t>
  </si>
  <si>
    <t>Bayar ke CV. Hero Garuda Kinerja Keuangan dan Penyusunan SPIP</t>
  </si>
  <si>
    <t>01133/KW/626402/2022</t>
  </si>
  <si>
    <t>01242/PB/626402/2022</t>
  </si>
  <si>
    <t>01133</t>
  </si>
  <si>
    <t>01242</t>
  </si>
  <si>
    <t>Bayar ke CV. AUTOMINDO. Belanja Pemeliharaan Peralatan dan Mesin: Pembayaran service kendaraan operasional roda 4 Pusdik KP Nopol B 1606 MQ Bulan Maret 2022, tgl. 30 Maret</t>
  </si>
  <si>
    <t>01127/KW/626402/2022</t>
  </si>
  <si>
    <t>01236/PB/626402/2022</t>
  </si>
  <si>
    <t>01127</t>
  </si>
  <si>
    <t>01236</t>
  </si>
  <si>
    <t>Bayar ke CV. AUTOMINDO. Belanja Pemeliharaan Peralatan dan Mesin: Pembayaran service kendaraan operasional roda 4 Pusdik KP Nopol B 2030 MQ Bulan Maret 2022, tgl. 31 Maret</t>
  </si>
  <si>
    <t>01128/KW/626402/2022</t>
  </si>
  <si>
    <t>01237/PB/626402/2022</t>
  </si>
  <si>
    <t>01128</t>
  </si>
  <si>
    <t>01237</t>
  </si>
  <si>
    <t>Dukungan Pelaksanaan Peningkatan Kompetensi Pendidik dan</t>
  </si>
  <si>
    <t>000692</t>
  </si>
  <si>
    <t>Bayar ke CV. HD Prakasa, Belanja Barang Non Operasional Lainnya, Pencetakan Sertifikat Kegiatan Penyamaan Persepsi Beban Kerja Dosen (BKD) dan Uji Kompetensi Asesor BKD</t>
  </si>
  <si>
    <t>01418/KW/626402/2022</t>
  </si>
  <si>
    <t>01524/PB/626402/2022</t>
  </si>
  <si>
    <t>01418</t>
  </si>
  <si>
    <t>01524</t>
  </si>
  <si>
    <t>Bayar ke Motor One. Belanja Pemeliharaan Peralatan dan Mesin: Pembayaran service kendaraan operasional roda 2 Pusdik KP Nopol B 6497 SRQ Bulan Maret 2022, tgl. 20 April</t>
  </si>
  <si>
    <t>01416/KW/626402/2022</t>
  </si>
  <si>
    <t>01522/PB/626402/2022</t>
  </si>
  <si>
    <t>01416</t>
  </si>
  <si>
    <t>01522</t>
  </si>
  <si>
    <t>Bayar ke Lancar Jaya Agung. Belanja Pemeliharaan Peralatan dan Mesin: Pembayaran service kendaraan operasional roda 4 Pusdik KP Nopol B 1446 PQH Bulan April 2022, tgl. 07 April</t>
  </si>
  <si>
    <t>01414/KW/626402/2022</t>
  </si>
  <si>
    <t>01520/PB/626402/2022</t>
  </si>
  <si>
    <t>01414</t>
  </si>
  <si>
    <t>01520</t>
  </si>
  <si>
    <t>Bayar ke CV. AUTOMINDO. Belanja Pemeliharaan Peralatan dan Mesin: Pembayaran service kendaraan operasional roda 4 Pusdik KP Nopol B 1606 MQ Bulan April 2022, tgl. 08 April 2022.</t>
  </si>
  <si>
    <t>01411/KW/626402/2022</t>
  </si>
  <si>
    <t>01517/PB/626402/2022</t>
  </si>
  <si>
    <t>01411</t>
  </si>
  <si>
    <t>01517</t>
  </si>
  <si>
    <t>Bayar ke CV. Media Nusantara Jaya. Belanja Pemeliharaan Lainnya : Pembayaran Pemeliharaan Aquarium Pusat Pendidikan KP Bulan Januari 2022, tgl. 20 Januari 2022.</t>
  </si>
  <si>
    <t>01410/KW/626402/2022</t>
  </si>
  <si>
    <t>01516/PB/626402/2022</t>
  </si>
  <si>
    <t>01410</t>
  </si>
  <si>
    <t>01516</t>
  </si>
  <si>
    <t>Bayar ke CV. Hero Garuda Biaya Penyelenggaraan Sistem Pengendalian Intern Pemerintah (SPIP), Pusdik KP  Tahun 2021   tgl.</t>
  </si>
  <si>
    <t>01399/KW/626402/2022</t>
  </si>
  <si>
    <t>01505/PB/626402/2022</t>
  </si>
  <si>
    <t>01399</t>
  </si>
  <si>
    <t>01505</t>
  </si>
  <si>
    <t>Bayar ke CV. Hero Garuda rangka menduku+A166ng kegiatan Sistim Akuntansi  Keuangan Berbasiis Akrual, tgl.  22  April</t>
  </si>
  <si>
    <t>01398/KW/626402/2022</t>
  </si>
  <si>
    <t>01504/PB/626402/2022</t>
  </si>
  <si>
    <t>01398</t>
  </si>
  <si>
    <t>01504</t>
  </si>
  <si>
    <t>WA.2378.EBA.994.002.GD.521111</t>
  </si>
  <si>
    <t>Pakaian Dinas Pegawai</t>
  </si>
  <si>
    <t>000594</t>
  </si>
  <si>
    <t>ayar ke CV. Bintang Kalbar. Belanja Keperluan Perkantoran: Pembayaran Pekerjaan Pangadaan Pakaian Dinas Pegawai Tahun 2022, tgl. 18 April 2022.</t>
  </si>
  <si>
    <t>01397/KW/626402/2022</t>
  </si>
  <si>
    <t>01503/PB/626402/2022</t>
  </si>
  <si>
    <t>01397</t>
  </si>
  <si>
    <t>01503</t>
  </si>
  <si>
    <t>Bayar ke CV. Prima Karya Sentosa. Belanja Keperluan Perkantoran: Pembelian bingkai pigura kegiatan estetika kantor kegiatan Pusat Pendidikan KP, Tgl 18 April 2022.</t>
  </si>
  <si>
    <t>01392/KW/626402/2022</t>
  </si>
  <si>
    <t>01498/PB/626402/2022</t>
  </si>
  <si>
    <t>01392</t>
  </si>
  <si>
    <t>01498</t>
  </si>
  <si>
    <t>Amplop Kop Besar</t>
  </si>
  <si>
    <t>000578</t>
  </si>
  <si>
    <t>Belanja Barang Persediaan Barang Konsumsi: Pencetakan amplop kop besar dan amplop kop kecil kegiatan operasional Pendidikan Pusat Pendidikan KP, Tgl 14 April 2022</t>
  </si>
  <si>
    <t>01649/PB/626402/2022</t>
  </si>
  <si>
    <t>01649</t>
  </si>
  <si>
    <t>Amplop Kop Kecil</t>
  </si>
  <si>
    <t>000579</t>
  </si>
  <si>
    <t>Belanja Sewa: Pembayaran sewa mesin photocopy Pusat Pendidikan KP Bulan April 2022, tgl. 09 Mei 2022.</t>
  </si>
  <si>
    <t>01656/PB/626402/2022</t>
  </si>
  <si>
    <t>01656</t>
  </si>
  <si>
    <t>Belanja Pemeliharaan Peralatan dan Mesin: Pembayaran service kendaraan operasional roda 4 Pusdik KP Nopol B 1002 VQ Bulan April 2022, tgl. 08 April 2022.</t>
  </si>
  <si>
    <t>01657/PB/626402/2022</t>
  </si>
  <si>
    <t>01657</t>
  </si>
  <si>
    <t>Belanja Pemeliharaan Peralatan dan Mesin: Pembayaran service kendaraan operasional roda 4 Pusdik KP Nopol B 1606 MQ Bulan April 2022, tgl. 18 April 2022.</t>
  </si>
  <si>
    <t>01658/PB/626402/2022</t>
  </si>
  <si>
    <t>01658</t>
  </si>
  <si>
    <t>Belanja Bahan Konsumsi (snack pagi&amp;makan siang). kegiatan pembinaan&amp;pelaksanaan kewirausahaan&amp; TEFA,dlm rangka evaluasi pelaksanaan kewirausahaan pada SatDik dilingkup</t>
  </si>
  <si>
    <t>01675/PB/626402/2022</t>
  </si>
  <si>
    <t>01675</t>
  </si>
  <si>
    <t>Belanja Bahan. Penggandaan, Fotocopy dan penjilidan dalam rangka kegiatan Kerjasama Pendidikan. Tanggal 11 Mei 2022</t>
  </si>
  <si>
    <t>01705/PB/626402/2022</t>
  </si>
  <si>
    <t>01705</t>
  </si>
  <si>
    <t>Belanja Bahan. Penggandaan, Fotocopy dan penjilidan dalam rangka kegiatan Penyusunan Perencanaan Pendidikan KP. Tanggal 17 Mei 2022</t>
  </si>
  <si>
    <t>01710/PB/626402/2022</t>
  </si>
  <si>
    <t>01710</t>
  </si>
  <si>
    <t>Belanja Bahan. Penggandaan, Fotocopy dan penjilidan dalam rangka kegiatan Sikronisasi Kegiatan Pendidikan KP. Tanggal 9 Mei 2022</t>
  </si>
  <si>
    <t>01715/PB/626402/2022</t>
  </si>
  <si>
    <t>01715</t>
  </si>
  <si>
    <t>Belanja Bahan. Penggandaan, Fotocopy dan penjilidan dalam rangka kegiatan Sikronisasi Kegiatan Pendidikan KP. Tanggal 18 Mei 2022</t>
  </si>
  <si>
    <t>01716/PB/626402/2022</t>
  </si>
  <si>
    <t>01716</t>
  </si>
  <si>
    <t>Belanja Bahan. Penggandaan, Fotocopy dan penjilidan dalam rangka kegiatan Identifikasi dan kajian program pendidikan KP. Tanggal 20 Mei 2022</t>
  </si>
  <si>
    <t>01721/PB/626402/2022</t>
  </si>
  <si>
    <t>01721</t>
  </si>
  <si>
    <t>Belanja Bahan. Penggandaan, Fotocopy dan penjilidan dalam rangka kegiatan Identifikasi dan kajian program pendidikan KP. Tanggal 24 Mei 2022</t>
  </si>
  <si>
    <t>01722/PB/626402/2022</t>
  </si>
  <si>
    <t>01722</t>
  </si>
  <si>
    <t>Bayar ke CV. Central Kuta Baroe. Belanja Bahan. Penggandaan dalam rangka kegiatan Pengelolaan Kearsipan, Tata Naskah Dinas dan Persuratan Pusat Pendidikan KP, Tgl. 10 Mei</t>
  </si>
  <si>
    <t>01828/PB/626402/2022</t>
  </si>
  <si>
    <t>01828</t>
  </si>
  <si>
    <t>000669</t>
  </si>
  <si>
    <t>Bayar ke CV. Central Kuta Baroe. Belanja Bahan. Pencetakan kegiatan dan laporan Pengelolaan Kearsipan, Tata Naskah Dinas dan Persuratan Pusat Pendidikan KP, Tgl. 11 Mei</t>
  </si>
  <si>
    <t>01829/PB/626402/2022</t>
  </si>
  <si>
    <t>01829</t>
  </si>
  <si>
    <t>Pencetakan Buku Peraturan</t>
  </si>
  <si>
    <t>000665</t>
  </si>
  <si>
    <t>Bayar ke CV. Putra Kualabhee Jaya. Belanja Bahan. Pencetakan Buku Peraturan Kearsipan dan Tata Naskah Dinas dan Persuratan Pusat Pendidikan KP, Tgl. 18 Mei 2022</t>
  </si>
  <si>
    <t>01830/PB/626402/2022</t>
  </si>
  <si>
    <t>01830</t>
  </si>
  <si>
    <t>001319</t>
  </si>
  <si>
    <t>Bayar ke CV. Karunia Utama. Belanja Bahan Penggandaan, Fotocopy, dan Penjilidan. Kegiatan Data dan Informasi Pendidikan KP. Tanggal 10 Mei 2022</t>
  </si>
  <si>
    <t>01751/PB/626402/2022</t>
  </si>
  <si>
    <t>01751</t>
  </si>
  <si>
    <t>Cetakan Weekly Report Tahun 2022</t>
  </si>
  <si>
    <t>001321</t>
  </si>
  <si>
    <t>Belanja Cetakan Weekly Report Triwulan I Tahun 2022. Kegiatan Data dan Informasi Pendidikan KP. Tanggal 10 Mei 2022</t>
  </si>
  <si>
    <t>01752/PB/626402/2022</t>
  </si>
  <si>
    <t>01752</t>
  </si>
  <si>
    <t>001330</t>
  </si>
  <si>
    <t>Bayar ke CV. Karunia Utama. Belanja Bahan Penggandaan, Fotocopy, dan Penjilidan. Kegiatan Penilaian Kinerja Pendidikan KP. Tanggal 12 Mei 2022</t>
  </si>
  <si>
    <t>01758/PB/626402/2022</t>
  </si>
  <si>
    <t>01758</t>
  </si>
  <si>
    <t>Cetakan</t>
  </si>
  <si>
    <t>001334</t>
  </si>
  <si>
    <t>Bayar ke CV. Azco Mulia Talenta. Belanja Bahan Cetakan Laporan Kinerja TW I 2022. Kegiatan Penilaian Kinerja Pendidikan KP. Tanggal 9 Mei 2022</t>
  </si>
  <si>
    <t>01761/PB/626402/2022</t>
  </si>
  <si>
    <t>01761</t>
  </si>
  <si>
    <t>WA.4345.EBC.996.301.B.521211</t>
  </si>
  <si>
    <t>Penggadaan</t>
  </si>
  <si>
    <t>001351</t>
  </si>
  <si>
    <t>Belanja Bahan. Penggandaan, Fotocopy dan penjilidan dalam rangka kegiatan Lanjutan Tugas Belajar. Tanggal 10 Mei 2022</t>
  </si>
  <si>
    <t>01731/PB/626402/2022</t>
  </si>
  <si>
    <t>01731</t>
  </si>
  <si>
    <t>WA.4345.EBC.996.302.A.521211</t>
  </si>
  <si>
    <t>001367</t>
  </si>
  <si>
    <t>Belanja Bahan. Penggandaan, Fotocopy dan penjilidan dalam rangka kegiatan Aparatur KKP yang Diberikan Izin Belajar. Tanggal 12 Mei 2022</t>
  </si>
  <si>
    <t>01739/PB/626402/2022</t>
  </si>
  <si>
    <t>01739</t>
  </si>
  <si>
    <t xml:space="preserve"> Belanja Bahan. Penggandaan, Fotocopy dan penjilidan dalam rangka kegiatan Aparatur KKP</t>
  </si>
  <si>
    <t>01740/PB/626402/2022</t>
  </si>
  <si>
    <t>01740</t>
  </si>
  <si>
    <t>Grand Total</t>
  </si>
  <si>
    <t>KODE</t>
  </si>
  <si>
    <t>URAIAN</t>
  </si>
  <si>
    <t>VOL</t>
  </si>
  <si>
    <t>SAT</t>
  </si>
  <si>
    <t>HARGA</t>
  </si>
  <si>
    <t>JUMLAH</t>
  </si>
  <si>
    <t>*T</t>
  </si>
  <si>
    <t>SD</t>
  </si>
  <si>
    <t>0</t>
  </si>
  <si>
    <t>S</t>
  </si>
  <si>
    <t>U</t>
  </si>
  <si>
    <t>D</t>
  </si>
  <si>
    <t>NoUrut</t>
  </si>
  <si>
    <t>Kode_akun</t>
  </si>
  <si>
    <t>521211</t>
  </si>
  <si>
    <t>Belanja Bahan</t>
  </si>
  <si>
    <t>A00</t>
  </si>
  <si>
    <t>522151</t>
  </si>
  <si>
    <t>Belanja Jasa Profesi</t>
  </si>
  <si>
    <t>524111</t>
  </si>
  <si>
    <t>Belanja Perjalanan Dinas Biasa</t>
  </si>
  <si>
    <t>521219</t>
  </si>
  <si>
    <t>Belanja Barang Non Operasional Lainnya</t>
  </si>
  <si>
    <t>521811</t>
  </si>
  <si>
    <t>Belanja Barang Persediaan Barang Konsumsi</t>
  </si>
  <si>
    <t>522192</t>
  </si>
  <si>
    <t>Belanja Jasa - Penanganan Pandemi COVID-19</t>
  </si>
  <si>
    <t>DL.2376.AFA.001.053.A.522192</t>
  </si>
  <si>
    <t>524113</t>
  </si>
  <si>
    <t>Belanja Perjalanan Dinas Dalam Kota</t>
  </si>
  <si>
    <t>DL.2376.AFA.001.053.A.524113</t>
  </si>
  <si>
    <t>C. Penyusunan NSPK Kelembagaan Pendidikan</t>
  </si>
  <si>
    <t>DL.2376.AFA.001.053.C.521211</t>
  </si>
  <si>
    <t>DL.2376.AFA.001.053.C.521219</t>
  </si>
  <si>
    <t>DL.2376.AFA.001.053.C.522151</t>
  </si>
  <si>
    <t>DL.2376.AFA.001.053.C.524111</t>
  </si>
  <si>
    <t>DL.2376.AFA.001.054.A.521219</t>
  </si>
  <si>
    <t>DL.2376.AFA.001.054.A.522151</t>
  </si>
  <si>
    <t>DL.2376.AFA.001.054.A.522192</t>
  </si>
  <si>
    <t>532111</t>
  </si>
  <si>
    <t>2378.CAN. Sarana Bidang Teknologi Informasi dan Komunikasi</t>
  </si>
  <si>
    <t>2378.CAN.001. Sarana Teknologi Informasi dan Komunikasi (TIK) Riset dan Sumber Daya Manusia Kelautan dan Perikanan</t>
  </si>
  <si>
    <t>301. Sarana Teknologi Informasi dan Komunikasi (TIK) Pendidikan Kelautan dan Perikanan</t>
  </si>
  <si>
    <t>A. Alat Pengolah Data dan Informasi</t>
  </si>
  <si>
    <t>532111. Belanja Modal Peralatan dan Mesin</t>
  </si>
  <si>
    <t>Belanja Modal Peralatan dan Mesin</t>
  </si>
  <si>
    <t>WA.2378.CAN.001.301.A.532111</t>
  </si>
  <si>
    <t>Belanja Modal</t>
  </si>
  <si>
    <t>WA.2378.EBA.958.311.A.521219</t>
  </si>
  <si>
    <t>WA.2378.EBA.958.311.A.522151</t>
  </si>
  <si>
    <t>WA.2378.EBA.958.311.A.524111</t>
  </si>
  <si>
    <t>WA.2378.EBA.962.301.B.521219</t>
  </si>
  <si>
    <t>522141</t>
  </si>
  <si>
    <t>Belanja Sewa</t>
  </si>
  <si>
    <t>WA.2378.EBA.962.301.C.522141</t>
  </si>
  <si>
    <t>WA.2378.EBA.962.301.D.524113</t>
  </si>
  <si>
    <t>521241</t>
  </si>
  <si>
    <t>Belanja Barang Non Operasional - Penanganan Pandemi COVID-19</t>
  </si>
  <si>
    <t>WA.2378.EBA.962.301.E.524113</t>
  </si>
  <si>
    <t>WA.2378.EBA.962.301.F.522151</t>
  </si>
  <si>
    <t>WA.2378.EBA.962.301.F.522192</t>
  </si>
  <si>
    <t>WA.2378.EBA.962.301.F.524111</t>
  </si>
  <si>
    <t>H. Dukungan Kegiatan Wisuda Pendidikan Tinggi dan Menengah Terpusat</t>
  </si>
  <si>
    <t>WA.2378.EBA.962.301.H.521211</t>
  </si>
  <si>
    <t>WA.2378.EBA.962.301.H.521219</t>
  </si>
  <si>
    <t>WA.2378.EBA.962.301.H.522141</t>
  </si>
  <si>
    <t>WA.2378.EBA.962.301.H.524111</t>
  </si>
  <si>
    <t>001. Gaji dan Tunjangan</t>
  </si>
  <si>
    <t>GA. Gaji dan Tunjangan Pusat Pendidikan KP</t>
  </si>
  <si>
    <t>Belanja Pegawai</t>
  </si>
  <si>
    <t>511119</t>
  </si>
  <si>
    <t>511119. Belanja Pembulatan Gaji PNS</t>
  </si>
  <si>
    <t>Belanja Pembulatan Gaji PNS</t>
  </si>
  <si>
    <t>WA.2378.EBA.994.001.GA.511119</t>
  </si>
  <si>
    <t>511121</t>
  </si>
  <si>
    <t>511121. Belanja Tunj. Suami/Istri PNS</t>
  </si>
  <si>
    <t>Belanja Tunj. Suami/Istri PNS</t>
  </si>
  <si>
    <t>WA.2378.EBA.994.001.GA.511121</t>
  </si>
  <si>
    <t>511122</t>
  </si>
  <si>
    <t>511122. Belanja Tunj. Anak PNS</t>
  </si>
  <si>
    <t>Belanja Tunj. Anak PNS</t>
  </si>
  <si>
    <t>WA.2378.EBA.994.001.GA.511122</t>
  </si>
  <si>
    <t>511123</t>
  </si>
  <si>
    <t>511123. Belanja Tunj. Struktural PNS</t>
  </si>
  <si>
    <t>Belanja Tunj. Struktural PNS</t>
  </si>
  <si>
    <t>WA.2378.EBA.994.001.GA.511123</t>
  </si>
  <si>
    <t>511124</t>
  </si>
  <si>
    <t>511124. Belanja Tunj. Fungsional PNS</t>
  </si>
  <si>
    <t>Belanja Tunj. Fungsional PNS</t>
  </si>
  <si>
    <t>WA.2378.EBA.994.001.GA.511124</t>
  </si>
  <si>
    <t>511125</t>
  </si>
  <si>
    <t>511125. Belanja Tunj. PPh PNS</t>
  </si>
  <si>
    <t>Belanja Tunj. PPh PNS</t>
  </si>
  <si>
    <t>WA.2378.EBA.994.001.GA.511125</t>
  </si>
  <si>
    <t>511126</t>
  </si>
  <si>
    <t>511126. Belanja Tunj. Beras PNS</t>
  </si>
  <si>
    <t>Belanja Tunj. Beras PNS</t>
  </si>
  <si>
    <t>WA.2378.EBA.994.001.GA.511126</t>
  </si>
  <si>
    <t>511129</t>
  </si>
  <si>
    <t>511129. Belanja Uang Makan PNS</t>
  </si>
  <si>
    <t>Belanja Uang Makan PNS</t>
  </si>
  <si>
    <t>WA.2378.EBA.994.001.GA.511129</t>
  </si>
  <si>
    <t>511151</t>
  </si>
  <si>
    <t>511151. Belanja Tunjangan Umum PNS</t>
  </si>
  <si>
    <t>Belanja Tunjangan Umum PNS</t>
  </si>
  <si>
    <t>WA.2378.EBA.994.001.GA.511151</t>
  </si>
  <si>
    <t>512411</t>
  </si>
  <si>
    <t>512411. Belanja Pegawai (Tunjangan Khusus/Kegiatan/Kinerja)</t>
  </si>
  <si>
    <t>Belanja Pegawai (Tunjangan Khusus/Kegiatan/Kinerja)</t>
  </si>
  <si>
    <t>WA.2378.EBA.994.001.GA.512411</t>
  </si>
  <si>
    <t>GB. Gaji dan Tunjangan Pusat Pendidikan KP (AA)</t>
  </si>
  <si>
    <t>9</t>
  </si>
  <si>
    <t>WA.2378.EBA.994.001.GB.512411</t>
  </si>
  <si>
    <t>521111</t>
  </si>
  <si>
    <t>Belanja Keperluan Perkantoran</t>
  </si>
  <si>
    <t>521114</t>
  </si>
  <si>
    <t>Belanja Pengiriman Surat Dinas Pos Pusat</t>
  </si>
  <si>
    <t>523121</t>
  </si>
  <si>
    <t>Belanja Pemeliharaan Peralatan dan Mesin</t>
  </si>
  <si>
    <t>523199</t>
  </si>
  <si>
    <t>Belanja Pemeliharaan Lainnya</t>
  </si>
  <si>
    <t>521115</t>
  </si>
  <si>
    <t>Belanja Honor Operasional Satuan Kerja</t>
  </si>
  <si>
    <t>GE. Operasional Pusat Pendidikan KP (AA)</t>
  </si>
  <si>
    <t>WA.2378.EBA.994.002.GE.521111</t>
  </si>
  <si>
    <t>WA.2378.EBA.994.002.GE.521811</t>
  </si>
  <si>
    <t>WA.2378.EBA.994.002.GE.523121</t>
  </si>
  <si>
    <t>2378.EBB. Layanan Sarana dan Prasarana Internal</t>
  </si>
  <si>
    <t>2378.EBB.951. Layanan Sarana Internal</t>
  </si>
  <si>
    <t>301. Kendaraan Bermotor Pendidikan Kelautan dan Perikanan</t>
  </si>
  <si>
    <t>A. Kendaraan Dinas</t>
  </si>
  <si>
    <t>WA.2378.EBB.951.301.A.532111</t>
  </si>
  <si>
    <t>WA.2378.EBD.952.301.B.521219</t>
  </si>
  <si>
    <t>WA.2378.EBD.952.301.B.522151</t>
  </si>
  <si>
    <t>WA.2378.EBD.952.301.B.524111</t>
  </si>
  <si>
    <t>WA.2378.EBD.952.301.C.522151</t>
  </si>
  <si>
    <t>WA.2378.EBD.953.301.A.524111</t>
  </si>
  <si>
    <t>WA.2378.EBD.953.301.B.522151</t>
  </si>
  <si>
    <t>WA.2378.EBD.953.301.B.524113</t>
  </si>
  <si>
    <t>WA.2378.EBD.953.302.A.521219</t>
  </si>
  <si>
    <t>WA.2378.EBD.955.301.A.524111</t>
  </si>
  <si>
    <t>WA.2378.EBD.955.301.A.524113</t>
  </si>
  <si>
    <t>WA.2378.EBD.955.301.B.524113</t>
  </si>
  <si>
    <t>WA.2378.EBD.955.301.C.524111</t>
  </si>
  <si>
    <t>WA.2378.EBD.955.301.C.524113</t>
  </si>
  <si>
    <t>WA.2378.EBD.955.301.D.522151</t>
  </si>
  <si>
    <t>WA.2378.EBD.955.301.D.524113</t>
  </si>
  <si>
    <t>WA.2378.EBD.955.301.E.524111</t>
  </si>
  <si>
    <t>WA.2378.EBD.955.301.E.524113</t>
  </si>
  <si>
    <t>WA.2378.EBD.955.301.F.521211</t>
  </si>
  <si>
    <t>WA.2378.EBD.955.301.F.524113</t>
  </si>
  <si>
    <t>WA.4345.EBC.996.301.A.521211</t>
  </si>
  <si>
    <t>WA.4345.EBC.996.301.A.521219</t>
  </si>
  <si>
    <t>WA.4345.EBC.996.301.A.522151</t>
  </si>
  <si>
    <t>522191</t>
  </si>
  <si>
    <t>522191. Belanja Jasa Lainnya</t>
  </si>
  <si>
    <t>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</si>
  <si>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</si>
  <si>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</si>
  <si>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</si>
  <si>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</si>
  <si>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</si>
  <si>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</si>
  <si>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</si>
  <si>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</si>
  <si>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</si>
  <si>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Belanja Perjalanan Dinas Biasa - Luar Negeri</t>
  </si>
  <si>
    <t>WA.4345.EBC.996.301.C.524211</t>
  </si>
  <si>
    <t>D. Dukungan Pencegahan Pandemi Covid-19</t>
  </si>
  <si>
    <t>WA.4345.EBC.996.301.D.522192</t>
  </si>
  <si>
    <t>WA.4345.EBC.996.302.A.524111</t>
  </si>
  <si>
    <t>Konsumsi/bahan makanan</t>
  </si>
  <si>
    <t>Lembar SPBy</t>
  </si>
  <si>
    <t>Rekapitulasi SPBY Per Rincian Kegiatan</t>
  </si>
  <si>
    <t>Rekapitulasi SPBY Per Koordinator, Subkoordinator dan Status Akun</t>
  </si>
  <si>
    <t>01833/PB/626402/2022</t>
  </si>
  <si>
    <t>Bayar ke Nining Widiyowati. Perdin Jakarta - Sidoarjo, Jatim PP. Tgl. 13 - 15 Mei 2022. Dalam rangka kegiatan tindak lanjut terkait penyelesaian BMN Pusdik KP yang diserahkan ke di</t>
  </si>
  <si>
    <t>01831/PB/626402/2022</t>
  </si>
  <si>
    <t>01831</t>
  </si>
  <si>
    <t>Bayar ke Abdurahman Rasyid. Perdin Jakarta - Sidoarjo, Jatim PP. Tgl. 13 - 15 Mei 2022. Dalam rangka kegiatan tindak lanjut terkait penyelesaian BMN Pusdik KP yang diserahkan ke di</t>
  </si>
  <si>
    <t>01832/PB/626402/2022</t>
  </si>
  <si>
    <t>01832</t>
  </si>
  <si>
    <t>Bayar ke CV. Bintang Copy. Belanja Bahan. Pencetakan Buku Pegawai kegiatan Administrasi Kepegawaian Pusat Pendidikan KP TA. 2022, Tgl. 19 Mei 2022</t>
  </si>
  <si>
    <t>01833</t>
  </si>
  <si>
    <t>Paket Data dan Komunikasi pimpinan</t>
  </si>
  <si>
    <t>000685</t>
  </si>
  <si>
    <t>Bayar ke Bambang Suprakto dkk. Pembayaran Paket Data &amp; Komunikasi Pimpinan Penanganan Pandemi Covid-19 keg Operasional Pegawai lingkup Pusdik KP an. Bambang</t>
  </si>
  <si>
    <t>01834/PB/626402/2022</t>
  </si>
  <si>
    <t>01834</t>
  </si>
  <si>
    <t>Bayar ke Sutrisno dkk. Pembayaran Paket Data &amp; Komunikasi Pegawai Penanganan Pandemi Covid-19 keg Operasional Pegawai lingkup Pusdik KP an. Sutrisno dkk Bln Mei 2021. Tgl</t>
  </si>
  <si>
    <t>01835/PB/626402/2022</t>
  </si>
  <si>
    <t>01835</t>
  </si>
  <si>
    <t>Bayar ke Indogrosir. Belanja Barang Non Operasional:Pembelian Xon-Ce VitC Penanganan Pandemi COVID-19 keg Pengelolaan Administrasi Kepegawaian Pusdik KP Bln Mei 2022. Tgl</t>
  </si>
  <si>
    <t>01836/PB/626402/2022</t>
  </si>
  <si>
    <t>01836</t>
  </si>
  <si>
    <t>Bayar ke Indogrosir. Belanja Barang Non Operasional:Pembelian Bear Brand Steril &amp; Wet Tisue Penanganan Pandemi COVID-19 keg Pengelolaan Administrasi Kepegawaian Pusdik KP Bln</t>
  </si>
  <si>
    <t>01837/PB/626402/2022</t>
  </si>
  <si>
    <t>01837</t>
  </si>
  <si>
    <t>Bayar ke hanssendjohan. Belanja Barang Non Operasional : Pembelian Masker Penanganan Pandemi COVID-19 keg Pengelolaan Administrasi Kepegawaian Pusdik KP Bulan Mei 2022. Tgl</t>
  </si>
  <si>
    <t>01838/PB/626402/2022</t>
  </si>
  <si>
    <t>01838</t>
  </si>
  <si>
    <t>Bayar ke wahyoeee378. Belanja Barang Non Operasional : Pembelian Masker Penanganan Pandemi COVID-19 keg Pengelolaan Administrasi Kepegawaian Pusdik KP Bulan Mei 2022. Tgl</t>
  </si>
  <si>
    <t>01839/PB/626402/2022</t>
  </si>
  <si>
    <t>01839</t>
  </si>
  <si>
    <t>Bayar ke Soul Touch Indonesia. Belanja Barang Non Operasional: Pembelian Multivitamin (Becom-Zet) Penanganan Pandemi COVID-19 keg Pengelolaan Administrasi Kepegawaian</t>
  </si>
  <si>
    <t>01840/PB/626402/2022</t>
  </si>
  <si>
    <t>01840</t>
  </si>
  <si>
    <t>Bayar ke wahyoeee378. Belanja Barang Non Operasional : Pembelian Masker Penanganan Pandemi COVID-19 keg Pengelolaan Administrasi Kepegawaian Pusdik KP Bln Mei 2022. Tgl</t>
  </si>
  <si>
    <t>01841/PB/626402/2022</t>
  </si>
  <si>
    <t>01841</t>
  </si>
  <si>
    <t>Bayar ke tirta medical center. Belanja Jasa. Penanganan Pandemi Covid-19: Pembayaran Rapid Test_Antigen keg Pengelolaan Administrasi Kepegawaian Pusdik KP an. Desianti Yuanita. Tgl</t>
  </si>
  <si>
    <t>01842/PB/626402/2022</t>
  </si>
  <si>
    <t>01842</t>
  </si>
  <si>
    <t>Bayar ke tirta medical center. Belanja Jasa. Penanganan Pandemi Covid-19: Pembayaran Rapid Test_Antigen keg Pengelolaan Administrasi Kepegawaian Pusdik KP an. M. Ihsan Zakariya. Tgl</t>
  </si>
  <si>
    <t>01843/PB/626402/2022</t>
  </si>
  <si>
    <t>01843</t>
  </si>
  <si>
    <t>Bayar ke farmalab. Belanja Jasa. Penanganan Pandemi Covid-19: Pembayaran Rapid Test_Antigen keg Pengelolaan Administrasi Kepegawaian Pusdik KP an. Gelora Wijayanto. Tgl</t>
  </si>
  <si>
    <t>01844/PB/626402/2022</t>
  </si>
  <si>
    <t>01844</t>
  </si>
  <si>
    <t>Bayar ke RS. Sheila Medika. Belanja Jasa. Penanganan Pandemi Covid-19: Pembayaran Rapid Test_Antigen keg Pengelolaan Administrasi Kepegawaian Pusdik KP an. Desianti Yuanita. Tgl</t>
  </si>
  <si>
    <t>01845/PB/626402/2022</t>
  </si>
  <si>
    <t>01845</t>
  </si>
  <si>
    <t>Bayar ke Dedy Heru Susanto. Perdin Jakarta - Sidoarjo, Jatim (PP). Tgl. 13-15 Mei 2022. Dalam rangka kegiatan Pendampingan Peningkatan Nilai IP ASN di Politeknik KP Sidoarjo. Tgl. 15 Mei</t>
  </si>
  <si>
    <t>01846/PB/626402/2022</t>
  </si>
  <si>
    <t>01846</t>
  </si>
  <si>
    <t>Bayar ke Fatima Inamunjita. Perdin Jakarta - Sidoarjo, Jatim (PP). Tgl. 13-15 Mei 2022. Dalam rangka kegiatan Pendampingan Peningkatan Nilai IP ASN di Politeknik KP Sidoarjo. Tgl. 15 Mei</t>
  </si>
  <si>
    <t>01847/PB/626402/2022</t>
  </si>
  <si>
    <t>01847</t>
  </si>
  <si>
    <t>Bayar ke Dedy Heru Susanto.Pembayaran transport lokal Jakarta - Depok, Jabar (PP). Tgl 19 Mei 2022. Dalam rangka menyampaikan SK Pensiun dan SKPP almarhum Junaidi, S.T. Tgl. 19</t>
  </si>
  <si>
    <t>01848/PB/626402/2022</t>
  </si>
  <si>
    <t>01848</t>
  </si>
  <si>
    <t>Bayar ke Johan, S.A.P dkk. Pembayaran transport lokal Jakarta - Politeknik KP AUP, Jakarta (PP). Tgl 20 Mei 2022. Dalam rangka menghadiri Upacara Hari Kebangkitan Nasional. Tgl. 20</t>
  </si>
  <si>
    <t>01849/PB/626402/2022</t>
  </si>
  <si>
    <t>01849</t>
  </si>
  <si>
    <t>001164</t>
  </si>
  <si>
    <t>Bayar ke Kuwe - Kuwe pembelian konsumsi (sncak pagi) tgl. 19 Mei 2022, Penyusunan Laporan Pelaksanaan PNBP Lingkup Satuan Pusdik KP,</t>
  </si>
  <si>
    <t>01850/PB/626402/2022</t>
  </si>
  <si>
    <t>01850</t>
  </si>
  <si>
    <t>Bayar ke Pondok Makan Mirah I, pembelian konsumsi (makan siang) tgl. 19 Mei 2022, Penyusunan Laporan Pelaksanaan PNBP Lingkup Satuan Pusdik KP,</t>
  </si>
  <si>
    <t>01851/PB/626402/2022</t>
  </si>
  <si>
    <t>01851</t>
  </si>
  <si>
    <t>Bayar ke CV kegiatan Sistim Akuntansi Keuangan Berbasiis Akrual, tgl.</t>
  </si>
  <si>
    <t>01852/PB/626402/2022</t>
  </si>
  <si>
    <t>01852</t>
  </si>
  <si>
    <t>Bayar ke CV kegiatan Sistim Akuntansi Keuangan Berbasis Akrual, tgl.</t>
  </si>
  <si>
    <t>01853/PB/626402/2022</t>
  </si>
  <si>
    <t>01853</t>
  </si>
  <si>
    <t>001167</t>
  </si>
  <si>
    <t>Bayar  ke Sri Sulistiyawati, A.Md.SE, perjalanan dinas ke Politeknik Sidoarjo tgl. 12 sd 14 Mei 2022 , Koordinasi capaian terkait PNBP sampai dengan Triwulan I TA 2022, tgl. 17 Mei 2022</t>
  </si>
  <si>
    <t>01854/PB/626402/2022</t>
  </si>
  <si>
    <t>01854</t>
  </si>
  <si>
    <t>Bayar  ke Edi Mistiono, A.md, perjalanan dinas ke Politeknik Sidoarjo tgl. 12 sd 14 Mei 2022 , Koordinasi capaian terkait PNBP sampai dengan Triwulan I TA 2022, tgl. 17 Mei 2022</t>
  </si>
  <si>
    <t>01855/PB/626402/2022</t>
  </si>
  <si>
    <t>01855</t>
  </si>
  <si>
    <t>Bayar (PNBP) di Lingkup Kementerian Kelautan dan Perikanan Tahun Anggaran 2022, tgl. 19 Mei</t>
  </si>
  <si>
    <t>01856/PB/626402/2022</t>
  </si>
  <si>
    <t>01856</t>
  </si>
  <si>
    <t>ayar  ke  Wawan Kuncoro, S.St.Pi, perjalan dinas ke Ancol Pembahasan Penyusunan Laporan (PNBP) di Lingkup Kementerian Kelautan dan Perikanan Tahun Anggaran 2022, tgl. 19 Mei</t>
  </si>
  <si>
    <t>01857/PB/626402/2022</t>
  </si>
  <si>
    <t>01857</t>
  </si>
  <si>
    <t>Bayar Laporan (PNBP) di Lingkup Kementerian Kelautan dan Perikanan Tahun Anggaran 2022, tgl. 19</t>
  </si>
  <si>
    <t>01858/PB/626402/2022</t>
  </si>
  <si>
    <t>01858</t>
  </si>
  <si>
    <t>Bayar  ke Siti  Alkuwati, , perjalan dinas ke Ancol Pembahasan Penyusunan Laporan (PNBP) di Lingkup Kementerian Kelautan dan Perikanan Tahun Anggaran 2022, tgl. 19 Mei 2022</t>
  </si>
  <si>
    <t>01859/PB/626402/2022</t>
  </si>
  <si>
    <t>01859</t>
  </si>
  <si>
    <t>01860/PB/626402/2022</t>
  </si>
  <si>
    <t>01860</t>
  </si>
  <si>
    <t>Bayar  ke M. Arif Mustaqim, S.St.Pi, perjalan dinas ke Ancol Pembahasan Penyusunan Laporan (PNBP) di Lingkup Kementerian Kelautan dan Perikanan Tahun Anggaran 2022, tgl. 19 Mei</t>
  </si>
  <si>
    <t>01861/PB/626402/2022</t>
  </si>
  <si>
    <t>01861</t>
  </si>
  <si>
    <t>01862/PB/626402/2022</t>
  </si>
  <si>
    <t>01862</t>
  </si>
  <si>
    <t>Bayar  ke   Amilia , S.E, perjalan dinas ke Ancol Pembahasan Penyusunan Laporan (PNBP) di Lingkup Kementerian Kelautan dan Perikanan Tahun Anggaran 2022, tgl. 19 Mei 2022</t>
  </si>
  <si>
    <t>01863/PB/626402/2022</t>
  </si>
  <si>
    <t>01863</t>
  </si>
  <si>
    <t>01864/PB/626402/2022</t>
  </si>
  <si>
    <t>01864</t>
  </si>
  <si>
    <t>Bayar Koordinasi keg &amp; anggaran sesuai dgn managemen resiko TA. 2022 tgl. 17 Mei 2022</t>
  </si>
  <si>
    <t>01865/PB/626402/2022</t>
  </si>
  <si>
    <t>01865</t>
  </si>
  <si>
    <t>Bayar  ke Siti  Alkuwati perdin ke Politeknik Sidoarjo tgl. 12 sd 14 Mei 2022 , Koordinasi keg &amp; anggaran sesuai dgn managemen resiko TA. 2022 tgl. 17 Mei 2022</t>
  </si>
  <si>
    <t>01866/PB/626402/2022</t>
  </si>
  <si>
    <t>01866</t>
  </si>
  <si>
    <t>Bayar Penyusunan Laporan Penyelenggaraan Sistem Pengenalian Intern Lingkup Kementerian KP,</t>
  </si>
  <si>
    <t>01867/PB/626402/2022</t>
  </si>
  <si>
    <t>01867</t>
  </si>
  <si>
    <t>01868/PB/626402/2022</t>
  </si>
  <si>
    <t>01868</t>
  </si>
  <si>
    <t>Bayar ke melakukan penyelesaian pertanggungjawaban GUP (revolving) ke 5 Lingkup Pusdik KP</t>
  </si>
  <si>
    <t>01869/PB/626402/2022</t>
  </si>
  <si>
    <t>01869</t>
  </si>
  <si>
    <t>01870/PB/626402/2022</t>
  </si>
  <si>
    <t>01870</t>
  </si>
  <si>
    <t>Bayar ke penyelesaian pertanggungjawaban GUP (revolving) ke 5 Lingkup Pusdik KP</t>
  </si>
  <si>
    <t>01871/PB/626402/2022</t>
  </si>
  <si>
    <t>01871</t>
  </si>
  <si>
    <t>Bayar ke Siti Alkuwatii perjalanan dinas Jkt - penyelesaian pertanggungjawaban GUP (revolving) ke 5 Lingkup Pusdik KP</t>
  </si>
  <si>
    <t>01872/PB/626402/2022</t>
  </si>
  <si>
    <t>01872</t>
  </si>
  <si>
    <t>01873/PB/626402/2022</t>
  </si>
  <si>
    <t>01873</t>
  </si>
  <si>
    <t>Bayar ke  Muhammad Arif Mustaqim, S,St.Pi perjalanan dinas Jkt -  Ancol tgl.  27  Mei   2022, melakukan penyelesaian pertanggungjawaban GUP (revolving) ke 5 Lingkup Pusdik KP</t>
  </si>
  <si>
    <t>01874/PB/626402/2022</t>
  </si>
  <si>
    <t>01874</t>
  </si>
  <si>
    <t xml:space="preserve">PPn </t>
  </si>
  <si>
    <t xml:space="preserve">PPh21 </t>
  </si>
  <si>
    <t xml:space="preserve">PPh22 </t>
  </si>
  <si>
    <t xml:space="preserve">PPh23 </t>
  </si>
  <si>
    <t>Jumlah SPBy</t>
  </si>
  <si>
    <t>No SPBY</t>
  </si>
  <si>
    <t>Jumlah SPBY</t>
  </si>
  <si>
    <t>BELUM DIBUAT SPP</t>
  </si>
  <si>
    <t>BELUM</t>
  </si>
  <si>
    <t>00381T</t>
  </si>
  <si>
    <t>00082</t>
  </si>
  <si>
    <t>01533/KW/626402/2022</t>
  </si>
  <si>
    <t>01533</t>
  </si>
  <si>
    <t>01532/KW/626402/2022</t>
  </si>
  <si>
    <t>01532</t>
  </si>
  <si>
    <t>01526/KW/626402/2022</t>
  </si>
  <si>
    <t>01526</t>
  </si>
  <si>
    <t>01525/KW/626402/2022</t>
  </si>
  <si>
    <t>01524/KW/626402/2022</t>
  </si>
  <si>
    <t>01523/KW/626402/2022</t>
  </si>
  <si>
    <t>01522/KW/626402/2022</t>
  </si>
  <si>
    <t>01521/KW/626402/2022</t>
  </si>
  <si>
    <t>01520/KW/626402/2022</t>
  </si>
  <si>
    <t>01519/KW/626402/2022</t>
  </si>
  <si>
    <t>01518/KW/626402/2022</t>
  </si>
  <si>
    <t>01517/KW/626402/2022</t>
  </si>
  <si>
    <t>01516/KW/626402/2022</t>
  </si>
  <si>
    <t>01508/KW/626402/2022</t>
  </si>
  <si>
    <t>01507/KW/626402/2022</t>
  </si>
  <si>
    <t>01506/KW/626402/2022</t>
  </si>
  <si>
    <t>01505/KW/626402/2022</t>
  </si>
  <si>
    <t>01504/KW/626402/2022</t>
  </si>
  <si>
    <t>01503/KW/626402/2022</t>
  </si>
  <si>
    <t>01502/KW/626402/2022</t>
  </si>
  <si>
    <t>01501/KW/626402/2022</t>
  </si>
  <si>
    <t>01500/KW/626402/2022</t>
  </si>
  <si>
    <t>01499/KW/626402/2022</t>
  </si>
  <si>
    <t>01498/KW/626402/2022</t>
  </si>
  <si>
    <t>01497/KW/626402/2022</t>
  </si>
  <si>
    <t>01496/KW/626402/2022</t>
  </si>
  <si>
    <t>01495/KW/626402/2022</t>
  </si>
  <si>
    <t>01495</t>
  </si>
  <si>
    <t>01494/KW/626402/2022</t>
  </si>
  <si>
    <t>01494</t>
  </si>
  <si>
    <t>01493/KW/626402/2022</t>
  </si>
  <si>
    <t>01493</t>
  </si>
  <si>
    <t>01492/KW/626402/2022</t>
  </si>
  <si>
    <t>01492</t>
  </si>
  <si>
    <t>01491/KW/626402/2022</t>
  </si>
  <si>
    <t>01491</t>
  </si>
  <si>
    <t>01490/KW/626402/2022</t>
  </si>
  <si>
    <t>01489/KW/626402/2022</t>
  </si>
  <si>
    <t>01489</t>
  </si>
  <si>
    <t>01488/KW/626402/2022</t>
  </si>
  <si>
    <t>01488</t>
  </si>
  <si>
    <t>01487/KW/626402/2022</t>
  </si>
  <si>
    <t>01487</t>
  </si>
  <si>
    <t>01486/KW/626402/2022</t>
  </si>
  <si>
    <t>01486</t>
  </si>
  <si>
    <t>01485/KW/626402/2022</t>
  </si>
  <si>
    <t>01485</t>
  </si>
  <si>
    <t>01484/KW/626402/2022</t>
  </si>
  <si>
    <t>01484</t>
  </si>
  <si>
    <t>01483/KW/626402/2022</t>
  </si>
  <si>
    <t>01482/KW/626402/2022</t>
  </si>
  <si>
    <t>01481/KW/626402/2022</t>
  </si>
  <si>
    <t>01481</t>
  </si>
  <si>
    <t>01480/KW/626402/2022</t>
  </si>
  <si>
    <t>01480</t>
  </si>
  <si>
    <t>01479/KW/626402/2022</t>
  </si>
  <si>
    <t>01479</t>
  </si>
  <si>
    <t>01478/KW/626402/2022</t>
  </si>
  <si>
    <t>01477/KW/626402/2022</t>
  </si>
  <si>
    <t>01477</t>
  </si>
  <si>
    <t>01476/KW/626402/2022</t>
  </si>
  <si>
    <t>01476</t>
  </si>
  <si>
    <t>01475/KW/626402/2022</t>
  </si>
  <si>
    <t>01474/KW/626402/2022</t>
  </si>
  <si>
    <t>01474</t>
  </si>
  <si>
    <t>01473/KW/626402/2022</t>
  </si>
  <si>
    <t>01472/KW/626402/2022</t>
  </si>
  <si>
    <t>01472</t>
  </si>
  <si>
    <t>01471/KW/626402/2022</t>
  </si>
  <si>
    <t>01470/KW/626402/2022</t>
  </si>
  <si>
    <t>01470</t>
  </si>
  <si>
    <t>01469/KW/626402/2022</t>
  </si>
  <si>
    <t>01469</t>
  </si>
  <si>
    <t>01468/KW/626402/2022</t>
  </si>
  <si>
    <t>01468</t>
  </si>
  <si>
    <t>01467/KW/626402/2022</t>
  </si>
  <si>
    <t>01467</t>
  </si>
  <si>
    <t>01466/KW/626402/2022</t>
  </si>
  <si>
    <t>01466</t>
  </si>
  <si>
    <t>01465/KW/626402/2022</t>
  </si>
  <si>
    <t>01465</t>
  </si>
  <si>
    <t>01464/KW/626402/2022</t>
  </si>
  <si>
    <t>01464</t>
  </si>
  <si>
    <t>01463/KW/626402/2022</t>
  </si>
  <si>
    <t>01463</t>
  </si>
  <si>
    <t>01462/KW/626402/2022</t>
  </si>
  <si>
    <t>01461/KW/626402/2022</t>
  </si>
  <si>
    <t>01460/KW/626402/2022</t>
  </si>
  <si>
    <t>01458/KW/626402/2022</t>
  </si>
  <si>
    <t>00383T</t>
  </si>
  <si>
    <t>00084</t>
  </si>
  <si>
    <t>01531/KW/626402/2022</t>
  </si>
  <si>
    <t>01531</t>
  </si>
  <si>
    <t>01530/KW/626402/2022</t>
  </si>
  <si>
    <t>01530</t>
  </si>
  <si>
    <t>01529/KW/626402/2022</t>
  </si>
  <si>
    <t>01529</t>
  </si>
  <si>
    <t>01528/KW/626402/2022</t>
  </si>
  <si>
    <t>01528</t>
  </si>
  <si>
    <t>01527/KW/626402/2022</t>
  </si>
  <si>
    <t>01527</t>
  </si>
  <si>
    <t>01515/KW/626402/2022</t>
  </si>
  <si>
    <t>01514/KW/626402/2022</t>
  </si>
  <si>
    <t>01513/KW/626402/2022</t>
  </si>
  <si>
    <t>01512/KW/626402/2022</t>
  </si>
  <si>
    <t>01511/KW/626402/2022</t>
  </si>
  <si>
    <t>01510/KW/626402/2022</t>
  </si>
  <si>
    <t>01509/KW/626402/2022</t>
  </si>
  <si>
    <t>01459/KW/626402/2022</t>
  </si>
  <si>
    <t>000196</t>
  </si>
  <si>
    <t>01457/KW/626402/2022</t>
  </si>
  <si>
    <t>01456/KW/626402/2022</t>
  </si>
  <si>
    <t>00382T</t>
  </si>
  <si>
    <t>00083</t>
  </si>
  <si>
    <t>01455/KW/626402/2022</t>
  </si>
  <si>
    <t>01454/KW/626402/2022</t>
  </si>
  <si>
    <t>01453/KW/626402/2022</t>
  </si>
  <si>
    <t>01452/KW/626402/2022</t>
  </si>
  <si>
    <t>01452</t>
  </si>
  <si>
    <t>01451/KW/626402/2022</t>
  </si>
  <si>
    <t>01450/KW/626402/2022</t>
  </si>
  <si>
    <t>01450</t>
  </si>
  <si>
    <t>01449/KW/626402/2022</t>
  </si>
  <si>
    <t>01448/KW/626402/2022</t>
  </si>
  <si>
    <t>01447/KW/626402/2022</t>
  </si>
  <si>
    <t>Total Pajak</t>
  </si>
  <si>
    <t>Belanja Bahan Pembelian ATK dalam rangka mendukung kegiatan Verifikasi dan Validasi Pertanggungjawaban Kegiatan tgl. 20</t>
  </si>
  <si>
    <t>01903/PB/626402/2022</t>
  </si>
  <si>
    <t>01903</t>
  </si>
  <si>
    <t xml:space="preserve"> Belanja Bahan Komputer dalam rangka mendukung kegiatan Verifikasi dan Validasi</t>
  </si>
  <si>
    <t>01905/PB/626402/2022</t>
  </si>
  <si>
    <t>01905</t>
  </si>
  <si>
    <t>01738/KW/626402/2022</t>
  </si>
  <si>
    <t>NoSPBY</t>
  </si>
  <si>
    <t>TglSPBY</t>
  </si>
  <si>
    <t>Nokuitansi</t>
  </si>
  <si>
    <t>TglKuitansi</t>
  </si>
  <si>
    <t>NoDRPP</t>
  </si>
  <si>
    <t>AkunPajak</t>
  </si>
  <si>
    <t>JmlAkunPajak</t>
  </si>
  <si>
    <t>NoBuktiPungut</t>
  </si>
  <si>
    <t>TglBuktiPungut</t>
  </si>
  <si>
    <t>Column13</t>
  </si>
  <si>
    <t>BELUM DIBUAT KUITANSI</t>
  </si>
  <si>
    <t>BELUM DIBUAT DRPP</t>
  </si>
  <si>
    <t>01681/KW/626402/2022</t>
  </si>
  <si>
    <t>01680/KW/626402/2022</t>
  </si>
  <si>
    <t>01679/KW/626402/2022</t>
  </si>
  <si>
    <t>01678/KW/626402/2022</t>
  </si>
  <si>
    <t>01677/KW/626402/2022</t>
  </si>
  <si>
    <t>01676/KW/626402/2022</t>
  </si>
  <si>
    <t>01675/KW/626402/2022</t>
  </si>
  <si>
    <t>01674/KW/626402/2022</t>
  </si>
  <si>
    <t>01673/KW/626402/2022</t>
  </si>
  <si>
    <t>01672/KW/626402/2022</t>
  </si>
  <si>
    <t>01671/KW/626402/2022</t>
  </si>
  <si>
    <t>01670/KW/626402/2022</t>
  </si>
  <si>
    <t>01669/KW/626402/2022</t>
  </si>
  <si>
    <t>01668/KW/626402/2022</t>
  </si>
  <si>
    <t>01667/KW/626402/2022</t>
  </si>
  <si>
    <t>01666/KW/626402/2022</t>
  </si>
  <si>
    <t>01665/KW/626402/2022</t>
  </si>
  <si>
    <t>01664/KW/626402/2022</t>
  </si>
  <si>
    <t>01663/KW/626402/2022</t>
  </si>
  <si>
    <t>01662/KW/626402/2022</t>
  </si>
  <si>
    <t>01661/KW/626402/2022</t>
  </si>
  <si>
    <t>01660/KW/626402/2022</t>
  </si>
  <si>
    <t>01659/KW/626402/2022</t>
  </si>
  <si>
    <t>01658/KW/626402/2022</t>
  </si>
  <si>
    <t>01657/KW/626402/2022</t>
  </si>
  <si>
    <t>01656/KW/626402/2022</t>
  </si>
  <si>
    <t>01655/KW/626402/2022</t>
  </si>
  <si>
    <t>01654/KW/626402/2022</t>
  </si>
  <si>
    <t>01653/KW/626402/2022</t>
  </si>
  <si>
    <t>01652/KW/626402/2022</t>
  </si>
  <si>
    <t>01651/KW/626402/2022</t>
  </si>
  <si>
    <t>01650/KW/626402/2022</t>
  </si>
  <si>
    <t>01649/KW/626402/2022</t>
  </si>
  <si>
    <t>01648/KW/626402/2022</t>
  </si>
  <si>
    <t>01647/KW/626402/2022</t>
  </si>
  <si>
    <t>01646/KW/626402/2022</t>
  </si>
  <si>
    <t>01645/KW/626402/2022</t>
  </si>
  <si>
    <t>01644/KW/626402/2022</t>
  </si>
  <si>
    <t>01643/KW/626402/2022</t>
  </si>
  <si>
    <t>01642/KW/626402/2022</t>
  </si>
  <si>
    <t>01641/KW/626402/2022</t>
  </si>
  <si>
    <t>01640/KW/626402/2022</t>
  </si>
  <si>
    <t>01639/KW/626402/2022</t>
  </si>
  <si>
    <t>01638/KW/626402/2022</t>
  </si>
  <si>
    <t>01637/KW/626402/2022</t>
  </si>
  <si>
    <t>01636/KW/626402/2022</t>
  </si>
  <si>
    <t>01635/KW/626402/2022</t>
  </si>
  <si>
    <t>01634/KW/626402/2022</t>
  </si>
  <si>
    <t>01633/KW/626402/2022</t>
  </si>
  <si>
    <t>01632/KW/626402/2022</t>
  </si>
  <si>
    <t>01631/KW/626402/2022</t>
  </si>
  <si>
    <t>01630/KW/626402/2022</t>
  </si>
  <si>
    <t>01629/KW/626402/2022</t>
  </si>
  <si>
    <t>01628/KW/626402/2022</t>
  </si>
  <si>
    <t>01627/KW/626402/2022</t>
  </si>
  <si>
    <t>01626/KW/626402/2022</t>
  </si>
  <si>
    <t>01625/KW/626402/2022</t>
  </si>
  <si>
    <t>01624/KW/626402/2022</t>
  </si>
  <si>
    <t>01623/KW/626402/2022</t>
  </si>
  <si>
    <t>01622/KW/626402/2022</t>
  </si>
  <si>
    <t>01621/KW/626402/2022</t>
  </si>
  <si>
    <t>01620/KW/626402/2022</t>
  </si>
  <si>
    <t>01619/KW/626402/2022</t>
  </si>
  <si>
    <t>01618/KW/626402/2022</t>
  </si>
  <si>
    <t>01617/KW/626402/2022</t>
  </si>
  <si>
    <t>01616/KW/626402/2022</t>
  </si>
  <si>
    <t>01615/KW/626402/2022</t>
  </si>
  <si>
    <t>01614/KW/626402/2022</t>
  </si>
  <si>
    <t>01613/KW/626402/2022</t>
  </si>
  <si>
    <t>01612/KW/626402/2022</t>
  </si>
  <si>
    <t>01611/KW/626402/2022</t>
  </si>
  <si>
    <t>01610/KW/626402/2022</t>
  </si>
  <si>
    <t>01609/KW/626402/2022</t>
  </si>
  <si>
    <t>01608/KW/626402/2022</t>
  </si>
  <si>
    <t>01607/KW/626402/2022</t>
  </si>
  <si>
    <t>01606/KW/626402/2022</t>
  </si>
  <si>
    <t>01605/KW/626402/2022</t>
  </si>
  <si>
    <t>01604/KW/626402/2022</t>
  </si>
  <si>
    <t>01603/KW/626402/2022</t>
  </si>
  <si>
    <t>01602/KW/626402/2022</t>
  </si>
  <si>
    <t>01601/KW/626402/2022</t>
  </si>
  <si>
    <t>01600/KW/626402/2022</t>
  </si>
  <si>
    <t>01599/KW/626402/2022</t>
  </si>
  <si>
    <t>01598/KW/626402/2022</t>
  </si>
  <si>
    <t>01597/KW/626402/2022</t>
  </si>
  <si>
    <t>01596/KW/626402/2022</t>
  </si>
  <si>
    <t>01595/KW/626402/2022</t>
  </si>
  <si>
    <t>01594/KW/626402/2022</t>
  </si>
  <si>
    <t>01593/KW/626402/2022</t>
  </si>
  <si>
    <t>01592/KW/626402/2022</t>
  </si>
  <si>
    <t>01591/KW/626402/2022</t>
  </si>
  <si>
    <t>01590/KW/626402/2022</t>
  </si>
  <si>
    <t>01589/KW/626402/2022</t>
  </si>
  <si>
    <t>01588/KW/626402/2022</t>
  </si>
  <si>
    <t>01587/KW/626402/2022</t>
  </si>
  <si>
    <t>01586/KW/626402/2022</t>
  </si>
  <si>
    <t>01585/KW/626402/2022</t>
  </si>
  <si>
    <t>01584/KW/626402/2022</t>
  </si>
  <si>
    <t>01583/KW/626402/2022</t>
  </si>
  <si>
    <t>01582/KW/626402/2022</t>
  </si>
  <si>
    <t>01581/KW/626402/2022</t>
  </si>
  <si>
    <t>01580/KW/626402/2022</t>
  </si>
  <si>
    <t>01579/KW/626402/2022</t>
  </si>
  <si>
    <t>01578/KW/626402/2022</t>
  </si>
  <si>
    <t>01577/KW/626402/2022</t>
  </si>
  <si>
    <t>01576/KW/626402/2022</t>
  </si>
  <si>
    <t>01575/KW/626402/2022</t>
  </si>
  <si>
    <t>01574/KW/626402/2022</t>
  </si>
  <si>
    <t>01573/KW/626402/2022</t>
  </si>
  <si>
    <t>01572/KW/626402/2022</t>
  </si>
  <si>
    <t>01571/KW/626402/2022</t>
  </si>
  <si>
    <t>01570/KW/626402/2022</t>
  </si>
  <si>
    <t>01569/KW/626402/2022</t>
  </si>
  <si>
    <t>01568/KW/626402/2022</t>
  </si>
  <si>
    <t>01567/KW/626402/2022</t>
  </si>
  <si>
    <t>01566/KW/626402/2022</t>
  </si>
  <si>
    <t>00077/DRPP/626402/202
2</t>
  </si>
  <si>
    <t>00078/DRPP/626402/202
2</t>
  </si>
  <si>
    <t>01408/KW/626402/2022</t>
  </si>
  <si>
    <t>01394/KW/626402/2022</t>
  </si>
  <si>
    <t>01390/KW/626402/2022</t>
  </si>
  <si>
    <t>01387/KW/626402/2022</t>
  </si>
  <si>
    <t>00079/DRPP/626402/202
2</t>
  </si>
  <si>
    <t>00064/DRPP/626402/202
2</t>
  </si>
  <si>
    <t>00065/DRPP/626402/202
2</t>
  </si>
  <si>
    <t>00082/DRPP/626402/202
2</t>
  </si>
  <si>
    <t>00084/DRPP/626402/202
2</t>
  </si>
  <si>
    <t>00083/DRPP/626402/202
2</t>
  </si>
  <si>
    <t>00043/DRPP/626402/202
2</t>
  </si>
  <si>
    <t>00042/DRPP/626402/202
2</t>
  </si>
  <si>
    <t>00040/DRPP/626402/202
2</t>
  </si>
  <si>
    <t>00041/DRPP/626402/202
2</t>
  </si>
  <si>
    <t>00038/DRPP/626402/202
2</t>
  </si>
  <si>
    <t>00039/DRPP/626402/202
2</t>
  </si>
  <si>
    <t>00037/DRPP/626402/202
2</t>
  </si>
  <si>
    <t>00036/DRPP/626402/202
2</t>
  </si>
  <si>
    <t>00024/DRPP/626402/202
2</t>
  </si>
  <si>
    <t>00016/DRPP/626402/202
2</t>
  </si>
  <si>
    <t>00017/DRPP/626402/202
2</t>
  </si>
  <si>
    <t>00015/DRPP/626402/202
2</t>
  </si>
  <si>
    <t>00014/DRPP/626402/202
2</t>
  </si>
  <si>
    <t>00018/DRPP/626402/202
2</t>
  </si>
  <si>
    <t>00013/DRPP/626402/202
2</t>
  </si>
  <si>
    <t>00012/DRPP/626402/202
2</t>
  </si>
  <si>
    <t>00003/DRPP/626402/202
2</t>
  </si>
  <si>
    <t>Column Labels</t>
  </si>
  <si>
    <t>02080/PB/626402/2022</t>
  </si>
  <si>
    <t>Bayar ke Baltimore, Belanja Bahan Konsumsi Snack Pagi. Penyusunan Instrumen Monev Penyelenggaraan Pendidikan KP Tahun 2022. Keg. Data dan Informasi Pendidikan KP. Tanggal</t>
  </si>
  <si>
    <t>02075/PB/626402/2022</t>
  </si>
  <si>
    <t>TUP 2 Thp2</t>
  </si>
  <si>
    <t>02075</t>
  </si>
  <si>
    <t>Bayar Ke Juragan 91, Belanja Bahan Konsumsi Snack Sore. Penyusunan Instrumen Monev Penyelenggaraan Pendidikan KP Tahun 2022. Keg. Data dan Informasi Pendidikan KP. Tanggal</t>
  </si>
  <si>
    <t>02077/PB/626402/2022</t>
  </si>
  <si>
    <t>02077</t>
  </si>
  <si>
    <t>02078/PB/626402/2022</t>
  </si>
  <si>
    <t>02078</t>
  </si>
  <si>
    <t>02079/PB/626402/2022</t>
  </si>
  <si>
    <t>02079</t>
  </si>
  <si>
    <t>Bayar ke Penyelesaian Verifikasi &amp; Pengimputan Dokumen Pembayaran Pertanggungjawaban Tambahan</t>
  </si>
  <si>
    <t>02060/PB/626402/2022</t>
  </si>
  <si>
    <t>02060</t>
  </si>
  <si>
    <t>02061/PB/626402/2022</t>
  </si>
  <si>
    <t>02061</t>
  </si>
  <si>
    <t>02062/PB/626402/2022</t>
  </si>
  <si>
    <t>02062</t>
  </si>
  <si>
    <t>02063/PB/626402/2022</t>
  </si>
  <si>
    <t>02063</t>
  </si>
  <si>
    <t>Bayar Verifikasi &amp; Pengimputan Dokumen Pembayaran Pertanggungjawaban Tambahan Uang</t>
  </si>
  <si>
    <t>02064/PB/626402/2022</t>
  </si>
  <si>
    <t>02064</t>
  </si>
  <si>
    <t>Bayar ke  Muhammad Arif M., S.St.Pi,   perjalanan dinas Jkt -  Ancol tgl.  30 sd 31 Mei  2022, Penyelesaian Verifikasi &amp; Pengimputan Dokumen Pembayaran Pertanggungjawaban Tambahan</t>
  </si>
  <si>
    <t>02073/PB/626402/2022</t>
  </si>
  <si>
    <t>02073</t>
  </si>
  <si>
    <t>Bayar ke  Joko Pitoyo, SM  perjalanan dinas Jkt -  Ancol tgl.  30 sd 31 Mei  2022,  Penyelesaian Verifikasi &amp; Pengimputan Dokumen Pembayaran Pertanggungjawaban Tambahan Uang</t>
  </si>
  <si>
    <t>02074/PB/626402/2022</t>
  </si>
  <si>
    <t>02074</t>
  </si>
  <si>
    <t>Bayar ke CV. Karunia Utama. Belanja Bahan. Penggandaan, Fotocopy dan penjilidan dalam rangka kegiatan Lanjutan Tugas Belajar. Tanggal 30 Mei 2022</t>
  </si>
  <si>
    <t>02080</t>
  </si>
  <si>
    <t>Belanja Barang Persediaan Barang Konsumsi. Belanja ATK dalam rangka kegiatan Lanjutan Tugas Belajar. Tanggal 30 Mei 2022</t>
  </si>
  <si>
    <t>02081/PB/626402/2022</t>
  </si>
  <si>
    <t>02081</t>
  </si>
  <si>
    <t>00162T</t>
  </si>
  <si>
    <t>00177T</t>
  </si>
  <si>
    <t>00185T</t>
  </si>
  <si>
    <t>00187T</t>
  </si>
  <si>
    <t>00190T</t>
  </si>
  <si>
    <t>00191T</t>
  </si>
  <si>
    <t>00192T</t>
  </si>
  <si>
    <t>00194T</t>
  </si>
  <si>
    <t>00198T</t>
  </si>
  <si>
    <t>00200T</t>
  </si>
  <si>
    <t>00210T</t>
  </si>
  <si>
    <t>00211T</t>
  </si>
  <si>
    <t>00212T</t>
  </si>
  <si>
    <t>00213T</t>
  </si>
  <si>
    <t>00221T</t>
  </si>
  <si>
    <t>00239T</t>
  </si>
  <si>
    <t>00240T</t>
  </si>
  <si>
    <t>00242T</t>
  </si>
  <si>
    <t>00244T</t>
  </si>
  <si>
    <t>00245T</t>
  </si>
  <si>
    <t>00246T</t>
  </si>
  <si>
    <t>00251T</t>
  </si>
  <si>
    <t>00252T</t>
  </si>
  <si>
    <t>00263T</t>
  </si>
  <si>
    <t>00264T</t>
  </si>
  <si>
    <t>00265T</t>
  </si>
  <si>
    <t>00266T</t>
  </si>
  <si>
    <t>00275T</t>
  </si>
  <si>
    <t>00276T</t>
  </si>
  <si>
    <t>00278T</t>
  </si>
  <si>
    <t>00285T</t>
  </si>
  <si>
    <t>00315T</t>
  </si>
  <si>
    <t>00316T</t>
  </si>
  <si>
    <t>00317T</t>
  </si>
  <si>
    <t>00318T</t>
  </si>
  <si>
    <t>00319T</t>
  </si>
  <si>
    <t>00325T</t>
  </si>
  <si>
    <t>00363T</t>
  </si>
  <si>
    <t>00364T</t>
  </si>
  <si>
    <t>00366T</t>
  </si>
  <si>
    <t>00367T</t>
  </si>
  <si>
    <t>00368T</t>
  </si>
  <si>
    <t>00369T</t>
  </si>
  <si>
    <t>00370T</t>
  </si>
  <si>
    <t>00371T</t>
  </si>
  <si>
    <t>00384T</t>
  </si>
  <si>
    <t>00385T</t>
  </si>
  <si>
    <t>00387T</t>
  </si>
  <si>
    <t>00388T</t>
  </si>
  <si>
    <t>00389T</t>
  </si>
  <si>
    <t>00390T</t>
  </si>
  <si>
    <t>00392T</t>
  </si>
  <si>
    <t>00393T</t>
  </si>
  <si>
    <t>00394T</t>
  </si>
  <si>
    <t>00395T</t>
  </si>
  <si>
    <t>00396T</t>
  </si>
  <si>
    <t>00397T</t>
  </si>
  <si>
    <t>00398T</t>
  </si>
  <si>
    <t>00404T</t>
  </si>
  <si>
    <t>00405T</t>
  </si>
  <si>
    <t>00407T</t>
  </si>
  <si>
    <t>00409T</t>
  </si>
  <si>
    <t>00410T</t>
  </si>
  <si>
    <t>00411T</t>
  </si>
  <si>
    <t>00412T</t>
  </si>
  <si>
    <t>00413T</t>
  </si>
  <si>
    <t>00414T</t>
  </si>
  <si>
    <t>00415T</t>
  </si>
  <si>
    <t>00419T</t>
  </si>
  <si>
    <t>00420T</t>
  </si>
  <si>
    <t>00422T</t>
  </si>
  <si>
    <t>01914/KW/626402/2022</t>
  </si>
  <si>
    <t>00447T</t>
  </si>
  <si>
    <t>221751701003133</t>
  </si>
  <si>
    <t>01913/KW/626402/2022</t>
  </si>
  <si>
    <t>01912/KW/626402/2022</t>
  </si>
  <si>
    <t>01911/KW/626402/2022</t>
  </si>
  <si>
    <t>01910/KW/626402/2022</t>
  </si>
  <si>
    <t>01909/KW/626402/2022</t>
  </si>
  <si>
    <t>01908/KW/626402/2022</t>
  </si>
  <si>
    <t>01907/KW/626402/2022</t>
  </si>
  <si>
    <t>01906/KW/626402/2022</t>
  </si>
  <si>
    <t>01905/KW/626402/2022</t>
  </si>
  <si>
    <t>01904/KW/626402/2022</t>
  </si>
  <si>
    <t>01903/KW/626402/2022</t>
  </si>
  <si>
    <t>01902/KW/626402/2022</t>
  </si>
  <si>
    <t>01737/KW/626402/2022</t>
  </si>
  <si>
    <t>00090</t>
  </si>
  <si>
    <t>221751701002952</t>
  </si>
  <si>
    <t>01736/KW/626402/2022</t>
  </si>
  <si>
    <t>01735/KW/626402/2022</t>
  </si>
  <si>
    <t>01734/KW/626402/2022</t>
  </si>
  <si>
    <t>01733/KW/626402/2022</t>
  </si>
  <si>
    <t>01732/KW/626402/2022</t>
  </si>
  <si>
    <t>01731/KW/626402/2022</t>
  </si>
  <si>
    <t>01730/KW/626402/2022</t>
  </si>
  <si>
    <t>01729/KW/626402/2022</t>
  </si>
  <si>
    <t>01727/KW/626402/2022</t>
  </si>
  <si>
    <t>01726/KW/626402/2022</t>
  </si>
  <si>
    <t>01725/KW/626402/2022</t>
  </si>
  <si>
    <t>01724/KW/626402/2022</t>
  </si>
  <si>
    <t>01722/KW/626402/2022</t>
  </si>
  <si>
    <t>01720/KW/626402/2022</t>
  </si>
  <si>
    <t>01719/KW/626402/2022</t>
  </si>
  <si>
    <t>01718/KW/626402/2022</t>
  </si>
  <si>
    <t>01716/KW/626402/2022</t>
  </si>
  <si>
    <t>01715/KW/626402/2022</t>
  </si>
  <si>
    <t>01714/KW/626402/2022</t>
  </si>
  <si>
    <t>01713/KW/626402/2022</t>
  </si>
  <si>
    <t>01712/KW/626402/2022</t>
  </si>
  <si>
    <t>01711/KW/626402/2022</t>
  </si>
  <si>
    <t>01710/KW/626402/2022</t>
  </si>
  <si>
    <t>00089</t>
  </si>
  <si>
    <t>01709/KW/626402/2022</t>
  </si>
  <si>
    <t>01708/KW/626402/2022</t>
  </si>
  <si>
    <t>01707/KW/626402/2022</t>
  </si>
  <si>
    <t>01706/KW/626402/2022</t>
  </si>
  <si>
    <t>01705/KW/626402/2022</t>
  </si>
  <si>
    <t>01704/KW/626402/2022</t>
  </si>
  <si>
    <t>01703/KW/626402/2022</t>
  </si>
  <si>
    <t>01702/KW/626402/2022</t>
  </si>
  <si>
    <t>01701/KW/626402/2022</t>
  </si>
  <si>
    <t>01700/KW/626402/2022</t>
  </si>
  <si>
    <t>01699/KW/626402/2022</t>
  </si>
  <si>
    <t>01698/KW/626402/2022</t>
  </si>
  <si>
    <t>01697/KW/626402/2022</t>
  </si>
  <si>
    <t>01696/KW/626402/2022</t>
  </si>
  <si>
    <t>01695/KW/626402/2022</t>
  </si>
  <si>
    <t>01694/KW/626402/2022</t>
  </si>
  <si>
    <t>01693/KW/626402/2022</t>
  </si>
  <si>
    <t>01692/KW/626402/2022</t>
  </si>
  <si>
    <t>01691/KW/626402/2022</t>
  </si>
  <si>
    <t>01689/KW/626402/2022</t>
  </si>
  <si>
    <t>01688/KW/626402/2022</t>
  </si>
  <si>
    <t>01687/KW/626402/2022</t>
  </si>
  <si>
    <t>01686/KW/626402/2022</t>
  </si>
  <si>
    <t>01685/KW/626402/2022</t>
  </si>
  <si>
    <t>01684/KW/626402/2022</t>
  </si>
  <si>
    <t>01683/KW/626402/2022</t>
  </si>
  <si>
    <t>01682/KW/626402/2022</t>
  </si>
  <si>
    <t>00092</t>
  </si>
  <si>
    <t>00091</t>
  </si>
  <si>
    <t>221751303010430</t>
  </si>
  <si>
    <t>221751303010432</t>
  </si>
  <si>
    <t>221751303010431</t>
  </si>
  <si>
    <t>nilaisp2d</t>
  </si>
  <si>
    <t>00477T</t>
  </si>
  <si>
    <t>00475T</t>
  </si>
  <si>
    <t>GAJI LAINNYA</t>
  </si>
  <si>
    <t>00488T</t>
  </si>
  <si>
    <t>00496T</t>
  </si>
  <si>
    <t>00487T</t>
  </si>
  <si>
    <t>00490T</t>
  </si>
  <si>
    <t>00492T</t>
  </si>
  <si>
    <t>00493T</t>
  </si>
  <si>
    <t>NON GAJI KONTRAKTUAL</t>
  </si>
  <si>
    <t>00463T</t>
  </si>
  <si>
    <t>00491T</t>
  </si>
  <si>
    <t>00489T</t>
  </si>
  <si>
    <t>00460T</t>
  </si>
  <si>
    <t>00462T</t>
  </si>
  <si>
    <t>00471T</t>
  </si>
  <si>
    <t>00497T</t>
  </si>
  <si>
    <t>00495T</t>
  </si>
  <si>
    <t>00494T</t>
  </si>
  <si>
    <t>00456T</t>
  </si>
  <si>
    <t>00444T</t>
  </si>
  <si>
    <t>00443T</t>
  </si>
  <si>
    <t>00445T</t>
  </si>
  <si>
    <t>00446T</t>
  </si>
  <si>
    <t>00449T</t>
  </si>
  <si>
    <t>00448T</t>
  </si>
  <si>
    <t>221751302015165</t>
  </si>
  <si>
    <t>00450T</t>
  </si>
  <si>
    <t>221751303011371</t>
  </si>
  <si>
    <t>221751303011380</t>
  </si>
  <si>
    <t>221751304000042</t>
  </si>
  <si>
    <t>00429T</t>
  </si>
  <si>
    <t>221751303011175</t>
  </si>
  <si>
    <t>00431T</t>
  </si>
  <si>
    <t>221751303011176</t>
  </si>
  <si>
    <t>00437T</t>
  </si>
  <si>
    <t>00427T</t>
  </si>
  <si>
    <t>00417T</t>
  </si>
  <si>
    <t>00416T</t>
  </si>
  <si>
    <t>00425T</t>
  </si>
  <si>
    <t>00428T</t>
  </si>
  <si>
    <t>221751303011172</t>
  </si>
  <si>
    <t>00433T</t>
  </si>
  <si>
    <t>221751303011064</t>
  </si>
  <si>
    <t>00438T</t>
  </si>
  <si>
    <t>221751303011174</t>
  </si>
  <si>
    <t>00432T</t>
  </si>
  <si>
    <t>221751303011086</t>
  </si>
  <si>
    <t>00408T</t>
  </si>
  <si>
    <t>00440T</t>
  </si>
  <si>
    <t>00441T</t>
  </si>
  <si>
    <t>221751303011163</t>
  </si>
  <si>
    <t>00421T</t>
  </si>
  <si>
    <t>221751303011171</t>
  </si>
  <si>
    <t>00434T</t>
  </si>
  <si>
    <t>221751303011162</t>
  </si>
  <si>
    <t>00435T</t>
  </si>
  <si>
    <t>00423T</t>
  </si>
  <si>
    <t>00418T</t>
  </si>
  <si>
    <t>221751303011170</t>
  </si>
  <si>
    <t>00436T</t>
  </si>
  <si>
    <t>221751303011173</t>
  </si>
  <si>
    <t>00430T</t>
  </si>
  <si>
    <t>00442T</t>
  </si>
  <si>
    <t>00439T</t>
  </si>
  <si>
    <t>00402T</t>
  </si>
  <si>
    <t>221751303011016</t>
  </si>
  <si>
    <t>221751303011013</t>
  </si>
  <si>
    <t>221751303011012</t>
  </si>
  <si>
    <t>00403T</t>
  </si>
  <si>
    <t>221751303011011</t>
  </si>
  <si>
    <t>00401T</t>
  </si>
  <si>
    <t>221751303011015</t>
  </si>
  <si>
    <t>221751303011006</t>
  </si>
  <si>
    <t>221751303011007</t>
  </si>
  <si>
    <t>221751301019939</t>
  </si>
  <si>
    <t>221751303010995</t>
  </si>
  <si>
    <t>221751303010996</t>
  </si>
  <si>
    <t>00426T</t>
  </si>
  <si>
    <t>221751301019554</t>
  </si>
  <si>
    <t>221751302014450</t>
  </si>
  <si>
    <t>221751302014398</t>
  </si>
  <si>
    <t>221751303010813</t>
  </si>
  <si>
    <t>221751303010787</t>
  </si>
  <si>
    <t>221751303010818</t>
  </si>
  <si>
    <t>221751303010812</t>
  </si>
  <si>
    <t>221751303010806</t>
  </si>
  <si>
    <t>221751303010805</t>
  </si>
  <si>
    <t>00424T</t>
  </si>
  <si>
    <t>221751303010807</t>
  </si>
  <si>
    <t>221751303010815</t>
  </si>
  <si>
    <t>221751303010786</t>
  </si>
  <si>
    <t>00406T</t>
  </si>
  <si>
    <t>00400T</t>
  </si>
  <si>
    <t>221751303010424</t>
  </si>
  <si>
    <t>00399T</t>
  </si>
  <si>
    <t>221751303010427</t>
  </si>
  <si>
    <t>221751303010428</t>
  </si>
  <si>
    <t>221751303010425</t>
  </si>
  <si>
    <t>221751303010426</t>
  </si>
  <si>
    <t>221751303010429</t>
  </si>
  <si>
    <t>00391T</t>
  </si>
  <si>
    <t>00386T</t>
  </si>
  <si>
    <t>00361T</t>
  </si>
  <si>
    <t>00378T</t>
  </si>
  <si>
    <t>00379T</t>
  </si>
  <si>
    <t>00355T</t>
  </si>
  <si>
    <t>00350T</t>
  </si>
  <si>
    <t>00354T</t>
  </si>
  <si>
    <t>00352T</t>
  </si>
  <si>
    <t>00353T</t>
  </si>
  <si>
    <t>00351T</t>
  </si>
  <si>
    <t>00380T</t>
  </si>
  <si>
    <t>221751503000645</t>
  </si>
  <si>
    <t>00365T</t>
  </si>
  <si>
    <t>00374T</t>
  </si>
  <si>
    <t>00373T</t>
  </si>
  <si>
    <t>00377T</t>
  </si>
  <si>
    <t>00359T</t>
  </si>
  <si>
    <t>00360T</t>
  </si>
  <si>
    <t>00372T</t>
  </si>
  <si>
    <t>KEKURANGAN GAJI</t>
  </si>
  <si>
    <t>00376T</t>
  </si>
  <si>
    <t>00375T</t>
  </si>
  <si>
    <t>00328T</t>
  </si>
  <si>
    <t>00356T</t>
  </si>
  <si>
    <t>00362T</t>
  </si>
  <si>
    <t>00358T</t>
  </si>
  <si>
    <t>GAJI INDUK</t>
  </si>
  <si>
    <t>00341T</t>
  </si>
  <si>
    <t>00346T</t>
  </si>
  <si>
    <t>00342T</t>
  </si>
  <si>
    <t>00343T</t>
  </si>
  <si>
    <t>00347T</t>
  </si>
  <si>
    <t>00357T</t>
  </si>
  <si>
    <t>00348T</t>
  </si>
  <si>
    <t>00349T</t>
  </si>
  <si>
    <t>00344T</t>
  </si>
  <si>
    <t>221751303009373</t>
  </si>
  <si>
    <t>00345T</t>
  </si>
  <si>
    <t>00338T</t>
  </si>
  <si>
    <t>00322T</t>
  </si>
  <si>
    <t>00333T</t>
  </si>
  <si>
    <t>00329T</t>
  </si>
  <si>
    <t>00336T</t>
  </si>
  <si>
    <t>00331T</t>
  </si>
  <si>
    <t>00330T</t>
  </si>
  <si>
    <t>00324T</t>
  </si>
  <si>
    <t>00334T</t>
  </si>
  <si>
    <t>00332T</t>
  </si>
  <si>
    <t>00335T</t>
  </si>
  <si>
    <t>00327T</t>
  </si>
  <si>
    <t>00326T</t>
  </si>
  <si>
    <t>221751302011937</t>
  </si>
  <si>
    <t>221751303008633</t>
  </si>
  <si>
    <t>221751303008631</t>
  </si>
  <si>
    <t>221751303008632</t>
  </si>
  <si>
    <t>00323T</t>
  </si>
  <si>
    <t>221751303008630</t>
  </si>
  <si>
    <t>221751303008634</t>
  </si>
  <si>
    <t>00320T</t>
  </si>
  <si>
    <t>00321T</t>
  </si>
  <si>
    <t>TUP</t>
  </si>
  <si>
    <t>00314T</t>
  </si>
  <si>
    <t>221751301014789</t>
  </si>
  <si>
    <t>221751303008092</t>
  </si>
  <si>
    <t>221751303008073</t>
  </si>
  <si>
    <t>221751302010905</t>
  </si>
  <si>
    <t>00299T</t>
  </si>
  <si>
    <t>221751303008078</t>
  </si>
  <si>
    <t>221751303008079</t>
  </si>
  <si>
    <t>00303T</t>
  </si>
  <si>
    <t>221751303008080</t>
  </si>
  <si>
    <t>221751303008074</t>
  </si>
  <si>
    <t>00298T</t>
  </si>
  <si>
    <t>00312T</t>
  </si>
  <si>
    <t>00313T</t>
  </si>
  <si>
    <t>00310T</t>
  </si>
  <si>
    <t>00311T</t>
  </si>
  <si>
    <t>00307T</t>
  </si>
  <si>
    <t>00305T</t>
  </si>
  <si>
    <t>00308T</t>
  </si>
  <si>
    <t>00304T</t>
  </si>
  <si>
    <t>00309T</t>
  </si>
  <si>
    <t>00306T</t>
  </si>
  <si>
    <t>00272T</t>
  </si>
  <si>
    <t>00286T</t>
  </si>
  <si>
    <t>00274T</t>
  </si>
  <si>
    <t>00288T</t>
  </si>
  <si>
    <t>00290T</t>
  </si>
  <si>
    <t>00283T</t>
  </si>
  <si>
    <t>00282T</t>
  </si>
  <si>
    <t>00287T</t>
  </si>
  <si>
    <t>00289T</t>
  </si>
  <si>
    <t>00281T</t>
  </si>
  <si>
    <t>00280T</t>
  </si>
  <si>
    <t>00291T</t>
  </si>
  <si>
    <t>00273T</t>
  </si>
  <si>
    <t>00277T</t>
  </si>
  <si>
    <t>00271T</t>
  </si>
  <si>
    <t>00270T</t>
  </si>
  <si>
    <t>00253T</t>
  </si>
  <si>
    <t>00279T</t>
  </si>
  <si>
    <t>00268T</t>
  </si>
  <si>
    <t>00302T</t>
  </si>
  <si>
    <t>00267T</t>
  </si>
  <si>
    <t>00284T</t>
  </si>
  <si>
    <t>00269T</t>
  </si>
  <si>
    <t>00300T</t>
  </si>
  <si>
    <t>00301T</t>
  </si>
  <si>
    <t>00295T</t>
  </si>
  <si>
    <t>00297T</t>
  </si>
  <si>
    <t>00292T</t>
  </si>
  <si>
    <t>00294T</t>
  </si>
  <si>
    <t>00293T</t>
  </si>
  <si>
    <t>00296T</t>
  </si>
  <si>
    <t>00258T</t>
  </si>
  <si>
    <t>00254T</t>
  </si>
  <si>
    <t>00255T</t>
  </si>
  <si>
    <t>221751503000470</t>
  </si>
  <si>
    <t>00249T</t>
  </si>
  <si>
    <t>00262T</t>
  </si>
  <si>
    <t>221751503000456</t>
  </si>
  <si>
    <t>221751301013464</t>
  </si>
  <si>
    <t>221751301013466</t>
  </si>
  <si>
    <t>221751301013467</t>
  </si>
  <si>
    <t>221751301013465</t>
  </si>
  <si>
    <t>00259T</t>
  </si>
  <si>
    <t>00257T</t>
  </si>
  <si>
    <t>00256T</t>
  </si>
  <si>
    <t>00236T</t>
  </si>
  <si>
    <t>00241T</t>
  </si>
  <si>
    <t>221751303007413</t>
  </si>
  <si>
    <t>00261T</t>
  </si>
  <si>
    <t>00260T</t>
  </si>
  <si>
    <t>00250T</t>
  </si>
  <si>
    <t>00208T</t>
  </si>
  <si>
    <t>00202T</t>
  </si>
  <si>
    <t>00209T</t>
  </si>
  <si>
    <t>00247T</t>
  </si>
  <si>
    <t>00248T</t>
  </si>
  <si>
    <t>00238T</t>
  </si>
  <si>
    <t>00237T</t>
  </si>
  <si>
    <t>00243T</t>
  </si>
  <si>
    <t>00232T</t>
  </si>
  <si>
    <t>00235T</t>
  </si>
  <si>
    <t>00233T</t>
  </si>
  <si>
    <t>00234T</t>
  </si>
  <si>
    <t>221751303006826</t>
  </si>
  <si>
    <t>221751303006850</t>
  </si>
  <si>
    <t>221751303006835</t>
  </si>
  <si>
    <t>00224T</t>
  </si>
  <si>
    <t>221751303006836</t>
  </si>
  <si>
    <t>00223T</t>
  </si>
  <si>
    <t>221751303006837</t>
  </si>
  <si>
    <t>221751303006849</t>
  </si>
  <si>
    <t>221751303006832</t>
  </si>
  <si>
    <t>00225T</t>
  </si>
  <si>
    <t>221751303006848</t>
  </si>
  <si>
    <t>00226T</t>
  </si>
  <si>
    <t>00220T</t>
  </si>
  <si>
    <t>00230T</t>
  </si>
  <si>
    <t>00231T</t>
  </si>
  <si>
    <t>00227T</t>
  </si>
  <si>
    <t>00222T</t>
  </si>
  <si>
    <t>00218T</t>
  </si>
  <si>
    <t>00196T</t>
  </si>
  <si>
    <t>00201T</t>
  </si>
  <si>
    <t>00195T</t>
  </si>
  <si>
    <t>00197T</t>
  </si>
  <si>
    <t>00204T</t>
  </si>
  <si>
    <t>00203T</t>
  </si>
  <si>
    <t>00206T</t>
  </si>
  <si>
    <t>221751301011645</t>
  </si>
  <si>
    <t>221751301011644</t>
  </si>
  <si>
    <t>00216T</t>
  </si>
  <si>
    <t>00207T</t>
  </si>
  <si>
    <t>00215T</t>
  </si>
  <si>
    <t>00217T</t>
  </si>
  <si>
    <t>221751303006130</t>
  </si>
  <si>
    <t>221751303006134</t>
  </si>
  <si>
    <t>00205T</t>
  </si>
  <si>
    <t>221751303006131</t>
  </si>
  <si>
    <t>221751303006133</t>
  </si>
  <si>
    <t>221751303006132</t>
  </si>
  <si>
    <t>00199T</t>
  </si>
  <si>
    <t>00219T</t>
  </si>
  <si>
    <t>221751303006024</t>
  </si>
  <si>
    <t>00179T</t>
  </si>
  <si>
    <t>00193T</t>
  </si>
  <si>
    <t>00181T</t>
  </si>
  <si>
    <t>00183T</t>
  </si>
  <si>
    <t>00184T</t>
  </si>
  <si>
    <t>00174T</t>
  </si>
  <si>
    <t>00178T</t>
  </si>
  <si>
    <t>00182T</t>
  </si>
  <si>
    <t>00180T</t>
  </si>
  <si>
    <t>00176T</t>
  </si>
  <si>
    <t>00175T</t>
  </si>
  <si>
    <t>00165T</t>
  </si>
  <si>
    <t>00173T</t>
  </si>
  <si>
    <t>00171T</t>
  </si>
  <si>
    <t>00158T</t>
  </si>
  <si>
    <t>00172T</t>
  </si>
  <si>
    <t>00157T</t>
  </si>
  <si>
    <t>GAJI SUSULAN</t>
  </si>
  <si>
    <t>00169T</t>
  </si>
  <si>
    <t>00167T</t>
  </si>
  <si>
    <t>00164T</t>
  </si>
  <si>
    <t>00166T</t>
  </si>
  <si>
    <t>00170T</t>
  </si>
  <si>
    <t>00168T</t>
  </si>
  <si>
    <t>00163T</t>
  </si>
  <si>
    <t>221751303004922</t>
  </si>
  <si>
    <t>00161T</t>
  </si>
  <si>
    <t>221751303004924</t>
  </si>
  <si>
    <t>00103T</t>
  </si>
  <si>
    <t>00160T</t>
  </si>
  <si>
    <t>00159T</t>
  </si>
  <si>
    <t>00148T</t>
  </si>
  <si>
    <t>00150T</t>
  </si>
  <si>
    <t>00145T</t>
  </si>
  <si>
    <t>00146T</t>
  </si>
  <si>
    <t>00141T</t>
  </si>
  <si>
    <t>00139T</t>
  </si>
  <si>
    <t>00143T</t>
  </si>
  <si>
    <t>00144T</t>
  </si>
  <si>
    <t>00135T</t>
  </si>
  <si>
    <t>00136T</t>
  </si>
  <si>
    <t>00140T</t>
  </si>
  <si>
    <t>00147T</t>
  </si>
  <si>
    <t>00142T</t>
  </si>
  <si>
    <t>00138T</t>
  </si>
  <si>
    <t>00131T</t>
  </si>
  <si>
    <t>00156T</t>
  </si>
  <si>
    <t>00151T</t>
  </si>
  <si>
    <t>00149T</t>
  </si>
  <si>
    <t>00155T</t>
  </si>
  <si>
    <t>00154T</t>
  </si>
  <si>
    <t>00152T</t>
  </si>
  <si>
    <t>00153T</t>
  </si>
  <si>
    <t>00137T</t>
  </si>
  <si>
    <t>00105T</t>
  </si>
  <si>
    <t>00134T</t>
  </si>
  <si>
    <t>00132T</t>
  </si>
  <si>
    <t>00130T</t>
  </si>
  <si>
    <t>00111T</t>
  </si>
  <si>
    <t>00114T</t>
  </si>
  <si>
    <t>00116T</t>
  </si>
  <si>
    <t>00119T</t>
  </si>
  <si>
    <t>00115T</t>
  </si>
  <si>
    <t>00117T</t>
  </si>
  <si>
    <t>00118T</t>
  </si>
  <si>
    <t>00121T</t>
  </si>
  <si>
    <t>00107T</t>
  </si>
  <si>
    <t>00110T</t>
  </si>
  <si>
    <t>00108T</t>
  </si>
  <si>
    <t>00113T</t>
  </si>
  <si>
    <t>00102T</t>
  </si>
  <si>
    <t>00112T</t>
  </si>
  <si>
    <t>00100T</t>
  </si>
  <si>
    <t>00109T</t>
  </si>
  <si>
    <t>00101T</t>
  </si>
  <si>
    <t>00106T</t>
  </si>
  <si>
    <t>00104T</t>
  </si>
  <si>
    <t>00095T</t>
  </si>
  <si>
    <t>00097T</t>
  </si>
  <si>
    <t>00096T</t>
  </si>
  <si>
    <t>00099T</t>
  </si>
  <si>
    <t>00086T</t>
  </si>
  <si>
    <t>00081T</t>
  </si>
  <si>
    <t>00083T</t>
  </si>
  <si>
    <t>00085T</t>
  </si>
  <si>
    <t>00082T</t>
  </si>
  <si>
    <t>00078T</t>
  </si>
  <si>
    <t>00073T</t>
  </si>
  <si>
    <t>00071T</t>
  </si>
  <si>
    <t>00072T</t>
  </si>
  <si>
    <t>00074T</t>
  </si>
  <si>
    <t>00075T</t>
  </si>
  <si>
    <t>00077T</t>
  </si>
  <si>
    <t>00076T</t>
  </si>
  <si>
    <t>00069T</t>
  </si>
  <si>
    <t>00070T</t>
  </si>
  <si>
    <t>00067T</t>
  </si>
  <si>
    <t>00066T</t>
  </si>
  <si>
    <t>00023T</t>
  </si>
  <si>
    <t>00065T</t>
  </si>
  <si>
    <t>00062T</t>
  </si>
  <si>
    <t>00064T</t>
  </si>
  <si>
    <t>00063T</t>
  </si>
  <si>
    <t>00056T</t>
  </si>
  <si>
    <t>221751503000159</t>
  </si>
  <si>
    <t>00057T</t>
  </si>
  <si>
    <t>00060T</t>
  </si>
  <si>
    <t>00061T</t>
  </si>
  <si>
    <t>00058T</t>
  </si>
  <si>
    <t>00059T</t>
  </si>
  <si>
    <t>00053T</t>
  </si>
  <si>
    <t>00024T</t>
  </si>
  <si>
    <t>00052T</t>
  </si>
  <si>
    <t>00055T</t>
  </si>
  <si>
    <t>00048T</t>
  </si>
  <si>
    <t>00049T</t>
  </si>
  <si>
    <t>00047T</t>
  </si>
  <si>
    <t>00044T</t>
  </si>
  <si>
    <t>00051T</t>
  </si>
  <si>
    <t>00050T</t>
  </si>
  <si>
    <t>00046T</t>
  </si>
  <si>
    <t>00043T</t>
  </si>
  <si>
    <t>00042T</t>
  </si>
  <si>
    <t>221751303001044</t>
  </si>
  <si>
    <t>00038T</t>
  </si>
  <si>
    <t>221751303001043</t>
  </si>
  <si>
    <t>00039T</t>
  </si>
  <si>
    <t>00035T</t>
  </si>
  <si>
    <t>00036T</t>
  </si>
  <si>
    <t>00029T</t>
  </si>
  <si>
    <t>00031T</t>
  </si>
  <si>
    <t>00033T</t>
  </si>
  <si>
    <t>00030T</t>
  </si>
  <si>
    <t>00037T</t>
  </si>
  <si>
    <t>00032T</t>
  </si>
  <si>
    <t>00034T</t>
  </si>
  <si>
    <t>00028T</t>
  </si>
  <si>
    <t>00027T</t>
  </si>
  <si>
    <t>00026T</t>
  </si>
  <si>
    <t>00025T</t>
  </si>
  <si>
    <t>221751303000482</t>
  </si>
  <si>
    <t>00020T</t>
  </si>
  <si>
    <t>00021T</t>
  </si>
  <si>
    <t>00019T</t>
  </si>
  <si>
    <t>00022T</t>
  </si>
  <si>
    <t>00017T</t>
  </si>
  <si>
    <t>00016T</t>
  </si>
  <si>
    <t>00014T</t>
  </si>
  <si>
    <t>00015T</t>
  </si>
  <si>
    <t>00013T</t>
  </si>
  <si>
    <t>00012T</t>
  </si>
  <si>
    <t>00007T</t>
  </si>
  <si>
    <t>00006T</t>
  </si>
  <si>
    <t>00005T</t>
  </si>
  <si>
    <t>00011T</t>
  </si>
  <si>
    <t>UP</t>
  </si>
  <si>
    <t>00010T</t>
  </si>
  <si>
    <t>00008T</t>
  </si>
  <si>
    <t>00009T</t>
  </si>
  <si>
    <t>00004T</t>
  </si>
  <si>
    <t>00002T</t>
  </si>
  <si>
    <t>00001T</t>
  </si>
  <si>
    <t>00003T</t>
  </si>
  <si>
    <t>01909</t>
  </si>
  <si>
    <t>01914</t>
  </si>
  <si>
    <t>01910</t>
  </si>
  <si>
    <t>01913</t>
  </si>
  <si>
    <t>01911</t>
  </si>
  <si>
    <t>01912</t>
  </si>
  <si>
    <t>01902</t>
  </si>
  <si>
    <t>01904</t>
  </si>
  <si>
    <t>01908</t>
  </si>
  <si>
    <t>01907</t>
  </si>
  <si>
    <t>01906</t>
  </si>
  <si>
    <t>01638</t>
  </si>
  <si>
    <t>01639</t>
  </si>
  <si>
    <t>01578</t>
  </si>
  <si>
    <t>01579</t>
  </si>
  <si>
    <t>01580</t>
  </si>
  <si>
    <t>01581</t>
  </si>
  <si>
    <t>01582</t>
  </si>
  <si>
    <t>01583</t>
  </si>
  <si>
    <t>01584</t>
  </si>
  <si>
    <t>01585</t>
  </si>
  <si>
    <t>01586</t>
  </si>
  <si>
    <t>01587</t>
  </si>
  <si>
    <t>01704</t>
  </si>
  <si>
    <t>01703</t>
  </si>
  <si>
    <t>01699</t>
  </si>
  <si>
    <t>01698</t>
  </si>
  <si>
    <t>01697</t>
  </si>
  <si>
    <t>01696</t>
  </si>
  <si>
    <t>01695</t>
  </si>
  <si>
    <t>01694</t>
  </si>
  <si>
    <t>01680</t>
  </si>
  <si>
    <t>01693</t>
  </si>
  <si>
    <t>01681</t>
  </si>
  <si>
    <t>01692</t>
  </si>
  <si>
    <t>01588</t>
  </si>
  <si>
    <t>01589</t>
  </si>
  <si>
    <t>01590</t>
  </si>
  <si>
    <t>01591</t>
  </si>
  <si>
    <t>01592</t>
  </si>
  <si>
    <t>01687</t>
  </si>
  <si>
    <t>01593</t>
  </si>
  <si>
    <t>01686</t>
  </si>
  <si>
    <t>01685</t>
  </si>
  <si>
    <t>01684</t>
  </si>
  <si>
    <t>01683</t>
  </si>
  <si>
    <t>01682</t>
  </si>
  <si>
    <t>01645</t>
  </si>
  <si>
    <t>01642</t>
  </si>
  <si>
    <t>01641</t>
  </si>
  <si>
    <t>01640</t>
  </si>
  <si>
    <t>01577</t>
  </si>
  <si>
    <t>01576</t>
  </si>
  <si>
    <t>01575</t>
  </si>
  <si>
    <t>01574</t>
  </si>
  <si>
    <t>01573</t>
  </si>
  <si>
    <t>01572</t>
  </si>
  <si>
    <t>01571</t>
  </si>
  <si>
    <t>01570</t>
  </si>
  <si>
    <t>01569</t>
  </si>
  <si>
    <t>01568</t>
  </si>
  <si>
    <t>01567</t>
  </si>
  <si>
    <t>01566</t>
  </si>
  <si>
    <t>WA.2378.EBA.994.002.GD</t>
  </si>
  <si>
    <t>17-Mei-2022</t>
  </si>
  <si>
    <t>00461T</t>
  </si>
  <si>
    <t>00464T</t>
  </si>
  <si>
    <t>00465T</t>
  </si>
  <si>
    <t>00466T</t>
  </si>
  <si>
    <t>00467T</t>
  </si>
  <si>
    <t>00468T</t>
  </si>
  <si>
    <t>00469T</t>
  </si>
  <si>
    <t>00470T</t>
  </si>
  <si>
    <t>00484T</t>
  </si>
  <si>
    <t>00485T</t>
  </si>
  <si>
    <t>00486T</t>
  </si>
  <si>
    <t>Nomor Tagihan</t>
  </si>
  <si>
    <t>Tanggal Tagihan</t>
  </si>
  <si>
    <t>Jumlah Tagihan</t>
  </si>
  <si>
    <t>Nip Ppk</t>
  </si>
  <si>
    <t>Nama Ppk</t>
  </si>
  <si>
    <t>Jenis Spp Kode</t>
  </si>
  <si>
    <t>Jenis Spp Desc</t>
  </si>
  <si>
    <t>Nomor Sp2d</t>
  </si>
  <si>
    <t>00502T</t>
  </si>
  <si>
    <t>Dr. KUSDIANTORO, S.Pi, M.Sc.</t>
  </si>
  <si>
    <t>00501T</t>
  </si>
  <si>
    <t>00500T</t>
  </si>
  <si>
    <t>00499T</t>
  </si>
  <si>
    <t>00498T</t>
  </si>
  <si>
    <t>DR BAMBANG SUPRAKTO, A.PI, SPI, MT</t>
  </si>
  <si>
    <t>LS-BANYAK PENERIMA</t>
  </si>
  <si>
    <t>00483T</t>
  </si>
  <si>
    <t>LILLY APRILYA PREGIWATI</t>
  </si>
  <si>
    <t>00482T</t>
  </si>
  <si>
    <t>00481T</t>
  </si>
  <si>
    <t>00480T</t>
  </si>
  <si>
    <t>00479T</t>
  </si>
  <si>
    <t>00478T</t>
  </si>
  <si>
    <t>00476T</t>
  </si>
  <si>
    <t>00474T</t>
  </si>
  <si>
    <t>00473T</t>
  </si>
  <si>
    <t>00459T</t>
  </si>
  <si>
    <t>00458T</t>
  </si>
  <si>
    <t>00457T</t>
  </si>
  <si>
    <t>PTUP</t>
  </si>
  <si>
    <t>00455T</t>
  </si>
  <si>
    <t>00454T</t>
  </si>
  <si>
    <t>00453T</t>
  </si>
  <si>
    <t>Penghasilan PPNPN Susulan</t>
  </si>
  <si>
    <t>THR Tunkin</t>
  </si>
  <si>
    <t>Penghasilan PPNPN Induk</t>
  </si>
  <si>
    <t>THR PPNPN</t>
  </si>
  <si>
    <t>THR Gaji PNS/TNI/Polri</t>
  </si>
  <si>
    <t>KOREKSI</t>
  </si>
  <si>
    <t>SPP</t>
  </si>
  <si>
    <t>KdAkun</t>
  </si>
  <si>
    <t>MAK</t>
  </si>
  <si>
    <t>NoItem</t>
  </si>
  <si>
    <t>NoSPP</t>
  </si>
  <si>
    <t>TglSPP</t>
  </si>
  <si>
    <t>Realisasi</t>
  </si>
  <si>
    <t>WA.2378.EBD.953.301.B</t>
  </si>
  <si>
    <t>30-Mei-2022</t>
  </si>
  <si>
    <t>WA.2378.EBD.953.301.A</t>
  </si>
  <si>
    <t>WA.2378.EBD.952.301.C</t>
  </si>
  <si>
    <t>WA.2378.EBD.955.301.A</t>
  </si>
  <si>
    <t>WA.2378.EBD.955.301.D</t>
  </si>
  <si>
    <t>Perjalanan Evaluasi Kinerja Keuangan dan Penyusunan Laporan SPIP dan</t>
  </si>
  <si>
    <t>WA.2378.EBD.953.302.A</t>
  </si>
  <si>
    <t>WA.2378.EBD.952.301.B</t>
  </si>
  <si>
    <t>DL.2376.AFA.001.053.B</t>
  </si>
  <si>
    <t>DL.2376.AFA.001.053.A</t>
  </si>
  <si>
    <t>DL.2376.AFA.001.051.B</t>
  </si>
  <si>
    <t>DL.2376.AFA.001.051.A</t>
  </si>
  <si>
    <t>DL.2376.AFA.001.052.A</t>
  </si>
  <si>
    <t>WA.2378.EBD.952.301.A</t>
  </si>
  <si>
    <t>WA.2378.EBD.955.301.F</t>
  </si>
  <si>
    <t>WA.2378.EBA.962.301.I</t>
  </si>
  <si>
    <t>WA.2378.EBA.962.301.G</t>
  </si>
  <si>
    <t>WA.2378.EBA.962.301.E</t>
  </si>
  <si>
    <t>WA.4345.EBC.996.302.A</t>
  </si>
  <si>
    <t>WA.4345.EBC.996.301.B</t>
  </si>
  <si>
    <t>WA.4345.EBC.996.301.A</t>
  </si>
  <si>
    <t>WA.2378.EBA.962.301.B</t>
  </si>
  <si>
    <t>WA.2378.EBA.958.311.A</t>
  </si>
  <si>
    <t>WA.2378.EBA.962.301.C</t>
  </si>
  <si>
    <t>Cetakan Kegiatan Administrasi Kepegawaian Pusdik KP (Buku Kerja, Buku</t>
  </si>
  <si>
    <t>Masker, hand sanitizer, desinfektan, multivitami/suplemen (60 peg x 6 kali)</t>
  </si>
  <si>
    <t>WA.2378.EBA.962.301.D</t>
  </si>
  <si>
    <t>WA.2378.EBA.962.301.F</t>
  </si>
  <si>
    <t>24-Maret-2022</t>
  </si>
  <si>
    <t>DL.2376.AFA.001.054.A</t>
  </si>
  <si>
    <t>Perjalanan Koordinasi Penerimaan dan Penetapan Terpusat Peserta Didik</t>
  </si>
  <si>
    <t>WA.2378.EBD.955.301.C</t>
  </si>
  <si>
    <t>WA.2378.EBA.994.002.GB</t>
  </si>
  <si>
    <t>WA.2378.EBA.994.002.GA</t>
  </si>
  <si>
    <t>WA.2378.EBA.994.002.GC</t>
  </si>
  <si>
    <t>000566</t>
  </si>
  <si>
    <t>01-April-2022</t>
  </si>
  <si>
    <t>Pengemudi (1 org x 13 bulan)</t>
  </si>
  <si>
    <t>000565</t>
  </si>
  <si>
    <t>Pramubakti (12 org x 13 bulan)</t>
  </si>
  <si>
    <t>001352</t>
  </si>
  <si>
    <t>11-April-2022</t>
  </si>
  <si>
    <t>Dukungan Penyelenggaraan Tugas Belajar</t>
  </si>
  <si>
    <t>08-April-2022</t>
  </si>
  <si>
    <t>19-April-2022</t>
  </si>
  <si>
    <t>000359</t>
  </si>
  <si>
    <t>12-April-2022</t>
  </si>
  <si>
    <t>Perjalanan Kerjasama Pendidikan KP</t>
  </si>
  <si>
    <t>13-April-2022</t>
  </si>
  <si>
    <t>14-April-2022</t>
  </si>
  <si>
    <t>18-April-2022</t>
  </si>
  <si>
    <t>WA.2378.EBA.962.301.A</t>
  </si>
  <si>
    <t>20-April-2022</t>
  </si>
  <si>
    <t>25-April-2022</t>
  </si>
  <si>
    <t>22-April-2022</t>
  </si>
  <si>
    <t>001037</t>
  </si>
  <si>
    <t>Perjalanan Sinkronisasi Kegiatan Pendidikan KP</t>
  </si>
  <si>
    <t>WA.2378.EBB.951.301.A</t>
  </si>
  <si>
    <t>000830</t>
  </si>
  <si>
    <t>10-Mei-2022</t>
  </si>
  <si>
    <t>Pengadaan Kendaraan Dinas Pejabat Eselon II</t>
  </si>
  <si>
    <t>09-Mei-2022</t>
  </si>
  <si>
    <t>WA.2378.CAN.001.301.A</t>
  </si>
  <si>
    <t>000220</t>
  </si>
  <si>
    <t>13-Mei-2022</t>
  </si>
  <si>
    <t>Alat pengolah data dan komunikasi</t>
  </si>
  <si>
    <t>Dukungan Pelaksanaan Peningkatan Kompetensi Pendidik dan Tenaga</t>
  </si>
  <si>
    <t>Perjalanan Pengelolaan Penatausahaan Arsip dan Sinkronisasi Tata Naskah</t>
  </si>
  <si>
    <t>23-Mei-2022</t>
  </si>
  <si>
    <t>27-Mei-2022</t>
  </si>
  <si>
    <t>WA.2378.EBD.955.301.E</t>
  </si>
  <si>
    <t>WA.2378.EBD.955.301.B</t>
  </si>
  <si>
    <t>31-Mei-2022</t>
  </si>
  <si>
    <t>001039</t>
  </si>
  <si>
    <t>000698</t>
  </si>
  <si>
    <t>Perjalanan Peningkatan Kompetensi Pendidik dan Tenaga Kependidikan</t>
  </si>
  <si>
    <t>08-Juni-2022</t>
  </si>
  <si>
    <t>001349</t>
  </si>
  <si>
    <t>09-Juni-2022</t>
  </si>
  <si>
    <t>15-Maret-2022</t>
  </si>
  <si>
    <t>06-Juni-2022</t>
  </si>
  <si>
    <t>02-Februari-2022</t>
  </si>
  <si>
    <t>11-Februari-2022</t>
  </si>
  <si>
    <t>23-Februari-2022</t>
  </si>
  <si>
    <t>04-Maret-2022</t>
  </si>
  <si>
    <t>000216</t>
  </si>
  <si>
    <t>29-Maret-2022</t>
  </si>
  <si>
    <t>03-Juni-2022</t>
  </si>
  <si>
    <t>Eselon 2</t>
  </si>
  <si>
    <t>Kelembagaan dan Ketenagaan Total</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</si>
  <si>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</si>
  <si>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</si>
  <si>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</si>
  <si>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</si>
  <si>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</si>
  <si>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</si>
  <si>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</si>
  <si>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</si>
  <si>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</si>
  <si>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</si>
  <si>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</si>
  <si>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</si>
  <si>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</si>
  <si>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</si>
  <si>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</si>
  <si>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</si>
  <si>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</si>
  <si>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02368/PB/626402/2022</t>
  </si>
  <si>
    <t>02369/PB/626402/2022</t>
  </si>
  <si>
    <t>02276/PB/626402/2022</t>
  </si>
  <si>
    <t>02280/PB/626402/2022</t>
  </si>
  <si>
    <t>02286/PB/626402/2022</t>
  </si>
  <si>
    <t>02290/PB/626402/2022</t>
  </si>
  <si>
    <t>02365/PB/626402/2022</t>
  </si>
  <si>
    <t>Blnj Bhn Konsumsi (Snack pagi&amp;Makan siang) keg Bimbingan &amp; Pembinaan Metkur, dlm rangka rpt pembagian tugas tim penyusun &amp; membuat time table Buku Saku Koord Pusat</t>
  </si>
  <si>
    <t>02366/PB/626402/2022</t>
  </si>
  <si>
    <t>GUP 6</t>
  </si>
  <si>
    <t>02366</t>
  </si>
  <si>
    <t>00129/UM/626402/2022</t>
  </si>
  <si>
    <t>Blnj jasa Profesi Kegiatan Penysnan Out Line Buku Saku Koord Pusat Pegembangan Wirausaha. Tgl 30 Mei 2022</t>
  </si>
  <si>
    <t>02368</t>
  </si>
  <si>
    <t>Blnj bhn Konsumsi (Snack pagi).kegiatan NSPK Peserta Didik Standar SarPras Pendidikan KP dlm rangka rpt Progress persiapan Side Event; Virtual Job Fair KP &amp; Konsep detail kegiatan , tgl</t>
  </si>
  <si>
    <t>02370/PB/626402/2022</t>
  </si>
  <si>
    <t>02370</t>
  </si>
  <si>
    <t>Blnj jasa Profesi  Keg Pembinaan Pelaksanaan Kewirausahaan &amp; TEFA   dlm rangka Penysnan Out Line Buku Saku Koordinator Pusat Pengembangan Wirausaha. Tgl 30 Mei 2022</t>
  </si>
  <si>
    <t>02369</t>
  </si>
  <si>
    <t>Blnj Bhn Konsumsi (Makan siang). keg NSPK Peserta Didik Standar SarPras Pendidikan KP dlm rangka pt Progress persiapan Side Event; Virtual Job Fair KP &amp; Konsep detail kegiatan , tgl 30</t>
  </si>
  <si>
    <t>02371/PB/626402/2022</t>
  </si>
  <si>
    <t>02371</t>
  </si>
  <si>
    <t>Blnj Bhn Konsumsi (Snack pagi&amp;Makan siang) keg Pembinaan Pelaksanaan Kewirausahaan &amp; TEFA,dlm rangka rpt penysnan Out Line Buku Saku Koord Pusat Pegembangan Wirausaha , tgl</t>
  </si>
  <si>
    <t>02367/PB/626402/2022</t>
  </si>
  <si>
    <t>02367</t>
  </si>
  <si>
    <t>Bayar ke Delicio: Pmblian konsmsi (snack) dlm rangka jamuan rpt Dukungan Prog 100 hari Ka. BRSDM KP terkait prcptan Prog Kerja Pusdik KP TA. 2022. Tgl. 10 Maret 2022</t>
  </si>
  <si>
    <t>02272/PB/626402/2022</t>
  </si>
  <si>
    <t>02272</t>
  </si>
  <si>
    <t>00128/UM/626402/2022</t>
  </si>
  <si>
    <t>Bayar ke Foodmart Fresh Atrium:Pmblian konsumsi jamuan buka puasa keg. rapat pertemuan Pmbhsn Matriks Peran SKP Tahun 2022. Tgl. 20 April 2022</t>
  </si>
  <si>
    <t>02273/PB/626402/2022</t>
  </si>
  <si>
    <t>02273</t>
  </si>
  <si>
    <t>Bayar ke Delicio: Pmblian konsumsi (snack) dlm rangka jamuan Upcra Prngtan Hari Kebangkitan Nasional Tahun 2022. Tgl. 20 Mei 2022</t>
  </si>
  <si>
    <t>02274/PB/626402/2022</t>
  </si>
  <si>
    <t>02274</t>
  </si>
  <si>
    <t>Bayar ke Delicio: Pmblian konsumsi (snack) jamuan keg Sltrhim Halal Bihalal Pusdik KP Idul Fitri 1443 H Tahun 2022. Tgl. 09 Mei 2022</t>
  </si>
  <si>
    <t>02275/PB/626402/2022</t>
  </si>
  <si>
    <t>02275</t>
  </si>
  <si>
    <t>Bayar ke RM. Sinar Karya Bundo: Pmblian konsumsi (makan siang) jamuan keg Sltrhim Halal Bihalal Pusdik KP Idul Fitri 1443 H Tahun 2022. Tgl. 09 Mei 2022</t>
  </si>
  <si>
    <t>02276</t>
  </si>
  <si>
    <t>Bayar ke Delicio: Pmblian konsumsi (snack) rpt Koord Penyelesaian LHE Itjen KKP Nomor 4629. Tgl. 20 Mei 2022</t>
  </si>
  <si>
    <t>02277/PB/626402/2022</t>
  </si>
  <si>
    <t>02277</t>
  </si>
  <si>
    <t>Bayar ke RM. Sinar Karya Bundo: Pmblian konsumsi (makan siang) rpt Koord Penyelesaian LHE Itjen KKP Nomor 4629. Tgl. 20 Mei 2022</t>
  </si>
  <si>
    <t>02278/PB/626402/2022</t>
  </si>
  <si>
    <t>02278</t>
  </si>
  <si>
    <t>Bayar ke Delicio: Pmblian konsumsi (snack) rapat Koordinasi Penyelesaian LHA Itjen KKP Nomor 4144. Tgl. 31 Mei 2022</t>
  </si>
  <si>
    <t>02279/PB/626402/2022</t>
  </si>
  <si>
    <t>02279</t>
  </si>
  <si>
    <t>Bayar ke D'My Catering: Pmblian (makan siang) rpt Koord Penyelesaian LHA Itjen KKP Nomor 4144. Tgl. 31 Mei 2022</t>
  </si>
  <si>
    <t>02280</t>
  </si>
  <si>
    <t>Bayar ke Island Agency. Blnj Keperluan Sehari-hari Perkantoran: Pmbyran Lngganan surat kabar/majalah Pusdik KP Bulan Mei 2022. Tgl. 31 Mei 2022</t>
  </si>
  <si>
    <t>02281/PB/626402/2022</t>
  </si>
  <si>
    <t>02281</t>
  </si>
  <si>
    <t>Bayar ke FINS Anugerah Alam. Blnj Keperluan Perkantoran: Pmbyran biaya estetika kantor kegiatan Pusdik</t>
  </si>
  <si>
    <t>02282/PB/626402/2022</t>
  </si>
  <si>
    <t>02282</t>
  </si>
  <si>
    <t>Bayar ke Grosir Tas Kosmetik. Blnj Kprluan Sehari-hari Perkantoran: Pmblian pouch keg kprluan sehari-hari perkantoran pegawai Pusdik KP. Tgl. 22 Mei 2022</t>
  </si>
  <si>
    <t>02283/PB/626402/2022</t>
  </si>
  <si>
    <t>02283</t>
  </si>
  <si>
    <t>Bayar ke firdausfam. Blnj Keperluan Sehari-hari Perkantoran: Pmblian pouch keg keperluan sehari-hari perkantoran pegawai Pusdik KP. Tgl. 24 Mei 2022</t>
  </si>
  <si>
    <t>02284/PB/626402/2022</t>
  </si>
  <si>
    <t>02284</t>
  </si>
  <si>
    <t>Bayar ke PT.Pos Indonesia Tbk. Bljn Pengiriman Surat Dinas Pos Pusat. Pengiriman surat &amp; dokumen/barang lainnya keg Pusdik KP Bln Mei &amp; Juni 2022. Tgl. 14 Juni 2022.</t>
  </si>
  <si>
    <t>02285/PB/626402/2022</t>
  </si>
  <si>
    <t>02285</t>
  </si>
  <si>
    <t>Sewa Ruang Arsip dan Penyimpanan BMN</t>
  </si>
  <si>
    <t>000583</t>
  </si>
  <si>
    <t>Bayar ke Fauziah Lina Indriyani. Blnj Sewa: Pembyn sewa ruang arsip &amp; penyimpanan BMN Pusdik KP Periode Mei 2022, tgl. 25 Mei 2022.</t>
  </si>
  <si>
    <t>02286</t>
  </si>
  <si>
    <t>Bayar ke Bapeda Prov DKI Jakarta. Blnj Pmlhraan Peralatan dan Mesin: Pembyrn pajak kendaraan Opr roda 4 Pusdik KP Nopol B 1446 PQH Tahun 2022, tgl. 24 April 2022.</t>
  </si>
  <si>
    <t>02287/PB/626402/2022</t>
  </si>
  <si>
    <t>02287</t>
  </si>
  <si>
    <t>Bayar ke GENNARO MOTOR. Bljn Pmlhraan Peralatan dan Mesin: Pembyrn service kendaraan Opr roda 4 Pusdik KP Nopol B 1165 UQN Bln Mei 2022, tgl. 06 Mei 2022.</t>
  </si>
  <si>
    <t>02288/PB/626402/2022</t>
  </si>
  <si>
    <t>02288</t>
  </si>
  <si>
    <t>ayar ke Bambang Suprakto. Blnj Pmlhraan Peralatan dan Mesin: Pembyrn BBM kendaraan Opr roda 4 Pusdik KP Bln April 2022 a.n. Bambang Suprakto dkk, Tgl. 31 Mei 2022.</t>
  </si>
  <si>
    <t>02289/PB/626402/2022</t>
  </si>
  <si>
    <t>02289</t>
  </si>
  <si>
    <t>Bayar ke PT. Merdeka Motor. Blnj Pmlhraan Peralatan dan Mesin: Pembyrn service kendaraan Opr roda 2 Pusdik KP Nopol B 6552 SQE Bln Juni 2022, tgl. 01 Juni 2022.</t>
  </si>
  <si>
    <t>02290</t>
  </si>
  <si>
    <t>Bayar ke kegiatan Sistim Akuntansi Keuangan Berbasiis Akrual, tgl. 2 Juni 2022</t>
  </si>
  <si>
    <t>02291/PB/626402/2022</t>
  </si>
  <si>
    <t>02291</t>
  </si>
  <si>
    <t>Bayar ke CV kegiatan Sistim Akuntansi Keuangan Berbasiis Akrual, tgl. 3 Juni 2022</t>
  </si>
  <si>
    <t>02292/PB/626402/2022</t>
  </si>
  <si>
    <t>02292</t>
  </si>
  <si>
    <t>02293/PB/626402/2022</t>
  </si>
  <si>
    <t>02293</t>
  </si>
  <si>
    <t>Bayar ke CV  Jasindo Putra Mandiri, Belanja Bahan Komputer dalam rangka Penyusunan POK Lingkup Satker Pusdik KP  tgl. 8 Juni 2022</t>
  </si>
  <si>
    <t>02295/PB/626402/2022</t>
  </si>
  <si>
    <t>02295</t>
  </si>
  <si>
    <t>Bayar ke CV kegiatan Evaluasi Kinerja Keuangan dan Penyusunan SPIP, tgl. 10 Juni 2022</t>
  </si>
  <si>
    <t>02296/PB/626402/2022</t>
  </si>
  <si>
    <t>02296</t>
  </si>
  <si>
    <t>Belanja Bahan persediaan Pembelian ATK dalam rangka mendukung kegiatan Verifikasi dan Validasi Pertanggungjawaban Kegiatan tgl. 14</t>
  </si>
  <si>
    <t>02364/PB/626402/2022</t>
  </si>
  <si>
    <t>02364</t>
  </si>
  <si>
    <t>Belanja Bahan persediaan Bahan Komputer dalam rangka mendukung kegiatan Verifikasi dan Validasi Pertanggungjawaban Kegiatan tgl. 17 Juni 2022</t>
  </si>
  <si>
    <t>02365</t>
  </si>
  <si>
    <t>Pembayaran Honorarium Pengelola Anggaran Bulan Mei Tahun 2022 an. Bambang Suprakto dkk</t>
  </si>
  <si>
    <t>02372/PB/626402/2022</t>
  </si>
  <si>
    <t>02372</t>
  </si>
  <si>
    <t>00136/UM/626402/2022</t>
  </si>
  <si>
    <t>PPh28</t>
  </si>
  <si>
    <t>PPh Final</t>
  </si>
  <si>
    <t>02475/PB/626402/2022</t>
  </si>
  <si>
    <t>02481/PB/626402/2022</t>
  </si>
  <si>
    <t>02487/PB/626402/2022</t>
  </si>
  <si>
    <t>02488/PB/626402/2022</t>
  </si>
  <si>
    <t>02489/PB/626402/2022</t>
  </si>
  <si>
    <t>02495/PB/626402/2022</t>
  </si>
  <si>
    <t>02500/PB/626402/2022</t>
  </si>
  <si>
    <t>02503/PB/626402/2022</t>
  </si>
  <si>
    <t>02502/PB/626402/2022</t>
  </si>
  <si>
    <t>02506/PB/626402/2022</t>
  </si>
  <si>
    <t>02510/PB/626402/2022</t>
  </si>
  <si>
    <t>Bayar ke Arif Wahyudi. Perdin Jkt - Ancol, Jakut (PP). Tgl 2 Juni 2022. Dalam rangka melakukan pendampingan penilaian BMN oleh Tim Penilai dari KPKNL Jakarta II di Gd. BRSDM KP Ancol.</t>
  </si>
  <si>
    <t>02455/PB/626402/2022</t>
  </si>
  <si>
    <t>GUP 7</t>
  </si>
  <si>
    <t>02455</t>
  </si>
  <si>
    <t>00161/UM/626402/2022</t>
  </si>
  <si>
    <t>Bayar ke Nining Widiyowati. Perdin Jkt - Ancol, Jakut (PP). Tgl 2 Juni 2022. Dalam rangka melakukan pendampingan penilaian BMN oleh Tim Penilai dr KPKNL Jakarta II di Gd. BRSDM</t>
  </si>
  <si>
    <t>02456/PB/626402/2022</t>
  </si>
  <si>
    <t>02456</t>
  </si>
  <si>
    <t>Bayar ke Abdurahman Rasyid. Perdin Jkt - Ancol, Jakut (PP). Tgl 2 Juni 2022. Dalam rangka melakukan pendampingan penilaian BMN oleh Tim Penilai dari KPKNL Jakarta II di Gd. BRSDM</t>
  </si>
  <si>
    <t>02457/PB/626402/2022</t>
  </si>
  <si>
    <t>02457</t>
  </si>
  <si>
    <t>Bayar ke Sarwono. Perdin Jkt - Ancol, Jakut (PP). Tgl 2 Juni 2022. Dalam rangka melakukan pendampingan penilaian BMN oleh Tim Penilai dari KPKNL Jakarta II di Gd. BRSDM KP Ancol.</t>
  </si>
  <si>
    <t>02458/PB/626402/2022</t>
  </si>
  <si>
    <t>02458</t>
  </si>
  <si>
    <t>Bayar ke Ida Farida. Perdin Jkt - Ancol, Jakut (PP). Tgl 2 Juni 2022. Dalam rangka melakukan pendampingan penilaian BMN oleh Tim Penilai dari KPKNL Jakarta II di Gd. BRSDM KP Ancol.</t>
  </si>
  <si>
    <t>02459/PB/626402/2022</t>
  </si>
  <si>
    <t>02459</t>
  </si>
  <si>
    <t>Bayar ke Bambang Suprakto. Pembayaran Paket Data &amp; Komunikasi Pimpinan Penanganan Pandemi Covid-19 keg Operasional Pegawai lingkup Pusdik KP an. Bambang Suprakto</t>
  </si>
  <si>
    <t>02461/PB/626402/2022</t>
  </si>
  <si>
    <t>02461</t>
  </si>
  <si>
    <t>Bayar ke Sutrisno dkk. Pembayaran Paket Data &amp; Komunikasi Pegawai Penanganan Pandemi Covid-19 keg Operasional Pegawai lingkup Pusdik KP an. Sutrisno dkk Bln April 2021. Tgl  01</t>
  </si>
  <si>
    <t>02462/PB/626402/2022</t>
  </si>
  <si>
    <t>02462</t>
  </si>
  <si>
    <t>Bayar ke zuperrebel. Belanja Barang Non Operasional : Pembelian Multivitamin (Madu) Penanganan Pandemi COVID-19 keg Pengelolaan Administrasi Kepegawaian Pusdik KP Bulan</t>
  </si>
  <si>
    <t>02463/PB/626402/2022</t>
  </si>
  <si>
    <t>02463</t>
  </si>
  <si>
    <t>Bayar ke GrosirGshock. Belanja Keperluan Sehari-hari Perkantoran: Pembelian jam dinding kegiatan keperluan sehari-hari perkantoran pegawai Pusat Pendidikan KP. Tgl. 24 Mei 2022</t>
  </si>
  <si>
    <t>02464/PB/626402/2022</t>
  </si>
  <si>
    <t>02464</t>
  </si>
  <si>
    <t>Bayar Ketenagakerjaan Pengemudi dan Pramubhakti lingkup Pusat Pendidikan KP Bulan Mei 2022,</t>
  </si>
  <si>
    <t>02465/PB/626402/2022</t>
  </si>
  <si>
    <t>02465</t>
  </si>
  <si>
    <t>Bayar ke PT. Tirta Investama. Belanja Keperluan Sehari-hari Perkantoran: Pembayaran air minum pegawai Pusat Pendidikan KP Bulan Mei 2022. Tgl. 31 Mei 2022</t>
  </si>
  <si>
    <t>02466/PB/626402/2022</t>
  </si>
  <si>
    <t>02466</t>
  </si>
  <si>
    <t>Bayar ke Indihome Speedy. Belanja Barang Non Operasional Lainnya. Pembayaran Indihome Speedy kegiatan Pusat Pendidikan KP Periode Bulan Juni 2022. Tgl. 17 Juni 2022.</t>
  </si>
  <si>
    <t>02467/PB/626402/2022</t>
  </si>
  <si>
    <t>02467</t>
  </si>
  <si>
    <t>Bayar ke Zoom Video C. Inc. Belanja Barang Non Operasional Lainnya. Pembayaran zoom video conference dan zoho kegiatan Pusat Pendidikan KP Periode Bulan Juni 2022. Tgl. 17 Juni</t>
  </si>
  <si>
    <t>02468/PB/626402/2022</t>
  </si>
  <si>
    <t>02468</t>
  </si>
  <si>
    <t>Bayar ke FINS Anugerah Alam. Belanja Keperluan Perkantoran: Pembayaran biaya estetika kantor kegiatan Pusat Pendidikan KP periode Bulan Juni 2022. Tgl. 30 Juni 2022.</t>
  </si>
  <si>
    <t>02469/PB/626402/2022</t>
  </si>
  <si>
    <t>02469</t>
  </si>
  <si>
    <t>Bayar ke Billy Audio. Belanja Keperluan Sehari-hari Perkantoran: Pembelian stand mic/tripod holder mikrofon kegiatan keperluan sehari-hari perkantoran Pusat Pendidikan KP. Tgl. 20 Juni</t>
  </si>
  <si>
    <t>02470/PB/626402/2022</t>
  </si>
  <si>
    <t>02470</t>
  </si>
  <si>
    <t>Bayar ke Sumberkabel. Belanja Keperluan Sehari-hari Perkantoran: Pembelian kabel NYYHY dan stop kontak kegiatan keperluan sehari-hari perkantoran Pusat Pendidikan KP. Tgl. 20 Juni</t>
  </si>
  <si>
    <t>02471/PB/626402/2022</t>
  </si>
  <si>
    <t>02471</t>
  </si>
  <si>
    <t>Bayar ke Island Agency. Belanja Keperluan Sehari-hari Perkantoran: Pembayaran Langganan surat kabar/majalah Pusat Pendidikan KP Bulan Juni 2022. Tgl. 30 Juni 2022</t>
  </si>
  <si>
    <t>02472/PB/626402/2022</t>
  </si>
  <si>
    <t>02472</t>
  </si>
  <si>
    <t>Bayar ke Hokben: Belanja Keperluan Perkantoran. Pembelian konsumsi (makan) dalam rangka jamuan rapat Paparan Rincin Rencana Strategi PNBP TA. 2023 lingkup Satpen KP Tahun 2022.</t>
  </si>
  <si>
    <t>02473/PB/626402/2022</t>
  </si>
  <si>
    <t>02473</t>
  </si>
  <si>
    <t>Bayar ke Delicio: Belanja Keperluan Perkantoran. Pembelian konsumsi (snack) dalam rangka jamuan Entry Meeting Pemeriksaan oleh Inspektorat Jenderal KKP. Tgl. 13 Juni 2022</t>
  </si>
  <si>
    <t>02474/PB/626402/2022</t>
  </si>
  <si>
    <t>02474</t>
  </si>
  <si>
    <t>Bayar ke Demmy Sambel Catering: Belanja Keperluan Perkantoran. Pembelian konsumsi (makan) dalam rangka jamuan Entry Meeting Pemeriksaan oleh Inspektorat Jenderal KKP. Tgl.</t>
  </si>
  <si>
    <t>02475</t>
  </si>
  <si>
    <t>Bayar ke Delicio: Belanja Keperluan Perkantoran. Pembelian konsumsi (snack) dalam rangka jamuan Pembahasan Skema Transformasi Kelembagaan Pendidikan KP. Tgl. 17 Juni 2022</t>
  </si>
  <si>
    <t>02476/PB/626402/2022</t>
  </si>
  <si>
    <t>02476</t>
  </si>
  <si>
    <t>Bayar ke Delicio: Belanja Keperluan Perkantoran. Pembelian konsumsi (snack) dalam rangka jamuan rapat Pembahasan Tindak Lanjut Temuan Sementara Itjen KKP. Tgl. 27 Juni 2022</t>
  </si>
  <si>
    <t>02477/PB/626402/2022</t>
  </si>
  <si>
    <t>02477</t>
  </si>
  <si>
    <t>Bayar ke Delicio: Belanja Keperluan Perkantoran. Pembelian konsumsi (snack) dalam rangka Rapat Koordinasi Tindak Lanjut Temuan Sementara Temuan Itjen KKP TA. 2022. Tgl. 30 Juni</t>
  </si>
  <si>
    <t>02478/PB/626402/2022</t>
  </si>
  <si>
    <t>02478</t>
  </si>
  <si>
    <t>Bayar ke Ayam Bakar Mas Mono: Belanja Keperluan Perkantoran. Pembelian konsumsi (makan) dalam rangka Rapat Koordinasi Tindak Lanjut Temuan Sementara Temuan Itjen KKP TA. 2022.</t>
  </si>
  <si>
    <t>02479/PB/626402/2022</t>
  </si>
  <si>
    <t>02479</t>
  </si>
  <si>
    <t>Bayar ke Delicio: Belanja Keperluan Perkantoran. Pembelian konsumsi (snack) Rapat Pembahasan Tanggapan Hasil Sementara &amp; Kesanggupan Tindak Lanjut Hasil Pegawasan Itjen</t>
  </si>
  <si>
    <t>02480/PB/626402/2022</t>
  </si>
  <si>
    <t>02480</t>
  </si>
  <si>
    <t>Bayar ke Demmy Sambel Cat.: Belanja Keperluan Perkantoran. Pembelian konsumsi (maksi) Rapat Pembahasan Tanggapan Hasil Sementara &amp; Kesanggupan TL Hasil Pegawasan Itjen</t>
  </si>
  <si>
    <t>02481</t>
  </si>
  <si>
    <t>'Bayar Ketenagakerjaan Pengemudi dan Pramubhakti lingkup Pusat Pendidikan KP Bulan Juni 2022,</t>
  </si>
  <si>
    <t>02490/PB/626402/2022</t>
  </si>
  <si>
    <t>02490</t>
  </si>
  <si>
    <t>Bayar Ketenagakerjaan Pengemudi dan Pramubhakti lingkup Pusat Pendidikan KP Bulan Juli 2022,</t>
  </si>
  <si>
    <t>02491/PB/626402/2022</t>
  </si>
  <si>
    <t>02491</t>
  </si>
  <si>
    <t>Belanja Barang Persediaan Barang Konsumsi: Pembelian Bahan Komputer kegiatan Bidang Penyelenggaraan Pendidikan Pusat Pendidikan KP Bulan Mei 2022. Tgl 11 Mei 2022</t>
  </si>
  <si>
    <t>02483/PB/626402/2022</t>
  </si>
  <si>
    <t>02483</t>
  </si>
  <si>
    <t>Belanja Barang Persediaan Barang Konsumsi: Pembelian Bahan Komputer kegiatan Bidang Kelembagaan dan Ketenagaan Pusat Pendidikan KP Bulan Mei 2022. Tgl 11 Mei 2022</t>
  </si>
  <si>
    <t>02484/PB/626402/2022</t>
  </si>
  <si>
    <t>02484</t>
  </si>
  <si>
    <t>Belanja Barang Persediaan Barang Konsumsi: Pembelian Bahan Komputer kegiatan Bagian Tata Usaha Pusat Pendidikan KP Bulan Mei 2022. Tgl 11 Mei 2022</t>
  </si>
  <si>
    <t>02485/PB/626402/2022</t>
  </si>
  <si>
    <t>02485</t>
  </si>
  <si>
    <t>Bayar ke JNE. Belanja Pengiriman Surat Dinas Pos Pusat. Pengiriman surat dan dokumen/barang lainnya kegiatan Pusat Pendidikan KP Bulan Juni 2022. Tgl. 27 Juni 2022.</t>
  </si>
  <si>
    <t>02486/PB/626402/2022</t>
  </si>
  <si>
    <t>02486</t>
  </si>
  <si>
    <t>Bayar ke PT. Kreasi Pratama Solusindo. Belanja Sewa: Pembayaran sewa mesin photocopy Pusat Pendidikan KP Bulan Mei 2022, tgl. 02 Juni 2022.</t>
  </si>
  <si>
    <t>02487</t>
  </si>
  <si>
    <t>Bayar ke PT. Kreasi Pratama Solusindo. Belanja Sewa: Pembayaran sewa mesin photocopy Pusat Pendidikan KP Bulan Juni 2022, tgl. 01 Juli 2022.</t>
  </si>
  <si>
    <t>02488</t>
  </si>
  <si>
    <t>Bayar ke CV. AUTOMINDO. Belanja Pemeliharaan Peralatan dan Mesin: Pembayaran service kendaraan operasional roda 4 Pusdik KP Nopol B 1446 PQH Bulan Mei 2022, tgl. 19 Mei 2022.</t>
  </si>
  <si>
    <t>02489</t>
  </si>
  <si>
    <t>Bayar ke Bapeda Prov DKI Jakarta. Belanja Pemeliharaan Peralatan dan Mesin: Pembayaran pajak kendaraan operasional roda 4 Pusdik KP Nopol B 1165 UQN Tahun 2022, tgl. 28 Juni</t>
  </si>
  <si>
    <t>02492/PB/626402/2022</t>
  </si>
  <si>
    <t>02492</t>
  </si>
  <si>
    <t>Bayar ke Bapeda Prov DKI Jakarta. Belanja Pemeliharaan Peralatan dan Mesin: Pembayaran pajak kendaraan operasional roda 4 Pusdik KP Nopol B 2950 DQ Tahun 2022, tgl. 28 Juni 2022.</t>
  </si>
  <si>
    <t>02493/PB/626402/2022</t>
  </si>
  <si>
    <t>02493</t>
  </si>
  <si>
    <t>Bayar ke Bapeda Prov DKI Jakarta. Belanja Pemeliharaan Peralatan dan Mesin: Pembayaran pajak kendaraan operasional roda 4 Pusdik KP Nopol B 2951 DQ Tahun 2022, tgl. 28 Juni 2022.</t>
  </si>
  <si>
    <t>02494/PB/626402/2022</t>
  </si>
  <si>
    <t>02494</t>
  </si>
  <si>
    <t>Laptop/Notebook</t>
  </si>
  <si>
    <t>000587</t>
  </si>
  <si>
    <t>Bayar ke CV. Inovasi Cipta Usaha. Belanja Pemeliharaan Peralatan dan Mesin. Pembayaran pemeliharaan alat pengolah data kantor Pusat Pendidikan KP Bulan Maret s.d Mei 2022, tgl. 20</t>
  </si>
  <si>
    <t>02495</t>
  </si>
  <si>
    <t>Bayar ke Bambang Suprakto. Belanja Pemeliharaan Peralatan dan Mesin: Pembayaran BBM kendaraan operasional roda 4 Pusat Pendidikan KP Bulan Mei 2022 a.n. Bambang Suprakto</t>
  </si>
  <si>
    <t>02496/PB/626402/2022</t>
  </si>
  <si>
    <t>02496</t>
  </si>
  <si>
    <t>Bayar ke Bambang Suprakto. Belanja Pemeliharaan Peralatan dan Mesin: Pembayaran BBM kendaraan operasional roda 4 Pusat Pendidikan KP Bulan Juni 2022 a.n. Bambang Suprakto</t>
  </si>
  <si>
    <t>02497/PB/626402/2022</t>
  </si>
  <si>
    <t>02497</t>
  </si>
  <si>
    <t>Bayar ke Fransisco S. Ndori dkk. Belanja Pemeliharaan Peralatan dan Mesin: Pembayaran BBM kendaraan operasional roda 2 Pusat Pendidikan KP Bulan April 2022, Tgl. 01 Juli 2022.</t>
  </si>
  <si>
    <t>02498/PB/626402/2022</t>
  </si>
  <si>
    <t>02498</t>
  </si>
  <si>
    <t>Bayar ke Fransisco S. Ndori dkk. Belanja Pemeliharaan Peralatan dan Mesin: Pembayaran BBM kendaraan operasional roda 2 Pusat Pendidikan KP Bulan Mei 2022, Tgl. 01 Juli 2022.</t>
  </si>
  <si>
    <t>02499/PB/626402/2022</t>
  </si>
  <si>
    <t>02499</t>
  </si>
  <si>
    <t>Bayar ke P. Mahkota Motor. Belanja Pemeliharaan Peralatan dan Mesin.Pembayaran service kendaraan operasional roda 4 Pusdik KP Nopol B 1165 UQN Bulan Mei 2022, tgl. 28 Mei 2022</t>
  </si>
  <si>
    <t>02500</t>
  </si>
  <si>
    <t>Bayar ke Fransisco S. Ndori dkk. Belanja Pemeliharaan Peralatan dan Mesin: Pembayaran BBM kendaraan operasional roda 4 Pusat Pendidikan KP Bulan Juni 2022, Tgl. 01 Juli 2022.</t>
  </si>
  <si>
    <t>02501/PB/626402/2022</t>
  </si>
  <si>
    <t>02501</t>
  </si>
  <si>
    <t>Bayar ke Motor One. Belanja Pemeliharaan Peralatan dan Mesin: Pembayaran service kendaraan operasional roda 2 Pusdik KP Nopol B 6487 SRQ Bulan Juni 2022, tgl. 24 Juni 2022.</t>
  </si>
  <si>
    <t>02503</t>
  </si>
  <si>
    <t>Bayar ke CV. Media Nusantara Jaya. Belanja Pemeliharaan Lainnya. Pembayaran Pemeliharaan Aquarium Pusat Pendidikan KP Bulan Mei 2022, tgl. 12 Mei 2022</t>
  </si>
  <si>
    <t>02502</t>
  </si>
  <si>
    <t>Bayar ke Dr. Bambang Suprakto, A.Pi, S.Pi, M.T dkk. Belanja Honor Operasional Satker: Pembayaran Honor Operasional Satker Pengelola Keuangan Pusdik KP Bln Mei 2022, tgl. 02</t>
  </si>
  <si>
    <t>02506</t>
  </si>
  <si>
    <t>Bayar ke Dr. Bambang Suprakto, A.Pi, S.Pi, M.T dkk. Belanja Honor Operasional Satker: Pembayaran Honor Operasional Satker Pengelola Keuangan Pusdik KP Bulan Juni 2022, tgl. 1</t>
  </si>
  <si>
    <t>02510</t>
  </si>
  <si>
    <t>Bayar ke Melakukan penyelesaian pertanggung jawaban GUP (Revolving) ke 6 Lingkup Pusat Pendidikan</t>
  </si>
  <si>
    <t>02504/PB/626402/2022</t>
  </si>
  <si>
    <t>02504</t>
  </si>
  <si>
    <t>02505/PB/626402/2022</t>
  </si>
  <si>
    <t>02505</t>
  </si>
  <si>
    <t>Bayar ke  Fransisco S. Ndori  perjalanan dinas Jkt -  Ancol tgl.  28 sd 29 Juni 2022, Melakukan penyelesaian pertanggung jawaban GUP (Revolving) ke 6 Lingkup Pusat Pendidikan KP</t>
  </si>
  <si>
    <t>02507/PB/626402/2022</t>
  </si>
  <si>
    <t>02507</t>
  </si>
  <si>
    <t>Bayar ke Siti Alkuwati perjalanan dinas Jkt - penyelesaian pertanggung jawaban GUP (Revolving) ke 6 Lingkup Pusat Pendidikan KP</t>
  </si>
  <si>
    <t>02508/PB/626402/2022</t>
  </si>
  <si>
    <t>02508</t>
  </si>
  <si>
    <t>Bayar ke  Edi Mistiono, Amd,  perjalanan dinas Jkt -  Ancol tgl.  28 sd 29 Juni 2022, Melakukan penyelesaian pertanggung jawaban GUP (Revolving) ke 6 Lingkup Pusat Pendidikan KP</t>
  </si>
  <si>
    <t>02509/PB/626402/2022</t>
  </si>
  <si>
    <t>02509</t>
  </si>
  <si>
    <t>02511/PB/626402/2022</t>
  </si>
  <si>
    <t>02511</t>
  </si>
  <si>
    <t>WA.2378.EBA.962.301.E.522191</t>
  </si>
  <si>
    <t>Peningkatan Kapasitas Pegawai</t>
  </si>
  <si>
    <t>001586</t>
  </si>
  <si>
    <t>Bayar ke BPN 019 LAN Jakarta. Belanja Jasa Lainnya. Pembayaran kegiatan Pelatihan Calon Analis Kebijakan secara distance learning an. M. Ihsan Zakariya. Tgl 27 April 2022</t>
  </si>
  <si>
    <t>02460/PB/626402/2022</t>
  </si>
  <si>
    <t>02460</t>
  </si>
  <si>
    <t>00626T</t>
  </si>
  <si>
    <t>02340/KW/626402/2022</t>
  </si>
  <si>
    <t>02395/KW/626402/2022</t>
  </si>
  <si>
    <t>02341/KW/626402/2022</t>
  </si>
  <si>
    <t>02394/KW/626402/2022</t>
  </si>
  <si>
    <t>02342/KW/626402/2022</t>
  </si>
  <si>
    <t>02393/KW/626402/2022</t>
  </si>
  <si>
    <t>02343/KW/626402/2022</t>
  </si>
  <si>
    <t>02392/KW/626402/2022</t>
  </si>
  <si>
    <t>02344/KW/626402/2022</t>
  </si>
  <si>
    <t>02391/KW/626402/2022</t>
  </si>
  <si>
    <t>02345/KW/626402/2022</t>
  </si>
  <si>
    <t>02390/KW/626402/2022</t>
  </si>
  <si>
    <t>02346/KW/626402/2022</t>
  </si>
  <si>
    <t>02389/KW/626402/2022</t>
  </si>
  <si>
    <t>02347/KW/626402/2022</t>
  </si>
  <si>
    <t>02388/KW/626402/2022</t>
  </si>
  <si>
    <t>02348/KW/626402/2022</t>
  </si>
  <si>
    <t>02387/KW/626402/2022</t>
  </si>
  <si>
    <t>02349/KW/626402/2022</t>
  </si>
  <si>
    <t>02386/KW/626402/2022</t>
  </si>
  <si>
    <t>02385/KW/626402/2022</t>
  </si>
  <si>
    <t>02351/KW/626402/2022</t>
  </si>
  <si>
    <t>02384/KW/626402/2022</t>
  </si>
  <si>
    <t>02352/KW/626402/2022</t>
  </si>
  <si>
    <t>02383/KW/626402/2022</t>
  </si>
  <si>
    <t>02353/KW/626402/2022</t>
  </si>
  <si>
    <t>02382/KW/626402/2022</t>
  </si>
  <si>
    <t>02354/KW/626402/2022</t>
  </si>
  <si>
    <t>02381/KW/626402/2022</t>
  </si>
  <si>
    <t>02355/KW/626402/2022</t>
  </si>
  <si>
    <t>02380/KW/626402/2022</t>
  </si>
  <si>
    <t>02356/KW/626402/2022</t>
  </si>
  <si>
    <t>02379/KW/626402/2022</t>
  </si>
  <si>
    <t>02357/KW/626402/2022</t>
  </si>
  <si>
    <t>02378/KW/626402/2022</t>
  </si>
  <si>
    <t>02358/KW/626402/2022</t>
  </si>
  <si>
    <t>02377/KW/626402/2022</t>
  </si>
  <si>
    <t>02359/KW/626402/2022</t>
  </si>
  <si>
    <t>02376/KW/626402/2022</t>
  </si>
  <si>
    <t>02360/KW/626402/2022</t>
  </si>
  <si>
    <t>02361/KW/626402/2022</t>
  </si>
  <si>
    <t>02362/KW/626402/2022</t>
  </si>
  <si>
    <t>02373/KW/626402/2022</t>
  </si>
  <si>
    <t>02363/KW/626402/2022</t>
  </si>
  <si>
    <t>02372/KW/626402/2022</t>
  </si>
  <si>
    <t>02364/KW/626402/2022</t>
  </si>
  <si>
    <t>02371/KW/626402/2022</t>
  </si>
  <si>
    <t>02365/KW/626402/2022</t>
  </si>
  <si>
    <t>02370/KW/626402/2022</t>
  </si>
  <si>
    <t>02366/KW/626402/2022</t>
  </si>
  <si>
    <t>02369/KW/626402/2022</t>
  </si>
  <si>
    <t>02368/KW/626402/2022</t>
  </si>
  <si>
    <t>02367/KW/626402/2022</t>
  </si>
  <si>
    <t>221751303014519</t>
  </si>
  <si>
    <t>00578T</t>
  </si>
  <si>
    <t>221751303011903</t>
  </si>
  <si>
    <t>221751303011904</t>
  </si>
  <si>
    <t>221751303011902</t>
  </si>
  <si>
    <t>221751303011900</t>
  </si>
  <si>
    <t>221751303011901</t>
  </si>
  <si>
    <t>221751303011899</t>
  </si>
  <si>
    <t>221751303011872</t>
  </si>
  <si>
    <t>221751301021446</t>
  </si>
  <si>
    <t>221751301021444</t>
  </si>
  <si>
    <t>221751302015867</t>
  </si>
  <si>
    <t>02257/KW/626402/2022</t>
  </si>
  <si>
    <t>02256/KW/626402/2022</t>
  </si>
  <si>
    <t>02255/KW/626402/2022</t>
  </si>
  <si>
    <t>02254/KW/626402/2022</t>
  </si>
  <si>
    <t>02253/KW/626402/2022</t>
  </si>
  <si>
    <t>02252/KW/626402/2022</t>
  </si>
  <si>
    <t>02251/KW/626402/2022</t>
  </si>
  <si>
    <t>02250/KW/626402/2022</t>
  </si>
  <si>
    <t>02249/KW/626402/2022</t>
  </si>
  <si>
    <t>02248/KW/626402/2022</t>
  </si>
  <si>
    <t>02247/KW/626402/2022</t>
  </si>
  <si>
    <t>02246/KW/626402/2022</t>
  </si>
  <si>
    <t>02245/KW/626402/2022</t>
  </si>
  <si>
    <t>02244/KW/626402/2022</t>
  </si>
  <si>
    <t>02243/KW/626402/2022</t>
  </si>
  <si>
    <t>02242/KW/626402/2022</t>
  </si>
  <si>
    <t>02241/KW/626402/2022</t>
  </si>
  <si>
    <t>02240/KW/626402/2022</t>
  </si>
  <si>
    <t>02239/KW/626402/2022</t>
  </si>
  <si>
    <t>02238/KW/626402/2022</t>
  </si>
  <si>
    <t>02237/KW/626402/2022</t>
  </si>
  <si>
    <t>02236/KW/626402/2022</t>
  </si>
  <si>
    <t>02235/KW/626402/2022</t>
  </si>
  <si>
    <t>02234/KW/626402/2022</t>
  </si>
  <si>
    <t>02233/KW/626402/2022</t>
  </si>
  <si>
    <t>02232/KW/626402/2022</t>
  </si>
  <si>
    <t>02231/KW/626402/2022</t>
  </si>
  <si>
    <t>02230/KW/626402/2022</t>
  </si>
  <si>
    <t>02229/KW/626402/2022</t>
  </si>
  <si>
    <t>02228/KW/626402/2022</t>
  </si>
  <si>
    <t>02227/KW/626402/2022</t>
  </si>
  <si>
    <t>02226/KW/626402/2022</t>
  </si>
  <si>
    <t>02225/KW/626402/2022</t>
  </si>
  <si>
    <t>02257</t>
  </si>
  <si>
    <t>02256</t>
  </si>
  <si>
    <t>02255</t>
  </si>
  <si>
    <t>02254</t>
  </si>
  <si>
    <t>02253</t>
  </si>
  <si>
    <t>02252</t>
  </si>
  <si>
    <t>02251</t>
  </si>
  <si>
    <t>02250</t>
  </si>
  <si>
    <t>02249</t>
  </si>
  <si>
    <t>02248</t>
  </si>
  <si>
    <t>02247</t>
  </si>
  <si>
    <t>02246</t>
  </si>
  <si>
    <t>02245</t>
  </si>
  <si>
    <t>02244</t>
  </si>
  <si>
    <t>02243</t>
  </si>
  <si>
    <t>02242</t>
  </si>
  <si>
    <t>02241</t>
  </si>
  <si>
    <t>02240</t>
  </si>
  <si>
    <t>02239</t>
  </si>
  <si>
    <t>02238</t>
  </si>
  <si>
    <t>02237</t>
  </si>
  <si>
    <t>02236</t>
  </si>
  <si>
    <t>02235</t>
  </si>
  <si>
    <t>02234</t>
  </si>
  <si>
    <t>02233</t>
  </si>
  <si>
    <t>02232</t>
  </si>
  <si>
    <t>02231</t>
  </si>
  <si>
    <t>02230</t>
  </si>
  <si>
    <t>02229</t>
  </si>
  <si>
    <t>02228</t>
  </si>
  <si>
    <t>02227</t>
  </si>
  <si>
    <t>02226</t>
  </si>
  <si>
    <t>02225</t>
  </si>
  <si>
    <t>221751303016052</t>
  </si>
  <si>
    <t>02340</t>
  </si>
  <si>
    <t>02395</t>
  </si>
  <si>
    <t>02341</t>
  </si>
  <si>
    <t>02394</t>
  </si>
  <si>
    <t>02342</t>
  </si>
  <si>
    <t>02393</t>
  </si>
  <si>
    <t>02343</t>
  </si>
  <si>
    <t>02392</t>
  </si>
  <si>
    <t>02344</t>
  </si>
  <si>
    <t>02391</t>
  </si>
  <si>
    <t>02345</t>
  </si>
  <si>
    <t>02390</t>
  </si>
  <si>
    <t>02346</t>
  </si>
  <si>
    <t>02389</t>
  </si>
  <si>
    <t>02347</t>
  </si>
  <si>
    <t>02388</t>
  </si>
  <si>
    <t>02348</t>
  </si>
  <si>
    <t>02387</t>
  </si>
  <si>
    <t>02349</t>
  </si>
  <si>
    <t>02386</t>
  </si>
  <si>
    <t>02385</t>
  </si>
  <si>
    <t>02351</t>
  </si>
  <si>
    <t>02384</t>
  </si>
  <si>
    <t>02352</t>
  </si>
  <si>
    <t>02383</t>
  </si>
  <si>
    <t>02353</t>
  </si>
  <si>
    <t>02382</t>
  </si>
  <si>
    <t>02354</t>
  </si>
  <si>
    <t>02381</t>
  </si>
  <si>
    <t>02355</t>
  </si>
  <si>
    <t>02380</t>
  </si>
  <si>
    <t>02356</t>
  </si>
  <si>
    <t>02379</t>
  </si>
  <si>
    <t>02357</t>
  </si>
  <si>
    <t>02378</t>
  </si>
  <si>
    <t>02358</t>
  </si>
  <si>
    <t>02377</t>
  </si>
  <si>
    <t>02359</t>
  </si>
  <si>
    <t>02376</t>
  </si>
  <si>
    <t>02360</t>
  </si>
  <si>
    <t>02361</t>
  </si>
  <si>
    <t>02362</t>
  </si>
  <si>
    <t>02373</t>
  </si>
  <si>
    <t>02363</t>
  </si>
  <si>
    <t>02750/PB/626402/2022</t>
  </si>
  <si>
    <t>02751/PB/626402/2022</t>
  </si>
  <si>
    <t>02729/PB/626402/2022</t>
  </si>
  <si>
    <t>02731/PB/626402/2022</t>
  </si>
  <si>
    <t>02733/PB/626402/2022</t>
  </si>
  <si>
    <t>02734/PB/626402/2022</t>
  </si>
  <si>
    <t>02735/PB/626402/2022</t>
  </si>
  <si>
    <t>02726/PB/626402/2022</t>
  </si>
  <si>
    <t>02786/PB/626402/2022</t>
  </si>
  <si>
    <t>02763/PB/626402/2022</t>
  </si>
  <si>
    <t>02765/PB/626402/2022</t>
  </si>
  <si>
    <t>Belanja Bahan Pembelian ATK dalam rangka Pembaruan Data PTK Satdik KP Per Juni 2022 (Keg. Evaluasi Beban Kerja Guru dan Dosen TA. 2022) tgl 5 Juli 2022</t>
  </si>
  <si>
    <t>02724/PB/626402/2022</t>
  </si>
  <si>
    <t>TUP 3</t>
  </si>
  <si>
    <t>02724</t>
  </si>
  <si>
    <t>00164/UM/626402/2022</t>
  </si>
  <si>
    <t>Belanja Jasa Profesi. Mendukung Kegiatan Bimbingan dan Pembinaan Metode dan Kurikulum dalam rangka rapat pemaparan Draft Buku Saku Puswira oleh Tim Penyusun, Tgl 13 Juli 2022</t>
  </si>
  <si>
    <t>02750</t>
  </si>
  <si>
    <t>00165/UM/626402/2022</t>
  </si>
  <si>
    <t>Bayar ke PT. Inovasi Cipta Usaha, Belanja Bahan Pembelian Bahan Komputer dalam rangka Pembaruan Data PTK Satdik KP Per Juni 2022 (Keg. Evaluasi Beban Kerja Guru dan Dosen</t>
  </si>
  <si>
    <t>02725/PB/626402/2022</t>
  </si>
  <si>
    <t>02725</t>
  </si>
  <si>
    <t>Belanja Jasa Profesi. Mendukung Kegiatan Bimbingan dan Pembinaan Metode dan Kurikulum dalam rangka pengayaan instrumen pembelajaran kewirausahaan, Tgl 25 Juli 2022</t>
  </si>
  <si>
    <t>02751</t>
  </si>
  <si>
    <t>Belanja Bahan Penggandaan dalam rangka Pembaruan Data PTK Satdik KP Per Juni 2022 (Keg. Evaluasi Beban Kerja Guru dan Dosen TA. 2022) tgl 5 Juli 2022</t>
  </si>
  <si>
    <t>02726</t>
  </si>
  <si>
    <t>Belanja Bahan Konsumsi (Snack pagi). Keperluan kegiatan Bimbingan dan Pembinaan Metode dan Kurikulum, dalam rangka rapat pemaparan Draft Buku Saku Puswira oleh Tim Penyusun, tgl</t>
  </si>
  <si>
    <t>02744/PB/626402/2022</t>
  </si>
  <si>
    <t>02744</t>
  </si>
  <si>
    <t>Belanja Bahan Konsumsi (Snack pagi). Keperluan kegiatan Bimbingan dan Pembinaan Metode dan Kurikulum, dalam rangka pengayaan instrumen pembelajaran kewirausahaan, tgl 25 Juli</t>
  </si>
  <si>
    <t>02745/PB/626402/2022</t>
  </si>
  <si>
    <t>02745</t>
  </si>
  <si>
    <t>02746/PB/626402/2022</t>
  </si>
  <si>
    <t>02746</t>
  </si>
  <si>
    <t>Belanja Bahan Konsumsi (Makan siang). Keperluan kegiatan Bimbingan dan Pembinaan Metode dan Kurikulum, dalam rangka pengayaan instrumen pembelajaran kewirausahaan, tgl</t>
  </si>
  <si>
    <t>02747/PB/626402/2022</t>
  </si>
  <si>
    <t>02747</t>
  </si>
  <si>
    <t>Belanja Bahan ATK.Keperluan Kegiatan  Bimbingan dan Pembinaan Metode dan Kurikulum. Tgl 6 Juli 2022</t>
  </si>
  <si>
    <t>02748/PB/626402/2022</t>
  </si>
  <si>
    <t>02748</t>
  </si>
  <si>
    <t>Belanja Bahan Komputer Suplies. Keperluan Kegiatan Bimbingan dan Pembinaan  Metode dan Kurikulum. Tgl 6 Juli 2022</t>
  </si>
  <si>
    <t>02749/PB/626402/2022</t>
  </si>
  <si>
    <t>02749</t>
  </si>
  <si>
    <t>Perjadin, Pusdik KP - Kantor BRPL Ancol ,13 Juli 2022. Keperluan Kegiatan Bimbingan dan Pembinaan Metode dan Kurikulum,</t>
  </si>
  <si>
    <t>02752/PB/626402/2022</t>
  </si>
  <si>
    <t>02752</t>
  </si>
  <si>
    <t>Perjadin, Pusdik KP - Kantor BRPL Ancol ,25 Juli 2022. Keperluan Kegiatan Bimbingan dan Pembinaan Metode dan Kurikulum,</t>
  </si>
  <si>
    <t>02753/PB/626402/2022</t>
  </si>
  <si>
    <t>02753</t>
  </si>
  <si>
    <t>Cetakan Kelembagaan Pendidikan Vokasi</t>
  </si>
  <si>
    <t>000184</t>
  </si>
  <si>
    <t>Belanja Bahan Pencetakan Dokumen Transformasi Kelautan dan Perikanan (Kegiatan Pembentukan Kelembagaan KP) Tanggal 25 Juli 2022</t>
  </si>
  <si>
    <t>02729</t>
  </si>
  <si>
    <t>Belanja Bahan Penggandaan Dokumen PSDKU Politeknik AUP Kampus Aceh dan Pariaman (Kegiatan Pembentukan Kelembagaan KP) Tanggal 8 Juli 2022</t>
  </si>
  <si>
    <t>02731</t>
  </si>
  <si>
    <t>Belanja Bahan Penggandaan Dokumen PSDKU Politeknik AUP Kampus Lampung dan Tegal (Kegiatan Pembentukan Kelembagaan KP) Tanggal 8 Juli 2022</t>
  </si>
  <si>
    <t>02733</t>
  </si>
  <si>
    <t>Belanja Bahan Penggandaan Dokumen PSDKU Politeknik AUP Kampus Maluku,Wakatobi (Kegiatan Pembentukan Kelembagaan KP) Tanggal 8 Juli 2022</t>
  </si>
  <si>
    <t>02734</t>
  </si>
  <si>
    <t>Belanja Bahan Penggandaan dalam rangka kegiatan penyusunan rancangan PERMEN KP ttg OTK dan Statuta Politeknik KP  (Kegiatan Pembentukan Kelembagaan KP) Tanggal 8 Juli 2022</t>
  </si>
  <si>
    <t>02735</t>
  </si>
  <si>
    <t>Belanja Bahan ATK.Keperluan Kegiatan  penyusunan NSPK Metode dan Kurikulum. Tgl 7 Juli 2022</t>
  </si>
  <si>
    <t>02754/PB/626402/2022</t>
  </si>
  <si>
    <t>02754</t>
  </si>
  <si>
    <t>Belanja Bahan komputer suplies.Keperluan Kegiatan Kurikulum. Tgl 7 Juli 2022</t>
  </si>
  <si>
    <t>02755/PB/626402/2022</t>
  </si>
  <si>
    <t>02755</t>
  </si>
  <si>
    <t>perjadin, Pusdik KP - Gedung 2 BRSDM,  Ancol ,19 Juli 2022. Keperluan Kegiatan Penyusunan NSPK Metode dan Kurikulum,</t>
  </si>
  <si>
    <t>02756/PB/626402/2022</t>
  </si>
  <si>
    <t>02756</t>
  </si>
  <si>
    <t>Perjadin, Pusdik KP - Politeknik AUP, 27 Juli 2022. Keperluan Kegiatan Penyusunan NSPK Metode dan Kurikulum,</t>
  </si>
  <si>
    <t>02757/PB/626402/2022</t>
  </si>
  <si>
    <t>02757</t>
  </si>
  <si>
    <t>Belanja Barang Konsumsi Pembelian ATK Kegiatan Penyusunan Rancangan Permen KP ttg OTK Politeknik KP (Kegiatan Pembentukan Kelembagaan KP) Tanggal 8 Juli 2022</t>
  </si>
  <si>
    <t>02739/PB/626402/2022</t>
  </si>
  <si>
    <t>02739</t>
  </si>
  <si>
    <t>02740/PB/626402/2022</t>
  </si>
  <si>
    <t>02740</t>
  </si>
  <si>
    <t>Belanja Perjalanan Dinas Biasa Jkt-Waiheru (PP) tgl 19-21 Juli 2022 dlm rangka Peninjauan Kesiapan Pengembangan Pendidikan KP, tgl 21 Juli 2022 an. Dwi Hertanto, dkk</t>
  </si>
  <si>
    <t>02741/PB/626402/2022</t>
  </si>
  <si>
    <t>02741</t>
  </si>
  <si>
    <t>Belanja Perjalanan Dinas Biasa Jkt-Tegal (PP) tgl 18 Juli 2022 dlm rangka Audiensi dgn Walikota Tegal, tgl 18 Juli 2022 an. Dwi Hertanto</t>
  </si>
  <si>
    <t>02742/PB/626402/2022</t>
  </si>
  <si>
    <t>02742</t>
  </si>
  <si>
    <t>Belanja Perjalanan Dinas Biasa Jkt-Jkt (PP) tgl 27 Juli 2022 dlm rangka Rapat Harmonisasi Rancangan PERMEN KP Tentang Statuta Politeknik KP, tgl 27 Juli 2022 an. Dwi Hertanto, dkk</t>
  </si>
  <si>
    <t>02743/PB/626402/2022</t>
  </si>
  <si>
    <t>02743</t>
  </si>
  <si>
    <t>Belanja Bahan. Pembelian ATK dalam rangka kegiatan Implementasi SIMAK BMN Pusat Pendidikan KP, Tgl. 06 Juli 2022</t>
  </si>
  <si>
    <t>02777/PB/626402/2022</t>
  </si>
  <si>
    <t>02777</t>
  </si>
  <si>
    <t>00162/UM/626402/2022</t>
  </si>
  <si>
    <t>Belanja Bahan. Pembelian Bahan Komputer dalam rangka kegiatan  Implementasi SIMAK BMN Pusat Pendidikan KP, Tgl. 06 Juli 2022</t>
  </si>
  <si>
    <t>02779/PB/626402/2022</t>
  </si>
  <si>
    <t>02779</t>
  </si>
  <si>
    <t>Belanja Bahan. Pembelian bahan komputer dalam rangka kegiatan Pembinaan dan Koordinasi Pimpinan lingkup Pusat Pendidikan KP, Tgl. 06 Juli 2022</t>
  </si>
  <si>
    <t>02780/PB/626402/2022</t>
  </si>
  <si>
    <t>02780</t>
  </si>
  <si>
    <t>Belanja Bahan. Pembelian ATK dalam rangka kegiatan Pembinaan dan Koordinasi Pimpinan lingkup Pusat Pendidikan KP, Tgl. 06 Juli 2022</t>
  </si>
  <si>
    <t>02781/PB/626402/2022</t>
  </si>
  <si>
    <t>02781</t>
  </si>
  <si>
    <t>Perdin Jakarta - Ancol, Jakut (PP). Tgl. 15 Juli 2022. Dalam rangka kegiatan penyelesaian SKP periode Juli s/d Desember 2021 lingkup Satuan Pendidikan Kelautan dan Perikanan. Tgl. 15 Juli</t>
  </si>
  <si>
    <t>02782/PB/626402/2022</t>
  </si>
  <si>
    <t>02782</t>
  </si>
  <si>
    <t>Perdin Jakarta - Bogor, Jabar (PP). Tgl. 19 Juli 2022. Dalam rangka menghadiri dan mendampingi Ka. BRSDM KP pada Pembukaan Kegiatan Rekonsiliasi Laporan Keuangan dan</t>
  </si>
  <si>
    <t>02783/PB/626402/2022</t>
  </si>
  <si>
    <t>02783</t>
  </si>
  <si>
    <t>Perdin Jakarta - Ancol, Jakut PP. Tgl. 27-28 Juli 2022. Dalam rangka kegiatan Re-verifikasi Penilaian Instrumen Pengawasan Kearsipan di lingkungan KKP. Tgl. 28 Juli 2022.</t>
  </si>
  <si>
    <t>02789/PB/626402/2022</t>
  </si>
  <si>
    <t>02789</t>
  </si>
  <si>
    <t>Belanja Bahan. Pembelian ATK dalam rangka kegiatan Penyusunan Tindak Lanjut &amp; Pemutakhiran Data Pusat Pendidikan KP, Tgl. 07 Juli 2022</t>
  </si>
  <si>
    <t>02784/PB/626402/2022</t>
  </si>
  <si>
    <t>02784</t>
  </si>
  <si>
    <t>Belanja Bahan. Pembelian Bahan Komputer dalam rangka kegiatan Penyusunan Tindak Lanjut &amp; Pemutakhiran Data Pusat Pendidikan KP, Tgl. 07 Juli 2022</t>
  </si>
  <si>
    <t>02785/PB/626402/2022</t>
  </si>
  <si>
    <t>02785</t>
  </si>
  <si>
    <t>Belanja Bahan. Penggandaan dalam rangka kegiatan Penyusunan Tindak Lanjut &amp; Pemutakhiran Data Pusat Pendidikan KP, Tgl. 07 Juli 2022</t>
  </si>
  <si>
    <t>02786</t>
  </si>
  <si>
    <t>Perdin Jakarta - Ancol, Jakut PP. Tgl. 08 Juli 2022. Dalam rangka kegiatan migrasi Aplikasi SAKTI dan Persiapan Penyusunan Laporan BMN Semester I TA. 2022. Tgl. 08 Juli 2022.</t>
  </si>
  <si>
    <t>02787/PB/626402/2022</t>
  </si>
  <si>
    <t>02787</t>
  </si>
  <si>
    <t>Perdin Jakarta - Bogor, Jabar PP. Tgl. 12-13 Juli 2022. Dalam rangka kegiatan Refreshment Penggunaan SPSE bagi Pelaku Pengadaan lingkup KKP di IPB International Convention</t>
  </si>
  <si>
    <t>02788/PB/626402/2022</t>
  </si>
  <si>
    <t>02788</t>
  </si>
  <si>
    <t>Biaya pencetakan &amp; jilid Laporan Rekapitulasi Target dan Realisasi PNBP Satuan Pendidikan KP, Semester I TA 2022, tgl. 27 Juli 2022</t>
  </si>
  <si>
    <t>02763</t>
  </si>
  <si>
    <t>Biaya pencetakan &amp; jilid Laporan Sistem Pengendalian Intern Pemerintah Triwulan II Tahun 2022, ( Verifikasi dan Validasi Pertanggung jawaban Keuangan) tgl. 22 Juli 2022</t>
  </si>
  <si>
    <t>02765</t>
  </si>
  <si>
    <t>Belanja Bahan. Penggandaan, Fotocopy dan penjilidan dalam rangka kegiatan Kerjasama Pendidikan. Tanggal 4 Juli 2022</t>
  </si>
  <si>
    <t>02835/PB/626402/2022</t>
  </si>
  <si>
    <t>02835</t>
  </si>
  <si>
    <t>00163/UM/626402/2022</t>
  </si>
  <si>
    <t>Belanja Barang Persediaan Barang Konsumsi. Belanja Bahan Komputer dalam rangka kegiatan Kerjasama Pendidikan. Tanggal 11 Juli 2022</t>
  </si>
  <si>
    <t>02836/PB/626402/2022</t>
  </si>
  <si>
    <t>02836</t>
  </si>
  <si>
    <t>Belanja Bahan. Penggandaan, Fotocopy dan penjilidan dalam rangka kegiatan Penyusunan Perencanaan Pendidikan KP. Tanggal 11 Juli 2022</t>
  </si>
  <si>
    <t>02837/PB/626402/2022</t>
  </si>
  <si>
    <t>02837</t>
  </si>
  <si>
    <t>Belanja Barang Persediaan Barang Konsumsi. Belanja Bahan Komputer dalam rangka kegiatan Penyusunan Perencanaan Pendidikan KP. Tanggal 13 Juli 2022</t>
  </si>
  <si>
    <t>02838/PB/626402/2022</t>
  </si>
  <si>
    <t>02838</t>
  </si>
  <si>
    <t>Belanja Bahan. Penggandaan, Fotocopy dan penjilidan dalam rangka kegiatan Sinkronisasi Kegiatan Pendidikan KP. Tanggal 18 Juli 2022</t>
  </si>
  <si>
    <t>02839/PB/626402/2022</t>
  </si>
  <si>
    <t>02839</t>
  </si>
  <si>
    <t>001033</t>
  </si>
  <si>
    <t>Belanja Barang Non Operasional Lainnya Langganan biaya video conference Bulan Juni Keg. Sinkronisasi Kegiatan Pendidikan KP . Tanggal 05 Juli</t>
  </si>
  <si>
    <t>02840/PB/626402/2022</t>
  </si>
  <si>
    <t>02840</t>
  </si>
  <si>
    <t xml:space="preserve"> Belanja Barang Non Operasional Lainnya Langganan biaya video conference Bulan Juli Keg.</t>
  </si>
  <si>
    <t>02841/PB/626402/2022</t>
  </si>
  <si>
    <t>02841</t>
  </si>
  <si>
    <t>Belanja Barang Persediaan Barang Konsumsi. Belanja Bahan Komputer dalam rangka kegiatan Sinkronisasi Kegiatan Pendidikan KP. Tanggal 6 Juli 2022</t>
  </si>
  <si>
    <t>02842/PB/626402/2022</t>
  </si>
  <si>
    <t>02842</t>
  </si>
  <si>
    <t>Belanja Barang Persediaan Barang Konsumsi. Belanja Bahan Komputer dalam rangka kegiatan Sinkronisasi Kegiatan Pendidikan KP. Tanggal 14 Juli 2022</t>
  </si>
  <si>
    <t>02843/PB/626402/2022</t>
  </si>
  <si>
    <t>02843</t>
  </si>
  <si>
    <t>Belanja Bahan. Penggandaan, Fotocopy dan penjilidan dalam rangka kegiatan Identifikasi dan kajian program pendidikan KP. Tanggal 6 Juli 2022</t>
  </si>
  <si>
    <t>02844/PB/626402/2022</t>
  </si>
  <si>
    <t>02844</t>
  </si>
  <si>
    <t>Belanja Bahan. Penggandaan, Fotocopy dan penjilidan dalam rangka kegiatan Identifikasi dan kajian program pendidikan KP. Tanggal 13 Juli 2022</t>
  </si>
  <si>
    <t>02845/PB/626402/2022</t>
  </si>
  <si>
    <t>02845</t>
  </si>
  <si>
    <t>Belanja Barang Persediaan Barang Konsumsi. Belanja Bahan Komputer dalam rangka kegiatan dentifikasi dan Kajian Program Pendidikan KP. Tanggal 25 Juli 2022</t>
  </si>
  <si>
    <t>02846/PB/626402/2022</t>
  </si>
  <si>
    <t>02846</t>
  </si>
  <si>
    <t>Snack Pagi. Pengukuran Kinerja Triwulan II Tahun 2022 lingkup Satuan Pendidikan KP . Keg. Monitoring dan Evaluasi Penyelenggaraan Pendidikan KP. Tanggal 6 Juli 2022</t>
  </si>
  <si>
    <t>02861/PB/626402/2022</t>
  </si>
  <si>
    <t>02861</t>
  </si>
  <si>
    <t>Snack Sore. Pengukuran Kinerja Triwulan II Tahun 2022 lingkup Satuan Pendidikan KP . Keg. Monitoring dan Evaluasi Penyelenggaraan Pendidikan KP. Tanggal 6 Juli 2022</t>
  </si>
  <si>
    <t>02862/PB/626402/2022</t>
  </si>
  <si>
    <t>02862</t>
  </si>
  <si>
    <t>Belanja Bahan Komputer. Kegiatan Monitoring dan Evaluasi Penyelenggaraan Pendidikan KP. Tanggal 21 Juli 2022</t>
  </si>
  <si>
    <t>02865/PB/626402/2022</t>
  </si>
  <si>
    <t>02865</t>
  </si>
  <si>
    <t>001312</t>
  </si>
  <si>
    <t>Belanja Bahan. Penggandaan,fotocopy dan penjilidan.Kegiatan Monitoring dan Evaluasi Penyelenggaraan Pendidikan KP. Tanggal 13 Juli 2022</t>
  </si>
  <si>
    <t>02866/PB/626402/2022</t>
  </si>
  <si>
    <t>02866</t>
  </si>
  <si>
    <t>Langganan Video Conference (zoom) Tagihan Juni 2022. Keg. Data dan Informasi Pendidikan KP, Tanggal 6 Juli 2022</t>
  </si>
  <si>
    <t>02867/PB/626402/2022</t>
  </si>
  <si>
    <t>02867</t>
  </si>
  <si>
    <t>02868/PB/626402/2022</t>
  </si>
  <si>
    <t>02868</t>
  </si>
  <si>
    <t>Belanja Bahan. Penggandaan,fotocopy dan penjilidan. Kegiatan Penilaian Kinerja Pendidikan KP. Tanggal 22 Juli 2022</t>
  </si>
  <si>
    <t>02870/PB/626402/2022</t>
  </si>
  <si>
    <t>02870</t>
  </si>
  <si>
    <t>Belanja Perjalanan Dinas Biasa Jakarta (PP). Tgl 6 Juli 2022 dalam rangka Pengukuran Kinerja Triwulan II Tahun 2022 lingkup Satuan Pendidikan KP . Keg. Penilaian Kinerja Pendidikan KP.</t>
  </si>
  <si>
    <t>02874/PB/626402/2022</t>
  </si>
  <si>
    <t>02874</t>
  </si>
  <si>
    <t>Belanja Perjalanan Dinas Biasa Jakarta (PP). Tgl 1 Juli 2022 dalam rangka Tindak Lanjut Pemenuhan Dokumen SAKIP Pusat Pendidikan KP sesuai Permenpan RB NO 88 Tahun 2021.</t>
  </si>
  <si>
    <t>02878/PB/626402/2022</t>
  </si>
  <si>
    <t>02878</t>
  </si>
  <si>
    <t xml:space="preserve"> Belanja Perjalanan Dinas Biasa Jakarta (PP). Tgl 14 Juli 2022 dalam rangka Verifikasi dan</t>
  </si>
  <si>
    <t>02882/PB/626402/2022</t>
  </si>
  <si>
    <t>02882</t>
  </si>
  <si>
    <t>Pencetakan dan Penjilidan LPJ Bendahara</t>
  </si>
  <si>
    <t>001190</t>
  </si>
  <si>
    <t>perjalanan dinas Jkt - Pembayaran Pertanggungjawaban Tambahan Uang Persediaan (PTUP) ke 3 Lingkup Pusdik</t>
  </si>
  <si>
    <t>02890/PB/626402/2022</t>
  </si>
  <si>
    <t>02890</t>
  </si>
  <si>
    <t>Belanja Barang Persediaan Barang Konsumsi. Belanja Bahan Komputer dalam rangka kegiatan Tugas Belajar Baru. Tanggal 8 Juli 2022</t>
  </si>
  <si>
    <t>02847/PB/626402/2022</t>
  </si>
  <si>
    <t>02847</t>
  </si>
  <si>
    <t>Belanja Barang Persediaan Barang Konsumsi. Belanja Bahan Komputer dalam rangka kegiatan Tugas Belajar Baru. Tanggal 19 Juli 2022</t>
  </si>
  <si>
    <t>02848/PB/626402/2022</t>
  </si>
  <si>
    <t>02848</t>
  </si>
  <si>
    <t>Belanja Barang Persediaan Barang Konsumsi. Belanja ATK dalam rangka kegiatan Tugas Belajar Baru . Tanggal 18 Juli 2022</t>
  </si>
  <si>
    <t>02849/PB/626402/2022</t>
  </si>
  <si>
    <t>02849</t>
  </si>
  <si>
    <t>02850/PB/626402/2022</t>
  </si>
  <si>
    <t>02850</t>
  </si>
  <si>
    <t>Belanja Bahan. Penggandaan, Fotocopy dan penjilidan dalam rangka kegiatan Lanjutan Tugas Belajar. Tanggal 15 Juli 2022</t>
  </si>
  <si>
    <t>02851/PB/626402/2022</t>
  </si>
  <si>
    <t>02851</t>
  </si>
  <si>
    <t>Belanja Bahan. Penggandaan, Fotocopy dan penjilidan dalam rangka kegiatan Lanjutan Tugas Belajar. Tanggal 22 Juli 2022</t>
  </si>
  <si>
    <t>02852/PB/626402/2022</t>
  </si>
  <si>
    <t>02852</t>
  </si>
  <si>
    <t>Belanja Barang Persediaan Barang Konsumsi. Belanja ATK dalam rangka kegiatan Lanjutan Tugas Belajar . Tanggal 04 Juli 2022</t>
  </si>
  <si>
    <t>02854/PB/626402/2022</t>
  </si>
  <si>
    <t>02854</t>
  </si>
  <si>
    <t>Belanja Barang Persediaan Barang Konsumsi. Belanja ATK dalam rangka kegiatan Lanjutan Tugas Belajar . Tanggal 11 Juli 2022</t>
  </si>
  <si>
    <t>02855/PB/626402/2022</t>
  </si>
  <si>
    <t>02855</t>
  </si>
  <si>
    <t>Belanja Bahan. Penggandaan, Fotocopy dan penjilidan dalam rangka kegiatan Aparatur KKP yang Diberikan Izin Belajar. Tanggal 8 Juli 2022</t>
  </si>
  <si>
    <t>02856/PB/626402/2022</t>
  </si>
  <si>
    <t>02856</t>
  </si>
  <si>
    <t>Belanja Bahan. Penggandaan, Fotocopy dan penjilidan dalam rangka kegiatan Aparatur KKP yang Diberikan Izin Belajar. Tanggal 20 Juli 2022</t>
  </si>
  <si>
    <t>02857/PB/626402/2022</t>
  </si>
  <si>
    <t>02857</t>
  </si>
  <si>
    <t>Belanja Barang Persediaan Barang Konsumsi. Belanja Bahan Komputer dalam rangka kegiatan Aparatur KKP yang DiberikanIzin Belajar PNS KKP. Tanggal 05 Juli 2022</t>
  </si>
  <si>
    <t>02858/PB/626402/2022</t>
  </si>
  <si>
    <t>02858</t>
  </si>
  <si>
    <t>Belanja Barang Persediaan Barang Konsumsi. Belanja Bahan Komputer dalam rangka kegiatan Aparatur KKP yang Diberikan Izin Belajar PNS KKP. Tanggal 12 Juli 2022</t>
  </si>
  <si>
    <t>02859/PB/626402/2022</t>
  </si>
  <si>
    <t>02859</t>
  </si>
  <si>
    <t>02684/KW/626402/2022</t>
  </si>
  <si>
    <t>02684</t>
  </si>
  <si>
    <t>02685/KW/626402/2022</t>
  </si>
  <si>
    <t>02685</t>
  </si>
  <si>
    <t>02686/KW/626402/2022</t>
  </si>
  <si>
    <t>02686</t>
  </si>
  <si>
    <t>02687/KW/626402/2022</t>
  </si>
  <si>
    <t>02687</t>
  </si>
  <si>
    <t>Belanja Barang Persediaan Barang Konsumsi. Belanja Bahan Komputer dalam rangka kegiatan Lanjutan Tugas Belajar. Tanggal 07 Juli 2022</t>
  </si>
  <si>
    <t>02912/PB/626402/2022</t>
  </si>
  <si>
    <t>02912</t>
  </si>
  <si>
    <t>Belanja Barang Persediaan Barang Konsumsi. Belanja Bahan Komputer dalam rangka kegiatan Lanjutan Tugas Belajar. Tanggal 20 Juli 2022</t>
  </si>
  <si>
    <t>02913/PB/626402/2022</t>
  </si>
  <si>
    <t>02913</t>
  </si>
  <si>
    <t>Belanja Barang Persediaan Barang Konsumsi. Belanja ATK dalam rangka kegiatan Aparatur KKP yang Diberikan Izin Belajar PNS KKP. Tanggal 07 Juli 2022</t>
  </si>
  <si>
    <t>02914/PB/626402/2022</t>
  </si>
  <si>
    <t>02914</t>
  </si>
  <si>
    <t>221751701005333</t>
  </si>
  <si>
    <t>00679T</t>
  </si>
  <si>
    <t>00164</t>
  </si>
  <si>
    <t>02704/KW/626402/2022</t>
  </si>
  <si>
    <t>02704</t>
  </si>
  <si>
    <t>00163</t>
  </si>
  <si>
    <t>02763/KW/626402/2022</t>
  </si>
  <si>
    <t>02705/KW/626402/2022</t>
  </si>
  <si>
    <t>02705</t>
  </si>
  <si>
    <t>02762/KW/626402/2022</t>
  </si>
  <si>
    <t>02762</t>
  </si>
  <si>
    <t>02761/KW/626402/2022</t>
  </si>
  <si>
    <t>02761</t>
  </si>
  <si>
    <t>02698/KW/626402/2022</t>
  </si>
  <si>
    <t>02698</t>
  </si>
  <si>
    <t>00162</t>
  </si>
  <si>
    <t>02714/KW/626402/2022</t>
  </si>
  <si>
    <t>02714</t>
  </si>
  <si>
    <t>02699/KW/626402/2022</t>
  </si>
  <si>
    <t>02699</t>
  </si>
  <si>
    <t>02760/KW/626402/2022</t>
  </si>
  <si>
    <t>02760</t>
  </si>
  <si>
    <t>02700/KW/626402/2022</t>
  </si>
  <si>
    <t>02700</t>
  </si>
  <si>
    <t>02759/KW/626402/2022</t>
  </si>
  <si>
    <t>02759</t>
  </si>
  <si>
    <t>02701/KW/626402/2022</t>
  </si>
  <si>
    <t>02701</t>
  </si>
  <si>
    <t>02758/KW/626402/2022</t>
  </si>
  <si>
    <t>02758</t>
  </si>
  <si>
    <t>02702/KW/626402/2022</t>
  </si>
  <si>
    <t>02702</t>
  </si>
  <si>
    <t>02754/KW/626402/2022</t>
  </si>
  <si>
    <t>02757/KW/626402/2022</t>
  </si>
  <si>
    <t>02703/KW/626402/2022</t>
  </si>
  <si>
    <t>02703</t>
  </si>
  <si>
    <t>02756/KW/626402/2022</t>
  </si>
  <si>
    <t>02755/KW/626402/2022</t>
  </si>
  <si>
    <t>02706/KW/626402/2022</t>
  </si>
  <si>
    <t>02706</t>
  </si>
  <si>
    <t>02753/KW/626402/2022</t>
  </si>
  <si>
    <t>02707/KW/626402/2022</t>
  </si>
  <si>
    <t>02707</t>
  </si>
  <si>
    <t>02752/KW/626402/2022</t>
  </si>
  <si>
    <t>02751/KW/626402/2022</t>
  </si>
  <si>
    <t>02689/KW/626402/2022</t>
  </si>
  <si>
    <t>02689</t>
  </si>
  <si>
    <t>02750/KW/626402/2022</t>
  </si>
  <si>
    <t>02690/KW/626402/2022</t>
  </si>
  <si>
    <t>02690</t>
  </si>
  <si>
    <t>02749/KW/626402/2022</t>
  </si>
  <si>
    <t>02691/KW/626402/2022</t>
  </si>
  <si>
    <t>02691</t>
  </si>
  <si>
    <t>02748/KW/626402/2022</t>
  </si>
  <si>
    <t>02692/KW/626402/2022</t>
  </si>
  <si>
    <t>02692</t>
  </si>
  <si>
    <t>02747/KW/626402/2022</t>
  </si>
  <si>
    <t>02708/KW/626402/2022</t>
  </si>
  <si>
    <t>02708</t>
  </si>
  <si>
    <t>02746/KW/626402/2022</t>
  </si>
  <si>
    <t>02709/KW/626402/2022</t>
  </si>
  <si>
    <t>02709</t>
  </si>
  <si>
    <t>02745/KW/626402/2022</t>
  </si>
  <si>
    <t>02710/KW/626402/2022</t>
  </si>
  <si>
    <t>02710</t>
  </si>
  <si>
    <t>02744/KW/626402/2022</t>
  </si>
  <si>
    <t>02711/KW/626402/2022</t>
  </si>
  <si>
    <t>02711</t>
  </si>
  <si>
    <t>02743/KW/626402/2022</t>
  </si>
  <si>
    <t>02693/KW/626402/2022</t>
  </si>
  <si>
    <t>02693</t>
  </si>
  <si>
    <t>02742/KW/626402/2022</t>
  </si>
  <si>
    <t>02694/KW/626402/2022</t>
  </si>
  <si>
    <t>02694</t>
  </si>
  <si>
    <t>02741/KW/626402/2022</t>
  </si>
  <si>
    <t>02695/KW/626402/2022</t>
  </si>
  <si>
    <t>02695</t>
  </si>
  <si>
    <t>02740/KW/626402/2022</t>
  </si>
  <si>
    <t>02696/KW/626402/2022</t>
  </si>
  <si>
    <t>02696</t>
  </si>
  <si>
    <t>02739/KW/626402/2022</t>
  </si>
  <si>
    <t>02697/KW/626402/2022</t>
  </si>
  <si>
    <t>02697</t>
  </si>
  <si>
    <t>02738/KW/626402/2022</t>
  </si>
  <si>
    <t>02738</t>
  </si>
  <si>
    <t>00161</t>
  </si>
  <si>
    <t>02715/KW/626402/2022</t>
  </si>
  <si>
    <t>02715</t>
  </si>
  <si>
    <t>02737/KW/626402/2022</t>
  </si>
  <si>
    <t>02737</t>
  </si>
  <si>
    <t>02716/KW/626402/2022</t>
  </si>
  <si>
    <t>02716</t>
  </si>
  <si>
    <t>02736/KW/626402/2022</t>
  </si>
  <si>
    <t>02736</t>
  </si>
  <si>
    <t>02717/KW/626402/2022</t>
  </si>
  <si>
    <t>02717</t>
  </si>
  <si>
    <t>02735/KW/626402/2022</t>
  </si>
  <si>
    <t>02718/KW/626402/2022</t>
  </si>
  <si>
    <t>02718</t>
  </si>
  <si>
    <t>02734/KW/626402/2022</t>
  </si>
  <si>
    <t>02727/KW/626402/2022</t>
  </si>
  <si>
    <t>02727</t>
  </si>
  <si>
    <t>02733/KW/626402/2022</t>
  </si>
  <si>
    <t>02719/KW/626402/2022</t>
  </si>
  <si>
    <t>02719</t>
  </si>
  <si>
    <t>02732/KW/626402/2022</t>
  </si>
  <si>
    <t>02732</t>
  </si>
  <si>
    <t>02720/KW/626402/2022</t>
  </si>
  <si>
    <t>02720</t>
  </si>
  <si>
    <t>02731/KW/626402/2022</t>
  </si>
  <si>
    <t>02728/KW/626402/2022</t>
  </si>
  <si>
    <t>02728</t>
  </si>
  <si>
    <t>02730/KW/626402/2022</t>
  </si>
  <si>
    <t>02730</t>
  </si>
  <si>
    <t>02721/KW/626402/2022</t>
  </si>
  <si>
    <t>02721</t>
  </si>
  <si>
    <t>02729/KW/626402/2022</t>
  </si>
  <si>
    <t>02722/KW/626402/2022</t>
  </si>
  <si>
    <t>02722</t>
  </si>
  <si>
    <t>02723/KW/626402/2022</t>
  </si>
  <si>
    <t>02723</t>
  </si>
  <si>
    <t>02724/KW/626402/2022</t>
  </si>
  <si>
    <t>02726/KW/626402/2022</t>
  </si>
  <si>
    <t>02725/KW/626402/2022</t>
  </si>
  <si>
    <t>02713/KW/626402/2022</t>
  </si>
  <si>
    <t>02713</t>
  </si>
  <si>
    <t>02712/KW/626402/2022</t>
  </si>
  <si>
    <t>02712</t>
  </si>
  <si>
    <t>GUP 1 Total</t>
  </si>
  <si>
    <t>GUP 2 Total</t>
  </si>
  <si>
    <t>GUP 3 Total</t>
  </si>
  <si>
    <t>GUP 4 Total</t>
  </si>
  <si>
    <t>GUP 5 Total</t>
  </si>
  <si>
    <t>TUP 1 Total</t>
  </si>
  <si>
    <t>TUP 2 Total</t>
  </si>
  <si>
    <t>TUP 2 Thp2 Total</t>
  </si>
  <si>
    <t>GUP 6 Total</t>
  </si>
  <si>
    <t>GUP 7 Total</t>
  </si>
  <si>
    <t>TUP 3 Total</t>
  </si>
  <si>
    <t>Status</t>
  </si>
  <si>
    <t>AKUN</t>
  </si>
  <si>
    <t>SPM</t>
  </si>
  <si>
    <t>SP2D</t>
  </si>
  <si>
    <t>Keterangan</t>
  </si>
  <si>
    <t>□</t>
  </si>
  <si>
    <t>Checklist Verifikasi Dokumen SPJ Pusat Pendidikan KP melalui GUP dan TUP</t>
  </si>
  <si>
    <t>Tahun Anggaran 2022</t>
  </si>
  <si>
    <t>03161/PB/626402/2022</t>
  </si>
  <si>
    <t>03162/PB/626402/2022</t>
  </si>
  <si>
    <t>03148/PB/626402/2022</t>
  </si>
  <si>
    <t>03149/PB/626402/2022</t>
  </si>
  <si>
    <t>03150/PB/626402/2022</t>
  </si>
  <si>
    <t>03151/PB/626402/2022</t>
  </si>
  <si>
    <t>03152/PB/626402/2022</t>
  </si>
  <si>
    <t>03153/PB/626402/2022</t>
  </si>
  <si>
    <t>03154/PB/626402/2022</t>
  </si>
  <si>
    <t>03179/PB/626402/2022</t>
  </si>
  <si>
    <t>03180/PB/626402/2022</t>
  </si>
  <si>
    <t>03181/PB/626402/2022</t>
  </si>
  <si>
    <t>Dukungan Pelaksanaan Evaluasi Beban Kerja Guru dan Dosen</t>
  </si>
  <si>
    <t>000215</t>
  </si>
  <si>
    <t>Belanja Barang Non Operasional Lainnya, Konsumsi Rapat Pembahasan Transformasi SDM Peneliti menjadi Dosen (Evaluasi Beban Kerja Guru dan Dosen TA. 2022), tanggal 22 Juni 2022</t>
  </si>
  <si>
    <t>03141/PB/626402/2022</t>
  </si>
  <si>
    <t>GUP 8</t>
  </si>
  <si>
    <t>03141</t>
  </si>
  <si>
    <t>00175/UM/626402/2022</t>
  </si>
  <si>
    <t>Belanja Bahan Konsumsi Nasi Box, makan siang rapat finalisasi penyusunan dokumen persyaratan pembukaan PSDKU Politeknik AUP Kegiatan Pembentukan Kelembagaan</t>
  </si>
  <si>
    <t>03161</t>
  </si>
  <si>
    <t>Belanja Barang Non Operasional Lainnya, Konsumsi Rapat Pembahasan Transformasi SDM Peneliti menjadi Dosen (Evaluasi Beban Kerja Guru dan Dosen TA. 2022), tanggal 24 Juni 2022</t>
  </si>
  <si>
    <t>03142/PB/626402/2022</t>
  </si>
  <si>
    <t>03142</t>
  </si>
  <si>
    <t>Konsumsi (Snack pagi). Keperluan kegiatan Bimbingan dan Pembinaan Metode dan Kurikulum, dalam rangka rapat pemaparan hasil review kurikulum pendidikan tinggi KP , tgl 15 Juni 2022</t>
  </si>
  <si>
    <t>03145/PB/626402/2022</t>
  </si>
  <si>
    <t>03145</t>
  </si>
  <si>
    <t>00174/UM/626402/2022</t>
  </si>
  <si>
    <t>Konsumsi (makan siang). Keperluan kegiatan Bimbingan dan Pembinaan Metode dan Kurikulum, dalam rangka rapat pemaparan hasil review kurikulum pendidikan tinggi KP , tgl 15</t>
  </si>
  <si>
    <t>03146/PB/626402/2022</t>
  </si>
  <si>
    <t>03146</t>
  </si>
  <si>
    <t>Belanja Bahan Konsumsi snack rapat pagi, Kegiatan Pembentukan Kelembagaan Pendidikan KP, tanggal</t>
  </si>
  <si>
    <t>03156/PB/626402/2022</t>
  </si>
  <si>
    <t>03156</t>
  </si>
  <si>
    <t>Belanja Bahan Konsumsi makan siang rapat , Kegiatan Pembentukan Kelembagaan Pendidikan KP, tanggal  8 Juni 2022.</t>
  </si>
  <si>
    <t>03157/PB/626402/2022</t>
  </si>
  <si>
    <t>03157</t>
  </si>
  <si>
    <t>Belanja Bahan Konsumsi snack box siang rapat, pembahasan draft rancangan MenKP tentang Statuta Politeknik KP Jembrana, Pengandaran, Dumai Kegiatan Pembentukan Kelembagaan</t>
  </si>
  <si>
    <t>03159/PB/626402/2022</t>
  </si>
  <si>
    <t>03159</t>
  </si>
  <si>
    <t>Belanja Bahan Konsumsi makan siang rapat pembahasan draft rancangan MenKP tentang Statuta Politeknik KP Jembrana, Pengandaran, Dumai Kegiatan Pembentukan Kelembagaan</t>
  </si>
  <si>
    <t>03160/PB/626402/2022</t>
  </si>
  <si>
    <t>03160</t>
  </si>
  <si>
    <t>000186</t>
  </si>
  <si>
    <t>Belanja Barang NonOp lainnya Konsumsi Snack Box pagi, rapat finalisasi penyusunan dokumen persyaratan pembukaan PSDKU Politeknik AUP Kegiatan Pembentukan Kelembagaan</t>
  </si>
  <si>
    <t>03162</t>
  </si>
  <si>
    <t>Belanja Barang NonOp lainnya Konsumsi Snack Box siang, rapat finalisasi penyusunan dokumen</t>
  </si>
  <si>
    <t>03163/PB/626402/2022</t>
  </si>
  <si>
    <t>03163</t>
  </si>
  <si>
    <t>Belanja Perjadin Jakarta(PP), Tgl 27 Mei 2022, dalam rangka Rapat Harmonisasi Rancangan Peraturan Menteri Kelautan dan Perikanan tentang Stauta Politeknik Kelautan dan Perikanan</t>
  </si>
  <si>
    <t>03158/PB/626402/2022</t>
  </si>
  <si>
    <t>03158</t>
  </si>
  <si>
    <t>Langganan biaya video conference, Pembayaran zoom bulan Mei 2022, Kegiatan Penjaminan Mutu Kelembagaan Pendidikan KP, tanggal 6 Juni 2022.</t>
  </si>
  <si>
    <t>03155/PB/626402/2022</t>
  </si>
  <si>
    <t>03155</t>
  </si>
  <si>
    <t>Belanja Bahan Konsumsi Nasi Box, makan siang rapat finalisasi penyusunan dokumen persyaratan</t>
  </si>
  <si>
    <t>03164/PB/626402/2022</t>
  </si>
  <si>
    <t>03164</t>
  </si>
  <si>
    <t>Belanja Bahan Konsumsi Snack Box pagi, rapat finalisasi penyusunan dokumen persyaratan pembukaan PSDKU Politeknik AUP Kegiatan Penjaminan Mutu Kelembagaan Pendidikan KP,</t>
  </si>
  <si>
    <t>03165/PB/626402/2022</t>
  </si>
  <si>
    <t>03165</t>
  </si>
  <si>
    <t>Belanja Bahan Konsumsi Snack Box siang, rapat finalisasi penyusunan dokumen persyaratan pembukaan PSDKU Politeknik AUP Kegiatan Penjaminan Mutu Kelembagaan Pendidikan KP,</t>
  </si>
  <si>
    <t>03166/PB/626402/2022</t>
  </si>
  <si>
    <t>03166</t>
  </si>
  <si>
    <t>000205</t>
  </si>
  <si>
    <t>Belanja Bahan Konsumsi Snac Box (pagi), rapat finalisasi penyusunan dokumen persyaratan pembukaan PSDKU Kegiatan Penyusunan NSPK Kelembagaan Pendidikan, tanggal 1 Juli</t>
  </si>
  <si>
    <t>03167/PB/626402/2022</t>
  </si>
  <si>
    <t>03167</t>
  </si>
  <si>
    <t>Belanja Bahan Konsumsi Nasi Box, makan siang rapat Kegiatan Pembentukan Kelembagaan Pendidikan KP, tanggal 1 Juli 2022.</t>
  </si>
  <si>
    <t>03168/PB/626402/2022</t>
  </si>
  <si>
    <t>03168</t>
  </si>
  <si>
    <t xml:space="preserve"> Konsumsi Makan Rapat Pembahasan Rencana Kerja Sama Pusat Pendidikan KP dan PT.</t>
  </si>
  <si>
    <t>03182/PB/626402/2022</t>
  </si>
  <si>
    <t>03182</t>
  </si>
  <si>
    <t>00173/UM/626402/2022</t>
  </si>
  <si>
    <t>Belanja Bahan Snack Rapat Penandatangan Kerja Sama Pusdik dengan PT Parigi AP dan PT. Esasutlii PU, Kegiatan Kerja Sama Pendidikan KP. Tanggal 22 Juni 2022</t>
  </si>
  <si>
    <t>03183/PB/626402/2022</t>
  </si>
  <si>
    <t>03183</t>
  </si>
  <si>
    <t>Perdin Jakarta - Politeknik AUP, Jaksel PP. Tgl. 29 Juni 2022. Dalam rangka kegiatan Entry Meeting Tindak Lanjut Rekomendasi Hasil Pemeriksaan (TLRHP) BPK_RI . Tgl. 29 Juni 2022.</t>
  </si>
  <si>
    <t>03169/PB/626402/2022</t>
  </si>
  <si>
    <t>03169</t>
  </si>
  <si>
    <t>00172/UM/626402/2022</t>
  </si>
  <si>
    <t>Perdin Jakarta - Politeknik AUP, Jaksel PP. Tgl. 30 Juni 2022. Dalam rangka penyusunan tanggapan dan bukti dukung temuan sementara Audit Kinerja TA. 2021-2022 oleh Itjen KKP.</t>
  </si>
  <si>
    <t>03170/PB/626402/2022</t>
  </si>
  <si>
    <t>03170</t>
  </si>
  <si>
    <t>Perdin Jakarta - Bogor PP. Tgl. 30 Juni 2022. Dalam rangka pembahasan rencana optimalisasi aset pada Unit Pelaksana Teknis Riset BRPBATPP Bogor. Tgl. 30 Juni 2022.</t>
  </si>
  <si>
    <t>03171/PB/626402/2022</t>
  </si>
  <si>
    <t>03171</t>
  </si>
  <si>
    <t>konsumsi (snack pagi&amp;sore). Kegiatan Dukungan Penerimaan dan Penetapan Terpusat Peserta Didik Lingkup KKP dlm rangka pembahasan data sebaran lulusan satuan pendidikan KP. Tgl 22</t>
  </si>
  <si>
    <t>03147/PB/626402/2022</t>
  </si>
  <si>
    <t>03147</t>
  </si>
  <si>
    <t>jasa Profesi. Mendukung Kegiatan Dukungan Penerimaan dan Penetapan Terpusat Peserta Didik Lingkup KKP dlm rangka penyesuaian fitur Pembayaran biaya pendaftaran pendidikan</t>
  </si>
  <si>
    <t>03148</t>
  </si>
  <si>
    <t>jasa Profesi. Mendukung Kegiatan Dukungan Penerimaan dan Penetapan Terpusat Peserta Didik Lingkup KKP dlm rangka penyesuaian fitur pembayaran biaya pendaftaran PKP Sidoarjo</t>
  </si>
  <si>
    <t>03149</t>
  </si>
  <si>
    <t>jasa Profesi. Mendukung Kegiatan Dukungan Penerimaan dan Penetapan Terpusat Peserta Didik Lingkup KKP dlm rangka penambahan program studi pada Politeknik AUP dan Karawang.</t>
  </si>
  <si>
    <t>03150</t>
  </si>
  <si>
    <t>jasa Profesi. Mendukung Kegiatan Dukungan Penerimaan dan Penetapan Terpusat Peserta Didik Lingkup KKP dlm rangka penambahan program studi pada Politeknik KP Pangandaran</t>
  </si>
  <si>
    <t>03151</t>
  </si>
  <si>
    <t>jasa Profesi. Mendukung Kegiatan Dukungan Penerimaan dan Penetapan Terpusat Peserta Didik Lingkup KKP dlm rangka Penyesuaian fitur pembayaran biaya seleksi Pendidikan Tinggi.</t>
  </si>
  <si>
    <t>03152</t>
  </si>
  <si>
    <t>jasa Profesi. Mendukung Kegiatan Dukungan Penerimaan dan Penetapan Terpusat Peserta Didik Lingkup KKP dlm rangka Penambahan fitur pengecekan status biaya seleksi pada</t>
  </si>
  <si>
    <t>03153</t>
  </si>
  <si>
    <t>jasa Profesi. Mendukung Kegiatan Dukungan Penerimaan dan Penetapan Terpusat Peserta Didik Lingkup KKP dlm rangka penyesuaian fitur unduh laporan pendidikan tinggi. Tgl 28 Juni</t>
  </si>
  <si>
    <t>03154</t>
  </si>
  <si>
    <t>Belanja Keperluan Sehari-hari Perkantoran: Pembayaran air minum pegawai Pusat Pendidikan KP Bulan Juni 2022. Tgl. 30 Juni 2022</t>
  </si>
  <si>
    <t>03172/PB/626402/2022</t>
  </si>
  <si>
    <t>03172</t>
  </si>
  <si>
    <t>Belanja Keperluan Perkantoran: Pembelian air minum keperluan Pusat Pendidikan KP periode Bulan Mei 2022. Tgl. 31 Mei 2022.</t>
  </si>
  <si>
    <t>03173/PB/626402/2022</t>
  </si>
  <si>
    <t>03173</t>
  </si>
  <si>
    <t>Belanja Keperluan Perkantoran: Pembelian air minum keperluan Pusat Pendidikan KP periode Bulan Juni 2022. Tgl. 14 Juni 2022.</t>
  </si>
  <si>
    <t>03174/PB/626402/2022</t>
  </si>
  <si>
    <t>03174</t>
  </si>
  <si>
    <t>Belanja Keperluan Perkantoran: Pembelian air minum keperluan Pusat Pendidikan KP periode Bulan Juli 2022. Tgl. 14 Juli 2022.</t>
  </si>
  <si>
    <t>03175/PB/626402/2022</t>
  </si>
  <si>
    <t>03175</t>
  </si>
  <si>
    <t>Belanja Barang Non Operasional Lainnya. Pembayaran zoom video conference dan zoho kegiatan Pusat Pendidikan KP Periode Bulan Juli 2022. Tgl. 16 Juli 2022.</t>
  </si>
  <si>
    <t>03176/PB/626402/2022</t>
  </si>
  <si>
    <t>03176</t>
  </si>
  <si>
    <t>Belanja Barang Non Operasional Lainnya. Pembayaran Indihome Speedy kegiatan Pusat Pendidikan KP Periode Bulan Juli 2022. Tgl. 19 Juli 2022.</t>
  </si>
  <si>
    <t>03177/PB/626402/2022</t>
  </si>
  <si>
    <t>03177</t>
  </si>
  <si>
    <t>Belanja Pengiriman Surat Dinas Pos Pusat. Pengiriman surat dan dokumen/barang lainnya kegiatan Pusat Pendidikan KP Bulan Juli 2022. Tgl. 14 Juli 2022.</t>
  </si>
  <si>
    <t>03178/PB/626402/2022</t>
  </si>
  <si>
    <t>03178</t>
  </si>
  <si>
    <t>Belanja Pemeliharaan Peralatan dan Mesin: Pembayaran service kendaraan operasional roda 4 Pusdik KP Nopol B 1446 PQH Bulan Mei 2022, tgl. 25 Juli 2022.</t>
  </si>
  <si>
    <t>03179</t>
  </si>
  <si>
    <t>Belanja Pemeliharaan Peralatan dan Mesin: Pembayaran service kendaraan operasional roda 4 Pusdik KP Nopol B 1446 PQH Bulan Juli 2022, tgl. 13 Juli 2022.</t>
  </si>
  <si>
    <t>03180</t>
  </si>
  <si>
    <t>Belanja Pemeliharaan Peralatan dan Mesin: Pembayaran pemeliharaan alat pengolah data Pusat Pendidikan KP periode bulan Mei s.d. Juli 2022, tgl. 29 Juli 2022.</t>
  </si>
  <si>
    <t>03181</t>
  </si>
  <si>
    <t>00182/UM/626402/2022</t>
  </si>
  <si>
    <t>Belanja Bahan Pembelian ATK dalam rangka mendukung kegiatan Penyusunan Program dan Anggaran Lingkup Pusdik KP, tgl. 1 Juli 2022</t>
  </si>
  <si>
    <t>03143/PB/626402/2022</t>
  </si>
  <si>
    <t>03143</t>
  </si>
  <si>
    <t>Belanja Bahan Komputer dalam rangka mendukung kegiatan Penyusunan Program dan Anggaran Lingkup Pusdik KP tgl. 4 Juli 2022</t>
  </si>
  <si>
    <t>03144/PB/626402/2022</t>
  </si>
  <si>
    <t>03144</t>
  </si>
  <si>
    <t>GUP 8 Total</t>
  </si>
  <si>
    <t>Belanja Bahan Makan/Konsumsi Rapat Penandatangan Kerja Sama Pusdik dengan PT Parigi AP dan PT. Esasutlii PU, Kegiatan Kerja Sama Pendidikan KP. Tanggal 22 Juni 2022</t>
  </si>
  <si>
    <t>03184/PB/626402/2022</t>
  </si>
  <si>
    <t>03184</t>
  </si>
  <si>
    <t>Perjadin Jkt-Hotel 101 Bogor pada tanggal 16-17 Maret 2022 dalam rangka Kerja Sama Pendidikan KP terkait Finalisasi Rancangan Nota Kesepahaman antara Kementerian</t>
  </si>
  <si>
    <t>03185/PB/626402/2022</t>
  </si>
  <si>
    <t>03185</t>
  </si>
  <si>
    <t>Belanja Barang Non Operasional Lainnya Langganan biaya video conference Bulan Maret Keg. Penyusunan Perencanaan Pendidikan KP. Tanggal 8 April 2022</t>
  </si>
  <si>
    <t>03186/PB/626402/2022</t>
  </si>
  <si>
    <t>03186</t>
  </si>
  <si>
    <t>001545</t>
  </si>
  <si>
    <t>Belanja Barang Non Operasional Lainnya Langganan biaya video conference (Zoom) Bulan Mei 2022. Kegiatan Penillaian Kinerja Pendidikan KP Tanggal 7 Juni 2022</t>
  </si>
  <si>
    <t>03191/PB/626402/2022</t>
  </si>
  <si>
    <t>03191</t>
  </si>
  <si>
    <t>001478</t>
  </si>
  <si>
    <t>Belanja Bahan. Konsumsi/Bahan Makanan Rapat Pemantauan Perkembangan dan Kemajuan Studi PNS Tugas Belajar KKP, Kegiatan Lanjutan Tugas Belajar KKP . Tanggal 27 April 2022</t>
  </si>
  <si>
    <t>03187/PB/626402/2022</t>
  </si>
  <si>
    <t>03187</t>
  </si>
  <si>
    <t>Perjalanan Peserta Tugas Belajar</t>
  </si>
  <si>
    <t>001479</t>
  </si>
  <si>
    <t>Belanja Perjalanan Dinas ke Universitas Dipogenoro Tanggal 19 Januari 2022 dalam rangka Lanjutan Tugas Belajar terkait Perjalanan Peserta Tugas Belajar Tanggal 20 Januari 2022</t>
  </si>
  <si>
    <t>03188/PB/626402/2022</t>
  </si>
  <si>
    <t>03188</t>
  </si>
  <si>
    <t>Belanja Perjalanan Dinas ke Universitas Gajah Mada tanggal 8 Maret 2022 dalam rangka Lanjutan Tugas Belajar terkait Perjalanan Peserta Tugas Belajar Tanggal 8 Maret 2022</t>
  </si>
  <si>
    <t>03189/PB/626402/2022</t>
  </si>
  <si>
    <t>03189</t>
  </si>
  <si>
    <t>Belanja Perjalanan Dinas ke Politeknik AUP tanggal 6 Mei 2022 dalam rangka Lanjutan Tugas Belajar terkait Perjalanan Peserta Tugas Belajar Tanggal 9 Mei 2022</t>
  </si>
  <si>
    <t>03190/PB/626402/2022</t>
  </si>
  <si>
    <t>03190</t>
  </si>
  <si>
    <t>Jmlh SPBY</t>
  </si>
  <si>
    <t>Jumlah (Rp)</t>
  </si>
  <si>
    <t>221751303020682</t>
  </si>
  <si>
    <t>00732T</t>
  </si>
  <si>
    <t>00186</t>
  </si>
  <si>
    <t>221751303020684</t>
  </si>
  <si>
    <t>00734T</t>
  </si>
  <si>
    <t>00188</t>
  </si>
  <si>
    <t>221751303020683</t>
  </si>
  <si>
    <t>00733T</t>
  </si>
  <si>
    <t>00189</t>
  </si>
  <si>
    <t>221751303020670</t>
  </si>
  <si>
    <t>00731T</t>
  </si>
  <si>
    <t>00187</t>
  </si>
  <si>
    <t>03156/KW/626402/2022</t>
  </si>
  <si>
    <t>03128/KW/626402/2022</t>
  </si>
  <si>
    <t>03128</t>
  </si>
  <si>
    <t>03157/KW/626402/2022</t>
  </si>
  <si>
    <t>03123/KW/626402/2022</t>
  </si>
  <si>
    <t>03123</t>
  </si>
  <si>
    <t>03160/KW/626402/2022</t>
  </si>
  <si>
    <t>03159/KW/626402/2022</t>
  </si>
  <si>
    <t>03161/KW/626402/2022</t>
  </si>
  <si>
    <t>03158/KW/626402/2022</t>
  </si>
  <si>
    <t>03143/KW/626402/2022</t>
  </si>
  <si>
    <t>03127/KW/626402/2022</t>
  </si>
  <si>
    <t>03127</t>
  </si>
  <si>
    <t>03144/KW/626402/2022</t>
  </si>
  <si>
    <t>03126/KW/626402/2022</t>
  </si>
  <si>
    <t>03126</t>
  </si>
  <si>
    <t>03146/KW/626402/2022</t>
  </si>
  <si>
    <t>03125/KW/626402/2022</t>
  </si>
  <si>
    <t>03125</t>
  </si>
  <si>
    <t>03147/KW/626402/2022</t>
  </si>
  <si>
    <t>03124/KW/626402/2022</t>
  </si>
  <si>
    <t>03124</t>
  </si>
  <si>
    <t>03170/KW/626402/2022</t>
  </si>
  <si>
    <t>03122/KW/626402/2022</t>
  </si>
  <si>
    <t>03122</t>
  </si>
  <si>
    <t>03149/KW/626402/2022</t>
  </si>
  <si>
    <t>03121/KW/626402/2022</t>
  </si>
  <si>
    <t>03121</t>
  </si>
  <si>
    <t>03150/KW/626402/2022</t>
  </si>
  <si>
    <t>03120/KW/626402/2022</t>
  </si>
  <si>
    <t>03120</t>
  </si>
  <si>
    <t>03145/KW/626402/2022</t>
  </si>
  <si>
    <t>03119/KW/626402/2022</t>
  </si>
  <si>
    <t>03119</t>
  </si>
  <si>
    <t>03142/KW/626402/2022</t>
  </si>
  <si>
    <t>03141/KW/626402/2022</t>
  </si>
  <si>
    <t>03171/KW/626402/2022</t>
  </si>
  <si>
    <t>03140/KW/626402/2022</t>
  </si>
  <si>
    <t>03140</t>
  </si>
  <si>
    <t>03152/KW/626402/2022</t>
  </si>
  <si>
    <t>03139/KW/626402/2022</t>
  </si>
  <si>
    <t>03139</t>
  </si>
  <si>
    <t>03153/KW/626402/2022</t>
  </si>
  <si>
    <t>03138/KW/626402/2022</t>
  </si>
  <si>
    <t>03138</t>
  </si>
  <si>
    <t>03154/KW/626402/2022</t>
  </si>
  <si>
    <t>03137/KW/626402/2022</t>
  </si>
  <si>
    <t>03137</t>
  </si>
  <si>
    <t>03155/KW/626402/2022</t>
  </si>
  <si>
    <t>03136/KW/626402/2022</t>
  </si>
  <si>
    <t>03136</t>
  </si>
  <si>
    <t>03129/KW/626402/2022</t>
  </si>
  <si>
    <t>03129</t>
  </si>
  <si>
    <t>03135/KW/626402/2022</t>
  </si>
  <si>
    <t>03135</t>
  </si>
  <si>
    <t>03130/KW/626402/2022</t>
  </si>
  <si>
    <t>03130</t>
  </si>
  <si>
    <t>03134/KW/626402/2022</t>
  </si>
  <si>
    <t>03134</t>
  </si>
  <si>
    <t>03131/KW/626402/2022</t>
  </si>
  <si>
    <t>03131</t>
  </si>
  <si>
    <t>03133/KW/626402/2022</t>
  </si>
  <si>
    <t>03133</t>
  </si>
  <si>
    <t>03132/KW/626402/2022</t>
  </si>
  <si>
    <t>03132</t>
  </si>
  <si>
    <t>03162/KW/626402/2022</t>
  </si>
  <si>
    <t>03169/KW/626402/2022</t>
  </si>
  <si>
    <t>03163/KW/626402/2022</t>
  </si>
  <si>
    <t>03168/KW/626402/2022</t>
  </si>
  <si>
    <t>03164/KW/626402/2022</t>
  </si>
  <si>
    <t>03167/KW/626402/2022</t>
  </si>
  <si>
    <t>03165/KW/626402/2022</t>
  </si>
  <si>
    <t>03166/KW/626402/2022</t>
  </si>
  <si>
    <t>03378/PB/626402/2022</t>
  </si>
  <si>
    <t>03379/PB/626402/2022</t>
  </si>
  <si>
    <t>03382/PB/626402/2022</t>
  </si>
  <si>
    <t>03385/PB/626402/2022</t>
  </si>
  <si>
    <t>03388/PB/626402/2022</t>
  </si>
  <si>
    <t>03394/PB/626402/2022</t>
  </si>
  <si>
    <t>03427/PB/626402/2022</t>
  </si>
  <si>
    <t>03429/PB/626402/2022</t>
  </si>
  <si>
    <t>03459/PB/626402/2022</t>
  </si>
  <si>
    <t>03349/PB/626402/2022</t>
  </si>
  <si>
    <t>Perjalanan Peningkatan Kompetensi Pendidik dan Tenaga</t>
  </si>
  <si>
    <t>Belanja Perdin Biasa Jakarta-Jakarta (PP) tgl 1 s.d. 3 Agustus 2022 dalam rangka Mengikuti Rapat Kerja Teknis Lingkup BRSDMKP Tahun 2022, tgl 3 Agustus 2022</t>
  </si>
  <si>
    <t>03312/KW/626402/2022</t>
  </si>
  <si>
    <t>03325/PB/626402/2022</t>
  </si>
  <si>
    <t>GUP 9</t>
  </si>
  <si>
    <t>03312</t>
  </si>
  <si>
    <t>03325</t>
  </si>
  <si>
    <t>00191/UM/626402/2022</t>
  </si>
  <si>
    <t>Belanja Bahan Penggandaan dlm rangka Kegiatan Kegiatan PendidikanKP (Kegiatan Pembentukan Kelembagaan Pendidikan KP TA 2022)  Tanggal 26 Juli</t>
  </si>
  <si>
    <t>03336/KW/626402/2022</t>
  </si>
  <si>
    <t>03336</t>
  </si>
  <si>
    <t>03378</t>
  </si>
  <si>
    <t>elanja Perdin Biasa Jakarta-Jakarta (PP) tgl 9 s.d. 10 Agustus 2022 dalam rangka Mengikuti Rapat Percepatan Data pada Aplikasi SIMDIK, tgl 10 Agustus 2022</t>
  </si>
  <si>
    <t>03313/KW/626402/2022</t>
  </si>
  <si>
    <t>03327/PB/626402/2022</t>
  </si>
  <si>
    <t>03313</t>
  </si>
  <si>
    <t>03327</t>
  </si>
  <si>
    <t>Belanja Bahan Penggandaan dalam rangka Kegiatan Penyiapan Bahan Transformasi Pendidikan KP  (Kegiatan Penjaminan Mutu Kelembagaan Pendidikan KP TA 2022) Tanggal 5</t>
  </si>
  <si>
    <t>03339/KW/626402/2022</t>
  </si>
  <si>
    <t>03339</t>
  </si>
  <si>
    <t>03379</t>
  </si>
  <si>
    <t>Belanja Perdin Biasa Jkt-Jkt (PP) tgl 12 Agt 2022 dlm rangka Mengikuti Rapat Pembahasan Revisi Anggaran Kebutuhan Pelaksanaan Wisuda Dikti KP, tgl 12 Agt 2022</t>
  </si>
  <si>
    <t>03314/KW/626402/2022</t>
  </si>
  <si>
    <t>03328/PB/626402/2022</t>
  </si>
  <si>
    <t>03314</t>
  </si>
  <si>
    <t>03328</t>
  </si>
  <si>
    <t>Belanja Perdin Biasa Jkt-Yogyakarta (PP) tgl 17-19 Agt 2022 dlm rangka Melakukan koordinasi terkait dgn pelaksanaan SERDOS KKP Thn 2022 Gel. I, tgl 19 Agt 2022</t>
  </si>
  <si>
    <t>03315/KW/626402/2022</t>
  </si>
  <si>
    <t>03330/PB/626402/2022</t>
  </si>
  <si>
    <t>03315</t>
  </si>
  <si>
    <t>03330</t>
  </si>
  <si>
    <t>Belanja Bahan Konsumsi (Snack siang). dalam rangka rapat Pembahasan hasil seleksi penerimaan peserta didik dan penyusunan draft pengumuman hasil seleksi penerimaan peserta</t>
  </si>
  <si>
    <t>03310/KW/626402/2022</t>
  </si>
  <si>
    <t>03331/PB/626402/2022</t>
  </si>
  <si>
    <t>03310</t>
  </si>
  <si>
    <t>03331</t>
  </si>
  <si>
    <t>00192/UM/626402/2022</t>
  </si>
  <si>
    <t>Belanja Perjadin Pusdik KP- The Sultan Hotel and Residence Jakarta, pada tgl 1-3 Agustus 2022.Kep keg NSPK Peserta Didik Standar Sarpras dlm rangka menghadiri rapat kerja teknis</t>
  </si>
  <si>
    <t>03311/KW/626402/2022</t>
  </si>
  <si>
    <t>03332/PB/626402/2022</t>
  </si>
  <si>
    <t>03311</t>
  </si>
  <si>
    <t>03332</t>
  </si>
  <si>
    <t>Belanja Barang Konsumsi Pembelian ATK Kegiatan Persiapan Bahan Transformasi (Kegiatan Pembentukan Kelembagaan KP) Tanggal 26 Juli 2022</t>
  </si>
  <si>
    <t>03337/KW/626402/2022</t>
  </si>
  <si>
    <t>03425/PB/626402/2022</t>
  </si>
  <si>
    <t>03337</t>
  </si>
  <si>
    <t>03425</t>
  </si>
  <si>
    <t>Belanja Barang Konsumsi Pembelian Bahan Komputer Kegiatan Persiapan Bahan Transformasi (Kegiatan Pembentukan Kelembagaan KP) Tanggal 26 Juli 2022</t>
  </si>
  <si>
    <t>03338/KW/626402/2022</t>
  </si>
  <si>
    <t>03426/PB/626402/2022</t>
  </si>
  <si>
    <t>03338</t>
  </si>
  <si>
    <t>03426</t>
  </si>
  <si>
    <t>Perjadin Jkt (PP) Tgl 27 Mei 2022 dlm rangka rapat harmonisasi rancangan peraturan Men KP tentang Stauta Poltek KP Bitung, Sorong, Kupang dan Bone</t>
  </si>
  <si>
    <t>03335/KW/626402/2022</t>
  </si>
  <si>
    <t>03377/PB/626402/2022</t>
  </si>
  <si>
    <t>03335</t>
  </si>
  <si>
    <t>03377</t>
  </si>
  <si>
    <t>Belanja Barang Persediaan (Kegiatan Penjaminan Mutu Kelembagaan Pendidikan KP TA 2022) Tgl 5 Agust 2022</t>
  </si>
  <si>
    <t>03340/KW/626402/2022</t>
  </si>
  <si>
    <t>03417/PB/626402/2022</t>
  </si>
  <si>
    <t>03340</t>
  </si>
  <si>
    <t>03417</t>
  </si>
  <si>
    <t>Belanja Barang Persediaan (Kegiatan Penjaminan Mutu Kelembagaan Pendidikan KP TA 2022) Tanggal 5 Agust 2022</t>
  </si>
  <si>
    <t>03341/KW/626402/2022</t>
  </si>
  <si>
    <t>03418/PB/626402/2022</t>
  </si>
  <si>
    <t>03341</t>
  </si>
  <si>
    <t>03418</t>
  </si>
  <si>
    <t>000203</t>
  </si>
  <si>
    <t>Belanja Bahan.  ATK dlm  Penyusunan  PERMENKP Statuta PTK KP Kupang, Bone (Kegiatan Penyusunan NSPK Kelembagaan Pendidikan TA 2022) Tanggal 13 April 2022</t>
  </si>
  <si>
    <t>03342/KW/626402/2022</t>
  </si>
  <si>
    <t>03380/PB/626402/2022</t>
  </si>
  <si>
    <t>03342</t>
  </si>
  <si>
    <t>03380</t>
  </si>
  <si>
    <t>000204</t>
  </si>
  <si>
    <t>Belanja Bahan.  Komputer,  Penyusunan  PERMENKP Statuta PTK KP Kupang, Bone (Kegiatan Penyusunan NSPK Kelembagaan Pendidikan TA 2022) Tanggal 13 April 2022</t>
  </si>
  <si>
    <t>03343/KW/626402/2022</t>
  </si>
  <si>
    <t>03381/PB/626402/2022</t>
  </si>
  <si>
    <t>03343</t>
  </si>
  <si>
    <t>03381</t>
  </si>
  <si>
    <t>000206</t>
  </si>
  <si>
    <t>Belanja Bahan. Penggandaan dlm rangka Keg Kupang ,Bone (Keg Penyusunan NSPK Kelembagaan PendidikanTA 2022) Tgl 13 April 2022</t>
  </si>
  <si>
    <t>03344/KW/626402/2022</t>
  </si>
  <si>
    <t>03344</t>
  </si>
  <si>
    <t>03382</t>
  </si>
  <si>
    <t>Belanja Bahan. Pembelian ATK Kegiatan Transformasi Pendidikan KP (Kegiatan Penyusunan NSPK Kelembagaan PendidikanTA 2022) Tanggal 14 April 2022</t>
  </si>
  <si>
    <t>03345/KW/626402/2022</t>
  </si>
  <si>
    <t>03383/PB/626402/2022</t>
  </si>
  <si>
    <t>03345</t>
  </si>
  <si>
    <t>03383</t>
  </si>
  <si>
    <t>Belanja Bahan. Pembelian Komputer Kegiatan Transformasi Pendidikan KP (Kegiatan Penyusunan NSPK Kelembagaan PendidikanTA 2022) Tanggal 14 April 2022</t>
  </si>
  <si>
    <t>03346/KW/626402/2022</t>
  </si>
  <si>
    <t>03384/PB/626402/2022</t>
  </si>
  <si>
    <t>03346</t>
  </si>
  <si>
    <t>03384</t>
  </si>
  <si>
    <t>Belanja Bahan Penggandaan Kegiatan Penyiapan Bahan Transformasi Pendidikan KP (Kegiatan Penyusunan NSPK Kelembagaan Pendidikan TA 2022)</t>
  </si>
  <si>
    <t>03347/KW/626402/2022</t>
  </si>
  <si>
    <t>03347</t>
  </si>
  <si>
    <t>03385</t>
  </si>
  <si>
    <t>Belanja Bahan. ATK dlm rangka Kegiatan Statuta Politeknik KP Bitung (Kegiatan Penyusunan NSPK Kelembagaan Pendidikan TA 2022) Tanggal 16 Maret 2022</t>
  </si>
  <si>
    <t>03348/KW/626402/2022</t>
  </si>
  <si>
    <t>03386/PB/626402/2022</t>
  </si>
  <si>
    <t>03348</t>
  </si>
  <si>
    <t>03386</t>
  </si>
  <si>
    <t>Belanja Bahan. Penyusunan NSPK Kelembagaan Pendidikan TA 2022) Tanggal 16 Maret 2022</t>
  </si>
  <si>
    <t>03349/KW/626402/2022</t>
  </si>
  <si>
    <t>03387/PB/626402/2022</t>
  </si>
  <si>
    <t>03349</t>
  </si>
  <si>
    <t>03387</t>
  </si>
  <si>
    <t>Belanja Bahan Penggandaan dlm rangka Kegiatan Statuta Politeknik KP Bitung (Kegiatan Penyusunan NSPK Kelembagaan Pendidikan TA 2022) Tanggal 16 Maret 2022</t>
  </si>
  <si>
    <t>03394/KW/626402/2022</t>
  </si>
  <si>
    <t>03394</t>
  </si>
  <si>
    <t>03388</t>
  </si>
  <si>
    <t>Belanja Bahan. Penyusunan NSPK Kelembagaan Pendidikan TA 2022) Tanggal 25 April 2022</t>
  </si>
  <si>
    <t>03351/KW/626402/2022</t>
  </si>
  <si>
    <t>03390/PB/626402/2022</t>
  </si>
  <si>
    <t>03351</t>
  </si>
  <si>
    <t>03390</t>
  </si>
  <si>
    <t>Belanja Bahan. Pembelian Komputer Penyusunan NSPK Kelembagaan Pendidikan TA 2022) Tanggal 25 April 2022</t>
  </si>
  <si>
    <t>03352/KW/626402/2022</t>
  </si>
  <si>
    <t>03392/PB/626402/2022</t>
  </si>
  <si>
    <t>03352</t>
  </si>
  <si>
    <t>03392</t>
  </si>
  <si>
    <t>Belanja Bahan Penggandaan dalam rangka Kegiatan FGD Transformasi Pendidikan KP (Kegiatan Penyusunan NSPK Kelembagaan Pendidikan TA 2022) Tanggal 25 April 2022</t>
  </si>
  <si>
    <t>03353/KW/626402/2022</t>
  </si>
  <si>
    <t>03353</t>
  </si>
  <si>
    <t>Belanja Bahan, Snack Siang rapat kegiatan Penyiapan Bahan Publikasi Digital Transformasi Pendidikan KP (Kegiatan Penyusunan NSPK Kelembagaan Pendidikan TA 2022)</t>
  </si>
  <si>
    <t>03354/KW/626402/2022</t>
  </si>
  <si>
    <t>03395/PB/626402/2022</t>
  </si>
  <si>
    <t>03354</t>
  </si>
  <si>
    <t>03395</t>
  </si>
  <si>
    <t>03355/KW/626402/2022</t>
  </si>
  <si>
    <t>03397/PB/626402/2022</t>
  </si>
  <si>
    <t>03355</t>
  </si>
  <si>
    <t>03397</t>
  </si>
  <si>
    <t>000207</t>
  </si>
  <si>
    <t>Belanja Barang Non Op Lainnya, Biaya Zoom (100 orang lebih) Kegiatan Rancangan Permen KP ttg OTK Politeknik KP (Kegiatan Penyusunan NSPK Kelembagaan Pendidikan TA 2022)</t>
  </si>
  <si>
    <t>03356/KW/626402/2022</t>
  </si>
  <si>
    <t>03399/PB/626402/2022</t>
  </si>
  <si>
    <t>03356</t>
  </si>
  <si>
    <t>03399</t>
  </si>
  <si>
    <t>Belanja Keperluan Perkantoran: Pembelian keperluan rumah tangga pantry Pusdik KP Bulan Juni 2022, Tgl 08 Juni 2022.</t>
  </si>
  <si>
    <t>03357/KW/626402/2022</t>
  </si>
  <si>
    <t>03357</t>
  </si>
  <si>
    <t>03427</t>
  </si>
  <si>
    <t>00193/UM/626402/2022</t>
  </si>
  <si>
    <t>Belanja Keperluan Perkantoran: Pembelian makanan/minuman kecil untuk rapat dan penerimaan tamu kegiatan operasional Pusdik KP Bulan Juni 2022, Tgl 08 Juni 2022.</t>
  </si>
  <si>
    <t>03358/KW/626402/2022</t>
  </si>
  <si>
    <t>03428/PB/626402/2022</t>
  </si>
  <si>
    <t>03358</t>
  </si>
  <si>
    <t>03428</t>
  </si>
  <si>
    <t>Belanja Keperluan Perkantoran: Pembelian keperluan rumah tangga pantry Pusdik KP Bulan Juli 2022, Tgl 11 Juli 2022.</t>
  </si>
  <si>
    <t>03359/KW/626402/2022</t>
  </si>
  <si>
    <t>03359</t>
  </si>
  <si>
    <t>03429</t>
  </si>
  <si>
    <t>Belanja Keperluan Perkantoran: Pembelian makanan/minuman kecil untuk rapat dan penerimaan tamu kegiatan operasional Pusdik KP Bulan Juli 2022, Tgl 11 Juli 2022.</t>
  </si>
  <si>
    <t>03360/KW/626402/2022</t>
  </si>
  <si>
    <t>03430/PB/626402/2022</t>
  </si>
  <si>
    <t>03360</t>
  </si>
  <si>
    <t>03430</t>
  </si>
  <si>
    <t>Belanja Keperluan Perkantoran. Pembelian konsumsi (snack) Jamuan/Rapat Pemeriksaan Audit Kinerja TA. 2021-2022 Pusdik KP Tgl 14, 15, 16 dan 17 Juni 2022. Tgl. 17 Juni 2022</t>
  </si>
  <si>
    <t>03361/KW/626402/2022</t>
  </si>
  <si>
    <t>03431/PB/626402/2022</t>
  </si>
  <si>
    <t>03361</t>
  </si>
  <si>
    <t>03431</t>
  </si>
  <si>
    <t>Belanja Keperluan Perkantoran. Pembelian konsumsi (maksi) Jamuan/Rapat Pemeriksaan Audit Kinerja TA. 2021-2022 Pusdik KP Tgl.  14, 15, 16 &amp; 17 Juni 2022. Tgl. 17 Juni 2022</t>
  </si>
  <si>
    <t>03362/KW/626402/2022</t>
  </si>
  <si>
    <t>03432/PB/626402/2022</t>
  </si>
  <si>
    <t>03362</t>
  </si>
  <si>
    <t>03432</t>
  </si>
  <si>
    <t>Belanja Keperluan Perkantoran. Pembelian konsumsi (snack) Jamuan/Rapat Pemeriksaan Audit Kinerja TA. 2021-2022 Pusdik KP Tgl.  20, 21 dan 22 Juni 2022. Tgl. 22 Juni 2022</t>
  </si>
  <si>
    <t>03363/KW/626402/2022</t>
  </si>
  <si>
    <t>03433/PB/626402/2022</t>
  </si>
  <si>
    <t>03363</t>
  </si>
  <si>
    <t>03433</t>
  </si>
  <si>
    <t>Belanja Keperluan Perkantoran. Pembelian konsumsi (maksi) Jamuan/Rapat Pemeriksaan Audit Kinerja TA. 2021-2022 Pusdik KP Tgl.  20, 21 dan 22 Juni 2022. Tgl. 22 Juni 2022</t>
  </si>
  <si>
    <t>03364/KW/626402/2022</t>
  </si>
  <si>
    <t>03434/PB/626402/2022</t>
  </si>
  <si>
    <t>03364</t>
  </si>
  <si>
    <t>03434</t>
  </si>
  <si>
    <t>Belanja Keperluan Perkantoran. Pembelian konsumsi (snack) Jamuan/Rapat Penyelesaian SKP lingkup Satuan Pendidikan KP. Tgl. 15 Juli 2022</t>
  </si>
  <si>
    <t>03365/KW/626402/2022</t>
  </si>
  <si>
    <t>03435/PB/626402/2022</t>
  </si>
  <si>
    <t>03365</t>
  </si>
  <si>
    <t>03435</t>
  </si>
  <si>
    <t>03366/KW/626402/2022</t>
  </si>
  <si>
    <t>03436/PB/626402/2022</t>
  </si>
  <si>
    <t>03366</t>
  </si>
  <si>
    <t>03436</t>
  </si>
  <si>
    <t>Belanja Keperluan Perkantoran. Pembelian konsumsi (maksi) Jamuan Tamu Permohonan Konsultasi Koordinasi DPRD Kabupaten Sarmi. Tgl. 21 Juli 2022</t>
  </si>
  <si>
    <t>03367/KW/626402/2022</t>
  </si>
  <si>
    <t>03437/PB/626402/2022</t>
  </si>
  <si>
    <t>03367</t>
  </si>
  <si>
    <t>03437</t>
  </si>
  <si>
    <t>Belanja Keperluan Perkantoran. Pembelian konsumsi (snack) Jamuan Rapat Finalisasi Bahan Publikasi Digital Transformasi Pendidikan. Tgl. 01 Agustus 2022</t>
  </si>
  <si>
    <t>03368/KW/626402/2022</t>
  </si>
  <si>
    <t>03438/PB/626402/2022</t>
  </si>
  <si>
    <t>03368</t>
  </si>
  <si>
    <t>03438</t>
  </si>
  <si>
    <t>03369/KW/626402/2022</t>
  </si>
  <si>
    <t>03439/PB/626402/2022</t>
  </si>
  <si>
    <t>03369</t>
  </si>
  <si>
    <t>03439</t>
  </si>
  <si>
    <t>Belanja Keperluan Perkantoran: Pembayaran biaya estetika kantor kegiatan Pusat Pendidikan KP periode Bulan Juli 2022. Tgl. 20 Juli 2022.</t>
  </si>
  <si>
    <t>03370/KW/626402/2022</t>
  </si>
  <si>
    <t>03440/PB/626402/2022</t>
  </si>
  <si>
    <t>03370</t>
  </si>
  <si>
    <t>03440</t>
  </si>
  <si>
    <t>Belanja Keperluan Perkantoran: Pembelian softboard cork pin boar (papan mading gantung Keiko 90 x 120 cm) Pusat Pendidikan KP, Tgl 22 Juli 2022.</t>
  </si>
  <si>
    <t>03371/KW/626402/2022</t>
  </si>
  <si>
    <t>03441/PB/626402/2022</t>
  </si>
  <si>
    <t>03371</t>
  </si>
  <si>
    <t>03441</t>
  </si>
  <si>
    <t>Belanja Keperluan Perkantoran: Pembelian materai keperluan sehari-hari perkantoran kegiatan operasional Pusat Pendidikan KP, Tgl 27 Juli 2022.</t>
  </si>
  <si>
    <t>03372/KW/626402/2022</t>
  </si>
  <si>
    <t>03442/PB/626402/2022</t>
  </si>
  <si>
    <t>03372</t>
  </si>
  <si>
    <t>03442</t>
  </si>
  <si>
    <t>Belanja Keperluan Sehari-hari Perkantoran: Pembayaran Langganan surat kabar/majalah Pusat Pendidikan KP Bulan Juli 2022. Tgl. 29 Juli 2022</t>
  </si>
  <si>
    <t>03373/KW/626402/2022</t>
  </si>
  <si>
    <t>03443/PB/626402/2022</t>
  </si>
  <si>
    <t>03373</t>
  </si>
  <si>
    <t>03443</t>
  </si>
  <si>
    <t>Belanja Keperluan Perkantoran: Pembayaran BPJS Ketenagakerjaan Pengemudi dan Pramubhakti lingkup Pusat Pendidikan KP Bulan Agustus 2022, Tgl 09 Agustus 2022.</t>
  </si>
  <si>
    <t>03374/KW/626402/2022</t>
  </si>
  <si>
    <t>03444/PB/626402/2022</t>
  </si>
  <si>
    <t>03374</t>
  </si>
  <si>
    <t>03444</t>
  </si>
  <si>
    <t>Belanja Keperluan Sehari-hari Perkantoran: Pembayaran air minum pegawai Pusat Pendidikan KP Bulan Juli 2022. Tgl. 31 Juli 2022</t>
  </si>
  <si>
    <t>03375/KW/626402/2022</t>
  </si>
  <si>
    <t>03445/PB/626402/2022</t>
  </si>
  <si>
    <t>03375</t>
  </si>
  <si>
    <t>03445</t>
  </si>
  <si>
    <t>Belanja Keperluan Perkantoran: Pembayaran biaya estetika kantor kegiatan Pusat Pendidikan KP periode Bulan Agustus 2022. Tgl. 22 Agustus 2022.</t>
  </si>
  <si>
    <t>03376/KW/626402/2022</t>
  </si>
  <si>
    <t>03446/PB/626402/2022</t>
  </si>
  <si>
    <t>03376</t>
  </si>
  <si>
    <t>03446</t>
  </si>
  <si>
    <t>Belanja Barang Non Operasional Lainnya. Pembayaran zoom video conference dan zoho kegiatan Pusat Pendidikan KP Periode Bulan Agustus 2022. Tgl. 16 Agustus 2022.</t>
  </si>
  <si>
    <t>03377/KW/626402/2022</t>
  </si>
  <si>
    <t>03447/PB/626402/2022</t>
  </si>
  <si>
    <t>03447</t>
  </si>
  <si>
    <t>Belanja Keperluan Perkatoran. Pembayaran Indihome Speedy kegiatan Pusat Pendidikan KP Periode Bulan Agustus 2022. Tgl. 16 Agustus 2022.</t>
  </si>
  <si>
    <t>03378/KW/626402/2022</t>
  </si>
  <si>
    <t>03448/PB/626402/2022</t>
  </si>
  <si>
    <t>03448</t>
  </si>
  <si>
    <t>Belanja Keperluan Perkantoran: Pembelian mic wireless double advance 301 microphone, Tgl 23 Agustus 2022.</t>
  </si>
  <si>
    <t>03379/KW/626402/2022</t>
  </si>
  <si>
    <t>03449/PB/626402/2022</t>
  </si>
  <si>
    <t>03449</t>
  </si>
  <si>
    <t>Belanja Barang Persediaan Barang Konsumsi: Pembelian kertas foto copy kegiatan operasional Pusat Pendidikan KP Bulan Juni 2022. Tgl 10 Juni 2022.</t>
  </si>
  <si>
    <t>03380/KW/626402/2022</t>
  </si>
  <si>
    <t>03450/PB/626402/2022</t>
  </si>
  <si>
    <t>03450</t>
  </si>
  <si>
    <t>Belanja Barang Persediaan Barang Konsumsi: Pembelian ATK kegiatan Bidang Perencanaan dan Evaluasi Pusat Pendidikan KP Bulan Juni 2022. Tgl. 01 Agustus 2022</t>
  </si>
  <si>
    <t>03381/KW/626402/2022</t>
  </si>
  <si>
    <t>03451/PB/626402/2022</t>
  </si>
  <si>
    <t>03451</t>
  </si>
  <si>
    <t>Belanja Penyelenggaraan Pendidikan Pusat Pendidikan KP Bulan Juni 2022. Tgl. 01 Agustus 2022</t>
  </si>
  <si>
    <t>03382/KW/626402/2022</t>
  </si>
  <si>
    <t>03452/PB/626402/2022</t>
  </si>
  <si>
    <t>03452</t>
  </si>
  <si>
    <t>Belanja Barang Persediaan Barang Konsumsi: Pembelian ATK kegiatan Bidang Kelembagaan dan Ketenagaan Pusat Pendidikan KP Bulan Juni 2022. Tgl. 01 Agustus 2022</t>
  </si>
  <si>
    <t>03383/KW/626402/2022</t>
  </si>
  <si>
    <t>03453/PB/626402/2022</t>
  </si>
  <si>
    <t>03453</t>
  </si>
  <si>
    <t>Belanja Barang Persediaan Barang Konsumsi: Pembelian ATK kegiatan Bagian Tata Usaha Pusat Pendidikan KP Bulan Juni 2022. Tgl. 01 Agustus 2022</t>
  </si>
  <si>
    <t>03384/KW/626402/2022</t>
  </si>
  <si>
    <t>03454/PB/626402/2022</t>
  </si>
  <si>
    <t>03454</t>
  </si>
  <si>
    <t>Belanja Barang Persediaan Barang Konsumsi: Pembelian Bahan Komputer kegiatan Bidang Penyelenggaraan Pendidikan Pusat Pendidikan KP Bulan Juni 2022. Tgl. 01 Agustus 2022</t>
  </si>
  <si>
    <t>03385/KW/626402/2022</t>
  </si>
  <si>
    <t>03455/PB/626402/2022</t>
  </si>
  <si>
    <t>03455</t>
  </si>
  <si>
    <t>Belanja Barang Persediaan Barang Konsumsi: Pembelian Bahan Komputer kegiatan Bidang Kelembagaan dan Ketenagaan Pusat Pendidikan KP Bulan Juni 2022. Tgl. 01 Agustus 2022</t>
  </si>
  <si>
    <t>03386/KW/626402/2022</t>
  </si>
  <si>
    <t>03456/PB/626402/2022</t>
  </si>
  <si>
    <t>03456</t>
  </si>
  <si>
    <t>Belanja Barang Persediaan Barang Konsumsi: Pembelian Bahan Komputer kegiatan Bagian Tata Usaha Pusat Pendidikan KP Bulan Juni 2022. Tgl. 01 Agustus 2022</t>
  </si>
  <si>
    <t>03387/KW/626402/2022</t>
  </si>
  <si>
    <t>03457/PB/626402/2022</t>
  </si>
  <si>
    <t>03457</t>
  </si>
  <si>
    <t>Belanja Pengiriman Surat Dinas Pos Pusat. Pengiriman surat dan dokumen/barang lainnya kegiatan Pusat Pendidikan KP Bulan Juli 2022. Tgl. 27 Juli 2022.</t>
  </si>
  <si>
    <t>03393/KW/626402/2022</t>
  </si>
  <si>
    <t>03458/PB/626402/2022</t>
  </si>
  <si>
    <t>03393</t>
  </si>
  <si>
    <t>03458</t>
  </si>
  <si>
    <t>Belanja Pemeliharaan Peralatan dan Mesin: Pembayaran service kendaraan operasional roda 4 Pusdik KP Nopol B 1606 MQ Bulan Juli 2022, tgl. 26 Juli 2022.</t>
  </si>
  <si>
    <t>03389/KW/626402/2022</t>
  </si>
  <si>
    <t>03389</t>
  </si>
  <si>
    <t>03459</t>
  </si>
  <si>
    <t>Belanja Pemeliharaan Peralatan dan Mesin: Pembayaran BBM kendaraan operasional roda 4 Pusat Pendidikan KP Bulan Juli 2022 a.n. Suryat Dedi Susena, Tgl. 26 Agustus 2022</t>
  </si>
  <si>
    <t>03390/KW/626402/2022</t>
  </si>
  <si>
    <t>03460/PB/626402/2022</t>
  </si>
  <si>
    <t>03460</t>
  </si>
  <si>
    <t>Belanja Pemeliharaan Peralatan dan Mesin: Pembayaran BBM kendaraan operasional roda 4 Pusat Pendidikan KP Bulan Juli 2022 a.n. Bambang Suprakto dkk, Tgl. 26 Agustus 2022</t>
  </si>
  <si>
    <t>03391/KW/626402/2022</t>
  </si>
  <si>
    <t>03461/PB/626402/2022</t>
  </si>
  <si>
    <t>03391</t>
  </si>
  <si>
    <t>03461</t>
  </si>
  <si>
    <t>Belanja Pemeliharaan Peralatan dan Mesin: Pembayaran BBM kendaraan operasional roda 2 Pusat Pendidikan KP Bulan Juli 2022, Tgl. 26 Agustus 2022.</t>
  </si>
  <si>
    <t>03392/KW/626402/2022</t>
  </si>
  <si>
    <t>03462/PB/626402/2022</t>
  </si>
  <si>
    <t>03462</t>
  </si>
  <si>
    <t>Belanja Bahan Konsumsi Snack Pagi. Rapat Monitoring Realisasi Anggaran Satuan Pendidikan KP. Kegiatan Monitoring dan Evaluasi Penyelenggaraan Pendidikan KP. Tanggal 4 Agustus</t>
  </si>
  <si>
    <t>03322/KW/626402/2022</t>
  </si>
  <si>
    <t>03342/PB/626402/2022</t>
  </si>
  <si>
    <t>03322</t>
  </si>
  <si>
    <t>00190/UM/626402/2022</t>
  </si>
  <si>
    <t>Belanja Bahan Konsumsi Snack Sore. Rapat Monitoring Realisasi Anggaran Satuan Pendidikan KP. Kegiatan Monitoring dan Evaluasi Penyelenggaraan Pendidikan KP. Tanggal 4 Agustus</t>
  </si>
  <si>
    <t>03323/KW/626402/2022</t>
  </si>
  <si>
    <t>03344/PB/626402/2022</t>
  </si>
  <si>
    <t>03323</t>
  </si>
  <si>
    <t>Belanja Barang Non Operasional Lainnya Langganan biaya video conference (Zoom) Bulan Juli 2022. Kegiatan Penillaian Kinerja Pendidikan KP Tanggal 2 Agustus 2022</t>
  </si>
  <si>
    <t>03324/KW/626402/2022</t>
  </si>
  <si>
    <t>03345/PB/626402/2022</t>
  </si>
  <si>
    <t>03324</t>
  </si>
  <si>
    <t>penggandaan &amp; jilid Laporan Realisasi Semester I TA 2022 &amp; Rincian Rencana Strategi PNBP TA. 2023, 22 Agust 22</t>
  </si>
  <si>
    <t>03325/KW/626402/2022</t>
  </si>
  <si>
    <t>perjalanan dinas Jkt - AUP Jakarta, tgl. Lingkup Kegiatan Pusdik KP,</t>
  </si>
  <si>
    <t>03326/KW/626402/2022</t>
  </si>
  <si>
    <t>03352/PB/626402/2022</t>
  </si>
  <si>
    <t>03326</t>
  </si>
  <si>
    <t>Belanja Bahan Pembelian ATK dalam rangka mendukung kegiatan Evaluasi Kinerja Keuangan dan Penyusunan SPIP, tgl. 2  Agustus  2022</t>
  </si>
  <si>
    <t>03327/KW/626402/2022</t>
  </si>
  <si>
    <t>03355/PB/626402/2022</t>
  </si>
  <si>
    <t>Belanja Bahan Komputer dalam rangka mendukung kegiatan Evaluasi Kinerja Keuangan dan Penyusunan SPIP, tgl. 5</t>
  </si>
  <si>
    <t>03328/KW/626402/2022</t>
  </si>
  <si>
    <t>03357/PB/626402/2022</t>
  </si>
  <si>
    <t>Belanja Bahan Pembelian ATK dalam rangka mendukung kegiatan Validasi Data Gaji dan Tunjangan, tgl. 8</t>
  </si>
  <si>
    <t>03329/KW/626402/2022</t>
  </si>
  <si>
    <t>03359/PB/626402/2022</t>
  </si>
  <si>
    <t>03329</t>
  </si>
  <si>
    <t>Belanja Bahan Komputer dalam rangka mendukung kegiatan Validasi Data Gaji dan Tunjangan, tgl. 10 Agustus 2022</t>
  </si>
  <si>
    <t>03330/KW/626402/2022</t>
  </si>
  <si>
    <t>03361/PB/626402/2022</t>
  </si>
  <si>
    <t>Pembelian ATK dalam rangka mendukung kegiatan Verifikasi dan Validasi Pertanggungjawaban Kegiatan tgl. 18 Agustus 2022</t>
  </si>
  <si>
    <t>03331/KW/626402/2022</t>
  </si>
  <si>
    <t>03375/PB/626402/2022</t>
  </si>
  <si>
    <t>Pembelian Bahan Komputer dalam rangka mendukung kegiatan Verifikasi dan Validasi Pertanggungjawaban Kegiatan tgl. 22</t>
  </si>
  <si>
    <t>03332/KW/626402/2022</t>
  </si>
  <si>
    <t>03376/PB/626402/2022</t>
  </si>
  <si>
    <t>perdin  ke Ancol tgl. 22 sd 23 Agustus 2022 melakukan penyelesaian pertanggungjawaban GUP (Revolving) ke 8 Lingkup Pusat Pendidikan KP,  tgl. 24 Agustus 2022</t>
  </si>
  <si>
    <t>03333/KW/626402/2022</t>
  </si>
  <si>
    <t>03364/PB/626402/2022</t>
  </si>
  <si>
    <t>03333</t>
  </si>
  <si>
    <t>perdin ke Petamburan Jak Pus, tgl. 23 Agustus 2022 , menghadiri undangan rapat tindak lanjut persetujuan izin penggunaan dana PNBP Lingkup KKP,  tgl. 24  Agustus 2022</t>
  </si>
  <si>
    <t>03334/KW/626402/2022</t>
  </si>
  <si>
    <t>03367/PB/626402/2022</t>
  </si>
  <si>
    <t>03334</t>
  </si>
  <si>
    <t>001520</t>
  </si>
  <si>
    <t>Belanja Bahan. Konsumsi/Snack Rapat Reviu proposal rencana penelitan peserta tugas belajar bagi PNS lingkup KKP Tahun 2022 , Kegiatan Tugas Belajar Baru. Tanggal 25 Juli 2022</t>
  </si>
  <si>
    <t>03316/KW/626402/2022</t>
  </si>
  <si>
    <t>03333/PB/626402/2022</t>
  </si>
  <si>
    <t>03316</t>
  </si>
  <si>
    <t>Belanja Bahan. Konsumsi/Makan Siang Rapat Reviu proposal rencana penelitan peserta tugas belajar bagi PNS lingkup KKP Tahun 2022 , Kegiatan Tugas Belajar Baru. Tanggal 25 Juli 2022</t>
  </si>
  <si>
    <t>03317/KW/626402/2022</t>
  </si>
  <si>
    <t>03334/PB/626402/2022</t>
  </si>
  <si>
    <t>03317</t>
  </si>
  <si>
    <t>Belanja Bahan. Konsumsi/Snack Rapat Reviu proposal rencana penelitan peserta tugas belajar bagi PNS lingkup KKP Tahun 2022 , Kegiatan Tugas Belajar Baru. Tanggal 29 Juli 2022</t>
  </si>
  <si>
    <t>03318/KW/626402/2022</t>
  </si>
  <si>
    <t>03336/PB/626402/2022</t>
  </si>
  <si>
    <t>03318</t>
  </si>
  <si>
    <t>Belanja Bahan. Konsumsi/Makan Siang Rapat Reviu proposal rencana penelitan peserta tugas belajar bagi PNS lingkup KKP Tahun 2022 , Kegiatan Tugas Belajar Baru. Tanggal 29 Juli 2022</t>
  </si>
  <si>
    <t>03319/KW/626402/2022</t>
  </si>
  <si>
    <t>03337/PB/626402/2022</t>
  </si>
  <si>
    <t>03319</t>
  </si>
  <si>
    <t>Belanja Bahan. Konsumsi/Snack Rapat pembahasan hasil seleksi calon penerima beasiswa tugas belajar bagi PNS lingkup KKP Tahun 2022 , Kegiatan Tugas Belajar Baru. Tanggal 5</t>
  </si>
  <si>
    <t>03320/KW/626402/2022</t>
  </si>
  <si>
    <t>03338/PB/626402/2022</t>
  </si>
  <si>
    <t>03320</t>
  </si>
  <si>
    <t>Konsumsi/Makan Siang Rapat pembahasan hasil seleksi calon penerima beasiswa tugas belajar bagi PNS lingkup KKP Tahun 2022 , Kegiatan Tugas Belajar Baru. Tanggal 5 Agustus 2022</t>
  </si>
  <si>
    <t>03321/KW/626402/2022</t>
  </si>
  <si>
    <t>03340/PB/626402/2022</t>
  </si>
  <si>
    <t>03321</t>
  </si>
  <si>
    <t>221751303021860</t>
  </si>
  <si>
    <t>00793T</t>
  </si>
  <si>
    <t>00199</t>
  </si>
  <si>
    <t>221751303021861</t>
  </si>
  <si>
    <t>00794T</t>
  </si>
  <si>
    <t>00200</t>
  </si>
  <si>
    <t>221751303021859</t>
  </si>
  <si>
    <t>00792T</t>
  </si>
  <si>
    <t>00198</t>
  </si>
  <si>
    <t>221751303021858</t>
  </si>
  <si>
    <t>00791T</t>
  </si>
  <si>
    <t>00197</t>
  </si>
  <si>
    <t>GUP 9 Total</t>
  </si>
  <si>
    <t>Rekapitulasi SPBY Per GUP dan TUP</t>
  </si>
  <si>
    <t>03535/PB/626402/2022</t>
  </si>
  <si>
    <t>03514/PB/626402/2022</t>
  </si>
  <si>
    <t>03515/PB/626402/2022</t>
  </si>
  <si>
    <t>03516/PB/626402/2022</t>
  </si>
  <si>
    <t>03519/PB/626402/2022</t>
  </si>
  <si>
    <t>03520/PB/626402/2022</t>
  </si>
  <si>
    <t>03523/PB/626402/2022</t>
  </si>
  <si>
    <t>03524/PB/626402/2022</t>
  </si>
  <si>
    <t>03528/PB/626402/2022</t>
  </si>
  <si>
    <t>03532/PB/626402/2022</t>
  </si>
  <si>
    <t>03533/PB/626402/2022</t>
  </si>
  <si>
    <t>03555/PB/626402/2022</t>
  </si>
  <si>
    <t>Bayar ke Nining Widiyowati, dkk Perdin Jakarta - KPKNL Jkt II, Jakpus PP. Tgl. 11 Agustus 2022. Dalam rangka koordinasi dan penyampaian dokumen permohonan lelang ke KPKNL</t>
  </si>
  <si>
    <t>03498/PB/626402/2022</t>
  </si>
  <si>
    <t>GUP 10</t>
  </si>
  <si>
    <t>03498</t>
  </si>
  <si>
    <t>00212/UM/626402/2022</t>
  </si>
  <si>
    <t>Bayar ke Sarwono dkk. Pembayaran transport lokal Jakarta ke Ciracas, Jaktim (PP). Tgl 21 Juni 2022. Dlm rangka keg pengelompokan dan menata arsip/dokumen tugas belajar dan izin belajar</t>
  </si>
  <si>
    <t>03499/PB/626402/2022</t>
  </si>
  <si>
    <t>03499</t>
  </si>
  <si>
    <t>Bayar ke Sutrisno, dkk. Perdin Jakarta - Gd. BRSDM KP Ancol, Jakut PP. Tgl. 28 Juli 2022. Dalam rangka kegiatan review presensi online pegawai lingkup Pusdik KP Semester I Tahun</t>
  </si>
  <si>
    <t>03500/PB/626402/2022</t>
  </si>
  <si>
    <t>03500</t>
  </si>
  <si>
    <t>Bayar ke Rama Digital. Belanja Keperluan Perkantoran: Pencetakan photo dimensi 40 x 60 cm Pusat Pendidikan KP, Tgl 21 Juli 2022.</t>
  </si>
  <si>
    <t>03501/PB/626402/2022</t>
  </si>
  <si>
    <t>03501</t>
  </si>
  <si>
    <t>Bayar ke Hijau Stamp. Belanja Keperluan Perkantoran: Pembuatan stempel warna keperluan sehari-hari perkantoran kegiatan operasional Pusat Pendidikan KP, Tgl 28 Juli 2022.</t>
  </si>
  <si>
    <t>03502/PB/626402/2022</t>
  </si>
  <si>
    <t>03502</t>
  </si>
  <si>
    <t>Bayar ke Delicio: Belanja Keperluan Perkantoran. Pembelian konsumsi (snack) Jamuan/Rapat Penyiapan Bahan Materi Pendidikan KP. Tgl. 22 Juli 2022</t>
  </si>
  <si>
    <t>03503/PB/626402/2022</t>
  </si>
  <si>
    <t>03503</t>
  </si>
  <si>
    <t>Bayar ke Demmy Sambel Cetar: Belanja Keperluan Perkantoran. Pembelian konsumsi (makan) Jamuan/Rapat Penyiapan Bahan Materi Pendidikan KP. Tgl. 22 Juli 2022</t>
  </si>
  <si>
    <t>03504/PB/626402/2022</t>
  </si>
  <si>
    <t>03504</t>
  </si>
  <si>
    <t>Bayar ke Delicio: Belanja Keperluan Perkantoran. Pembelian konsumsi (snack) Jamuan/Rapat Persiapan Pelaksanaan Wisuda Satuan Pendidikan Tinggi di lingkungan KKP. Tgl. 22 Juli 2022</t>
  </si>
  <si>
    <t>03505/PB/626402/2022</t>
  </si>
  <si>
    <t>03505</t>
  </si>
  <si>
    <t>Bayar ke Sabuah Ikan Bakar: Belanja Keperluan Perkantoran. Pembelian konsumsi (makan) Jamuan/Rapat Persiapan Pelaksanaan Wisuda Satuan Pendidikan Tinggi di lingkungan KKP.</t>
  </si>
  <si>
    <t>03506/PB/626402/2022</t>
  </si>
  <si>
    <t>03506</t>
  </si>
  <si>
    <t>Bayar ke Delicio: Belanja Keperluan Perkantoran. Pembelian konsumsi (snack) Jamuan/Rapat Pembahasan Aplikasi Microsite Jobstreet. Tgl. 26 Juli 2022</t>
  </si>
  <si>
    <t>03507/PB/626402/2022</t>
  </si>
  <si>
    <t>03507</t>
  </si>
  <si>
    <t>Bayar ke RM. Sinar Karya Bundo: Belanja Keperluan Perkantoran. Pembelian konsumsi (snack) Jamuan/Rapat Pembahasan Aplikasi Microsite Jobstreet. Tgl. 26 Juli 2022</t>
  </si>
  <si>
    <t>03508/PB/626402/2022</t>
  </si>
  <si>
    <t>03508</t>
  </si>
  <si>
    <t>Bayar ke Unit Toko Sejati Mulia: Belanja Keperluan Perkantoran. Pembelian konsumsi (snack) Rapat Pembahasan Revisi Anggaran Kebutuhan Pelaksanaan Wisuda Sat Pendidikan Tinggi.</t>
  </si>
  <si>
    <t>03509/PB/626402/2022</t>
  </si>
  <si>
    <t>03509</t>
  </si>
  <si>
    <t>Bayar ke Pondok Makan Mirah 1: Belanja Keperluan Perkantoran. Pembelian konsumsi (makan) Rapat Pembahasan Revisi Anggaran Kebutuhan Pelaksanaan Wisuda Sat Pendidikan Tinggi.</t>
  </si>
  <si>
    <t>03510/PB/626402/2022</t>
  </si>
  <si>
    <t>03510</t>
  </si>
  <si>
    <t>Bayar ke Island Agency. Belanja Keperluan Sehari-hari Perkantoran: Pembayaran Langganan surat kabar/majalah Pusat Pendidikan KP Bulan Agustus 2022. Tgl. 31 Agustus 2022</t>
  </si>
  <si>
    <t>03511/PB/626402/2022</t>
  </si>
  <si>
    <t>03511</t>
  </si>
  <si>
    <t>Bayar ke PT. Tirta Investama. Belanja Keperluan Sehari-hari Perkantoran: Pembayaran air minum pegawai Pusat Pendidikan KP Bulan Agustus 2022. Tgl. 31 Agustus 2022</t>
  </si>
  <si>
    <t>03512/PB/626402/2022</t>
  </si>
  <si>
    <t>03512</t>
  </si>
  <si>
    <t>Bayar ke CV.HD Prakasa. Belanja Barang Persediaan Barang Konsumsi: Pencetakan kop surat dan amplop kecil kegiatan operasional Pusat Pendidikan KP Tahun 2022. Tgl. 05 Agustus 2022</t>
  </si>
  <si>
    <t>03535</t>
  </si>
  <si>
    <t>Bayar ke CV. Mandiri Jaya. Belanja Barang Persediaan Barang Konsumsi: Pembelian kertas foto copy kegiatan operasional Pusat Pendidikan KP Bulan Juli 2022. Tgl 08 Agustus 2022.</t>
  </si>
  <si>
    <t>03536/PB/626402/2022</t>
  </si>
  <si>
    <t>03536</t>
  </si>
  <si>
    <t>Bayar ke CV. HD Prakasa. Belanja Barang Persediaan Barang Konsumsi: Pembelian ATK kegiatan Bidang Perencanaan &amp; Evaluasi Pusat Pendidikan KP Bulan Juli 2022. Tgl. 11 Agustus</t>
  </si>
  <si>
    <t>03538/PB/626402/2022</t>
  </si>
  <si>
    <t>03538</t>
  </si>
  <si>
    <t>Bayar ke CV. Putra Kualabhee Jaya. Belanja Barang Persediaan Barang Konsumsi: Pembelian ATK kegiatan Bidang Kelembagaan dan Ketanagaan Pusat Pendidikan KP Bulan Juli 2022. Tgl.</t>
  </si>
  <si>
    <t>03539/PB/626402/2022</t>
  </si>
  <si>
    <t>03539</t>
  </si>
  <si>
    <t>Bayar ke CV. Mandiri Jaya. Belanja Barang Persediaan Barang Konsumsi: Pembelian ATK kegiatan Bagian Tata Usaha Pusat Pendidikan KP Bulan Juli 2022. Tgl. 11 Juli 2022</t>
  </si>
  <si>
    <t>03540/PB/626402/2022</t>
  </si>
  <si>
    <t>03540</t>
  </si>
  <si>
    <t>Bayar ke CV.Putra Kualabhee Jaya. Belanja Barang Persediaan Barang Konsumsi: Pembelian Bahan Komputer kegiatan Bidang Penyelenggaraan Pendidikan Pusat Pendidikan KP Bulan Juli</t>
  </si>
  <si>
    <t>03541/PB/626402/2022</t>
  </si>
  <si>
    <t>03541</t>
  </si>
  <si>
    <t>Bayar ke PT. Inovasi Cipta Usaha. Belanja Barang Persediaan Barang Konsumsi: Pembelian Bahan Komputer kegiatan Bidang Kelembagaan dan Ketenagaan Pusat Pendidikan KP Bulan</t>
  </si>
  <si>
    <t>03542/PB/626402/2022</t>
  </si>
  <si>
    <t>03542</t>
  </si>
  <si>
    <t>Bayar ke CV. Seribu Bunga Print. Belanja Barang Persediaan Barang Konsumsi: Pembelian Bahan Komputer kegiatan Bagian Tata Usaha Pusat Pendidikan KP Bulan Juli 2022. Tgl. 11 Juli</t>
  </si>
  <si>
    <t>03543/PB/626402/2022</t>
  </si>
  <si>
    <t>03543</t>
  </si>
  <si>
    <t>Bayar ke CV. Mandiri Jaya. Belanja Barang Persediaan Barang Konsumsi: Pembelian kertas foto copy kegiatan operasional Pusat Pendidikan KP Bulan Agustus 2022. Tgl 05 Agustus 2022.</t>
  </si>
  <si>
    <t>03544/PB/626402/2022</t>
  </si>
  <si>
    <t>03544</t>
  </si>
  <si>
    <t>Bayar ke CV. Mandiri Jaya. Belanja Barang Persediaan Barang Konsumsi: Pembelian ATK kegiatan Bagian Tata Usaha Pusat Pendidikan KP Bulan Agustus 2022. Tgl. 9 Agustus 2022</t>
  </si>
  <si>
    <t>03545/PB/626402/2022</t>
  </si>
  <si>
    <t>03545</t>
  </si>
  <si>
    <t>Bayar ke CV. Mandiri Jaya. Belanja Barang Persediaan Barang Konsumsi: Pembelian ATK kegiatan Bidang Penyelenggaraan Pendidikan Bulan Agustus 2022. Tgl. 08 Agustus 2022</t>
  </si>
  <si>
    <t>03546/PB/626402/2022</t>
  </si>
  <si>
    <t>03546</t>
  </si>
  <si>
    <t>Bayar ke CV. Mandiri Jaya. Belanja Barang Persediaan Barang Konsumsi: Pembelian ATK kegiatan Bidang Kelembagaan dan Ketenagaan Bulan Agustus 2022. Tgl. 08 Agustus 2022</t>
  </si>
  <si>
    <t>03547/PB/626402/2022</t>
  </si>
  <si>
    <t>03547</t>
  </si>
  <si>
    <t>Bayar ke Grab. Belanja Pengiriman Surat Dinas Pos Pusat. Pengiriman surat dan dokumen/barang lainnya kegiatan Pusat Pendidikan KP Bulan Agustus 2022. Tgl. 26 Agustus</t>
  </si>
  <si>
    <t>03513/PB/626402/2022</t>
  </si>
  <si>
    <t>03513</t>
  </si>
  <si>
    <t>Bayar ke PT. Kreasi Pratama Solusindo. Belanja Sewa: Pembayaran sewa mesin photocopy Pusat Pendidikan KP Bulan Juli 2022, tgl. 01 Agustus 2022.</t>
  </si>
  <si>
    <t>03514</t>
  </si>
  <si>
    <t>Bayar ke CV. AUTOMINDO. Belanja Pemeliharaan Peralatan dan Mesin: Pembayaran service kendaraan operasional roda 4 Pusdik KP Nopol B 1446 PQH Bulan Juni 2022, tgl. 22 Juni 2022.</t>
  </si>
  <si>
    <t>03515</t>
  </si>
  <si>
    <t>Bayar ke CV. AUTOMINDO. Belanja Pemeliharaan Peralatan dan Mesin: Pembayaran service kendaraan operasional roda 4 Pusdik KP Nopol B 2950 DQ Bulan Juli 2022, tgl. 06 Juli 2022.</t>
  </si>
  <si>
    <t>03516</t>
  </si>
  <si>
    <t>Bayar ke CV. AUTOMINDO. Belanja Pemeliharaan Peralatan dan Mesin: Pembayaran service kendaraan operasional roda 4 Pusdik KP Nopol B 2951 DQ Bulan Juli 2022, tgl. 08 Juli 2022.</t>
  </si>
  <si>
    <t>03517/PB/626402/2022</t>
  </si>
  <si>
    <t>03517</t>
  </si>
  <si>
    <t>Bayar ke Shope and Drive 15-000-15. Belanja Pemeliharaan Peralatan dan Mesin: Pembayaran service kendaraan operasional roda 4 Pusdik KP Nopol B 1606 MQ Bulan Juli 2022, tgl. 09 Juli</t>
  </si>
  <si>
    <t>03518/PB/626402/2022</t>
  </si>
  <si>
    <t>03518</t>
  </si>
  <si>
    <t>Bayar ke CV. AUTOMINDO. Belanja Pemeliharaan Peralatan dan Mesin: Pembayaran service kendaraan operasional roda 4 Pusdik KP Nopol B 2950 DQ Bulan Juli 2022, tgl. 18 Juli 2022.</t>
  </si>
  <si>
    <t>03519</t>
  </si>
  <si>
    <t>Bayar ke CV. AUTOMINDO. Belanja Pemeliharaan Peralatan dan Mesin: Pembayaran service kendaraan operasional roda 4 Pusdik KP Nopol B 1987 WQ Bulan Juli 2022, tgl. 18 Juli 2022.</t>
  </si>
  <si>
    <t>03520</t>
  </si>
  <si>
    <t>Bayar ke Bapeda Prov DKI Jakarta. Belanja Pemeliharaan Peralatan dan Mesin: Pembayaran pajak kendaraan operasional roda 4 Pusdik KP Nopol B 1602 PQP Tahun 2022, tgl. 19 Juli</t>
  </si>
  <si>
    <t>03521/PB/626402/2022</t>
  </si>
  <si>
    <t>03521</t>
  </si>
  <si>
    <t>Bayar ke Bapeda Prov DKI Jakarta. Belanja Pemeliharaan Peralatan dan Mesin: Pembayaran pajak kendaraan operasional roda 4 Pusdik KP Nopol B 1002 VQ Tahun 2022, tgl. 19 Juli 2022.</t>
  </si>
  <si>
    <t>03522/PB/626402/2022</t>
  </si>
  <si>
    <t>03522</t>
  </si>
  <si>
    <t>Bayar ke CV. AUTOMINDO. Belanja Pemeliharaan Peralatan dan Mesin: Pembayaran service kendaraan operasional roda 4 Pusdik KP Nopol B 2622 DQ Bulan Juli 2022, tgl. 22 Juli 2022.</t>
  </si>
  <si>
    <t>03523</t>
  </si>
  <si>
    <t>Bayar ke CV. AUTOMINDO. Belanja Pemeliharaan Peralatan dan Mesin: Pembayaran service kendaraan operasional roda 4 Pusdik KP Nopol B 2951 DQ Bulan Juli 2022, tgl. 28 Juli 2022.</t>
  </si>
  <si>
    <t>03524</t>
  </si>
  <si>
    <t>Bayar ke Bapeda Prov DKI Jakarta. Belanja Pemeliharaan Peralatan dan Mesin: Pembayaran pajak kendaraan operasional roda 2 Pusdik KP Nopol B 6558 SQG Tahun 2022, tgl. 29 Juli</t>
  </si>
  <si>
    <t>03525/PB/626402/2022</t>
  </si>
  <si>
    <t>03525</t>
  </si>
  <si>
    <t>Bayar ke Bapeda Prov DKI Jakarta. Belanja Pemeliharaan Peralatan dan Mesin: Pembayaran pajak kendaraan operasional roda 4 Pusdik KP Nopol B 2030 MQ Tahun 2022, tgl. 29 Juli 2022.</t>
  </si>
  <si>
    <t>03526/PB/626402/2022</t>
  </si>
  <si>
    <t>03526</t>
  </si>
  <si>
    <t>Bayar ke Motor One. Belanja Pemeliharaan Peralatan dan Mesin: Service kendaraan operasional roda 2 Pusdik KP Nopol B 6497 SRQ Tahun 2022, tgl. 01 Agustus 2022.</t>
  </si>
  <si>
    <t>03527/PB/626402/2022</t>
  </si>
  <si>
    <t>03527</t>
  </si>
  <si>
    <t>Bayar ke SCW Automotif. Belanja Pemeliharaan Peralatan dan Mesin: Pembayaran service kendaraan operasional roda 4 Pusdik KP Nopol B 1165 UQN Bulan Agustus 2022, tgl. 02</t>
  </si>
  <si>
    <t>03528</t>
  </si>
  <si>
    <t>Bayar ke Bapeda Prov DKI Jakarta. Belanja Pemeliharaan Peralatan dan Mesin: Pembayaran pajak kendaraan operasional roda 2 Pusdik KP Nopol B 1606 MQ Tahun 2022, tgl. 04 Agustus</t>
  </si>
  <si>
    <t>03529/PB/626402/2022</t>
  </si>
  <si>
    <t>03529</t>
  </si>
  <si>
    <t>Bayar ke Bambang Suprakto. Belanja Pemeliharaan Peralatan &amp; Mesin: Pembayaran BBM kendaraan operasional roda 4 Pusat Pendidikan KP Bulan Agustus 2022 a.n. Bambang</t>
  </si>
  <si>
    <t>03530/PB/626402/2022</t>
  </si>
  <si>
    <t>03530</t>
  </si>
  <si>
    <t>Bayar ke Edi Mistiono dkk. Belanja Pemeliharaan Peralatan dan Mesin: Pembayaran BBM kendaraan operasional roda 2 Pusat Pendidikan KP Bulan Agustus 2022, Tgl. 06 September</t>
  </si>
  <si>
    <t>03531/PB/626402/2022</t>
  </si>
  <si>
    <t>03531</t>
  </si>
  <si>
    <t>Bayar ke CV. Doa Bunda. Belanja Pemeliharaan Lainnya : Pembayaran Pemeliharaan Aquarium Pusat Pendidikan KP Bulan Juni 2022, tgl. 14 Juni 2022.</t>
  </si>
  <si>
    <t>03532</t>
  </si>
  <si>
    <t>Bayar ke CV. Doa Bunda. Belanja Pemeliharaan Lainnya : Pembayaran Pemeliharaan Aquarium Pusat Pendidikan KP Bulan Juli 2022, tgl. 20 Juli 2022.</t>
  </si>
  <si>
    <t>03533</t>
  </si>
  <si>
    <t>Bayar ke CV. Putra Kualabhee Jaya, biaya Foto copy dan penggandaan dalam rangka mendukung kegiatan Verifikasi dan Validasi Pertanggungjawaban Kegiatan tgl. 7</t>
  </si>
  <si>
    <t>03555</t>
  </si>
  <si>
    <t>Bayar ke CV. HD. Prakasa, Pembelian ATK dalam rangka mendukung kegiatan Verifikasi dan Validasi Pertanggungjawaban Kegiatan tgl. 2</t>
  </si>
  <si>
    <t>03553/PB/626402/2022</t>
  </si>
  <si>
    <t>03553</t>
  </si>
  <si>
    <t>Bayar ke PT Inovasi Cipta Usaha, Pembelian Bahan Komputer dalam rangka mendukung kegiatan Verifikasi dan Validasi Pertanggungjawaban Kegiatan tgl.</t>
  </si>
  <si>
    <t>03554/PB/626402/2022</t>
  </si>
  <si>
    <t>03554</t>
  </si>
  <si>
    <t>Bayar ke Imran, A.Md.Pi., S.Pi., tanggal 14 Juni 2022 dalam rangka Perjalanan Peserta Tugas Belajar. Kegiatan Lanjutan Tugas</t>
  </si>
  <si>
    <t>03548/PB/626402/2022</t>
  </si>
  <si>
    <t>03548</t>
  </si>
  <si>
    <t>00213/UM/626402/2022</t>
  </si>
  <si>
    <t>Bayar ke Gestar Rheido, S.St.Pi., tanggal 5 Juli 2022 dalam rangka Perjalanan Peserta Tugas Belajar. Kegiatan Lanjutan Tugas</t>
  </si>
  <si>
    <t>03549/PB/626402/2022</t>
  </si>
  <si>
    <t>03549</t>
  </si>
  <si>
    <t>Bayar ke Brampi Stefie Hendry Huka, S.T.,  Belanja Perjalanan Dinas ke Politeknik AUP Jakarta pada tanggal 12 Juli  2022 dalam rangka Perjalanan Peserta Tugas Belajar. Kegiatan Lanjutan</t>
  </si>
  <si>
    <t>03550/PB/626402/2022</t>
  </si>
  <si>
    <t>03550</t>
  </si>
  <si>
    <t>Bayar ke Kresna Edessta Renjaan, S.Pi., Belanja Perjalanan Dinas ke Politeknik AUP Jakarta pada tanggal 12 Juli  2022 dalam rangka Perjalanan Peserta Tugas Belajar. Kegiatan Lanjutan</t>
  </si>
  <si>
    <t>03551/PB/626402/2022</t>
  </si>
  <si>
    <t>03551</t>
  </si>
  <si>
    <t>Bayar ke Romi Agusta, S.Pi.., Belanja Perjalanan Dinas ke Politeknik AUP Jakarta pada tanggal 19 Juli  2022 dalam rangka Perjalanan Peserta Tugas Belajar. Kegiatan Lanjutan Tugas Belajar,</t>
  </si>
  <si>
    <t>03552/PB/626402/2022</t>
  </si>
  <si>
    <t>03552</t>
  </si>
  <si>
    <t>GUP 10 Total</t>
  </si>
  <si>
    <t>Berdasarkan Pengajuan GUP  dan TUP , Pusat Pendidikan KP</t>
  </si>
  <si>
    <t>00203</t>
  </si>
  <si>
    <t>03395/KW/626402/2022</t>
  </si>
  <si>
    <t>00202</t>
  </si>
  <si>
    <t>03450/KW/626402/2022</t>
  </si>
  <si>
    <t>03396/KW/626402/2022</t>
  </si>
  <si>
    <t>03396</t>
  </si>
  <si>
    <t>03449/KW/626402/2022</t>
  </si>
  <si>
    <t>03397/KW/626402/2022</t>
  </si>
  <si>
    <t>03448/KW/626402/2022</t>
  </si>
  <si>
    <t>03398/KW/626402/2022</t>
  </si>
  <si>
    <t>03398</t>
  </si>
  <si>
    <t>00201</t>
  </si>
  <si>
    <t>03447/KW/626402/2022</t>
  </si>
  <si>
    <t>03399/KW/626402/2022</t>
  </si>
  <si>
    <t>03446/KW/626402/2022</t>
  </si>
  <si>
    <t>03400/KW/626402/2022</t>
  </si>
  <si>
    <t>03400</t>
  </si>
  <si>
    <t>03445/KW/626402/2022</t>
  </si>
  <si>
    <t>03401/KW/626402/2022</t>
  </si>
  <si>
    <t>03401</t>
  </si>
  <si>
    <t>03444/KW/626402/2022</t>
  </si>
  <si>
    <t>03402/KW/626402/2022</t>
  </si>
  <si>
    <t>03402</t>
  </si>
  <si>
    <t>03443/KW/626402/2022</t>
  </si>
  <si>
    <t>03403/KW/626402/2022</t>
  </si>
  <si>
    <t>03403</t>
  </si>
  <si>
    <t>03442/KW/626402/2022</t>
  </si>
  <si>
    <t>03404/KW/626402/2022</t>
  </si>
  <si>
    <t>03404</t>
  </si>
  <si>
    <t>03441/KW/626402/2022</t>
  </si>
  <si>
    <t>03405/KW/626402/2022</t>
  </si>
  <si>
    <t>03405</t>
  </si>
  <si>
    <t>03440/KW/626402/2022</t>
  </si>
  <si>
    <t>03406/KW/626402/2022</t>
  </si>
  <si>
    <t>03406</t>
  </si>
  <si>
    <t>03439/KW/626402/2022</t>
  </si>
  <si>
    <t>03407/KW/626402/2022</t>
  </si>
  <si>
    <t>03407</t>
  </si>
  <si>
    <t>03438/KW/626402/2022</t>
  </si>
  <si>
    <t>03408/KW/626402/2022</t>
  </si>
  <si>
    <t>03408</t>
  </si>
  <si>
    <t>03437/KW/626402/2022</t>
  </si>
  <si>
    <t>03409/KW/626402/2022</t>
  </si>
  <si>
    <t>03409</t>
  </si>
  <si>
    <t>03436/KW/626402/2022</t>
  </si>
  <si>
    <t>03431/KW/626402/2022</t>
  </si>
  <si>
    <t>03435/KW/626402/2022</t>
  </si>
  <si>
    <t>03434/KW/626402/2022</t>
  </si>
  <si>
    <t>03433/KW/626402/2022</t>
  </si>
  <si>
    <t>03432/KW/626402/2022</t>
  </si>
  <si>
    <t>03430/KW/626402/2022</t>
  </si>
  <si>
    <t>03429/KW/626402/2022</t>
  </si>
  <si>
    <t>03428/KW/626402/2022</t>
  </si>
  <si>
    <t>03427/KW/626402/2022</t>
  </si>
  <si>
    <t>03426/KW/626402/2022</t>
  </si>
  <si>
    <t>03425/KW/626402/2022</t>
  </si>
  <si>
    <t>03424/KW/626402/2022</t>
  </si>
  <si>
    <t>03424</t>
  </si>
  <si>
    <t>03423/KW/626402/2022</t>
  </si>
  <si>
    <t>03423</t>
  </si>
  <si>
    <t>03422/KW/626402/2022</t>
  </si>
  <si>
    <t>03422</t>
  </si>
  <si>
    <t>03421/KW/626402/2022</t>
  </si>
  <si>
    <t>03421</t>
  </si>
  <si>
    <t>03420/KW/626402/2022</t>
  </si>
  <si>
    <t>03420</t>
  </si>
  <si>
    <t>03410/KW/626402/2022</t>
  </si>
  <si>
    <t>03410</t>
  </si>
  <si>
    <t>03419/KW/626402/2022</t>
  </si>
  <si>
    <t>03419</t>
  </si>
  <si>
    <t>03411/KW/626402/2022</t>
  </si>
  <si>
    <t>03411</t>
  </si>
  <si>
    <t>03418/KW/626402/2022</t>
  </si>
  <si>
    <t>03412/KW/626402/2022</t>
  </si>
  <si>
    <t>03412</t>
  </si>
  <si>
    <t>03417/KW/626402/2022</t>
  </si>
  <si>
    <t>03413/KW/626402/2022</t>
  </si>
  <si>
    <t>03413</t>
  </si>
  <si>
    <t>03416/KW/626402/2022</t>
  </si>
  <si>
    <t>03416</t>
  </si>
  <si>
    <t>03414/KW/626402/2022</t>
  </si>
  <si>
    <t>03414</t>
  </si>
  <si>
    <t>03415/KW/626402/2022</t>
  </si>
  <si>
    <t>03415</t>
  </si>
  <si>
    <t>00891T</t>
  </si>
  <si>
    <t>221751303023043</t>
  </si>
  <si>
    <t>03636/PB/626402/2022</t>
  </si>
  <si>
    <t>03639/PB/626402/2022</t>
  </si>
  <si>
    <t>03642/PB/626402/2022</t>
  </si>
  <si>
    <t>03615/PB/626402/2022</t>
  </si>
  <si>
    <t>03616/PB/626402/2022</t>
  </si>
  <si>
    <t>03618/PB/626402/2022</t>
  </si>
  <si>
    <t>03619/PB/626402/2022</t>
  </si>
  <si>
    <t>Belanja Perjadin 30 Agus - 1 Sept 2022, Jkt-Pekanbaru dlm rangka Koordinasi terkait Pembukaan PSDKU (Pembentukan Kelembagaan Pendidikan KP), tgl 1 September 2022</t>
  </si>
  <si>
    <t>03629/PB/626402/2022</t>
  </si>
  <si>
    <t>GUP 11</t>
  </si>
  <si>
    <t>03629</t>
  </si>
  <si>
    <t>00221/UM/626402/2022</t>
  </si>
  <si>
    <t>Belanja Perjadin jkt-Aceh PSDKU,(Pembentukan Kelembagaan Pendidikan KP) tanggal 29-30 Agustus 2022</t>
  </si>
  <si>
    <t>03630/PB/626402/2022</t>
  </si>
  <si>
    <t>03630</t>
  </si>
  <si>
    <t>Belanja Perjalanan Dinas Biasa Pembukaan PSDKU, (Pembentukan Kelembagaan Pendidikan KP) tanggal 29-30 Agustus 2022</t>
  </si>
  <si>
    <t>03631/PB/626402/2022</t>
  </si>
  <si>
    <t>03631</t>
  </si>
  <si>
    <t>Belanja Perjalanan Dinas Biasa tanggal 1 - 2 September 2022 dalam rangka Koordinasi terkait Pembukaan PSDKU (Pembentukan Kelembagaan Pendidikan KP)</t>
  </si>
  <si>
    <t>03632/PB/626402/2022</t>
  </si>
  <si>
    <t>03632</t>
  </si>
  <si>
    <t>Transport lokal</t>
  </si>
  <si>
    <t>000192</t>
  </si>
  <si>
    <t>Belanja Perjalanan Dinas Dalam Kota, Koordinasi terkait Pemenuhan Kebutuhan Calon Dosen dlm rangka mendukung Pembukaan Kampus PSDKU Politeknik AUP.tanggal 25 Agustus 2022</t>
  </si>
  <si>
    <t>03628/PB/626402/2022</t>
  </si>
  <si>
    <t>03628</t>
  </si>
  <si>
    <t>Pembayaran transport lokal Jakarta ke Ciracas, Jaktim (PP). Tgl 02 September 2022. Dalam rangka kegiatan pengelompokan dan menata arsip/dokumen Tenaga Non PNS di Rumah Arsip</t>
  </si>
  <si>
    <t>03608/PB/626402/2022</t>
  </si>
  <si>
    <t>03608</t>
  </si>
  <si>
    <t>00220/UM/626402/2022</t>
  </si>
  <si>
    <t>Belanja Perjalanan Dinas Biasa Jkt-Jkt (PP) tgl 2 Sept 2022 dlm rangka Melakukan Penyelesaian Adm. Keuangan terkait Keg. Sosialisasi Serdos di Lingk. KKP Thn 2022, tgl 2 Sept</t>
  </si>
  <si>
    <t>03633/PB/626402/2022</t>
  </si>
  <si>
    <t>03633</t>
  </si>
  <si>
    <t>Belanja Perjalanan Dinas Biasa Jkt-Jkt (PP) tgl 5 Sept 2022 dlm rangka Melakukan Penyelesaian Adm. Keuangan terkait Keg. Sosialisasi Serdos di Lingk. KKP Thn 2022, tgl 2 Sept</t>
  </si>
  <si>
    <t>03634/PB/626402/2022</t>
  </si>
  <si>
    <t>03634</t>
  </si>
  <si>
    <t>Dukungan Penerimaan dan Penetapan Peserta Didik</t>
  </si>
  <si>
    <t>001531</t>
  </si>
  <si>
    <t>Snack pagi dalam rangka Pembahasan dan penetapan hasil seleksi penerimaan peserta didik dan penyusunan draft pengumuman hasil seleksi penerimaan peserta didik pada satuan</t>
  </si>
  <si>
    <t>03635/PB/626402/2022</t>
  </si>
  <si>
    <t>03635</t>
  </si>
  <si>
    <t>00219/UM/626402/2022</t>
  </si>
  <si>
    <t>Makan siang dalam rangka Pembahasan dan penetapan hasil seleksi penerimaan peserta didik dan penyusunan draft pengumuman hasil seleksi penerimaan peserta didik pada satuan</t>
  </si>
  <si>
    <t>03636</t>
  </si>
  <si>
    <t>Snack siang dalam rangka Pembahasan dan penetapan hasil seleksi penerimaan peserta didik dan penyusunan draft pengumuman hasil seleksi penerimaan peserta didik pada satuan</t>
  </si>
  <si>
    <t>03637/PB/626402/2022</t>
  </si>
  <si>
    <t>03637</t>
  </si>
  <si>
    <t>03638/PB/626402/2022</t>
  </si>
  <si>
    <t>03638</t>
  </si>
  <si>
    <t>03639</t>
  </si>
  <si>
    <t>03640/PB/626402/2022</t>
  </si>
  <si>
    <t>03640</t>
  </si>
  <si>
    <t>03641/PB/626402/2022</t>
  </si>
  <si>
    <t>03641</t>
  </si>
  <si>
    <t>03642</t>
  </si>
  <si>
    <t>03643/PB/626402/2022</t>
  </si>
  <si>
    <t>03643</t>
  </si>
  <si>
    <t>Snack Pagi dalam rangka Lanjutan penetapan hasil seleksi penerimaan peserta didik dan penyusunan draft pengumuman hasil seleksi penerimaan peserta didik pada satuan pendidikan</t>
  </si>
  <si>
    <t>03644/PB/626402/2022</t>
  </si>
  <si>
    <t>03644</t>
  </si>
  <si>
    <t>Belanja Keperluan Perkantoran: Pembelian stand mic/tripod holder Mikropon keperluan perkantoran Pusat Pendidikan KP, Tgl 01 September 2022.</t>
  </si>
  <si>
    <t>03609/PB/626402/2022</t>
  </si>
  <si>
    <t>03609</t>
  </si>
  <si>
    <t>Belanja Keperluan Perkantoran: Pembayaran BPJS Ketenagakerjaan Pengemudi dan Pramubhakti lingkup Pusat Pendidikan KP Bulan September 2022, Tgl 06 September 2022.</t>
  </si>
  <si>
    <t>03610/PB/626402/2022</t>
  </si>
  <si>
    <t>03610</t>
  </si>
  <si>
    <t>Pembelian konsumsi (snack) Jamuan Rapat Penyusunan &amp; Finalisasi Laporan Tindak Lanjut LHA Itjen KKP Nomor R.135/ITJ.1/HP.130/VII/2022. Tgl 9</t>
  </si>
  <si>
    <t>03611/PB/626402/2022</t>
  </si>
  <si>
    <t>03611</t>
  </si>
  <si>
    <t>Pembelian konsumsi (snack) Jamuan Rapat Penyusunan &amp; Finalisasi Laporan Tindak Lanjut LHA Itjen KKP Nomor R.135/ITJ.1/HP.130/VII/2022. Tgl 9 September 2022</t>
  </si>
  <si>
    <t>03612/PB/626402/2022</t>
  </si>
  <si>
    <t>03612</t>
  </si>
  <si>
    <t>Bayar ke CV. Seribu Bunga Print. Belanja Barang Persediaan Barang Konsumsi: Pembelian Bahan Komputer kegiatan Bagian Tata Usaha Pusat Pendidikan KP Bulan Agustus 2022. Tgl.</t>
  </si>
  <si>
    <t>03613/PB/626402/2022</t>
  </si>
  <si>
    <t>03613</t>
  </si>
  <si>
    <t>Belanja Pengiriman Surat Dinas Pos Pusat. Pengiriman surat dan dokumen/barang lainnya kegiatan Pusat Pendidikan KP Bulan September 2022. Tgl. 06 September 2022.</t>
  </si>
  <si>
    <t>03614/PB/626402/2022</t>
  </si>
  <si>
    <t>03614</t>
  </si>
  <si>
    <t>Belanja Sewa: Pembayaran sewa mesin photocopy Pusat Pendidikan KP Bulan Agustus 2022, tgl. 01 September 2022.</t>
  </si>
  <si>
    <t>03615</t>
  </si>
  <si>
    <t>Belanja Pemeliharaan Peralatan dan Mesin: Pembayaran service kendaraan operasional roda 4 Pusdik KP Nopol B 1165 UQN Bulan September 2022, tgl. 11 September 2022.</t>
  </si>
  <si>
    <t>03616</t>
  </si>
  <si>
    <t>Belanja Barang Non Operasional Lainnya Langganan biaya video conference Bulan Agustus Keg. Sinkronisasi Kegiatan Pendidikan KP . Tanggal 30 Agustus 2022</t>
  </si>
  <si>
    <t>03617/PB/626402/2022</t>
  </si>
  <si>
    <t>03617</t>
  </si>
  <si>
    <t>00218/UM/626402/2022</t>
  </si>
  <si>
    <t>001526</t>
  </si>
  <si>
    <t>Belanja Jasa Profesi. Narasumber reviu proposal penelitian calon penerima beasiswa tugas belajar bagi PNS lingkup KKP Tahun 2022 , Kegiatan Tugas Belajar Baru. Tanggal 25 Juli 2022</t>
  </si>
  <si>
    <t>03618</t>
  </si>
  <si>
    <t>Belanja Jasa Profesi. Narasumber reviu proposal penelitian calon penerima beasiswa tugas belajar bagi PNS lingkup KKP Tahun 2022 , Kegiatan Tugas Belajar Baru. Tanggal 29 Juli 2022</t>
  </si>
  <si>
    <t>03619</t>
  </si>
  <si>
    <t>Bayar ke CV. Mandiri Jaya. Belanja Barang Persediaan Barang Konsumsi. Belanja ATK dalam rangka kegiatan Lanjutan Tugas Belajar. Tanggal 05 September 2022</t>
  </si>
  <si>
    <t>03624/PB/626402/2022</t>
  </si>
  <si>
    <t>03624</t>
  </si>
  <si>
    <t>Bayar ke CV. Mandiri Jaya. Belanja Barang Persediaan Barang Konsumsi. Belanja ATK dalam rangka kegiatan Lanjutan Tugas Belajar. Tanggal 12 September 2022</t>
  </si>
  <si>
    <t>03625/PB/626402/2022</t>
  </si>
  <si>
    <t>03625</t>
  </si>
  <si>
    <t>Belanja Perjalanan Dinas ke Politeknik AUP Jakarta pada tanggal 1 Juli Perjalanan Peserta Tugas Belajar. Kegiatan Lanjutan Tugas Belajar, Tanggal 1 Juli 2022</t>
  </si>
  <si>
    <t>03620/PB/626402/2022</t>
  </si>
  <si>
    <t>03620</t>
  </si>
  <si>
    <t>Belanja Perjalanan Dinas ke Politeknik AUP Jakarta pada tanggal 31 Juli 2022 dalam rangka Perjalanan Peserta Tugas Belajar. Kegiatan Lanjutan Tugas Belajar, Tanggal 1 Agustus 2022</t>
  </si>
  <si>
    <t>03621/PB/626402/2022</t>
  </si>
  <si>
    <t>03621</t>
  </si>
  <si>
    <t>Belanja Perjalanan Dinas ke Politeknik AUP Jakarta pada tanggal 16 Agustus 2022 dalam rangka Perjalanan Peserta Tugas Belajar. Kegiatan Lanjutan Tugas Belajar, Tanggal 16 Agustus</t>
  </si>
  <si>
    <t>03622/PB/626402/2022</t>
  </si>
  <si>
    <t>03622</t>
  </si>
  <si>
    <t>03623/PB/626402/2022</t>
  </si>
  <si>
    <t>03623</t>
  </si>
  <si>
    <t>Bayar ke CV. Mandiri Jaya. Belanja Barang Persediaan Barang Konsumsi. Belanja ATK dalam rangka kegiatan Aparatur KKP yang Diberikan Izin Belajar. Tanggal 02 September 2022</t>
  </si>
  <si>
    <t>03626/PB/626402/2022</t>
  </si>
  <si>
    <t>03626</t>
  </si>
  <si>
    <t>Bayar ke CV. Mandiri Jaya. Belanja Barang Persediaan Barang Konsumsi. Belanja ATK dalam rangka kegiatan Aparatur KKP yang Diberikan Izin Belajar. Tanggal 09 September 2022</t>
  </si>
  <si>
    <t>03627/PB/626402/2022</t>
  </si>
  <si>
    <t>03627</t>
  </si>
  <si>
    <t>Perjadin Pusdik KP-Politeknik KP Rintisan Maluku, 1-2 Sept 2022. Kep Keg Dukungan Pelaksanaan Wisuda, dlm rangka melakukan perjalanan dinas pada Upacara Wisuda Ahli</t>
  </si>
  <si>
    <t>03645/PB/626402/2022</t>
  </si>
  <si>
    <t>03645</t>
  </si>
  <si>
    <t>GUP 11 Total</t>
  </si>
  <si>
    <t>WA.2378.EBA.962.301.J.524111</t>
  </si>
  <si>
    <t>001607</t>
  </si>
  <si>
    <t>J. Dukungan Pelaksanaan Wisuda</t>
  </si>
  <si>
    <t>221751303024006</t>
  </si>
  <si>
    <t>00903T</t>
  </si>
  <si>
    <t>00211</t>
  </si>
  <si>
    <t>00210</t>
  </si>
  <si>
    <t>00208</t>
  </si>
  <si>
    <t>00209</t>
  </si>
  <si>
    <t>03555/KW/626402/2022</t>
  </si>
  <si>
    <t>Perjalanan dukungan wisuda</t>
  </si>
  <si>
    <t>03570/KW/626402/2022</t>
  </si>
  <si>
    <t>03570</t>
  </si>
  <si>
    <t>03556/KW/626402/2022</t>
  </si>
  <si>
    <t>03556</t>
  </si>
  <si>
    <t>03567/KW/626402/2022</t>
  </si>
  <si>
    <t>03567</t>
  </si>
  <si>
    <t>03569/KW/626402/2022</t>
  </si>
  <si>
    <t>03569</t>
  </si>
  <si>
    <t>03557/KW/626402/2022</t>
  </si>
  <si>
    <t>03557</t>
  </si>
  <si>
    <t>03568/KW/626402/2022</t>
  </si>
  <si>
    <t>03568</t>
  </si>
  <si>
    <t>03558/KW/626402/2022</t>
  </si>
  <si>
    <t>03558</t>
  </si>
  <si>
    <t>03554/KW/626402/2022</t>
  </si>
  <si>
    <t>03566/KW/626402/2022</t>
  </si>
  <si>
    <t>03566</t>
  </si>
  <si>
    <t>03534/KW/626402/2022</t>
  </si>
  <si>
    <t>03534</t>
  </si>
  <si>
    <t>03565/KW/626402/2022</t>
  </si>
  <si>
    <t>03565</t>
  </si>
  <si>
    <t>03559/KW/626402/2022</t>
  </si>
  <si>
    <t>03559</t>
  </si>
  <si>
    <t>03563/KW/626402/2022</t>
  </si>
  <si>
    <t>03563</t>
  </si>
  <si>
    <t>03571/KW/626402/2022</t>
  </si>
  <si>
    <t>03571</t>
  </si>
  <si>
    <t>00222/UM/626402/2022</t>
  </si>
  <si>
    <t>03564/KW/626402/2022</t>
  </si>
  <si>
    <t>03564</t>
  </si>
  <si>
    <t>03560/KW/626402/2022</t>
  </si>
  <si>
    <t>03560</t>
  </si>
  <si>
    <t>03562/KW/626402/2022</t>
  </si>
  <si>
    <t>03562</t>
  </si>
  <si>
    <t>03561/KW/626402/2022</t>
  </si>
  <si>
    <t>03561</t>
  </si>
  <si>
    <t>03553/KW/626402/2022</t>
  </si>
  <si>
    <t>03535/KW/626402/2022</t>
  </si>
  <si>
    <t>03552/KW/626402/2022</t>
  </si>
  <si>
    <t>03536/KW/626402/2022</t>
  </si>
  <si>
    <t>03551/KW/626402/2022</t>
  </si>
  <si>
    <t>03537/KW/626402/2022</t>
  </si>
  <si>
    <t>03537</t>
  </si>
  <si>
    <t>03550/KW/626402/2022</t>
  </si>
  <si>
    <t>03538/KW/626402/2022</t>
  </si>
  <si>
    <t>03549/KW/626402/2022</t>
  </si>
  <si>
    <t>03539/KW/626402/2022</t>
  </si>
  <si>
    <t>03548/KW/626402/2022</t>
  </si>
  <si>
    <t>03540/KW/626402/2022</t>
  </si>
  <si>
    <t>03547/KW/626402/2022</t>
  </si>
  <si>
    <t>03541/KW/626402/2022</t>
  </si>
  <si>
    <t>03546/KW/626402/2022</t>
  </si>
  <si>
    <t>03542/KW/626402/2022</t>
  </si>
  <si>
    <t>03545/KW/626402/2022</t>
  </si>
  <si>
    <t>03543/KW/626402/2022</t>
  </si>
  <si>
    <t>03544/KW/626402/2022</t>
  </si>
  <si>
    <t>Belanja Barang Persediaan Barang Konsumsi. Belanja Bahan komputer dalam rangka kegiatan kerjasama pendidikan Tgl 01 September 2022</t>
  </si>
  <si>
    <t>03747/PB/626402/2022</t>
  </si>
  <si>
    <t>GUP 12</t>
  </si>
  <si>
    <t>03747</t>
  </si>
  <si>
    <t>00227/UM/626402/2022</t>
  </si>
  <si>
    <t>Belanja Perjalanan Dinas Jakarta - Bogor pada tgl 19-20 Sept 2022. Kegiatan Kerja Sama Pendidikan terkait Finalisasi rancangan kerja sama KKP dan Kemnaker, 21 Sept 2022</t>
  </si>
  <si>
    <t>03748/PB/626402/2022</t>
  </si>
  <si>
    <t>03748</t>
  </si>
  <si>
    <t>Perdin Pusdik KP-Poltek KP Rintisan Aceh tgl 26-28 Agst 2022 (PP). Mendampingi Ka.BRSDM pd  Wisuda  Poltek KP Rintisan Pariaman Angkatan I Tgl 28 Agst 2022</t>
  </si>
  <si>
    <t>03724/PB/626402/2022</t>
  </si>
  <si>
    <t>03724</t>
  </si>
  <si>
    <t>00228/UM/626402/2022</t>
  </si>
  <si>
    <t>Perdin, Pusdik KP - AK-KP Wakatobi, tgl 24 Agustus 2022 (PP). Mendampingi Plt. Kapusriskel pada kegiatan wisuda AK-KP Wakatobi Angkatan V. Tgl 24 Agustus 2022</t>
  </si>
  <si>
    <t>03726/PB/626402/2022</t>
  </si>
  <si>
    <t>03726</t>
  </si>
  <si>
    <t>Perdin, Pusdik KP-Poltek KP Sidoarjo,  tgl 24-25 Agst 2022 (PP). Mendampingi  Ses. BRSDM pada Wisuda Poltek KP Sidoarjo Angkatan XXII Thn 2022. Tgl 25 Agst 2022</t>
  </si>
  <si>
    <t>03727/PB/626402/2022</t>
  </si>
  <si>
    <t>03727</t>
  </si>
  <si>
    <t>Perdin Pusdik KP -Poltek KP Kupang tgl 28-30 Agst wisuda Politeknik KP Kupang Angkatan XVIII Tahun 2022. Tgl 30 Agst 2022</t>
  </si>
  <si>
    <t>03728/PB/626402/2022</t>
  </si>
  <si>
    <t>03728</t>
  </si>
  <si>
    <t>Perdin Pusdik KP - Politeknik KP Bone tgl 29-31 Agst  2022 (PP). Mendampingi Plt. Kapusriskel pada Wisuda Politkenik KP Bone Angkatan III Tahun 2022. Tgl 31 Agustus 2022</t>
  </si>
  <si>
    <t>03729/PB/626402/2022</t>
  </si>
  <si>
    <t>03729</t>
  </si>
  <si>
    <t>Belanja Keperluan Perkantoran. Pembelian air minum kep Pusat Pendidikan KP periode Bulan September 2022, Tgl 08 September 2022</t>
  </si>
  <si>
    <t>03731/PB/626402/2022</t>
  </si>
  <si>
    <t>03731</t>
  </si>
  <si>
    <t>00229/UM/626402/2022</t>
  </si>
  <si>
    <t>Belanja Keperluan Perkantoran: Pembelian Webcam HD 720p Windows keperluan perkantoran Pusat Pendidikan KP, Tgl 20 September 2022.</t>
  </si>
  <si>
    <t>03732/PB/626402/2022</t>
  </si>
  <si>
    <t>03732</t>
  </si>
  <si>
    <t>Belanja Keperluan Perkantoran: Pembelian Battery Cas Charger 2Pcs AA/AAA keperluan perkantoran Pusat Pendidikan KP, Tgl 20 September 2022.</t>
  </si>
  <si>
    <t>03733/PB/626402/2022</t>
  </si>
  <si>
    <t>03733</t>
  </si>
  <si>
    <t>Belanja Barang Non Operasional Lainnya. Pembayaran zoom video conference dan zoho kegiatan Pusat Pendidikan KP Periode Bulan September 2022. Tgl. 16 September 2022.</t>
  </si>
  <si>
    <t>03734/PB/626402/2022</t>
  </si>
  <si>
    <t>03734</t>
  </si>
  <si>
    <t>embelian konsumsi (snack) Rapat Pembahasan Ocen Institute of Indonesia dll. Tgl 12 September 2022</t>
  </si>
  <si>
    <t>03735/PB/626402/2022</t>
  </si>
  <si>
    <t>03735</t>
  </si>
  <si>
    <t>Pembelian konsumsi (snack) Rapat Pembahasan Tindak Lanjut Arahan Kepala BRSDM KP terkait Transformasi Pendidikan KP. Tgl 13 September 2022</t>
  </si>
  <si>
    <t>03736/PB/626402/2022</t>
  </si>
  <si>
    <t>03736</t>
  </si>
  <si>
    <t>Belanja Keperluan Perkantoran: Pembayaran biaya estetika kantor kegiatan Pusat Pendidikan KP periode Bulan September 2022. Tgl. 20 September 2022.</t>
  </si>
  <si>
    <t>03740/PB/626402/2022</t>
  </si>
  <si>
    <t>03740</t>
  </si>
  <si>
    <t>Belanja Pengiriman Surat Dinas Pos Pusat. Pengiriman surat dan dokumen/barang lainnya kegiatan Pusat Pendidikan KP Bulan September 2022. Tgl. 21 September 2022.</t>
  </si>
  <si>
    <t>03741/PB/626402/2022</t>
  </si>
  <si>
    <t>03741</t>
  </si>
  <si>
    <t>03743/PB/626402/2022</t>
  </si>
  <si>
    <t>03743</t>
  </si>
  <si>
    <t>Belanja Pemeliharaan Peralatan dan Mesin: Pembelian dongkrak dan pemeliharaan kendaraan operasional roda 4 Nopol B 2951 DQ, tgl. 16 September 2022.</t>
  </si>
  <si>
    <t>03744/PB/626402/2022</t>
  </si>
  <si>
    <t>03744</t>
  </si>
  <si>
    <t>Belanja Pemeliharaan Peralatan dan Mesin: Pembelian pompa elektrik pemeliharaan kendaraan operasional roda 4 Nopol B 2622 DQ, tgl. 20 September 2022.</t>
  </si>
  <si>
    <t>03745/PB/626402/2022</t>
  </si>
  <si>
    <t>03745</t>
  </si>
  <si>
    <t>Belanja Barang Persediaan Belanja Konsumsi. Belanja Bahan Komputer dalam rangka sinkrosisasi kegiatan pendidikan KP, Tgl 08 September 2022</t>
  </si>
  <si>
    <t>03749/PB/626402/2022</t>
  </si>
  <si>
    <t>03749</t>
  </si>
  <si>
    <t>Belanja Perjalanan Dinas Jakarta-Bogor pada tgl 13-15 Sept 2022. Kegiatan Sinkronisasi Pendidikan KP terkait Peningkatan Kualitas LKJ &amp; Penelaahan Belanja Oprs, 16 Sept 2022</t>
  </si>
  <si>
    <t>03750/PB/626402/2022</t>
  </si>
  <si>
    <t>03750</t>
  </si>
  <si>
    <t>Belanja Barang Persediaan. Belanja bahan komputer dalam rangka kegiatan tugas belajar baru, Tgl 22 September 2022</t>
  </si>
  <si>
    <t>03755/PB/626402/2022</t>
  </si>
  <si>
    <t>03755</t>
  </si>
  <si>
    <t>001528</t>
  </si>
  <si>
    <t>Belanja Perjalanan Dinas dari Poltek KP Dumai ke Univ. Diponegoro Semarang, pada tanggal 9 Sept 2022 dalam rangka Perjalanan Peserta Tugas Belajar. Tanggal 12 Sept 2022</t>
  </si>
  <si>
    <t>03766/PB/626402/2022</t>
  </si>
  <si>
    <t>03766</t>
  </si>
  <si>
    <t>Belanja Barang Persediaan. Belanja bahan komputer dalam rangka kegiatan lanjutan tugas belajar baru, Tgl 05 September 2022</t>
  </si>
  <si>
    <t>03767/PB/626402/2022</t>
  </si>
  <si>
    <t>03767</t>
  </si>
  <si>
    <t>Belanja Barang Persediaan. Belanja bahan komputer dalam rangka kegiatan lanjutan tugas belajar baru, Tgl 12 September 2022</t>
  </si>
  <si>
    <t>03769/PB/626402/2022</t>
  </si>
  <si>
    <t>03769</t>
  </si>
  <si>
    <t>Belanja Perjalanan Dinas Poltek KP Bitung,Manado ke Politeknik AUP Jakarta pada tgl 26 Agts 2022 dalam rangka Perjalanan Peserta Tugas Belajar. 26 Agustus 2022</t>
  </si>
  <si>
    <t>03770/PB/626402/2022</t>
  </si>
  <si>
    <t>03770</t>
  </si>
  <si>
    <t>Belanja Perjalanan Dinas SUPM Kotaagung Lampung ke UGM- Yogyakarta pada tgl 27-29 Agts 2022. dalam rangka perjalanan Peserta Tugas Belajar. 29 Agustus 2022</t>
  </si>
  <si>
    <t>03771/PB/626402/2022</t>
  </si>
  <si>
    <t>03771</t>
  </si>
  <si>
    <t>Belanja Perjalanan Dinas dari Poltek KP Karawang ke Univ. Brawijaya Malang, pada tanggal 5 Sept 2022 dalam rangka Perjalanan Peserta Tugas Belajar. Tanggal 5 Sept 2022</t>
  </si>
  <si>
    <t>03772/PB/626402/2022</t>
  </si>
  <si>
    <t>03772</t>
  </si>
  <si>
    <t>Belanja Perjalanan Dinas dari Poltek AUP Jakarta ke SUPM Waiheru, pada tanggal 8 Sept 2022 dalam rangka Perjalanan Selesai Tugas Belajar. Tanggal 8 Sept 2022</t>
  </si>
  <si>
    <t>03773/PB/626402/2022</t>
  </si>
  <si>
    <t>03773</t>
  </si>
  <si>
    <t>Belanja Perjalanan Dinas dari Poltek KP Dumai ke Univ. Brawijaya Malang, pada tanggal 15 Sept 2022 dalam rangka Perjalanan Selesai Tugas Belajar. Tanggal 15 Sept 2022</t>
  </si>
  <si>
    <t>03774/PB/626402/2022</t>
  </si>
  <si>
    <t>03774</t>
  </si>
  <si>
    <t>Belanja Barang Persediaan. Belanja bahan komputer dalam rangka kegiatan aparatur KKP yang diberikan ijin belajar, Tgl 19 September 2022</t>
  </si>
  <si>
    <t>03775/PB/626402/2022</t>
  </si>
  <si>
    <t>03775</t>
  </si>
  <si>
    <t>DL.2376.AFA.001.052.B.524111</t>
  </si>
  <si>
    <t>Pelaksanaan Wisuda Pendidikan Tinggi KP</t>
  </si>
  <si>
    <t>001606</t>
  </si>
  <si>
    <t>Perdin Pusdik KP - Poltek AUP,  tgl 10 Agst 2022 (PP). Mendampingi Ka. BRSDM  pd Upacara Wisuda Poltek AUP Angkatan 54 Thn Pljrn 2021/2022. Tgl 10 Agst 2022</t>
  </si>
  <si>
    <t>03720/PB/626402/2022</t>
  </si>
  <si>
    <t>03720</t>
  </si>
  <si>
    <t>Perjalanan biasa Pusdik KP - Politeknik AUP (PP) pada tanggal 10 Agustus 2022. Mendampingi Kapusdik  pada Kegiatan Wisuda Politeknik AUP Angkatan LIV Tahun 2022. Tgl 10 Agst 2022</t>
  </si>
  <si>
    <t>03721/PB/626402/2022</t>
  </si>
  <si>
    <t>03721</t>
  </si>
  <si>
    <t>Perdin biasa Pusdik KP-Poltek KP Bitung 14-16 Agst  2022 (PP). Mendampingi Kapuslatluh  pd wisuda Poltek  KP Bitung Angkatan XXII Thn 2022. Tgl 16 Agst 2022</t>
  </si>
  <si>
    <t>03722/PB/626402/2022</t>
  </si>
  <si>
    <t>03722</t>
  </si>
  <si>
    <t>Perdin Pusdik KP-Poltek KP Dumai tgl 30-31 Agst kegiatan wisuda Poltek KP Dumai Angkatan III Thn 2022. Tgl 31 Agst 2022</t>
  </si>
  <si>
    <t>03723/PB/626402/2022</t>
  </si>
  <si>
    <t>03723</t>
  </si>
  <si>
    <t>B. Pelaksanaan Wisuda Pendidikan Tinggi KP</t>
  </si>
  <si>
    <t>Belanja Pemeliharaan Peralatan dan Mesin: Pemeliharaan kendaraan operasional roda 2 Nopol B 6558 SQG Bulan September 2022, tgl. 14 September 2022.</t>
  </si>
  <si>
    <t>Belanja Pemeliharaan Peralatan dan Mesin: Pemeliharaan kendaraan operasional roda 2 Nopol B 3917 PBQ Bulan September 2022, tgl. 22 September 2022.</t>
  </si>
  <si>
    <t>03836/PB/626402/2022</t>
  </si>
  <si>
    <t>03836</t>
  </si>
  <si>
    <t>Belanja Verifikasi dan Validasi Pertanggung Jawaban Kegiatan, Tgl 19 September 2022</t>
  </si>
  <si>
    <t>03832/PB/626402/2022</t>
  </si>
  <si>
    <t>03832</t>
  </si>
  <si>
    <t>00230/UM/626402/2022</t>
  </si>
  <si>
    <t>Pembelian ATK dalam rangka mendukung kegiatan Verifikasi dan Validasi Pertanggungjawaban Kegiatan tgl. 21 September  2022</t>
  </si>
  <si>
    <t>03833/PB/626402/2022</t>
  </si>
  <si>
    <t>03833</t>
  </si>
  <si>
    <t>Belanja mendukung  kegiatan Verifikasi dan Validasi Pertanggung Jawaban Kegiatan, Tgl 22 September</t>
  </si>
  <si>
    <t>03834/PB/626402/2022</t>
  </si>
  <si>
    <t>03834</t>
  </si>
  <si>
    <t>GUP 12 Total</t>
  </si>
  <si>
    <t>03861/PB/626402/2022</t>
  </si>
  <si>
    <t>03867/PB/626402/2022</t>
  </si>
  <si>
    <t>03869/PB/626402/2022</t>
  </si>
  <si>
    <t>03994/PB/626402/2022</t>
  </si>
  <si>
    <t>03997/PB/626402/2022</t>
  </si>
  <si>
    <t>03985/PB/626402/2022</t>
  </si>
  <si>
    <t>03986/PB/626402/2022</t>
  </si>
  <si>
    <t>03952/PB/626402/2022</t>
  </si>
  <si>
    <t>03953/PB/626402/2022</t>
  </si>
  <si>
    <t>03955/PB/626402/2022</t>
  </si>
  <si>
    <t>03957/PB/626402/2022</t>
  </si>
  <si>
    <t>03958/PB/626402/2022</t>
  </si>
  <si>
    <t>03959/PB/626402/2022</t>
  </si>
  <si>
    <t>03960/PB/626402/2022</t>
  </si>
  <si>
    <t>03962/PB/626402/2022</t>
  </si>
  <si>
    <t>Belanja Bahan ATK.  Keperluan kegiatan Bimbingan dan Pembinaan Metode dan Kurikulum. Tgl 7 September 2022</t>
  </si>
  <si>
    <t>03857/PB/626402/2022</t>
  </si>
  <si>
    <t>TUP 4</t>
  </si>
  <si>
    <t>03857</t>
  </si>
  <si>
    <t>00209/UM/626402/2022</t>
  </si>
  <si>
    <t>Belanja Bahan Konsumsi (snack pagi &amp;makan siang). Keperluan Kegiatan Penyusunan NSPK Metode dan Kurikulum</t>
  </si>
  <si>
    <t>03861</t>
  </si>
  <si>
    <t>Belanja Bahan Komputer. Keperluan kegiatan Bimbingan dan Pembinaan Metode dan Kurikulum. Tgl 8 September 2022</t>
  </si>
  <si>
    <t>03859/PB/626402/2022</t>
  </si>
  <si>
    <t>03859</t>
  </si>
  <si>
    <t>Belanja Jasa Profesi.Mendukung kegiatan Penyusunan NSPK Metode dan Kurikulum dlm rangka Finalisasi Buku Saku Puswira. Tgl 7 September 2022 an. M. Setiawan Kusmulyono</t>
  </si>
  <si>
    <t>03867</t>
  </si>
  <si>
    <t>Belanja Jasa Profesi.Mendukung kegiatan Penyusunan NSPK Metode dan Kurikulum dlm rangka Finalisasi Buku Saku Puswira. Tgl 7 September 2022 an. Gatot Hendro Prakosa</t>
  </si>
  <si>
    <t>03869</t>
  </si>
  <si>
    <t>Belanja Bahan ATK.Keperluan Kegiatan September 2022</t>
  </si>
  <si>
    <t>03864/PB/626402/2022</t>
  </si>
  <si>
    <t>03864</t>
  </si>
  <si>
    <t>Belanja Bahan Konsumsi (Makan Siang) Kegiatan Lokakarya Peningkatan Akreditasi Pendidikan Tinggi KP, tanggal 21 September 2022</t>
  </si>
  <si>
    <t>03994</t>
  </si>
  <si>
    <t>00210/UM/626402/2022</t>
  </si>
  <si>
    <t>Belanja Bahan komputer suplies.Keperluan Kegiatan Kurikulum. Tgl 8 Juli 2022</t>
  </si>
  <si>
    <t>03865/PB/626402/2022</t>
  </si>
  <si>
    <t>03865</t>
  </si>
  <si>
    <t>Belanja Bahan Konsumsi (Makan Siang) Kegiatan Lokakarya Peningkatan Akreditasi Pendidikan Tinggi KP, tanggal 23 September 2022</t>
  </si>
  <si>
    <t>03997</t>
  </si>
  <si>
    <t>Belanja Jasa Profesi Narasumber Kegiatan Lokakarya Peningkatan Akreditasi Satuan Pendidikan Tinggi KP, tanggal 21 September 2022 an. Prof. Dr. Ir. Agus Buono, M.Si., M.Kom</t>
  </si>
  <si>
    <t>03985</t>
  </si>
  <si>
    <t>Belanja Bahan Konsumsi (Snack Sore) Kegiatan Lokakarya Peningkatan Akreditasi Pendidikan Tinggi KP, tanggal 21 September 2022</t>
  </si>
  <si>
    <t>03995/PB/626402/2022</t>
  </si>
  <si>
    <t>03995</t>
  </si>
  <si>
    <t>Belanja Bahan Konsumsi (Snack Pagi) Kegiatan Lokakarya Peningkatan Akreditasi Pendidikan Tinggi KP, tanggal 23 September 2022</t>
  </si>
  <si>
    <t>03996/PB/626402/2022</t>
  </si>
  <si>
    <t>03996</t>
  </si>
  <si>
    <t>Pembayaran transport lokal Jakarta ke Ciracas, Jaktim (PP). Tgl 05 September 2022. Dalam rangka kegiatan pengelompokan dan menata arsip/dokumen Tenaga Non PNS di Rumah Arsip</t>
  </si>
  <si>
    <t>03927/PB/626402/2022</t>
  </si>
  <si>
    <t>03927</t>
  </si>
  <si>
    <t>00211/UM/626402/2022</t>
  </si>
  <si>
    <t>Belanja Perjalanan Dinas Biasa Jkt-Jkt (PP) tgl 21 s.d. 23 Sept 2022 dlm rangka Keg. Lokakarya Peningkatan Akreditasi Satdik Tinggi KP, tgl 23 Sept 2022</t>
  </si>
  <si>
    <t>03987/PB/626402/2022</t>
  </si>
  <si>
    <t>03987</t>
  </si>
  <si>
    <t>Belanja Perjalanan Dinas Biasa Dumai -Jkt (PP) tgl 21 s.d. 23 Sept 2022 dlm rangka Keg. Lokakarya Peningkatan Akreditasi Satdik Tinggi KP, tgl 23 Sept 2022</t>
  </si>
  <si>
    <t>03988/PB/626402/2022</t>
  </si>
  <si>
    <t>03988</t>
  </si>
  <si>
    <t>Belanja Perjalanan Dinas Biasa Bali - Jkt (PP) tgl 21 s.d. 23 Sept 2022 dlm rangka Keg. Lokakarya Peningkatan Akreditasi Satdik Tinggi KP, tgl 23 Sept 2022</t>
  </si>
  <si>
    <t>03989/PB/626402/2022</t>
  </si>
  <si>
    <t>03989</t>
  </si>
  <si>
    <t>Perdin Jakarta - Ancol, Jakut (PP). Tgl. 07 September 2022. Dalam rangka menghadiri rapat penyempurnaan SOP/Petunjuk Pengaduan dan Penyusunan Strategi /Prosedur Penanganan</t>
  </si>
  <si>
    <t>03930/PB/626402/2022</t>
  </si>
  <si>
    <t>03930</t>
  </si>
  <si>
    <t>Perdin Jakarta - Pasar Minggu, Jaksel (PP). Tgl. 09 September 2022. Dalam rangka menyusun dan finalisasi Tindak Lanjut LHA Itjen KKP Nomor R.135/ITJ.1/HP.130/VII/2022. Tgl. 09</t>
  </si>
  <si>
    <t>03933/PB/626402/2022</t>
  </si>
  <si>
    <t>03933</t>
  </si>
  <si>
    <t>Perdin Jakarta - Bogor, Jabar (PP). Tgl. 13 September 2022. Dalam rangka kegiatan Penyusunan Rencana Kebutuhan Barang Milik Negara (BMN) Tahun 2024 lingkup BRSDM KP.</t>
  </si>
  <si>
    <t>03942/PB/626402/2022</t>
  </si>
  <si>
    <t>03942</t>
  </si>
  <si>
    <t>Belanja Bahan Konsumsi (Snack Pagi) Kegiatan Lokakarya Peningkatan Akreditasi Pendidikan Tinggi KP, tanggal 22 September 2022</t>
  </si>
  <si>
    <t>03998/PB/626402/2022</t>
  </si>
  <si>
    <t>03998</t>
  </si>
  <si>
    <t>Belanja Bahan Konsumsi (Snack Sore) Kegiatan Lokakarya Peningkatan Akreditasi Pendidikan Tinggi KP, tanggal 23 September 2022</t>
  </si>
  <si>
    <t>03999/PB/626402/2022</t>
  </si>
  <si>
    <t>03999</t>
  </si>
  <si>
    <t>Perdin Jakarta - Bogor, Jabar (PP). Tgl. 14 September 2022. Dalam rangka kegiatan Pra verifikasi dokumen pengawasan lingkup UPT BRSDM KP. Tgl. 14 September 2022.</t>
  </si>
  <si>
    <t>03946/PB/626402/2022</t>
  </si>
  <si>
    <t>03946</t>
  </si>
  <si>
    <t>Perdin Jakarta - Bogor, Jabar (PP). Tgl. 13 September 2022. Dalam rangka megikuti Acara Pembukaan Penyusunan Rencana Kebutuhan Barang Milik Negara (BMN) Lingkup BRSDM KP</t>
  </si>
  <si>
    <t>03947/PB/626402/2022</t>
  </si>
  <si>
    <t>03947</t>
  </si>
  <si>
    <t>Perdin Jakarta - Kota Agung, Lampung (PP). Tgl. 15 - 18 September 2022. Dalam rangka kegiatan Koordinasi dan pemantauan pembangunan/renovasi Gedung dan Bangunan di SUPM</t>
  </si>
  <si>
    <t>03948/PB/626402/2022</t>
  </si>
  <si>
    <t>03948</t>
  </si>
  <si>
    <t>Perdin Jakarta - Karawang, Jabar (PP). Tgl. 19 - 20 September 2022. Dalam rangka kegiatan koordinasi percepatan realisasi dan anggaran di Politeknik KP Karawang. Tgl. 20 September</t>
  </si>
  <si>
    <t>03949/PB/626402/2022</t>
  </si>
  <si>
    <t>03949</t>
  </si>
  <si>
    <t>Perdin Jakarta - Banyumas, Jateng (PP). Tgl. 19-21 September 2022. Dalam rangka kegiatan Pengenalan Lingkungan Desa Penembangan Kab. Banyumas utk keg. Smart Fisheries Village</t>
  </si>
  <si>
    <t>03950/PB/626402/2022</t>
  </si>
  <si>
    <t>03950</t>
  </si>
  <si>
    <t>Belanja Jasa Profesi Narasumber Kegiatan Lokakarya Peningkatan Akreditasi Satuan Pendidikan Tinggi KP, tanggal 23 September 2022 an. Prof. Ari Purbayanto, Ph.D., dkk</t>
  </si>
  <si>
    <t>03986</t>
  </si>
  <si>
    <t>Belanja Perjalanan Dinas Biasa Karawang-Jkt (PP) tgl 21 s.d. 23 Sept 2022 dlm rangka Keg. Lokakarya Peningkatan Akreditasi Satdik Tinggi KP, tgl 23 Sept 2022</t>
  </si>
  <si>
    <t>03991/PB/626402/2022</t>
  </si>
  <si>
    <t>03991</t>
  </si>
  <si>
    <t>Belanja Perjalanan Dinas Biasa Pangandaran-Jkt (PP) tgl 21 s.d. 23 Sept 2022 dlm rangka Keg. Lokakarya Peningkatan Akreditasi Satdik Tinggi KP, tgl 23 Sept 2022</t>
  </si>
  <si>
    <t>03992/PB/626402/2022</t>
  </si>
  <si>
    <t>03992</t>
  </si>
  <si>
    <t>03993/PB/626402/2022</t>
  </si>
  <si>
    <t>03993</t>
  </si>
  <si>
    <t>Belanja Bahan. Penggandaan, Fotocopy dan penjilidan dalam rangka kegiatan Kerja Sama Pendidikan KP. Tanggal 1 September 2022</t>
  </si>
  <si>
    <t>03952</t>
  </si>
  <si>
    <t>00208/UM/626402/2022</t>
  </si>
  <si>
    <t>Belanja Bahan ATK. Keperluan Kegiatan Dukungan Penerimaan dan Penetapan Terpusat Peserta Didik Lingkup KKP. Tgl 7 September 2022</t>
  </si>
  <si>
    <t>03851/PB/626402/2022</t>
  </si>
  <si>
    <t>03851</t>
  </si>
  <si>
    <t>Belanja Bahan Komputer. Keperluan Kegiatan Dukungan Penerimaan dan Penetapan Terpusat Peserta Didik Lingkup KKP. Tgl 8 September 2022</t>
  </si>
  <si>
    <t>03852/PB/626402/2022</t>
  </si>
  <si>
    <t>03852</t>
  </si>
  <si>
    <t>Belanja Bahan. Penggandaan, Fotocopy dan penjilidan dalam rangka kegiatan Penyusunan Perencanaan Pendidikan KP. Tanggal 5 September 2022</t>
  </si>
  <si>
    <t>03953</t>
  </si>
  <si>
    <t>Belanja Bahan. Penggandaan, Fotocopy dan penjilidan dalam rangka kegiatan Sinkronisasi Kegiatan Pendidikan KP. Tanggal 19 September 2022</t>
  </si>
  <si>
    <t>03955</t>
  </si>
  <si>
    <t>Belanja Barang Non Operasional Lainnya Langganan biaya video conference Bulan September Kegiatan. Sinkronisasi Kegiatan Pendidikan KP. Tanggal 27 September 2022</t>
  </si>
  <si>
    <t>03956/PB/626402/2022</t>
  </si>
  <si>
    <t>03956</t>
  </si>
  <si>
    <t>Belanja Bahan. Penggandaan, Fotocopy dan penjilidan dalam rangka kegiatan Identifikasi dan Kajian Program Pendidikan KP. Tanggal 8 September 2022</t>
  </si>
  <si>
    <t>03957</t>
  </si>
  <si>
    <t>Snack Pagi. Monitoring Realisasi Anggaran Satuan Pendidikan KP &amp; Penyamaan Persepsi Borang 8 Standar Pendidikan KP. Tanggal 8 September 2022</t>
  </si>
  <si>
    <t>03963/PB/626402/2022</t>
  </si>
  <si>
    <t>03963</t>
  </si>
  <si>
    <t>Snack Sore. Monitoring Realisasi Anggaran Satuan Pendidikan KP &amp; Penyamaan Persepsi Borang 8 Standar Pendidikan KP. . Tanggal 8 September 2022</t>
  </si>
  <si>
    <t>03964/PB/626402/2022</t>
  </si>
  <si>
    <t>03964</t>
  </si>
  <si>
    <t>Snack Pagi. Pembukaan Monev Penyelenggaraan Pendidikan KP secara Daring Tahun 2022. Keg. Monitoring dan Evaluasi Penyelenggaraan Pendidikan KP. Tanggal 13 September 2022</t>
  </si>
  <si>
    <t>03965/PB/626402/2022</t>
  </si>
  <si>
    <t>03965</t>
  </si>
  <si>
    <t>Snack Sore. Pembukaan Monev Penyelenggaraan Pendidikan KP secara Daring Tahun 2022. Keg. Monitoring dan Evaluasi Penyelenggaraan Pendidikan KP. Tanggal 13 September 2022</t>
  </si>
  <si>
    <t>03967/PB/626402/2022</t>
  </si>
  <si>
    <t>03967</t>
  </si>
  <si>
    <t>Snack Pagi. Monev Daring di PKP Karawang, Pangandaran, dan SUPM Waiheru. Keg. Monitoring dan Evaluasi Penyelenggaraan Pendidikan KP. Tanggal 14 September 2022</t>
  </si>
  <si>
    <t>03968/PB/626402/2022</t>
  </si>
  <si>
    <t>03968</t>
  </si>
  <si>
    <t>Snack Sore. Monev Daring di PKP Karawang, Pangandaran, dan SUPM Waiheru. Keg. Monitoring dan Evaluasi Penyelenggaraan Pendidikan KP. Tanggal 14 September 2022</t>
  </si>
  <si>
    <t>03969/PB/626402/2022</t>
  </si>
  <si>
    <t>03969</t>
  </si>
  <si>
    <t>Snack Pagi. Monev Daring di PKP Karawang, Pangandaran, dan SUPM Waiheru. Keg. Monitoring dan Evaluasi Penyelenggaraan Pendidikan KP. Tanggal 15 September 2022</t>
  </si>
  <si>
    <t>03970/PB/626402/2022</t>
  </si>
  <si>
    <t>03970</t>
  </si>
  <si>
    <t>Snack Sore. Monev Daring di PKP Karawang, Pangandaran, dan SUPM Waiheru. Keg. Monitoring dan Evaluasi Penyelenggaraan Pendidikan KP. Tanggal 15 September 2022</t>
  </si>
  <si>
    <t>03971/PB/626402/2022</t>
  </si>
  <si>
    <t>03971</t>
  </si>
  <si>
    <t>Snack Pagi. Monev Daring di PKP Karawang, Pangandaran, dan SUPM Waiheru. Keg. Monitoring dan Evaluasi Penyelenggaraan Pendidikan KP. Tanggal 16 September 2022</t>
  </si>
  <si>
    <t>03972/PB/626402/2022</t>
  </si>
  <si>
    <t>03972</t>
  </si>
  <si>
    <t>Snack Sore. Monev Daring di PKP Karawang, Pangandaran, dan SUPM Waiheru. Keg. Monitoring dan Evaluasi Penyelenggaraan Pendidikan KP. Tanggal 16 September 2022</t>
  </si>
  <si>
    <t>03973/PB/626402/2022</t>
  </si>
  <si>
    <t>03973</t>
  </si>
  <si>
    <t>Snack Pagi. Monev Daring di SUPM Tegal, Pontianak, dan Kupang. Keg. Monitoring dan Evaluasi Penyelenggaraan Pendidikan KP. Tanggal 20 September 2022</t>
  </si>
  <si>
    <t>03975/PB/626402/2022</t>
  </si>
  <si>
    <t>03975</t>
  </si>
  <si>
    <t>Snack Sore. Monev Daring di SUPM Tegal, Pontianak, dan Kupang. Keg. Monitoring dan Evaluasi Penyelenggaraan Pendidikan KP. Tanggal 20 September 2022</t>
  </si>
  <si>
    <t>03976/PB/626402/2022</t>
  </si>
  <si>
    <t>03976</t>
  </si>
  <si>
    <t>Snack Pagi. Monev Daring di SUPM Tegal, Pontianak, dan Kupang. Keg. Monitoring dan Evaluasi Penyelenggaraan Pendidikan KP. Tanggal 21 September 2022</t>
  </si>
  <si>
    <t>03978/PB/626402/2022</t>
  </si>
  <si>
    <t>03978</t>
  </si>
  <si>
    <t>Snack Sore. Monev Daring di SUPM Tegal, Pontianak, dan Kupang. Keg. Monitoring dan Evaluasi Penyelenggaraan Pendidikan KP. Tanggal 21 September 2022</t>
  </si>
  <si>
    <t>03979/PB/626402/2022</t>
  </si>
  <si>
    <t>03979</t>
  </si>
  <si>
    <t>Snack Pagi. Monev Daring di SUPM Tegal, Pontianak, dan Kupang. Keg. Monitoring dan Evaluasi Penyelenggaraan Pendidikan KP. Tanggal 22 September 2022</t>
  </si>
  <si>
    <t>03980/PB/626402/2022</t>
  </si>
  <si>
    <t>03980</t>
  </si>
  <si>
    <t>Snack Sore. Monev Daring di SUPM Tegal, Pontianak, dan Kupang. Keg. Monitoring dan Evaluasi Penyelenggaraan Pendidikan KP. Tanggal 22 September 2022</t>
  </si>
  <si>
    <t>03981/PB/626402/2022</t>
  </si>
  <si>
    <t>03981</t>
  </si>
  <si>
    <t>Langganan Video Conference (zoom) Tagihan Agustus 2022. Kegiatan Monitoring dan Evaluasi Penyelenggaraan Pendidikan KP. Tanggal 2 September 2022</t>
  </si>
  <si>
    <t>03982/PB/626402/2022</t>
  </si>
  <si>
    <t>03982</t>
  </si>
  <si>
    <t>Perjalanan Monev Kegiatan Teknis Pendidikan KP</t>
  </si>
  <si>
    <t>001501</t>
  </si>
  <si>
    <t>Belanja Perdin Biasa Jakarta (PP). Tgl 8 Sept 2022 dalam rangka Penyamaan Persepsi terkait Borang 8 Standar Pendidikan KP Tahun 2022, Tgl 08 Sept 2022</t>
  </si>
  <si>
    <t>03984/PB/626402/2022</t>
  </si>
  <si>
    <t>03984</t>
  </si>
  <si>
    <t xml:space="preserve"> Perdin Jakarta - Ancol , tgl. 8 sd 9 Sept 2022 (PP) melakukan penyelesaian</t>
  </si>
  <si>
    <t>03870/PB/626402/2022</t>
  </si>
  <si>
    <t>03870</t>
  </si>
  <si>
    <t>Perdin Jakarta - Hotel mengikuti Acara Audiensi Workshop Persiapan Pensiunan, tgl. 8 Sept 2022</t>
  </si>
  <si>
    <t>03871/PB/626402/2022</t>
  </si>
  <si>
    <t>03871</t>
  </si>
  <si>
    <t>Perdin Jkt -  Bogor tgl. 13 sd 15 Sept 2022 (PP) dalam rangka penelaahan Kebutuhan Belanja Operasional ( 001 &amp; 002) Lingkup BRSDMKP TA 2022 tgl. 16 Sept 2022</t>
  </si>
  <si>
    <t>03872/PB/626402/2022</t>
  </si>
  <si>
    <t>03872</t>
  </si>
  <si>
    <t>Perdin Jkt - Politeknik KP AUP Jakarta tgl. 15 sd 16 Sept Implementasi MR TA 2022 &amp; Asistensi Penyusunan MR TA. 2023 tgl. 16 Sept 2022</t>
  </si>
  <si>
    <t>03873/PB/626402/2022</t>
  </si>
  <si>
    <t>03873</t>
  </si>
  <si>
    <t>Perdin Jakarta - Ancol , tgl. 16 Sept 2022 (PP) melakukan penyelesaian pertanggung jawaban GUP  ( Revolving ) ke 11 Lingkup Pusdik KP tgl. 16 Sept 2022</t>
  </si>
  <si>
    <t>03874/PB/626402/2022</t>
  </si>
  <si>
    <t>03874</t>
  </si>
  <si>
    <t>Belanja Bahan. Penggandaan, Fotocopy dan penjilidan dalam rangka kegiatan Lanjutan Tugas Belajar. Tanggal 12 September 2022</t>
  </si>
  <si>
    <t>03958</t>
  </si>
  <si>
    <t>Belanja Bahan. Penggandaan, Fotocopy dan penjilidan dalam rangka kegiatan Lanjutan Tugas Belajar. Tanggal 26 September 2022</t>
  </si>
  <si>
    <t>03959</t>
  </si>
  <si>
    <t>Belanja Bahan. Penggandaan, Fotocopy dan penjilidan dalam rangka kegiatan Aparatur KKP yang Diberikan Izin Belajar. Tanggal 15 September 2022</t>
  </si>
  <si>
    <t>03960</t>
  </si>
  <si>
    <t>Belanja Bahan. Penggandaan, Fotocopy dan penjilidan dalam rangka kegiatan Aparatur KKP yang Diberikan Izin Belajar. Tanggal 22 September 2022</t>
  </si>
  <si>
    <t>03962</t>
  </si>
  <si>
    <t>TUP 4 Total</t>
  </si>
  <si>
    <t>00937T</t>
  </si>
  <si>
    <t>00225</t>
  </si>
  <si>
    <t>03702/KW/626402/2022</t>
  </si>
  <si>
    <t>03702</t>
  </si>
  <si>
    <t>00226</t>
  </si>
  <si>
    <t>03719/KW/626402/2022</t>
  </si>
  <si>
    <t>03719</t>
  </si>
  <si>
    <t>03718/KW/626402/2022</t>
  </si>
  <si>
    <t>03718</t>
  </si>
  <si>
    <t>03717/KW/626402/2022</t>
  </si>
  <si>
    <t>03717</t>
  </si>
  <si>
    <t>00224</t>
  </si>
  <si>
    <t>03716/KW/626402/2022</t>
  </si>
  <si>
    <t>03716</t>
  </si>
  <si>
    <t>03715/KW/626402/2022</t>
  </si>
  <si>
    <t>03715</t>
  </si>
  <si>
    <t>03714/KW/626402/2022</t>
  </si>
  <si>
    <t>03714</t>
  </si>
  <si>
    <t>03713/KW/626402/2022</t>
  </si>
  <si>
    <t>03713</t>
  </si>
  <si>
    <t>03712/KW/626402/2022</t>
  </si>
  <si>
    <t>03712</t>
  </si>
  <si>
    <t>03711/KW/626402/2022</t>
  </si>
  <si>
    <t>03711</t>
  </si>
  <si>
    <t>03710/KW/626402/2022</t>
  </si>
  <si>
    <t>03710</t>
  </si>
  <si>
    <t>03709/KW/626402/2022</t>
  </si>
  <si>
    <t>03709</t>
  </si>
  <si>
    <t>03708/KW/626402/2022</t>
  </si>
  <si>
    <t>03708</t>
  </si>
  <si>
    <t>03707/KW/626402/2022</t>
  </si>
  <si>
    <t>03707</t>
  </si>
  <si>
    <t>03706/KW/626402/2022</t>
  </si>
  <si>
    <t>03706</t>
  </si>
  <si>
    <t>03705/KW/626402/2022</t>
  </si>
  <si>
    <t>03705</t>
  </si>
  <si>
    <t>03704/KW/626402/2022</t>
  </si>
  <si>
    <t>03704</t>
  </si>
  <si>
    <t>03703/KW/626402/2022</t>
  </si>
  <si>
    <t>03703</t>
  </si>
  <si>
    <t>03701/KW/626402/2022</t>
  </si>
  <si>
    <t>03701</t>
  </si>
  <si>
    <t>03700/KW/626402/2022</t>
  </si>
  <si>
    <t>03700</t>
  </si>
  <si>
    <t>03699/KW/626402/2022</t>
  </si>
  <si>
    <t>03699</t>
  </si>
  <si>
    <t>03698/KW/626402/2022</t>
  </si>
  <si>
    <t>03698</t>
  </si>
  <si>
    <t>03697/KW/626402/2022</t>
  </si>
  <si>
    <t>03697</t>
  </si>
  <si>
    <t>03696/KW/626402/2022</t>
  </si>
  <si>
    <t>03696</t>
  </si>
  <si>
    <t>03695/KW/626402/2022</t>
  </si>
  <si>
    <t>03695</t>
  </si>
  <si>
    <t>03694/KW/626402/2022</t>
  </si>
  <si>
    <t>03694</t>
  </si>
  <si>
    <t>03693/KW/626402/2022</t>
  </si>
  <si>
    <t>03693</t>
  </si>
  <si>
    <t>03692/KW/626402/2022</t>
  </si>
  <si>
    <t>03692</t>
  </si>
  <si>
    <t>03691/KW/626402/2022</t>
  </si>
  <si>
    <t>03691</t>
  </si>
  <si>
    <t>03690/KW/626402/2022</t>
  </si>
  <si>
    <t>03690</t>
  </si>
  <si>
    <t>03689/KW/626402/2022</t>
  </si>
  <si>
    <t>03689</t>
  </si>
  <si>
    <t>03688/KW/626402/2022</t>
  </si>
  <si>
    <t>03688</t>
  </si>
  <si>
    <t>03687/KW/626402/2022</t>
  </si>
  <si>
    <t>03687</t>
  </si>
  <si>
    <t>03686/KW/626402/2022</t>
  </si>
  <si>
    <t>03686</t>
  </si>
  <si>
    <t>00227</t>
  </si>
  <si>
    <t>03685/KW/626402/2022</t>
  </si>
  <si>
    <t>03685</t>
  </si>
  <si>
    <t>03684/KW/626402/2022</t>
  </si>
  <si>
    <t>03684</t>
  </si>
  <si>
    <t>03682/KW/626402/2022</t>
  </si>
  <si>
    <t>03682</t>
  </si>
  <si>
    <t>03683/KW/626402/2022</t>
  </si>
  <si>
    <t>03683</t>
  </si>
  <si>
    <t>221751303024911</t>
  </si>
  <si>
    <t>221751701007337</t>
  </si>
  <si>
    <t>00951T</t>
  </si>
  <si>
    <t>00236</t>
  </si>
  <si>
    <t>03818/KW/626402/2022</t>
  </si>
  <si>
    <t>03818</t>
  </si>
  <si>
    <t>00234</t>
  </si>
  <si>
    <t>03889/KW/626402/2022</t>
  </si>
  <si>
    <t>03889</t>
  </si>
  <si>
    <t>03819/KW/626402/2022</t>
  </si>
  <si>
    <t>03819</t>
  </si>
  <si>
    <t>03887/KW/626402/2022</t>
  </si>
  <si>
    <t>03887</t>
  </si>
  <si>
    <t>03888/KW/626402/2022</t>
  </si>
  <si>
    <t>03888</t>
  </si>
  <si>
    <t>03886/KW/626402/2022</t>
  </si>
  <si>
    <t>03886</t>
  </si>
  <si>
    <t>03820/KW/626402/2022</t>
  </si>
  <si>
    <t>03820</t>
  </si>
  <si>
    <t>03885/KW/626402/2022</t>
  </si>
  <si>
    <t>03885</t>
  </si>
  <si>
    <t>03821/KW/626402/2022</t>
  </si>
  <si>
    <t>03821</t>
  </si>
  <si>
    <t>03884/KW/626402/2022</t>
  </si>
  <si>
    <t>03884</t>
  </si>
  <si>
    <t>03882/KW/626402/2022</t>
  </si>
  <si>
    <t>03882</t>
  </si>
  <si>
    <t>03879/KW/626402/2022</t>
  </si>
  <si>
    <t>03879</t>
  </si>
  <si>
    <t>03822/KW/626402/2022</t>
  </si>
  <si>
    <t>03822</t>
  </si>
  <si>
    <t>03878/KW/626402/2022</t>
  </si>
  <si>
    <t>03878</t>
  </si>
  <si>
    <t>03823/KW/626402/2022</t>
  </si>
  <si>
    <t>03823</t>
  </si>
  <si>
    <t>03876/KW/626402/2022</t>
  </si>
  <si>
    <t>03876</t>
  </si>
  <si>
    <t>03824/KW/626402/2022</t>
  </si>
  <si>
    <t>03824</t>
  </si>
  <si>
    <t>03875/KW/626402/2022</t>
  </si>
  <si>
    <t>03875</t>
  </si>
  <si>
    <t>03873/KW/626402/2022</t>
  </si>
  <si>
    <t>03871/KW/626402/2022</t>
  </si>
  <si>
    <t>03869/KW/626402/2022</t>
  </si>
  <si>
    <t>03825/KW/626402/2022</t>
  </si>
  <si>
    <t>03825</t>
  </si>
  <si>
    <t>00235</t>
  </si>
  <si>
    <t>03867/KW/626402/2022</t>
  </si>
  <si>
    <t>03826/KW/626402/2022</t>
  </si>
  <si>
    <t>03826</t>
  </si>
  <si>
    <t>03866/KW/626402/2022</t>
  </si>
  <si>
    <t>03866</t>
  </si>
  <si>
    <t>03865/KW/626402/2022</t>
  </si>
  <si>
    <t>03864/KW/626402/2022</t>
  </si>
  <si>
    <t>03863/KW/626402/2022</t>
  </si>
  <si>
    <t>03863</t>
  </si>
  <si>
    <t>03862/KW/626402/2022</t>
  </si>
  <si>
    <t>03862</t>
  </si>
  <si>
    <t>03861/KW/626402/2022</t>
  </si>
  <si>
    <t>03860/KW/626402/2022</t>
  </si>
  <si>
    <t>03860</t>
  </si>
  <si>
    <t>03859/KW/626402/2022</t>
  </si>
  <si>
    <t>03858/KW/626402/2022</t>
  </si>
  <si>
    <t>03858</t>
  </si>
  <si>
    <t>03857/KW/626402/2022</t>
  </si>
  <si>
    <t>03856/KW/626402/2022</t>
  </si>
  <si>
    <t>03856</t>
  </si>
  <si>
    <t>03855/KW/626402/2022</t>
  </si>
  <si>
    <t>03855</t>
  </si>
  <si>
    <t>03854/KW/626402/2022</t>
  </si>
  <si>
    <t>03854</t>
  </si>
  <si>
    <t>03832/KW/626402/2022</t>
  </si>
  <si>
    <t>03853/KW/626402/2022</t>
  </si>
  <si>
    <t>03853</t>
  </si>
  <si>
    <t>03852/KW/626402/2022</t>
  </si>
  <si>
    <t>03851/KW/626402/2022</t>
  </si>
  <si>
    <t>03850/KW/626402/2022</t>
  </si>
  <si>
    <t>03850</t>
  </si>
  <si>
    <t>00233</t>
  </si>
  <si>
    <t>03849/KW/626402/2022</t>
  </si>
  <si>
    <t>03849</t>
  </si>
  <si>
    <t>03848/KW/626402/2022</t>
  </si>
  <si>
    <t>03848</t>
  </si>
  <si>
    <t>03847/KW/626402/2022</t>
  </si>
  <si>
    <t>03847</t>
  </si>
  <si>
    <t>03846/KW/626402/2022</t>
  </si>
  <si>
    <t>03846</t>
  </si>
  <si>
    <t>03833/KW/626402/2022</t>
  </si>
  <si>
    <t>03845/KW/626402/2022</t>
  </si>
  <si>
    <t>03845</t>
  </si>
  <si>
    <t>03834/KW/626402/2022</t>
  </si>
  <si>
    <t>03844/KW/626402/2022</t>
  </si>
  <si>
    <t>03844</t>
  </si>
  <si>
    <t>03835/KW/626402/2022</t>
  </si>
  <si>
    <t>03835</t>
  </si>
  <si>
    <t>03843/KW/626402/2022</t>
  </si>
  <si>
    <t>03843</t>
  </si>
  <si>
    <t>03842/KW/626402/2022</t>
  </si>
  <si>
    <t>03842</t>
  </si>
  <si>
    <t>03841/KW/626402/2022</t>
  </si>
  <si>
    <t>03841</t>
  </si>
  <si>
    <t>03840/KW/626402/2022</t>
  </si>
  <si>
    <t>03840</t>
  </si>
  <si>
    <t>03839/KW/626402/2022</t>
  </si>
  <si>
    <t>03839</t>
  </si>
  <si>
    <t>03838/KW/626402/2022</t>
  </si>
  <si>
    <t>03838</t>
  </si>
  <si>
    <t>03837/KW/626402/2022</t>
  </si>
  <si>
    <t>03837</t>
  </si>
  <si>
    <t>03836/KW/626402/2022</t>
  </si>
  <si>
    <t>03831/KW/626402/2022</t>
  </si>
  <si>
    <t>03831</t>
  </si>
  <si>
    <t>03830/KW/626402/2022</t>
  </si>
  <si>
    <t>03830</t>
  </si>
  <si>
    <t>03829/KW/626402/2022</t>
  </si>
  <si>
    <t>03829</t>
  </si>
  <si>
    <t>03828/KW/626402/2022</t>
  </si>
  <si>
    <t>03828</t>
  </si>
  <si>
    <t>03827/KW/626402/2022</t>
  </si>
  <si>
    <t>03827</t>
  </si>
  <si>
    <t>04082/PB/626402/2022</t>
  </si>
  <si>
    <t>04083/PB/626402/2022</t>
  </si>
  <si>
    <t>04089/PB/626402/2022</t>
  </si>
  <si>
    <t>04090/PB/626402/2022</t>
  </si>
  <si>
    <t>04092/PB/626402/2022</t>
  </si>
  <si>
    <t>04115/PB/626402/2022</t>
  </si>
  <si>
    <t>04103/PB/626402/2022</t>
  </si>
  <si>
    <t>04104/PB/626402/2022</t>
  </si>
  <si>
    <t>04116/PB/626402/2022</t>
  </si>
  <si>
    <t>04117/PB/626402/2022</t>
  </si>
  <si>
    <t>04074/PB/626402/2022</t>
  </si>
  <si>
    <t>Belanja barang persediaan barang konsumsi. pembelian ATK dalam rangka kegiatan lokakarya peningkatan akreditasi satuan pendidikan KP, Tgl 12 September 2022</t>
  </si>
  <si>
    <t>04078/PB/626402/2022</t>
  </si>
  <si>
    <t>GUP 13</t>
  </si>
  <si>
    <t>04078</t>
  </si>
  <si>
    <t>00238/UM/626402/2022</t>
  </si>
  <si>
    <t>Belanja Bahan Penggandaan dlm rangka Kegiatan Lokakarya Peningkatan Akreditasi Satuan Pendidikan Tinggi KP, tanggal 20 September 2022</t>
  </si>
  <si>
    <t>04082</t>
  </si>
  <si>
    <t>Belanja barang persediaan barang konsumsi. pembelian bahan komputer dalam rangka kegiatan lokakarya peningkatan akreditasi satuan pendidikan KP, Tgl 12 September 2022</t>
  </si>
  <si>
    <t>04079/PB/626402/2022</t>
  </si>
  <si>
    <t>04079</t>
  </si>
  <si>
    <t>Belanja Bahan Penggandaan dlm rangka Kegiatan Lokakarya Peningkatan Akreditasi Satuan Pendidikan Tinggi KP, tanggal 23 September 2022</t>
  </si>
  <si>
    <t>04083</t>
  </si>
  <si>
    <t>Belanja barang persediaan barang konsumsi. pembelian ATK dalam rangka kegiatan lokakarya peningkatan akreditasi satuan pendidikan tinggi KP, Tgl 21 September 2022</t>
  </si>
  <si>
    <t>04080/PB/626402/2022</t>
  </si>
  <si>
    <t>04080</t>
  </si>
  <si>
    <t>Belanja Bahan. Penggandaan dalam rangka kegiatan Penyusunan Bahan Tindak Lanjut dan Pemutakhiran Data Pusat Pendidikan KP. Tgl. 30 September 2022</t>
  </si>
  <si>
    <t>04089</t>
  </si>
  <si>
    <t>00240/UM/626402/2022</t>
  </si>
  <si>
    <t>Belanja barang persediaan barang konsumsi. pembelian bahan komputer dalam rangka kegiatan lokakarya peningkatan akreditasi satuan pendidikan tinggi KP, Tgl 21 September 2022</t>
  </si>
  <si>
    <t>04081/PB/626402/2022</t>
  </si>
  <si>
    <t>04081</t>
  </si>
  <si>
    <t>Belanja Keperluan Perkantoran: Pembelian keperluan rumah tangga pantry Pusdik KP Bulan Agustus 2022, Tgl 10 Agustus 2022.</t>
  </si>
  <si>
    <t>04090</t>
  </si>
  <si>
    <t>Belanja Bahan Konsumsi (Snack Pagi) Kegiatan Rapat Pembahasan Rencana Aksi Peningkatan Akreditasi Prodi dan Akreditasi Institusi AUP, 27 September 2022</t>
  </si>
  <si>
    <t>04084/PB/626402/2022</t>
  </si>
  <si>
    <t>04084</t>
  </si>
  <si>
    <t>Belanja Bahan Konsumsi (Makan Siang) Kegiatan Rapat Pembahasan Rencana Aksi Peningkatan Akreditasi Prodi dan Akreditasi Institusi AUP, 27 September 2022</t>
  </si>
  <si>
    <t>04085/PB/626402/2022</t>
  </si>
  <si>
    <t>04085</t>
  </si>
  <si>
    <t>Belanja Bahan. Pembelian ATK dalam rangka kegiatan Pembinaan dan Koordinasi Pimpinan lingkup Pusat Pendidikan KP, Tgl. 30 September 2022</t>
  </si>
  <si>
    <t>04086/PB/626402/2022</t>
  </si>
  <si>
    <t>04086</t>
  </si>
  <si>
    <t>Belanja Keperluan Perkantoran: Pembelian makanan/minuman kecil untuk rapat dan penerimaan tamu kegiatan operasional Pusdik KP Bulan Agustus 2022, Tgl 10 Agustus 2022.</t>
  </si>
  <si>
    <t>04091/PB/626402/2022</t>
  </si>
  <si>
    <t>04091</t>
  </si>
  <si>
    <t>Belanja Keperluan Perkantoran: Pembelian keperluan rumah tangga pantry kegiatan operasional Pusdik KP Bulan September 2022, Tgl 09 September 2022.</t>
  </si>
  <si>
    <t>04092</t>
  </si>
  <si>
    <t>Belanja Keperluan Perkantoran: Pembelian makanan/minuman kecil untuk rapat dan penerimaan tamu keg operasional Pusdik KP Bulan September 2022, Tgl 09 September 2022.</t>
  </si>
  <si>
    <t>04093/PB/626402/2022</t>
  </si>
  <si>
    <t>04093</t>
  </si>
  <si>
    <t>Belanja Keperluan Perkantoran: Pembuatan stempel kepeluan sehari-hari perkantoran Pusat Pendidikan KP, Tgl 28 September 2022.</t>
  </si>
  <si>
    <t>04094/PB/626402/2022</t>
  </si>
  <si>
    <t>04094</t>
  </si>
  <si>
    <t>Belanja Keperluan Perkantoran: Pembelian webcam HD keperluan sehari-hari perkantoran Pusat Pendidikan KP, Tgl 28 September 2022.</t>
  </si>
  <si>
    <t>04095/PB/626402/2022</t>
  </si>
  <si>
    <t>04095</t>
  </si>
  <si>
    <t>Belanja Keperluan Perkantoran: Pembelian tea set cangkir kegiatan operasional Pusat Pendidikan KP. Tgl. 3 Oktober 2022.</t>
  </si>
  <si>
    <t>04096/PB/626402/2022</t>
  </si>
  <si>
    <t>04096</t>
  </si>
  <si>
    <t>Belanja Keperluan Perkantoran: Pembelian air minum keperluan Pusat Pendidikan KP periode Bulan Oktober 2022. Tgl. 3 Oktober 2022.</t>
  </si>
  <si>
    <t>04097/PB/626402/2022</t>
  </si>
  <si>
    <t>04097</t>
  </si>
  <si>
    <t>Belanja Keperluan Sehari-hari Perkantoran: Pembayaran air minum pegawai Pusat Pendidikan KP Bulan September 2022. Tgl. 30 September 2022</t>
  </si>
  <si>
    <t>04098/PB/626402/2022</t>
  </si>
  <si>
    <t>04098</t>
  </si>
  <si>
    <t>Belanja Keperluan Sehari-hari Perkantoran: Pembayaran Langganan surat kabar/majalah Pusat Pendidikan KP Bulan September 2022. Tgl. 30 September 2022</t>
  </si>
  <si>
    <t>04099/PB/626402/2022</t>
  </si>
  <si>
    <t>04099</t>
  </si>
  <si>
    <t>Pembelian konsumsi (makan malam) Rapat Pembahasan Ocen Institute of Indonesia dll. Tgl 12 September 2022</t>
  </si>
  <si>
    <t>04100/PB/626402/2022</t>
  </si>
  <si>
    <t>04100</t>
  </si>
  <si>
    <t>Pembelian konsumsi snack Jamuan Audiensi Dinas Kelautan dan Perikanan Kab. Kaur_Provinsi Bengkulu. Tgl 23 September 2022</t>
  </si>
  <si>
    <t>04101/PB/626402/2022</t>
  </si>
  <si>
    <t>04101</t>
  </si>
  <si>
    <t>Belanja Keperluan Perkantoran: Pembayaran BPJS Ketenagakerjaan Pengemudi dan Pramubhakti lingkup Pusat Pendidikan KP Bulan Oktober 2022, Tgl 03 Oktober 2022.</t>
  </si>
  <si>
    <t>04102/PB/626402/2022</t>
  </si>
  <si>
    <t>04102</t>
  </si>
  <si>
    <t>Belanja barang persediaan barang konsumsi. pembelian bahan komputer keg operasional perkantoran Pusat Pendidikan KP Bidang PP Periode bulan Agustus 2022, Tgl 19 September</t>
  </si>
  <si>
    <t>04105/PB/626402/2022</t>
  </si>
  <si>
    <t>04105</t>
  </si>
  <si>
    <t>Belanja barang persediaan barang konsumsi. pembelian bahan komputer keg operasional perkantoran Pusat Pendidikan KP Bidang KK Periode bulan Agustus 2022, Tgl 19 September</t>
  </si>
  <si>
    <t>04106/PB/626402/2022</t>
  </si>
  <si>
    <t>04106</t>
  </si>
  <si>
    <t>Belanja barang persediaan barang konsumsi. pembelian kertas fotocopy keg operasional perkantoran Pusat Pendidikan KP bulan September 2022, Tgl 12 September 2022</t>
  </si>
  <si>
    <t>04107/PB/626402/2022</t>
  </si>
  <si>
    <t>04107</t>
  </si>
  <si>
    <t>Belanja barang persediaan barang konsumsi. pembelian ATK keg operasional perkantoran Pusat Pendidikan KP Bidang KK Periode bulan September 2022, Tgl 13 September 2022</t>
  </si>
  <si>
    <t>04108/PB/626402/2022</t>
  </si>
  <si>
    <t>04108</t>
  </si>
  <si>
    <t>Belanja barang persediaan barang konsumsi. pembelian ATK keg operasional perkantoran Pusat Pendidikan KP Bidang PP bulan September 2022, Tgl 13 September 2022</t>
  </si>
  <si>
    <t>04109/PB/626402/2022</t>
  </si>
  <si>
    <t>04109</t>
  </si>
  <si>
    <t>Belanja barang persediaan barang konsumsi. pembelian ATK keg operasional perkantoran Pusat Pendidikan KP bulan September 2022, Tgl 13 September 2022</t>
  </si>
  <si>
    <t>04110/PB/626402/2022</t>
  </si>
  <si>
    <t>04110</t>
  </si>
  <si>
    <t>Belanja barang persediaan barang konsumsi. pembelian bahan komputer keg operasional perkantoran Pusat Pendidikan KP Bidang PE bulan September 2022, Tgl 26 September 2022</t>
  </si>
  <si>
    <t>04111/PB/626402/2022</t>
  </si>
  <si>
    <t>04111</t>
  </si>
  <si>
    <t>Belanja barang persediaan barang konsumsi. pembelian bahan komputer keg operasional perkantoran Pusat Pendidikan KP Bagian TU Periode bulan September 2022, Tgl 26 September</t>
  </si>
  <si>
    <t>04112/PB/626402/2022</t>
  </si>
  <si>
    <t>04112</t>
  </si>
  <si>
    <t>Belanja barang persediaan barang konsumsi. pembelian bahan komputer keg operasional perkantoran Pusat Pendidikan KP Bidang PP Periode bulan September 2022, Tgl 26 September</t>
  </si>
  <si>
    <t>04113/PB/626402/2022</t>
  </si>
  <si>
    <t>04113</t>
  </si>
  <si>
    <t>Belanja barang persediaan barang konsumsi. pembelian bahan komputer keg operasional perkantoran Pusat Pendidikan KP bidang KK Periode bulan September 2022, Tgl 26 September</t>
  </si>
  <si>
    <t>04114/PB/626402/2022</t>
  </si>
  <si>
    <t>04114</t>
  </si>
  <si>
    <t>Map Pusdik KP</t>
  </si>
  <si>
    <t>000580</t>
  </si>
  <si>
    <t>Belanja barang persediaan barang konsumsi. pencetakan map Pusdik KP keg operasional Pusat Pendidikan KP tahun 2022, Tgl 04 Oktober 2022</t>
  </si>
  <si>
    <t>04115</t>
  </si>
  <si>
    <t>Belanja Sewa: Pembayaran sewa mesin photocopy Pusat Pendidikan KP Bulan September 2022, tgl. 03 Oktober 2022.</t>
  </si>
  <si>
    <t>04103</t>
  </si>
  <si>
    <t>Belanja Pemeliharaan Peralatan &amp; Mesin: Pembayaran pemeliharaan alat pengolah data Pusdik KP periode bulan Agustus s.d. September 2022, tgl. 26 September 2022.</t>
  </si>
  <si>
    <t>04104</t>
  </si>
  <si>
    <t>Belanja Pemeliharaan Lainnya : Pembayaran Pemeliharaan Aquarium Pusat Pendidikan KP Bulan Agustus 2022, tgl. 15 Agustus 2022.</t>
  </si>
  <si>
    <t>04116</t>
  </si>
  <si>
    <t>Belanja Pemeliharaan Lainnya : Pembayaran Pemeliharaan Aquarium Pusat Pendidikan KP Bulan September 2022, tgl. 12 September 2022.</t>
  </si>
  <si>
    <t>04117</t>
  </si>
  <si>
    <t>Biaya Foto copy dan penggandaan dalam rangka mendukung kegiatan Verifikasi dan Validasi Pertanggungjawaban Kegiatan tgl. 03 Oktober 2022</t>
  </si>
  <si>
    <t>04074</t>
  </si>
  <si>
    <t>Belanja barang persediaan barang konsumsi. belanja bahan komputer dalam rangka mendukung kegiatan verifikasi dan validasi pertanggungjawaban kegiatan, Tgl 04 Oktober 2022</t>
  </si>
  <si>
    <t>04075/PB/626402/2022</t>
  </si>
  <si>
    <t>04075</t>
  </si>
  <si>
    <t>Belanja barang persediaan barang konsumsi. pembelian ATK dalam rangka mendukung kegiatan verifikasi dan validasi pertanggungjawaban kegiatan, Tgl 03 Oktober 2022</t>
  </si>
  <si>
    <t>04076/PB/626402/2022</t>
  </si>
  <si>
    <t>04076</t>
  </si>
  <si>
    <t>Perdin Jkt - Ancol (PP) tgl. 28 Sept 2022, kegiatan Verifikasi &amp; Penginputan  Dok. Pembayaran Pertanggungjawaban Tambahan Uang Persediaan  (PTUP) ke 4,  tgl. 29 Sept 2022</t>
  </si>
  <si>
    <t>04077/PB/626402/2022</t>
  </si>
  <si>
    <t>04077</t>
  </si>
  <si>
    <t>Belanja barang persediaan barang konsumsi. belanja bahan komputer dalam rangka kegiatan tugas belajar baru, Tgl 29 September 2022</t>
  </si>
  <si>
    <t>04072/PB/626402/2022</t>
  </si>
  <si>
    <t>04072</t>
  </si>
  <si>
    <t>00239/UM/626402/2022</t>
  </si>
  <si>
    <t>Belanja barang persediaan barang konsumsi. belanja bahan komputer dalam rangka kegiatan aparatur KKP yang diberikan ijin belajar, Tgl 26 September 2022</t>
  </si>
  <si>
    <t>04073/PB/626402/2022</t>
  </si>
  <si>
    <t>04073</t>
  </si>
  <si>
    <t>GUP 13 Total</t>
  </si>
  <si>
    <t>221751303026199</t>
  </si>
  <si>
    <t>00977T</t>
  </si>
  <si>
    <t>04014/KW/626402/2022</t>
  </si>
  <si>
    <t>04014</t>
  </si>
  <si>
    <t>04018/KW/626402/2022</t>
  </si>
  <si>
    <t>04018</t>
  </si>
  <si>
    <t>04051/KW/626402/2022</t>
  </si>
  <si>
    <t>04051</t>
  </si>
  <si>
    <t>04019/KW/626402/2022</t>
  </si>
  <si>
    <t>04019</t>
  </si>
  <si>
    <t>04015/KW/626402/2022</t>
  </si>
  <si>
    <t>04015</t>
  </si>
  <si>
    <t>04050/KW/626402/2022</t>
  </si>
  <si>
    <t>04050</t>
  </si>
  <si>
    <t>04016/KW/626402/2022</t>
  </si>
  <si>
    <t>04016</t>
  </si>
  <si>
    <t>04049/KW/626402/2022</t>
  </si>
  <si>
    <t>04049</t>
  </si>
  <si>
    <t>04017/KW/626402/2022</t>
  </si>
  <si>
    <t>04017</t>
  </si>
  <si>
    <t>04048/KW/626402/2022</t>
  </si>
  <si>
    <t>04048</t>
  </si>
  <si>
    <t>04047/KW/626402/2022</t>
  </si>
  <si>
    <t>04047</t>
  </si>
  <si>
    <t>04046/KW/626402/2022</t>
  </si>
  <si>
    <t>04046</t>
  </si>
  <si>
    <t>04020/KW/626402/2022</t>
  </si>
  <si>
    <t>04020</t>
  </si>
  <si>
    <t>04045/KW/626402/2022</t>
  </si>
  <si>
    <t>04045</t>
  </si>
  <si>
    <t>04021/KW/626402/2022</t>
  </si>
  <si>
    <t>04021</t>
  </si>
  <si>
    <t>04044/KW/626402/2022</t>
  </si>
  <si>
    <t>04044</t>
  </si>
  <si>
    <t>04022/KW/626402/2022</t>
  </si>
  <si>
    <t>04022</t>
  </si>
  <si>
    <t>04043/KW/626402/2022</t>
  </si>
  <si>
    <t>04043</t>
  </si>
  <si>
    <t>04023/KW/626402/2022</t>
  </si>
  <si>
    <t>04023</t>
  </si>
  <si>
    <t>04042/KW/626402/2022</t>
  </si>
  <si>
    <t>04042</t>
  </si>
  <si>
    <t>04024/KW/626402/2022</t>
  </si>
  <si>
    <t>04024</t>
  </si>
  <si>
    <t>04041/KW/626402/2022</t>
  </si>
  <si>
    <t>04041</t>
  </si>
  <si>
    <t>04025/KW/626402/2022</t>
  </si>
  <si>
    <t>04025</t>
  </si>
  <si>
    <t>04040/KW/626402/2022</t>
  </si>
  <si>
    <t>04040</t>
  </si>
  <si>
    <t>04026/KW/626402/2022</t>
  </si>
  <si>
    <t>04026</t>
  </si>
  <si>
    <t>04039/KW/626402/2022</t>
  </si>
  <si>
    <t>04039</t>
  </si>
  <si>
    <t>04027/KW/626402/2022</t>
  </si>
  <si>
    <t>04027</t>
  </si>
  <si>
    <t>04038/KW/626402/2022</t>
  </si>
  <si>
    <t>04038</t>
  </si>
  <si>
    <t>04028/KW/626402/2022</t>
  </si>
  <si>
    <t>04028</t>
  </si>
  <si>
    <t>04037/KW/626402/2022</t>
  </si>
  <si>
    <t>04037</t>
  </si>
  <si>
    <t>04029/KW/626402/2022</t>
  </si>
  <si>
    <t>04029</t>
  </si>
  <si>
    <t>04036/KW/626402/2022</t>
  </si>
  <si>
    <t>04036</t>
  </si>
  <si>
    <t>04030/KW/626402/2022</t>
  </si>
  <si>
    <t>04030</t>
  </si>
  <si>
    <t>04035/KW/626402/2022</t>
  </si>
  <si>
    <t>04035</t>
  </si>
  <si>
    <t>04031/KW/626402/2022</t>
  </si>
  <si>
    <t>04031</t>
  </si>
  <si>
    <t>04034/KW/626402/2022</t>
  </si>
  <si>
    <t>04034</t>
  </si>
  <si>
    <t>04032/KW/626402/2022</t>
  </si>
  <si>
    <t>04032</t>
  </si>
  <si>
    <t>04033/KW/626402/2022</t>
  </si>
  <si>
    <t>04033</t>
  </si>
  <si>
    <t>04013/KW/626402/2022</t>
  </si>
  <si>
    <t>04013</t>
  </si>
  <si>
    <t>04012/KW/626402/2022</t>
  </si>
  <si>
    <t>04012</t>
  </si>
  <si>
    <t>04011/KW/626402/2022</t>
  </si>
  <si>
    <t>04011</t>
  </si>
  <si>
    <t>04010/KW/626402/2022</t>
  </si>
  <si>
    <t>04010</t>
  </si>
  <si>
    <t>04009/KW/626402/2022</t>
  </si>
  <si>
    <t>04009</t>
  </si>
  <si>
    <t>04008/KW/626402/2022</t>
  </si>
  <si>
    <t>04008</t>
  </si>
  <si>
    <t>04231/PB/626402/2022</t>
  </si>
  <si>
    <t>04232/PB/626402/2022</t>
  </si>
  <si>
    <t>04233/PB/626402/2022</t>
  </si>
  <si>
    <t>04235/PB/626402/2022</t>
  </si>
  <si>
    <t>04230/PB/626402/2022</t>
  </si>
  <si>
    <t>04263/PB/626402/2022</t>
  </si>
  <si>
    <t>04266/PB/626402/2022</t>
  </si>
  <si>
    <t>04267/PB/626402/2022</t>
  </si>
  <si>
    <t>04272/PB/626402/2022</t>
  </si>
  <si>
    <t>04273/PB/626402/2022</t>
  </si>
  <si>
    <t>04274/PB/626402/2022</t>
  </si>
  <si>
    <t>Pencetakan sertifikat keg sosialisasi sertifikasi pendidik bagi dosen di lingkungan KKP tahun 2022, 03 Oktober 2022</t>
  </si>
  <si>
    <t>GUP 14</t>
  </si>
  <si>
    <t>04230</t>
  </si>
  <si>
    <t>00247/UM/626402/2022</t>
  </si>
  <si>
    <t>Belanja Bahan Pengadaan dalam rangka Penyusunan Draft Organisasi Tata Kerja Politeknik Kelautan dan Perikanan Tanggal 10 Oktober 2022</t>
  </si>
  <si>
    <t>04231</t>
  </si>
  <si>
    <t>Dukungan Penjaminan Mutu Kelembagaan</t>
  </si>
  <si>
    <t>Belanja Barang Non Operasional Lainnya, Perlengkapan Peserta Kegiatan Lokakarya Peningkatan Akreditasi Pendidikan Tinggi KP, tanggal 21 September 2022</t>
  </si>
  <si>
    <t>04232</t>
  </si>
  <si>
    <t>Belanja Barang Non Operasional Lainnya, Konsumsi (Makan Siang) Kegiatan Lokakarya Peningkatan Akreditasi Pendidikan Tinggi KP</t>
  </si>
  <si>
    <t>04233</t>
  </si>
  <si>
    <t>Belanja Barang Non Operasional Lainnya, Konsumsi (Makan malam) Kegiatan Lokakarya Peningkatan Akreditasi Pendidikan Tinggi KP</t>
  </si>
  <si>
    <t>04235</t>
  </si>
  <si>
    <t>Belanja Barang Non Operasional Lainnya, Konsumsi (Snack Sore) Kegiatan Lokakarya Peningkatan Akreditasi Pendidikan Tinggi KP tanggal 22 September 2022</t>
  </si>
  <si>
    <t>04234/PB/626402/2022</t>
  </si>
  <si>
    <t>04234</t>
  </si>
  <si>
    <t>Doa Bunda. Belanja Keperluan Perkantoran: Pembelian keperluan rumah tangga pantry Pusdik KP Bulan Oktober 2022, Tgl 05 Oktober 2022.</t>
  </si>
  <si>
    <t>04263</t>
  </si>
  <si>
    <t>00251/UM/626402/2022</t>
  </si>
  <si>
    <t>239/KW/ICU/X/2022 :</t>
  </si>
  <si>
    <t>04237/PB/626402/2022</t>
  </si>
  <si>
    <t>04237</t>
  </si>
  <si>
    <t>Perdin Pusdik KP-Poltek AUP, Kampus Serang, tgi 28 Sept 2022 (PP). Optimasi TEFA dlm kegiatan Smart Fisheries Village (SFV). Tgl 28 Sept 2022.</t>
  </si>
  <si>
    <t>04238/PB/626402/2022</t>
  </si>
  <si>
    <t>04238</t>
  </si>
  <si>
    <t>00248/UM/626402/2022</t>
  </si>
  <si>
    <t>Belanja Barang non operasional (Snack pagi). Dlm rangka rapat tindaklanjut persiapan penerimaan taruna baru Tahun Ajaran 2023 . Tgl 22 September 2022</t>
  </si>
  <si>
    <t>04239/PB/626402/2022</t>
  </si>
  <si>
    <t>04239</t>
  </si>
  <si>
    <t>Belanja Barang non operasional (Snack pagi). Dlm rangka rapat lanjutan tindaklanjut persiapan penerimaan taruna baru Tahun Ajaran 2023 . Tgl 27 September 2022</t>
  </si>
  <si>
    <t>04240/PB/626402/2022</t>
  </si>
  <si>
    <t>04240</t>
  </si>
  <si>
    <t>Belanja Keperluan Perkantoran: Pembelian makanan/minuman kecil untuk rapat dan penerimaan tamu kegiatan operasional Pusdik KP Bulan Oktober 2022, Tgl 05 Oktober 2022.</t>
  </si>
  <si>
    <t>04264/PB/626402/2022</t>
  </si>
  <si>
    <t>04264</t>
  </si>
  <si>
    <t>Belanja Barang Persediaan Barang Konsumsi: Pembelian kertas foto copy kegiatan operasional Pusat Pendidikan KP Bulan Oktober 2022. Tgl 03 Oktober 2022.</t>
  </si>
  <si>
    <t>04286/PB/626402/2022</t>
  </si>
  <si>
    <t>04286</t>
  </si>
  <si>
    <t>Belanja Barang Persediaan Barang Konsumsi: Pembelian ATK kegiatan Bidang Perencanaan &amp; Evaluasi Pusat Pendidikan KP Bulan Oktober 2022. Tgl. 04 Oktober 2022</t>
  </si>
  <si>
    <t>04287/PB/626402/2022</t>
  </si>
  <si>
    <t>04287</t>
  </si>
  <si>
    <t>Belanja Penyelenggaraan Pendidikan Pusat Pendidikan KP Bulan Oktober 2022. Tgl. 04 Oktober 2022</t>
  </si>
  <si>
    <t>04288/PB/626402/2022</t>
  </si>
  <si>
    <t>04288</t>
  </si>
  <si>
    <t>Belanja Barang Persediaan Barang Konsumsi: Pembelian ATK kegiatan Kelembagaan dan Ketenagaan Pusat Pendidikan KP Bulan Oktober 2022. Tgl. 04 Oktober 2022</t>
  </si>
  <si>
    <t>04289/PB/626402/2022</t>
  </si>
  <si>
    <t>04289</t>
  </si>
  <si>
    <t>Belanja Barang Persediaan Barang Konsumsi: Pembelian ATK kegiatan Bagian Tata Usaha Pusat Pendidikan KP Bulan Oktober 2022. Tgl. 04 Oktober 2022</t>
  </si>
  <si>
    <t>04290/PB/626402/2022</t>
  </si>
  <si>
    <t>04290</t>
  </si>
  <si>
    <t>Belanja Barang Persediaan Barang Konsumsi: Pembelian Bahan Komputer kegiatan Bidang Perencanaan dan Evaluasi Pusat Pendidikan KP Bulan Oktober 2022. Tgl. 04 Oktober 2022</t>
  </si>
  <si>
    <t>04291/PB/626402/2022</t>
  </si>
  <si>
    <t>04291</t>
  </si>
  <si>
    <t>Belanja Barang Persediaan Barang Konsumsi: Pembelian Bahan Komputer kegiatan Bagian Tata Usaha Pusat Pendidikan KP Bulan Oktober 2022. Tgl. 04 Oktober 2022</t>
  </si>
  <si>
    <t>04292/PB/626402/2022</t>
  </si>
  <si>
    <t>04292</t>
  </si>
  <si>
    <t>Belanja Barang Persediaan Barang Konsumsi: Pembelian Bahan Komputer kegiatan Bidang Penyelenggaraan Pendidikan Pusat Pendidikan KP Bulan Oktober 2022. Tgl. 04 Oktober 2022</t>
  </si>
  <si>
    <t>04293/PB/626402/2022</t>
  </si>
  <si>
    <t>04293</t>
  </si>
  <si>
    <t>Belanja Barang Persediaan Barang Konsumsi: Pembelian Bahan Komputer kegiatan Bidang Kelembagaan dan Ketenagaan Pusat Pendidikan KP Bulan Oktober 2022. Tgl. 04 Oktober 2022</t>
  </si>
  <si>
    <t>04294/PB/626402/2022</t>
  </si>
  <si>
    <t>04294</t>
  </si>
  <si>
    <t>Belanja Pengiriman Surat Dinas Pos Pusat. Pengiriman surat dan dokumen/barang lainnya kegiatan Pusat Pendidikan KP Bulan Oktober 2022. Tgl. 10 Oktober 2022.</t>
  </si>
  <si>
    <t>04265/PB/626402/2022</t>
  </si>
  <si>
    <t>04265</t>
  </si>
  <si>
    <t>Belanja Pemeliharaan Peralatan &amp; Mesin: Pemeliharaan/service kendaraan operasional roda 4 Nopol B 1987 WQ Bulan September 2022, tgl. 05 September 2022.</t>
  </si>
  <si>
    <t>04266</t>
  </si>
  <si>
    <t>Belanja Pemeliharaan Peralatan &amp; Mesin: Pemeliharaan/service kendaraan operasional roda 4 Nopol B 2622 DQ Bulan September 2022, tgl. 29 September 2022.</t>
  </si>
  <si>
    <t>04267</t>
  </si>
  <si>
    <t>Belanja Pemeliharaan Peralatan &amp; Mesin: Pembayaran BBM kendaraan operasional roda 4 Pusat Pendidikan KP Bulan September 2022 a.n. Bambang Suprakto, Tgl. 12 Oktober 2022</t>
  </si>
  <si>
    <t>04269/PB/626402/2022</t>
  </si>
  <si>
    <t>04269</t>
  </si>
  <si>
    <t>Belanja Pemeliharaan Peralatan &amp; Mesin: Pembayaran BBM kendaraan operasional roda 4 Pusat Pendidikan KP Bulan September 2022 a.n. Sutrisno dkk, Tgl. 12 Oktober 2022</t>
  </si>
  <si>
    <t>04270/PB/626402/2022</t>
  </si>
  <si>
    <t>04270</t>
  </si>
  <si>
    <t>Belanja Pemeliharaan Peralatan dan Mesin: Pembayaran BBM kendaraan operasional roda 2 Pusat Pendidikan KP Bulan September 2022, Tgl. 12 Oktober 2022.</t>
  </si>
  <si>
    <t>04271/PB/626402/2022</t>
  </si>
  <si>
    <t>04271</t>
  </si>
  <si>
    <t>Belanja Pemeliharaan Lainnya : Pembayaran Pemeliharaan Aquarium Pusat Pendidikan KP Bulan Oktober 2022, tgl. 04 Oktober 2022.</t>
  </si>
  <si>
    <t>04272</t>
  </si>
  <si>
    <t>Belanja Honor Operasional Satker: Pembayaran Honor Operasional Satker Pengelola Keuangan Pusdik KP Bulan September 2022, tgl. 10 Oktober 2022</t>
  </si>
  <si>
    <t>04273</t>
  </si>
  <si>
    <t>Anggota Tim Penghapusan BMN 3 ORANG x 1 KEG</t>
  </si>
  <si>
    <t>000597</t>
  </si>
  <si>
    <t>Belanja Honor Operasional Satker: Pembayaran Honor Operasional Satker Penghapusan BMN Pusat Pendidikan KP Tahun 2022, tgl. 10 Oktober 2022</t>
  </si>
  <si>
    <t>04274</t>
  </si>
  <si>
    <t>Ketua Tim Penghapusan BMN</t>
  </si>
  <si>
    <t>000604</t>
  </si>
  <si>
    <t>Sekretaris Tim Penghapusan BMN</t>
  </si>
  <si>
    <t>000605</t>
  </si>
  <si>
    <t>001611</t>
  </si>
  <si>
    <t>Belanja Bahan. Konsumsi/Snack Rapat Pembahasan Tindak lanjut Perjanjian Kerja Sama BRSDM dengan YL Forest, Kegiatan Sinkronisasi Pendidikan KP. Tanggal 26 Sept 2022</t>
  </si>
  <si>
    <t>04241/PB/626402/2022</t>
  </si>
  <si>
    <t>04241</t>
  </si>
  <si>
    <t>00249/UM/626402/2022</t>
  </si>
  <si>
    <t>Belanja Konsumsi  Snack Pagi dan Snack Sore. Monev Daring di PKP Sidoarjo, PKP Sorong, &amp; AK Wakatobi. Keg. Monitoring dan Evaluasi Penyelenggaraan Pendidikan KP. Tanggal 27</t>
  </si>
  <si>
    <t>04250/PB/626402/2022</t>
  </si>
  <si>
    <t>04250</t>
  </si>
  <si>
    <t>Belanja Konsumsi Snack Pagi dan Snack Sore. Monev Daring di PKP Sidoarjo, PKP Sorong, &amp; AK Wakatobi. Keg. Monitoring dan Evaluasi Penyelenggaraan Pendidikan KP. Tanggal 28</t>
  </si>
  <si>
    <t>04251/PB/626402/2022</t>
  </si>
  <si>
    <t>04251</t>
  </si>
  <si>
    <t>Belanja Konsumsi Snack Pagi dan Snack Sore. Monev Daring di PKP Sidoarjo, PKP Sorong, &amp; AK Wakatobi. Keg. Monitoring dan Evaluasi Penyelenggaraan Pendidikan KP. Tanggal 29</t>
  </si>
  <si>
    <t>04252/PB/626402/2022</t>
  </si>
  <si>
    <t>04252</t>
  </si>
  <si>
    <t>Belanja Perjalanan Dinas dari BPSPL Makasar Wilker Manado ke Universitas Diponegoro Semarang pada tgl  21 Agts 2022 dalam rangka Perjalanan Peserta Tugas Belajar. Tgl 22 Agts</t>
  </si>
  <si>
    <t>04242/PB/626402/2022</t>
  </si>
  <si>
    <t>04242</t>
  </si>
  <si>
    <t>Belanja Perjalanan Dinas dari Pangkalan PSDKP Tual - Ambon ke Politeknik AUP Jakarta pada tgl 8 Sept 2022 dalam rangka Perjalanan Peserta Tugas Belajar. Tgl 8 Sept 2022</t>
  </si>
  <si>
    <t>04243/PB/626402/2022</t>
  </si>
  <si>
    <t>04243</t>
  </si>
  <si>
    <t>Belanja Perjalanan Dinas dari Pangkalan PSDKP Tual - Ambon ke Politeknik AUP Jakarta pada tgl  10 Sept 2022 dalam rangka Perjalanan Peserta Tugas Belajar. Tgl 12 Sept 2022</t>
  </si>
  <si>
    <t>04244/PB/626402/2022</t>
  </si>
  <si>
    <t>04244</t>
  </si>
  <si>
    <t>Belanja Perjalanan Dinas dari SUPM Sorong ke Universitas Sebelas Maret Surakarta pada tgl 13 Sept 2022 dalam rangka Perjalanan Peserta Tugas Belajar. Tgl 13 Sept 2022</t>
  </si>
  <si>
    <t>04245/PB/626402/2022</t>
  </si>
  <si>
    <t>04245</t>
  </si>
  <si>
    <t>Belanja Perjalanan Dinas dari PPS Belawan/Medan ke Politeknik AUP Jakarta pada tgl 16 Sept 2022 dalam rangka Perjalanan Peserta Tugas Belajar. Tgl 16 Sept 2022</t>
  </si>
  <si>
    <t>04246/PB/626402/2022</t>
  </si>
  <si>
    <t>04246</t>
  </si>
  <si>
    <t>Belanja Perjalanan Dinas dari Politeknik AUP Ke Politeknik KP Bone, pada tanggal 3 Sept 2022 dalam rangka Perjalanan Selesai Tugas Belajar. Tanggal 5 Sept 2022</t>
  </si>
  <si>
    <t>04247/PB/626402/2022</t>
  </si>
  <si>
    <t>04247</t>
  </si>
  <si>
    <t>Belanja Perjalanan Dinas dari Politeknik AUP Ke Stasiun PSDKP Pontianak, pada tanggal 11 Sept 2022 dalam rangka Perjalanan Selesai Tugas Belajar. Tanggal 12 Sept 2022</t>
  </si>
  <si>
    <t>04248/PB/626402/2022</t>
  </si>
  <si>
    <t>04248</t>
  </si>
  <si>
    <t>Belanja Perjalanan Dinas dari SUPM Kotaagung Ke UB, Malang, pada tanggal 12 Sept 2022 dalam rangka Perjalanan Peserta Tugas Belajar. Tanggal 12 Sept 2022</t>
  </si>
  <si>
    <t>04249/PB/626402/2022</t>
  </si>
  <si>
    <t>04249</t>
  </si>
  <si>
    <t>GUP 14 Total</t>
  </si>
  <si>
    <t>Belanja Bahan. Pembelian ATK dalam rangka kegiatan Penyusunan Bahan Tindak Lanjut dan Pemutakhiran Data Pusat Pendidikan KP, Tgl. 30 September 2022</t>
  </si>
  <si>
    <t>04261/PB/626402/2022</t>
  </si>
  <si>
    <t>04261</t>
  </si>
  <si>
    <t>Belanja Konsumsi Snack Pagi dan Snack Sore. Monev Daring di PKP Kupang dan PKP Jembrana. Keg. Monitoring dan Evaluasi Penyelenggaraan Pendidikan KP. Tanggal 4 Oktober</t>
  </si>
  <si>
    <t>04253/PB/626402/2022</t>
  </si>
  <si>
    <t>04253</t>
  </si>
  <si>
    <t>Belanja Konsumsi Snack Pagi dan Snack Sore. Monev Daring di PKP Kupang dan PKP Jembrana. Keg. Monitoring dan Evaluasi Penyelenggaraan Pendidikan KP. Tanggal 5 Oktober</t>
  </si>
  <si>
    <t>04254/PB/626402/2022</t>
  </si>
  <si>
    <t>04254</t>
  </si>
  <si>
    <t>Belanja Konsumsi Snack Pagi dan Snack Sore. Monev Daring di PKP Kupang dan PKP Jembrana. Keg. Monitoring dan Evaluasi Penyelenggaraan Pendidikan KP. Tanggal 6 Oktober</t>
  </si>
  <si>
    <t>04255/PB/626402/2022</t>
  </si>
  <si>
    <t>04255</t>
  </si>
  <si>
    <t>Belanja Barang Non Ops. Lainnya. Langganan Video Conference (zoom) Tagihan September 2022. Kegiatan Monitoring dan Evaluasi Penyelenggaraan Pendidikan KP. Tanggal 4 Oktober</t>
  </si>
  <si>
    <t>04256/PB/626402/2022</t>
  </si>
  <si>
    <t>04256</t>
  </si>
  <si>
    <t>Belanja Barang Non Ops. LainnyaLangganan Aplikasi Komunikasi Daring. Tagihan September 2022. Kegiatan Data dan Informasi Pendidikan KP. Tanggal 23 September 2022</t>
  </si>
  <si>
    <t>04257/PB/626402/2022</t>
  </si>
  <si>
    <t>04257</t>
  </si>
  <si>
    <t>Perjadin pengadministrasian tugas belajar di Universitas Padjadjaran keg tubel baru, tgl 26 Sept 2022</t>
  </si>
  <si>
    <t>04259/PB/626402/2022</t>
  </si>
  <si>
    <t>04259</t>
  </si>
  <si>
    <t>Perjadin Jkt-Bogor(PP) Tgl 26 Sept 2022 dalam rangka koordinasi kemajuan akademik dan pengadministrasi tugas belajar di IPB keg lanjutan tubel, Tgl 27 Sept 2022</t>
  </si>
  <si>
    <t>04260/PB/626402/2022</t>
  </si>
  <si>
    <t>04260</t>
  </si>
  <si>
    <t>Perjadin. Jkt-Serang (PP) tgl 28 Sept 2022 dalam rangka pendampingan kunjungan YL Florest ke Satuan Pendidikan KP di Politeknik KP Kampus Serang, Tgl 29 Sept 2022</t>
  </si>
  <si>
    <t>04258/PB/626402/2022</t>
  </si>
  <si>
    <t>04258</t>
  </si>
  <si>
    <t>Belanja Bahan. Pembelian Bahan Komputer dalam rangka kegiatan  Penyusunan Bahan Tindak Lanjut dan Pemutakhiran Data Pusat Pendidikan KP. Tgl. 30 September 2022</t>
  </si>
  <si>
    <t>04262/PB/626402/2022</t>
  </si>
  <si>
    <t>04262</t>
  </si>
  <si>
    <t>01038T</t>
  </si>
  <si>
    <t>04173/KW/626402/2022</t>
  </si>
  <si>
    <t>04173</t>
  </si>
  <si>
    <t>04175/KW/626402/2022</t>
  </si>
  <si>
    <t>04175</t>
  </si>
  <si>
    <t>04215/KW/626402/2022</t>
  </si>
  <si>
    <t>04215</t>
  </si>
  <si>
    <t>04176/KW/626402/2022</t>
  </si>
  <si>
    <t>04176</t>
  </si>
  <si>
    <t>04177/KW/626402/2022</t>
  </si>
  <si>
    <t>04177</t>
  </si>
  <si>
    <t>04214/KW/626402/2022</t>
  </si>
  <si>
    <t>04214</t>
  </si>
  <si>
    <t>04179/KW/626402/2022</t>
  </si>
  <si>
    <t>04179</t>
  </si>
  <si>
    <t>04213/KW/626402/2022</t>
  </si>
  <si>
    <t>04213</t>
  </si>
  <si>
    <t>04212/KW/626402/2022</t>
  </si>
  <si>
    <t>04212</t>
  </si>
  <si>
    <t>04178/KW/626402/2022</t>
  </si>
  <si>
    <t>04178</t>
  </si>
  <si>
    <t>04211/KW/626402/2022</t>
  </si>
  <si>
    <t>04211</t>
  </si>
  <si>
    <t>04210/KW/626402/2022</t>
  </si>
  <si>
    <t>04210</t>
  </si>
  <si>
    <t>04174/KW/626402/2022</t>
  </si>
  <si>
    <t>04174</t>
  </si>
  <si>
    <t>04209/KW/626402/2022</t>
  </si>
  <si>
    <t>04209</t>
  </si>
  <si>
    <t>04191/KW/626402/2022</t>
  </si>
  <si>
    <t>04191</t>
  </si>
  <si>
    <t>04208/KW/626402/2022</t>
  </si>
  <si>
    <t>04208</t>
  </si>
  <si>
    <t>04194/KW/626402/2022</t>
  </si>
  <si>
    <t>04194</t>
  </si>
  <si>
    <t>04207/KW/626402/2022</t>
  </si>
  <si>
    <t>04207</t>
  </si>
  <si>
    <t>04195/KW/626402/2022</t>
  </si>
  <si>
    <t>04195</t>
  </si>
  <si>
    <t>04206/KW/626402/2022</t>
  </si>
  <si>
    <t>04206</t>
  </si>
  <si>
    <t>04172/KW/626402/2022</t>
  </si>
  <si>
    <t>04172</t>
  </si>
  <si>
    <t>04205/KW/626402/2022</t>
  </si>
  <si>
    <t>04205</t>
  </si>
  <si>
    <t>04170/KW/626402/2022</t>
  </si>
  <si>
    <t>04170</t>
  </si>
  <si>
    <t>04204/KW/626402/2022</t>
  </si>
  <si>
    <t>04204</t>
  </si>
  <si>
    <t>04171/KW/626402/2022</t>
  </si>
  <si>
    <t>04171</t>
  </si>
  <si>
    <t>04203/KW/626402/2022</t>
  </si>
  <si>
    <t>04203</t>
  </si>
  <si>
    <t>04196/KW/626402/2022</t>
  </si>
  <si>
    <t>04196</t>
  </si>
  <si>
    <t>04202/KW/626402/2022</t>
  </si>
  <si>
    <t>04202</t>
  </si>
  <si>
    <t>04197/KW/626402/2022</t>
  </si>
  <si>
    <t>04197</t>
  </si>
  <si>
    <t>04201/KW/626402/2022</t>
  </si>
  <si>
    <t>04201</t>
  </si>
  <si>
    <t>04200/KW/626402/2022</t>
  </si>
  <si>
    <t>04200</t>
  </si>
  <si>
    <t>04199/KW/626402/2022</t>
  </si>
  <si>
    <t>04199</t>
  </si>
  <si>
    <t>04198/KW/626402/2022</t>
  </si>
  <si>
    <t>04198</t>
  </si>
  <si>
    <t>04193/KW/626402/2022</t>
  </si>
  <si>
    <t>04193</t>
  </si>
  <si>
    <t>Perjalanan Koordinasi dan pengadministrasian Tugas Belajar dan</t>
  </si>
  <si>
    <t>04192/KW/626402/2022</t>
  </si>
  <si>
    <t>04192</t>
  </si>
  <si>
    <t>Langganan biaya aplikasi komunikasi daring</t>
  </si>
  <si>
    <t>04190/KW/626402/2022</t>
  </si>
  <si>
    <t>04190</t>
  </si>
  <si>
    <t>04189/KW/626402/2022</t>
  </si>
  <si>
    <t>04189</t>
  </si>
  <si>
    <t>04166/KW/626402/2022</t>
  </si>
  <si>
    <t>04166</t>
  </si>
  <si>
    <t>04165/KW/626402/2022</t>
  </si>
  <si>
    <t>04165</t>
  </si>
  <si>
    <t>04164/KW/626402/2022</t>
  </si>
  <si>
    <t>04164</t>
  </si>
  <si>
    <t>04169/KW/626402/2022</t>
  </si>
  <si>
    <t>04169</t>
  </si>
  <si>
    <t>04168/KW/626402/2022</t>
  </si>
  <si>
    <t>04168</t>
  </si>
  <si>
    <t>04167/KW/626402/2022</t>
  </si>
  <si>
    <t>04167</t>
  </si>
  <si>
    <t>04188/KW/626402/2022</t>
  </si>
  <si>
    <t>04188</t>
  </si>
  <si>
    <t>04187/KW/626402/2022</t>
  </si>
  <si>
    <t>04187</t>
  </si>
  <si>
    <t>04186/KW/626402/2022</t>
  </si>
  <si>
    <t>04186</t>
  </si>
  <si>
    <t>04185/KW/626402/2022</t>
  </si>
  <si>
    <t>04185</t>
  </si>
  <si>
    <t>04184/KW/626402/2022</t>
  </si>
  <si>
    <t>04184</t>
  </si>
  <si>
    <t>04183/KW/626402/2022</t>
  </si>
  <si>
    <t>04183</t>
  </si>
  <si>
    <t>04182/KW/626402/2022</t>
  </si>
  <si>
    <t>04182</t>
  </si>
  <si>
    <t>04181/KW/626402/2022</t>
  </si>
  <si>
    <t>04181</t>
  </si>
  <si>
    <t>04180/KW/626402/2022</t>
  </si>
  <si>
    <t>04180</t>
  </si>
  <si>
    <t>221751303027579</t>
  </si>
  <si>
    <t>04356/PB/626402/2022</t>
  </si>
  <si>
    <t>04378/PB/626402/2022</t>
  </si>
  <si>
    <t>04385/PB/626402/2022</t>
  </si>
  <si>
    <t>04395/PB/626402/2022</t>
  </si>
  <si>
    <t>04399/PB/626402/2022</t>
  </si>
  <si>
    <t>04402/PB/626402/2022</t>
  </si>
  <si>
    <t>04405/PB/626402/2022</t>
  </si>
  <si>
    <t>04408/PB/626402/2022</t>
  </si>
  <si>
    <t>Belanja Perjalanan Dinas Biasa Jkt-Jkt (PP) tgl 19-21 Okt 2022 dlm rangka Mengikuti Keg. PAK Jabfung Dosen &amp; Guru Periode II Thn 2022 lingkup KKP, tgl 21 Okt 2022</t>
  </si>
  <si>
    <t>04347/PB/626402/2022</t>
  </si>
  <si>
    <t>04347</t>
  </si>
  <si>
    <t>00270/UM/626402/2022</t>
  </si>
  <si>
    <t>Belanja bahan konsumsi (snackpagi&amp;makan siang) dlm rangka Pemaparan dan pembahasan draft silabus Politeknik KP edisi 2022 Semester I, program studi TPH/PHL . Tgl 21 Okt 2022</t>
  </si>
  <si>
    <t>04356</t>
  </si>
  <si>
    <t>00269/UM/626402/2022</t>
  </si>
  <si>
    <t>Belanja bahan konsumsi (snack pagi) dlm rangka finalisasi buku Best Practice pusat pengembangan wirausaha. Tgl 12 Oktober 2022</t>
  </si>
  <si>
    <t>04352/PB/626402/2022</t>
  </si>
  <si>
    <t>04352</t>
  </si>
  <si>
    <t>Belanja Keperluan Perkantoran: Pembelian keperluan perabot rumah tangga pantry Pusat Pendidikan KP, Tgl 05 Oktober 2022.</t>
  </si>
  <si>
    <t>04378</t>
  </si>
  <si>
    <t>00271/UM/626402/2022</t>
  </si>
  <si>
    <t>Belanja bahan konsumsi (makan siang) dlm rangka finalisasi buku Best Practice pusat pengembangan wirausaha. Tgl 12 Oktober 2022</t>
  </si>
  <si>
    <t>04353/PB/626402/2022</t>
  </si>
  <si>
    <t>04353</t>
  </si>
  <si>
    <t>Belanja bahan konsumsi (snackpagi&amp;siang) dlm rangka pemaparan dan pembahasan Draft Silabus Poltek KP Edisi 2022 Semester I, Program Studi Teknik Budidaya Perikanan/ Budidaya</t>
  </si>
  <si>
    <t>04354/PB/626402/2022</t>
  </si>
  <si>
    <t>04354</t>
  </si>
  <si>
    <t>Belanja bahan konsumsi (snackpagi&amp;siang) dlm rangka pemaparan silabus Politeknik KP edisi 2022 semester I  kurikulum prodi TPI/PT dan MP/PK. Tgl 19 Oktober</t>
  </si>
  <si>
    <t>04355/PB/626402/2022</t>
  </si>
  <si>
    <t>04355</t>
  </si>
  <si>
    <t>Belanja Barang non operasional (Snack siang). Dlm rangka rapat Update penyiapan bahan penerimaan peserta didik 2023. Tgl 3 Oktober 2022</t>
  </si>
  <si>
    <t>04357/PB/626402/2022</t>
  </si>
  <si>
    <t>04357</t>
  </si>
  <si>
    <t>Belanja Barang non operasional (Snack siang). Dlm rangka rapat Lanjutan Update penyiapan bahan penerimaan peserta didik 2023. Tgl 4 Oktober 2022</t>
  </si>
  <si>
    <t>04358/PB/626402/2022</t>
  </si>
  <si>
    <t>04358</t>
  </si>
  <si>
    <t>Belanja Keperluan Perkantoran: Pembelian air minum keperluan Pusat Pendidikan KP periode Bulan Oktober 2022. Tgl. 10 Oktober 2022.</t>
  </si>
  <si>
    <t>04379/PB/626402/2022</t>
  </si>
  <si>
    <t>04379</t>
  </si>
  <si>
    <t>Pembelian konsumsi jamuan kegiatan Audiensi Yayasan WWF Indonesia denan Pusdik KP, Tgl. 29 September 2022</t>
  </si>
  <si>
    <t>04380/PB/626402/2022</t>
  </si>
  <si>
    <t>04380</t>
  </si>
  <si>
    <t>Pembelian konsumsi (maksi) Rapat Pembahasan Penyusunan Buku \"Pendidikan Kelautan dan Perikanan\". Tgl 10 Oktober 2022</t>
  </si>
  <si>
    <t>04381/PB/626402/2022</t>
  </si>
  <si>
    <t>04381</t>
  </si>
  <si>
    <t>Pembelian konsumsi (maksi) Rapat Pembahasan Penyusunan Buku \"Pendidikan Kelautan dan Perikanan\". Tgl 11 Oktober 2022</t>
  </si>
  <si>
    <t>04382/PB/626402/2022</t>
  </si>
  <si>
    <t>04382</t>
  </si>
  <si>
    <t>Pembelian konsumsi (snack) Rapat Pembahasan Penyusunan Buku \"Pendidikan Kelautan dan Perikanan\" Tanggal 10 dan 111 Oktober 2022. Tgl 11 Oktober 2022</t>
  </si>
  <si>
    <t>04383/PB/626402/2022</t>
  </si>
  <si>
    <t>04383</t>
  </si>
  <si>
    <t>Pembelian konsumsi (buah segar) Rapat Pembahasan Penyusunan Buku \"Pendidikan Kelautan dan Perikanan\" Tanggal 10 dan 111 Oktober 2022. Tgl 11 Oktober 2022</t>
  </si>
  <si>
    <t>04384/PB/626402/2022</t>
  </si>
  <si>
    <t>04384</t>
  </si>
  <si>
    <t>Pembelian keperluan estetika kantor dan pengharum ruangan Pusat Pendidikan KP Tahun 2022, Tgl 14 Oktober 2022.</t>
  </si>
  <si>
    <t>04385</t>
  </si>
  <si>
    <t>Belanja Keperluan Perkantoran: Pembayaran biaya estetika kantor kegiatan Pusat Pendidikan KP periode Bulan Oktober 2022. Tgl. 20 Oktober 2022.</t>
  </si>
  <si>
    <t>04388/PB/626402/2022</t>
  </si>
  <si>
    <t>04388</t>
  </si>
  <si>
    <t>Belanja Barang Non Operasional Lainnya. Pembayaran Indihome Speedy kegiatan Pusat Pendidikan KP Periode Bulan Oktober 2022. Tgl. 12 Oktober 2022.</t>
  </si>
  <si>
    <t>04391/PB/626402/2022</t>
  </si>
  <si>
    <t>04391</t>
  </si>
  <si>
    <t>Belanja Barang Non Operasional Lainnya. Pembayaran zoom video conference dan zoho kegiatan Pusat Pendidikan KP Periode Bulan Oktober 2022. Tgl. 16 Oktober 2022.</t>
  </si>
  <si>
    <t>04392/PB/626402/2022</t>
  </si>
  <si>
    <t>04392</t>
  </si>
  <si>
    <t>Belanja Pemeliharaan Peralatan &amp; Mesin: Pembelian tape mobil kendaraan operasional roda 4 Nopol B 2950 DQ periode Bulan Oktober 2022, tgl. 04 Oktober 2022.</t>
  </si>
  <si>
    <t>04393/PB/626402/2022</t>
  </si>
  <si>
    <t>04393</t>
  </si>
  <si>
    <t>Perawatan Barang Inventaris Kantor</t>
  </si>
  <si>
    <t>000592</t>
  </si>
  <si>
    <t>Belanja Pemeliharaan Peralatan &amp; Mesin: Pembayaran pemeliharaan alat inventaris kantor Pusdik KP, tgl. 07 Oktober 2022.</t>
  </si>
  <si>
    <t>04395</t>
  </si>
  <si>
    <t>Belanja Pemeliharaan Peralatan &amp; Mesin: Pembayaran BBM kendaraan operasional roda 4 Pusat Pendidikan KP Bulan September 2022 a.n. Dwi Hertanto, Tgl. 12 Oktober 2022</t>
  </si>
  <si>
    <t>04397/PB/626402/2022</t>
  </si>
  <si>
    <t>04397</t>
  </si>
  <si>
    <t>Belanja Pemeliharaan Peralatan &amp; Mesin: Pemeliharaan/service kendaraan operasional roda 4 Nopol B 2950 DQ Bulan Oktober 2022, tgl. 19 Oktober 2022.</t>
  </si>
  <si>
    <t>04399</t>
  </si>
  <si>
    <t>Belanja Pemeliharaan Peralatan &amp; Mesin: Pemeliharaan/service kendaraan operasional roda 4 Nopol B 2622 DQ Bulan Oktober 2022, tgl. 22 Oktober 2022.</t>
  </si>
  <si>
    <t>04402</t>
  </si>
  <si>
    <t>Belanja Pemeliharaan Peralatan &amp; Mesin: Pemeliharaan/service kendaraan operasional roda 4 Nopol B 1602 PQP Bulan Oktober 2022, tgl. 23 Oktober 2022.</t>
  </si>
  <si>
    <t>04405</t>
  </si>
  <si>
    <t>Belanja Pemeliharaan Peralatan &amp; Mesin: Pembayaran pemeliharaan alat pengolah data Pusdik KP periode bulan Oktober 2022, tgl. 24 Oktober 2022.</t>
  </si>
  <si>
    <t>04408</t>
  </si>
  <si>
    <t>Perjadin Pusdik KP - Anggaran TA. 2023 pada Sub Koordinator</t>
  </si>
  <si>
    <t>04346/PB/626402/2022</t>
  </si>
  <si>
    <t>04346</t>
  </si>
  <si>
    <t>Belanja Perjalanan Dinas dari Politeknik KP Sorong ke Politeknik AUP Jakarta tanggal 17 Sept 2022, dalam rangka Perjalanan Peserta Tugas Belajar. Tgl 19 Sept. 2022</t>
  </si>
  <si>
    <t>04348/PB/626402/2022</t>
  </si>
  <si>
    <t>04348</t>
  </si>
  <si>
    <t>00268/UM/626402/2022</t>
  </si>
  <si>
    <t>Belanja Perjalanan Dinas dari BPPP Banyuwangi ke Politeknik AUP Jakarta 18 Sept 2022, dalam rangka Perjalanan Peserta Tugas Belajar. Kegiatan Tugas Belajar Baru. 19 Sept. 2022</t>
  </si>
  <si>
    <t>04349/PB/626402/2022</t>
  </si>
  <si>
    <t>04349</t>
  </si>
  <si>
    <t>Belanja Perjalanan Dinas dari SUPM Ladong-Aceh ke Politeknik AUP Jakarta tgl 18 Sept 2022, dalam rangka Perjalanan Peserta Tugas Belajar. Tgl 19 Sept. 2022</t>
  </si>
  <si>
    <t>04350/PB/626402/2022</t>
  </si>
  <si>
    <t>04350</t>
  </si>
  <si>
    <t>Belanja Perjalanan Dinas dari BPPP Bitung ke Politeknik AUP Jakarta dalam tgl 18 Sept 2022, rangka Perjalanan Peserta Tugas Belajar. Tgl  19 Sept. 2022</t>
  </si>
  <si>
    <t>04351/PB/626402/2022</t>
  </si>
  <si>
    <t>04351</t>
  </si>
  <si>
    <t>GUP 15</t>
  </si>
  <si>
    <t>GUP 15 Total</t>
  </si>
  <si>
    <t>Perdin Jkt - Karawang (PP) Tgl. 19 Oktober 2022. Dalam rangka keg PAK Jabfung Dosen dan Guru di Politeknik AUP Jkt dan pendampingan KA RSDM KP Acara Pembukaan Penyusunan</t>
  </si>
  <si>
    <t>04424/PB/626402/2022</t>
  </si>
  <si>
    <t>04424</t>
  </si>
  <si>
    <t>Perdin Jkt - Karawang (PP) Tgl. 19 Okt 2022. Dlm rangka keg PAK Jabfung Dosen dan Guru di Politeknik AUP Jkt dan pendampingan KA RSDM KP Acara Pembukaan Penyus LK TW 3</t>
  </si>
  <si>
    <t>04425/PB/626402/2022</t>
  </si>
  <si>
    <t>04425</t>
  </si>
  <si>
    <t>Belanja Keperluan Perkantoran: Pembuatan stempel kepeluan sehari-hari perkantoran Pusat Pendidikan KP, Tgl 19 September 2022.</t>
  </si>
  <si>
    <t>04426/PB/626402/2022</t>
  </si>
  <si>
    <t>04426</t>
  </si>
  <si>
    <t>Belanja Keperluan Perkantoran: Pembuatan stempel kepeluan sehari-hari perkantoran Pusat Pendidikan KP, Tgl 06 Oktober 2022.</t>
  </si>
  <si>
    <t>04427/PB/626402/2022</t>
  </si>
  <si>
    <t>04427</t>
  </si>
  <si>
    <t>Belanja Pemeliharaan Peralatan &amp; Mesin: Pemeliharaan dan pemasangan kaca film kendaraan operasional roda 4 Nopol B 1987 WQ Bulan September 2022, tgl. 27 September 2022.</t>
  </si>
  <si>
    <t>04430/PB/626402/2022</t>
  </si>
  <si>
    <t>04430</t>
  </si>
  <si>
    <t>Belanja Pemeliharaan Peralatan &amp; Mesin: Pemeliharaan kendaraan operasional roda 4 Nopol B 1987 WQ Bulan September 2022, tgl. 28 September 2022.</t>
  </si>
  <si>
    <t>04433/PB/626402/2022</t>
  </si>
  <si>
    <t>04433</t>
  </si>
  <si>
    <t>Belanja Pemeliharaan Peralatan &amp; Mesin: Pemeliharaan/service kendaraan operasional roda 4 Nopol B 2030 MQ Bulan Oktober 2022, tgl. 17 Oktober 2022.</t>
  </si>
  <si>
    <t>04436/PB/626402/2022</t>
  </si>
  <si>
    <t>04436</t>
  </si>
  <si>
    <t>Belanja Pemeliharaan Lainnya : Pembayaran Pemeliharaan Aquarium Pusat Pendidikan KP Bulan September 2022, tgl. 28 September 2022.</t>
  </si>
  <si>
    <t>04439/PB/626402/2022</t>
  </si>
  <si>
    <t>04439</t>
  </si>
  <si>
    <t>221751303029216</t>
  </si>
  <si>
    <t>01065T</t>
  </si>
  <si>
    <t>04278/KW/626402/2022</t>
  </si>
  <si>
    <t>04278</t>
  </si>
  <si>
    <t>04287/KW/626402/2022</t>
  </si>
  <si>
    <t>04315/KW/626402/2022</t>
  </si>
  <si>
    <t>04315</t>
  </si>
  <si>
    <t>04283/KW/626402/2022</t>
  </si>
  <si>
    <t>04283</t>
  </si>
  <si>
    <t>04311/KW/626402/2022</t>
  </si>
  <si>
    <t>04311</t>
  </si>
  <si>
    <t>04295/KW/626402/2022</t>
  </si>
  <si>
    <t>04295</t>
  </si>
  <si>
    <t>04284/KW/626402/2022</t>
  </si>
  <si>
    <t>04284</t>
  </si>
  <si>
    <t>04296/KW/626402/2022</t>
  </si>
  <si>
    <t>04296</t>
  </si>
  <si>
    <t>04304/KW/626402/2022</t>
  </si>
  <si>
    <t>04304</t>
  </si>
  <si>
    <t>04285/KW/626402/2022</t>
  </si>
  <si>
    <t>04285</t>
  </si>
  <si>
    <t>04303/KW/626402/2022</t>
  </si>
  <si>
    <t>04303</t>
  </si>
  <si>
    <t>04286/KW/626402/2022</t>
  </si>
  <si>
    <t>04312/KW/626402/2022</t>
  </si>
  <si>
    <t>04312</t>
  </si>
  <si>
    <t>04313/KW/626402/2022</t>
  </si>
  <si>
    <t>04313</t>
  </si>
  <si>
    <t>04288/KW/626402/2022</t>
  </si>
  <si>
    <t>04310/KW/626402/2022</t>
  </si>
  <si>
    <t>04310</t>
  </si>
  <si>
    <t>04289/KW/626402/2022</t>
  </si>
  <si>
    <t>04309/KW/626402/2022</t>
  </si>
  <si>
    <t>04309</t>
  </si>
  <si>
    <t>04290/KW/626402/2022</t>
  </si>
  <si>
    <t>04308/KW/626402/2022</t>
  </si>
  <si>
    <t>04308</t>
  </si>
  <si>
    <t>04291/KW/626402/2022</t>
  </si>
  <si>
    <t>04307/KW/626402/2022</t>
  </si>
  <si>
    <t>04307</t>
  </si>
  <si>
    <t>04292/KW/626402/2022</t>
  </si>
  <si>
    <t>04306/KW/626402/2022</t>
  </si>
  <si>
    <t>04306</t>
  </si>
  <si>
    <t>04293/KW/626402/2022</t>
  </si>
  <si>
    <t>04305/KW/626402/2022</t>
  </si>
  <si>
    <t>04305</t>
  </si>
  <si>
    <t>04294/KW/626402/2022</t>
  </si>
  <si>
    <t>04314/KW/626402/2022</t>
  </si>
  <si>
    <t>04314</t>
  </si>
  <si>
    <t>04297/KW/626402/2022</t>
  </si>
  <si>
    <t>04297</t>
  </si>
  <si>
    <t>04302/KW/626402/2022</t>
  </si>
  <si>
    <t>04302</t>
  </si>
  <si>
    <t>04298/KW/626402/2022</t>
  </si>
  <si>
    <t>04298</t>
  </si>
  <si>
    <t>04301/KW/626402/2022</t>
  </si>
  <si>
    <t>04301</t>
  </si>
  <si>
    <t>04299/KW/626402/2022</t>
  </si>
  <si>
    <t>04299</t>
  </si>
  <si>
    <t>04300/KW/626402/2022</t>
  </si>
  <si>
    <t>04300</t>
  </si>
  <si>
    <t>04282/KW/626402/2022</t>
  </si>
  <si>
    <t>04282</t>
  </si>
  <si>
    <t>04281/KW/626402/2022</t>
  </si>
  <si>
    <t>04281</t>
  </si>
  <si>
    <t>04280/KW/626402/2022</t>
  </si>
  <si>
    <t>04280</t>
  </si>
  <si>
    <t>04277/KW/626402/2022</t>
  </si>
  <si>
    <t>04277</t>
  </si>
  <si>
    <t>04279/KW/626402/2022</t>
  </si>
  <si>
    <t>04279</t>
  </si>
  <si>
    <t>04508/PB/626402/2022</t>
  </si>
  <si>
    <t>04535/PB/626402/2022</t>
  </si>
  <si>
    <t>04542/PB/626402/2022</t>
  </si>
  <si>
    <t>04543/PB/626402/2022</t>
  </si>
  <si>
    <t>04544/PB/626402/2022</t>
  </si>
  <si>
    <t>04547/PB/626402/2022</t>
  </si>
  <si>
    <t>04548/PB/626402/2022</t>
  </si>
  <si>
    <t>04549/PB/626402/2022</t>
  </si>
  <si>
    <t>04550/PB/626402/2022</t>
  </si>
  <si>
    <t>Belanja Bahan Pembelian ATK dalam rangka Pembaruan Data PTK Satdik KP Per Sept 2022 (Keg. Evaluasi Beban Kerja Guru dan Dosen TA. 2022) tgl 17 Okt 2022</t>
  </si>
  <si>
    <t>04506/PB/626402/2022</t>
  </si>
  <si>
    <t>GUP 16</t>
  </si>
  <si>
    <t>04506</t>
  </si>
  <si>
    <t>00282/UM/626402/2022</t>
  </si>
  <si>
    <t>Belanja Bahan Penggandaan dalam rangka Pembaruan Data PTK Satdik KP Per Sept 2022 (Keg. Evaluasi Beban Kerja Guru dan Dosen TA. 2022) tgl 28 Okt 2022</t>
  </si>
  <si>
    <t>04508</t>
  </si>
  <si>
    <t>Belanja Bahan Pembelian Bahan Komputer dalam rangka Pembaruan Data PTK Satdik KP Per Sept 2022 (Keg. Evaluasi Beban Kerja Guru dan Dosen TA. 2022) tgl 17 Okt 2022</t>
  </si>
  <si>
    <t>04507/PB/626402/2022</t>
  </si>
  <si>
    <t>04507</t>
  </si>
  <si>
    <t>Belanja Barang Non Operasional Lainnya, Konsumsi (Snack) Rapat Penyusunan SK Kepala BRSDM KP Tentang Tim Transformasi Pendidikan KP,</t>
  </si>
  <si>
    <t>04511/PB/626402/2022</t>
  </si>
  <si>
    <t>04511</t>
  </si>
  <si>
    <t>Belanja Barang Non Operasional Lainnya, Konsumsi (Makan Siang) Rapat Penyusunan SK Kepala BRSDM KP Tentang Tim Transformasi Pendidikan KP,</t>
  </si>
  <si>
    <t>04512/PB/626402/2022</t>
  </si>
  <si>
    <t>04512</t>
  </si>
  <si>
    <t>Belanja Barang Non Operasional Lainnya, Biaya Zoom (100 orang lebih) Kegiatan Kegiatan Persiapan Asesmen Akreditasi Institusi Politeknik KP Bone, 27 Oktober 2022</t>
  </si>
  <si>
    <t>04513/PB/626402/2022</t>
  </si>
  <si>
    <t>04513</t>
  </si>
  <si>
    <t>Belanja Perjalanan Dinas Biasa Jkt-Jkt (PP) tgl 27 Oktober 2022 dlm rangka Persiapan Asesmen Akreditasi Institusi Politeknik KP Bone, tanggal 27 Oktober 2022</t>
  </si>
  <si>
    <t>04514/PB/626402/2022</t>
  </si>
  <si>
    <t>04514</t>
  </si>
  <si>
    <t>Belanja Barang Persediaan Barang Konsumsi ATK dalam rangka Penyusunan Draft OTK Satuan Pendidikan Tinggi KP (Kegiatan Pembentukan Pendidikan KP), 10 Oktober 2022</t>
  </si>
  <si>
    <t>04515/PB/626402/2022</t>
  </si>
  <si>
    <t>04515</t>
  </si>
  <si>
    <t>Belanja Barang Persediaan Barang Konsumsi ATK dalam rangka Akreditasi Institusi Perguruan Tinggi Politeknik KP (Kegiatan Pembentukan Pendidikan KP), 24 Oktober 2022</t>
  </si>
  <si>
    <t>04516/PB/626402/2022</t>
  </si>
  <si>
    <t>04516</t>
  </si>
  <si>
    <t>Belanja Barang Persediaan Barang Konsumsi Komputer dlm rangka AIPT Politeknik KP (Kegiatan Pembentukan Pendidikan KP) 24 Oktober 2022</t>
  </si>
  <si>
    <t>04517/PB/626402/2022</t>
  </si>
  <si>
    <t>04517</t>
  </si>
  <si>
    <t>Belanja Bahan. Pembelian ATK dalam rangka kegiatan Pembinaan dan Koordinasi Pimpinan lingkup Pusat Pendidikan KP, Tgl. 03 November 2022</t>
  </si>
  <si>
    <t>04534/PB/626402/2022</t>
  </si>
  <si>
    <t>04534</t>
  </si>
  <si>
    <t>00283/UM/626402/2022</t>
  </si>
  <si>
    <t>Belanja Keperluan Perkantoran: Pembelian keperluan rumah tangga pantry Pusdik KP Bulan November 2022, Tgl 02 November 2022.</t>
  </si>
  <si>
    <t>04535</t>
  </si>
  <si>
    <t>Belanja Keperluan Perkantoran: Pembelian makanan/minuman kecil untuk rapat dan penerimaan tamu kegiatan operasional Pusdik KP Bulan November 2022, Tgl 02 November</t>
  </si>
  <si>
    <t>04536/PB/626402/2022</t>
  </si>
  <si>
    <t>04536</t>
  </si>
  <si>
    <t>Belanja Keperluan Perkantoran: Pembelian air minum keperluan Pusat Pendidikan KP periode Bulan November 2022. Tgl. 03 November 2022.</t>
  </si>
  <si>
    <t>04537/PB/626402/2022</t>
  </si>
  <si>
    <t>04537</t>
  </si>
  <si>
    <t>Belanja Keperluan Perkantoran: Pembelian benda materai keperluan sehari-hari perkantoran Pusat Pendidikan KP. Tgl. 02 November 2022.</t>
  </si>
  <si>
    <t>04538/PB/626402/2022</t>
  </si>
  <si>
    <t>04538</t>
  </si>
  <si>
    <t>Belanja Keperluan Sehari-hari Perkantoran: Pembayaran Langganan surat kabar/majalah Pusat Pendidikan KP Bulan Oktober 2022. Tgl. 31 Oktober 2022</t>
  </si>
  <si>
    <t>04540/PB/626402/2022</t>
  </si>
  <si>
    <t>04540</t>
  </si>
  <si>
    <t>Belanja Keperluan Perkantoran: Pembayaran BPJS Ketenagakerjaan Pengemudi dan Pramubhakti lingkup Pusat Pendidikan KP Bulan November 2022, Tgl 03 November 2022.</t>
  </si>
  <si>
    <t>04541/PB/626402/2022</t>
  </si>
  <si>
    <t>04541</t>
  </si>
  <si>
    <t>Belanja Barang Persediaan Barang Konsumsi: Pembelian kertas foto copy kegiatan operasional Pusat Pendidikan KP Bulan November 2022. Tgl 02 November 2022.</t>
  </si>
  <si>
    <t>04552/PB/626402/2022</t>
  </si>
  <si>
    <t>04552</t>
  </si>
  <si>
    <t>Belanja Barang Persediaan Barang Konsumsi: Pembelian ATK kegiatan Bidang Perencanaan dan Evaluasi Pusat Pendidikan KP Bulan November 2022. Tgl. 03 November 2022</t>
  </si>
  <si>
    <t>04553/PB/626402/2022</t>
  </si>
  <si>
    <t>04553</t>
  </si>
  <si>
    <t>Belanja Penyelenggaraan Pendidikan Pusat Pendidikan KP Bulan November 2022. Tgl. 03 November</t>
  </si>
  <si>
    <t>04554/PB/626402/2022</t>
  </si>
  <si>
    <t>04554</t>
  </si>
  <si>
    <t>Belanja Barang Persediaan Barang Konsumsi: Pembelian ATK kegiatan Bidang Kelembagaan dan Ketanagaan Pusat Pendidikan KP Bulan November 2022. Tgl. 03 November 2022</t>
  </si>
  <si>
    <t>04555/PB/626402/2022</t>
  </si>
  <si>
    <t>04555</t>
  </si>
  <si>
    <t>Belanja Barang Persediaan Barang Konsumsi: Pembelian ATK kegiatan Bagian Tata Usaha Pusat Pendidikan KP Bulan November 2022. Tgl. 03 November 2022</t>
  </si>
  <si>
    <t>04556/PB/626402/2022</t>
  </si>
  <si>
    <t>04556</t>
  </si>
  <si>
    <t>Belanja Barang Persediaan Barang Konsumsi: Pembelian Bahan Komputer kegiatan Bidang Perencanaan dan Evaluasi Pusat Pendidikan KP Bulan November 2022. Tgl. 03 November</t>
  </si>
  <si>
    <t>04557/PB/626402/2022</t>
  </si>
  <si>
    <t>04557</t>
  </si>
  <si>
    <t>Belanja Barang Persediaan Barang Konsumsi: Pembelian Bahan Komputer kegiatan Bagian Tata Usaha Pusat Pendidikan KP Bulan November 2022. Tgl. 03 November 2022</t>
  </si>
  <si>
    <t>04558/PB/626402/2022</t>
  </si>
  <si>
    <t>04558</t>
  </si>
  <si>
    <t>Belanja Barang Persediaan Barang Konsumsi: Pembelian Bahan Komputer kegiatan Bidang Penyelenggaraan Pendidikan Pusat Pendidikan KP Bulan November 2022. Tgl. 03 November</t>
  </si>
  <si>
    <t>04559/PB/626402/2022</t>
  </si>
  <si>
    <t>04559</t>
  </si>
  <si>
    <t>Belanja Barang Persediaan Barang Konsumsi: Pembelian Bahan Komputer kegiatan Bidang Kelembagaan dan Ketenagaan Pusat Pendidikan KP Bulan November 2022. Tgl. 03 November</t>
  </si>
  <si>
    <t>04560/PB/626402/2022</t>
  </si>
  <si>
    <t>04560</t>
  </si>
  <si>
    <t>Belanja Sewa: Pembayaran sewa mesin photocopy Pusat Pendidikan KP Bulan Oktober 2022, tgl. 01 November 2022.</t>
  </si>
  <si>
    <t>04542</t>
  </si>
  <si>
    <t>Belanja Pemeliharaan Peralatan &amp; Mesin: Pemeliharaan/service kendaraan operasional roda 2 Nopol B 6558 SQG Bulan Oktober 2022, tgl. 29 Oktober 2022.</t>
  </si>
  <si>
    <t>04543</t>
  </si>
  <si>
    <t>Belanja Pemeliharaan Peralatan &amp; Mesin: Pemeliharaan/service kendaraan operasional roda 4 Nopol B 1602 PQP Bulan Oktober 2022, tgl. 31 Oktober 2022.</t>
  </si>
  <si>
    <t>04544</t>
  </si>
  <si>
    <t>Belanja Pemeliharaan Peralatan &amp; Mesin: Pembayaran BBM kendaraan operasional roda 4 Pusdik KP Bulan Oktober 2022 a.n. Bambang Suprakto dkk, Tgl. 03 November 2022</t>
  </si>
  <si>
    <t>04545/PB/626402/2022</t>
  </si>
  <si>
    <t>04545</t>
  </si>
  <si>
    <t>Belanja Pemeliharaan Peralatan dan Mesin: Pembayaran BBM kendaraan operasional roda 2 Pusat Pendidikan KP Bulan Oktober 2022, Tgl. 03 November 2022.</t>
  </si>
  <si>
    <t>04546/PB/626402/2022</t>
  </si>
  <si>
    <t>04546</t>
  </si>
  <si>
    <t>Belanja Pemeliharaan Peralatan &amp; Mesin: Pemeliharaan/service kendaraan operasional roda 2 Nopol B 6578 SRQ Bulan November 2022, tgl. 02 November 2022.</t>
  </si>
  <si>
    <t>04547</t>
  </si>
  <si>
    <t>Belanja Pemeliharaan Peralatan &amp; Mesin: Pemeliharaan/service kendaraan operasional roda 2 Nopol B 6552 SQE Bulan November 2022, tgl. 03 November 2022.</t>
  </si>
  <si>
    <t>04548</t>
  </si>
  <si>
    <t>Belanja Pemeliharaan Peralatan &amp; Mesin: Pembayaran Pemeliharaan Alat Inventaris Kantor Pusat Pendidikan KP tahun 2022, tgl. 03 November 2022.</t>
  </si>
  <si>
    <t>04549</t>
  </si>
  <si>
    <t>Belanja Honor Operasional Satker: Pembayaran Honor Operasional Satker Pengelola Keuangan Pusdik KP Bulan Oktober 2022, tgl. 02 November 2022</t>
  </si>
  <si>
    <t>04550</t>
  </si>
  <si>
    <t>Belanja Bahan Konsumsi Snack Rapat Persiapan Pengusulan Satker BLU Politeknik AUP. Keg. Sinkronisasi Pendidikan KP. Tanggal 3 November 2022</t>
  </si>
  <si>
    <t>04518/PB/626402/2022</t>
  </si>
  <si>
    <t>04518</t>
  </si>
  <si>
    <t>00281/UM/626402/2022</t>
  </si>
  <si>
    <t>Belanja Perjalanan Dinas Jakarta - Bogor tanggal 5-8 Oktober 2022 dalam rangka Penelitian dan Reviu RKA-K/L Alokasi Anggaran BRSDM TA 2023 di BRBPBAT Sempur. Tgl 10 Okt  2022</t>
  </si>
  <si>
    <t>04520/PB/626402/2022</t>
  </si>
  <si>
    <t>04520</t>
  </si>
  <si>
    <t>Belanja Bahan Konsumsi. Snack Pagi dan Snack Sore. Monev Daring di PKP Bitung, PKP Bone, PKP Dumai. Keg. Monitoring dan Evaluasi Penyelenggaraan Pendidikan KP. Tanggal 11</t>
  </si>
  <si>
    <t>04523/PB/626402/2022</t>
  </si>
  <si>
    <t>04523</t>
  </si>
  <si>
    <t>Belanja Bahan Konsumsi. Snack Pagi dan Snacak Sore. Monev Daring di PKP Bitung, PKP Bone, PKP Dumai. Keg. Monitoring dan Evaluasi Penyelenggaraan Pendidikan KP. Tanggal 12</t>
  </si>
  <si>
    <t>04524/PB/626402/2022</t>
  </si>
  <si>
    <t>04524</t>
  </si>
  <si>
    <t>Snack Pagi dan Snack Sore. Monev Daring di PKP Bitung, PKP Bone, PKP Dumai. Keg. Monitoring dan Evaluasi Penyelenggaraan Pendidikan KP. Tanggal 13 Oktober 2022</t>
  </si>
  <si>
    <t>04525/PB/626402/2022</t>
  </si>
  <si>
    <t>04525</t>
  </si>
  <si>
    <t>Belanja Bahan Konsumsi. Snack Pagi dan Snack Sore. Monev Daring di SUPM Ladong, SUPM Pariaman, SUPM Kotaagung. Keg. Monitoring dan Evaluasi Penyelenggaraan Pendidikan KP.</t>
  </si>
  <si>
    <t>04526/PB/626402/2022</t>
  </si>
  <si>
    <t>04526</t>
  </si>
  <si>
    <t>04527/PB/626402/2022</t>
  </si>
  <si>
    <t>04527</t>
  </si>
  <si>
    <t>04528/PB/626402/2022</t>
  </si>
  <si>
    <t>04528</t>
  </si>
  <si>
    <t>Belanja Bahan Konsumsi. Snack Pagi dan Snack Sore. Monev Daring di Politeknik AUP, SUPM Bone, SUPM Sorong. Keg. Monitoring dan Evaluasi Penyelenggaraan Pendidikan KP. Tanggal</t>
  </si>
  <si>
    <t>04529/PB/626402/2022</t>
  </si>
  <si>
    <t>04529</t>
  </si>
  <si>
    <t>04530/PB/626402/2022</t>
  </si>
  <si>
    <t>04530</t>
  </si>
  <si>
    <t>Belanja Bahan Konsumsi. Snack Pagi. Monev Daring di Politeknik AUP, SUPM Bone, SUPM Sorong. Keg. Monitoring dan Evaluasi Penyelenggaraan Pendidikan KP. Tanggal 27 Oktober</t>
  </si>
  <si>
    <t>04531/PB/626402/2022</t>
  </si>
  <si>
    <t>04531</t>
  </si>
  <si>
    <t>Langganan Video Conference (zoom) Tagihan Oktober 2022. Kegiatan Monitoring dan Evaluasi Penyelenggaraan Pendidikan KP. Tanggal 1 November 2022</t>
  </si>
  <si>
    <t>04532/PB/626402/2022</t>
  </si>
  <si>
    <t>04532</t>
  </si>
  <si>
    <t>Belanja Barang Non Operasional Lainnya Langganan biaya video conference Bulan Oktober 2022 Kegiatan Sinkronisasi Kegiatan Pendidikan KP.</t>
  </si>
  <si>
    <t>04519/PB/626402/2022</t>
  </si>
  <si>
    <t>04519</t>
  </si>
  <si>
    <t>Langganan Aplikasi Komunikasi Daring. Tagihan Oktober 2022. Kegiatan Data dan Informasi Pendidikan KP. Tanggal 24 Oktober 2022</t>
  </si>
  <si>
    <t>04533/PB/626402/2022</t>
  </si>
  <si>
    <t>04533</t>
  </si>
  <si>
    <t>Pembelian ATK dalam rangka mendukung kegiatan Verifikasi dan Validasi Pertanggung jawaban Kegiatan tgl.</t>
  </si>
  <si>
    <t>04509/PB/626402/2022</t>
  </si>
  <si>
    <t>04509</t>
  </si>
  <si>
    <t>Pembelian Bahan Komputer dalam rangka mendukung kegiatan Verifikasi dan Validasi Pertanggungjawaban Kegiatan tgl. 4</t>
  </si>
  <si>
    <t>04510/PB/626402/2022</t>
  </si>
  <si>
    <t>04510</t>
  </si>
  <si>
    <t>Belanja Perjalanan Dinas dari Stasiun PSDKP Belawan Satwas Langsa ke IPB Bogor tgl 21 Agts 2022. dalam rangka Perjalanan Peserta Tugas Belajar. Tgl 22 Agts 2022</t>
  </si>
  <si>
    <t>04521/PB/626402/2022</t>
  </si>
  <si>
    <t>04521</t>
  </si>
  <si>
    <t>Belanja Perjalanan Dinas dari Politeknik KP Sorong ke Universitas Brawijaya Malang tgl 25 Okt 2022 dalam rangka Perjalanan Peserta Tugas Belajar. Tgl 25 Okt 2022</t>
  </si>
  <si>
    <t>04522/PB/626402/2022</t>
  </si>
  <si>
    <t>04522</t>
  </si>
  <si>
    <t>GUP 16 Total</t>
  </si>
  <si>
    <t>04439/KW/626402/2022</t>
  </si>
  <si>
    <t>04441/KW/626402/2022</t>
  </si>
  <si>
    <t>04441</t>
  </si>
  <si>
    <t>04440/KW/626402/2022</t>
  </si>
  <si>
    <t>04440</t>
  </si>
  <si>
    <t>04444/KW/626402/2022</t>
  </si>
  <si>
    <t>04444</t>
  </si>
  <si>
    <t>04445/KW/626402/2022</t>
  </si>
  <si>
    <t>04445</t>
  </si>
  <si>
    <t>04446/KW/626402/2022</t>
  </si>
  <si>
    <t>04446</t>
  </si>
  <si>
    <t>04447/KW/626402/2022</t>
  </si>
  <si>
    <t>04447</t>
  </si>
  <si>
    <t>04448/KW/626402/2022</t>
  </si>
  <si>
    <t>04448</t>
  </si>
  <si>
    <t>04449/KW/626402/2022</t>
  </si>
  <si>
    <t>04449</t>
  </si>
  <si>
    <t>04450/KW/626402/2022</t>
  </si>
  <si>
    <t>04450</t>
  </si>
  <si>
    <t>04467/KW/626402/2022</t>
  </si>
  <si>
    <t>04467</t>
  </si>
  <si>
    <t>04468/KW/626402/2022</t>
  </si>
  <si>
    <t>04468</t>
  </si>
  <si>
    <t>04469/KW/626402/2022</t>
  </si>
  <si>
    <t>04469</t>
  </si>
  <si>
    <t>04470/KW/626402/2022</t>
  </si>
  <si>
    <t>04470</t>
  </si>
  <si>
    <t>04471/KW/626402/2022</t>
  </si>
  <si>
    <t>04471</t>
  </si>
  <si>
    <t>04472/KW/626402/2022</t>
  </si>
  <si>
    <t>04472</t>
  </si>
  <si>
    <t>04473/KW/626402/2022</t>
  </si>
  <si>
    <t>04473</t>
  </si>
  <si>
    <t>04482/KW/626402/2022</t>
  </si>
  <si>
    <t>04482</t>
  </si>
  <si>
    <t>04483/KW/626402/2022</t>
  </si>
  <si>
    <t>04483</t>
  </si>
  <si>
    <t>04484/KW/626402/2022</t>
  </si>
  <si>
    <t>04484</t>
  </si>
  <si>
    <t>04485/KW/626402/2022</t>
  </si>
  <si>
    <t>04485</t>
  </si>
  <si>
    <t>04486/KW/626402/2022</t>
  </si>
  <si>
    <t>04486</t>
  </si>
  <si>
    <t>04487/KW/626402/2022</t>
  </si>
  <si>
    <t>04487</t>
  </si>
  <si>
    <t>04488/KW/626402/2022</t>
  </si>
  <si>
    <t>04488</t>
  </si>
  <si>
    <t>04489/KW/626402/2022</t>
  </si>
  <si>
    <t>04489</t>
  </si>
  <si>
    <t>04490/KW/626402/2022</t>
  </si>
  <si>
    <t>04490</t>
  </si>
  <si>
    <t>04474/KW/626402/2022</t>
  </si>
  <si>
    <t>04474</t>
  </si>
  <si>
    <t>04475/KW/626402/2022</t>
  </si>
  <si>
    <t>04475</t>
  </si>
  <si>
    <t>04476/KW/626402/2022</t>
  </si>
  <si>
    <t>04476</t>
  </si>
  <si>
    <t>04491/KW/626402/2022</t>
  </si>
  <si>
    <t>04491</t>
  </si>
  <si>
    <t>04477/KW/626402/2022</t>
  </si>
  <si>
    <t>04477</t>
  </si>
  <si>
    <t>04478/KW/626402/2022</t>
  </si>
  <si>
    <t>04478</t>
  </si>
  <si>
    <t>04479/KW/626402/2022</t>
  </si>
  <si>
    <t>04479</t>
  </si>
  <si>
    <t>04480/KW/626402/2022</t>
  </si>
  <si>
    <t>04480</t>
  </si>
  <si>
    <t>04481/KW/626402/2022</t>
  </si>
  <si>
    <t>04481</t>
  </si>
  <si>
    <t>04451/KW/626402/2022</t>
  </si>
  <si>
    <t>04451</t>
  </si>
  <si>
    <t>04452/KW/626402/2022</t>
  </si>
  <si>
    <t>04452</t>
  </si>
  <si>
    <t>04453/KW/626402/2022</t>
  </si>
  <si>
    <t>04453</t>
  </si>
  <si>
    <t>04456/KW/626402/2022</t>
  </si>
  <si>
    <t>04456</t>
  </si>
  <si>
    <t>04457/KW/626402/2022</t>
  </si>
  <si>
    <t>04457</t>
  </si>
  <si>
    <t>04458/KW/626402/2022</t>
  </si>
  <si>
    <t>04458</t>
  </si>
  <si>
    <t>04459/KW/626402/2022</t>
  </si>
  <si>
    <t>04459</t>
  </si>
  <si>
    <t>04460/KW/626402/2022</t>
  </si>
  <si>
    <t>04460</t>
  </si>
  <si>
    <t>04461/KW/626402/2022</t>
  </si>
  <si>
    <t>04461</t>
  </si>
  <si>
    <t>04462/KW/626402/2022</t>
  </si>
  <si>
    <t>04462</t>
  </si>
  <si>
    <t>04463/KW/626402/2022</t>
  </si>
  <si>
    <t>04463</t>
  </si>
  <si>
    <t>04464/KW/626402/2022</t>
  </si>
  <si>
    <t>04464</t>
  </si>
  <si>
    <t>04465/KW/626402/2022</t>
  </si>
  <si>
    <t>04465</t>
  </si>
  <si>
    <t>04466/KW/626402/2022</t>
  </si>
  <si>
    <t>04466</t>
  </si>
  <si>
    <t>04442/KW/626402/2022</t>
  </si>
  <si>
    <t>04442</t>
  </si>
  <si>
    <t>04443/KW/626402/2022</t>
  </si>
  <si>
    <t>04443</t>
  </si>
  <si>
    <t>04454/KW/626402/2022</t>
  </si>
  <si>
    <t>04454</t>
  </si>
  <si>
    <t>04455/KW/626402/2022</t>
  </si>
  <si>
    <t>04455</t>
  </si>
  <si>
    <t>01125T</t>
  </si>
  <si>
    <t>221751303030261</t>
  </si>
  <si>
    <t>Belanja bhn konsumsi (snack pagi&amp;siang) dlm rangka pemaparan&amp; pembahasan reviu draft Peraturan Ka. BRSDM KP No 10/PER-BRSDM/2019 ttg Pedoman Pelaksanaan TEFA pada</t>
  </si>
  <si>
    <t>04693/PB/626402/2022</t>
  </si>
  <si>
    <t>GUP 17</t>
  </si>
  <si>
    <t>04693</t>
  </si>
  <si>
    <t>00288/UM/626402/2022</t>
  </si>
  <si>
    <t>Perjalanan Penyusunan NSPK Metode dan Kurikulum</t>
  </si>
  <si>
    <t>Perdin Pusdik KP-Gd. BRSDM I Ancol tgl 8 Nov 2022 (PP) .Melakukan pembahasan reviu draft PerKa.BRSDMKP No.10/PER-BRSDM/2019 ttg pedoman pelaks TEFA .Tgl 8 Nov 2022</t>
  </si>
  <si>
    <t>04694/PB/626402/2022</t>
  </si>
  <si>
    <t>04694</t>
  </si>
  <si>
    <t>Belanja barang non opersional lainnya. konsumsi (snack) rapat akselerasi transformasi pendidikan KP (dukungan pembentukan kelembagaan) Tgl 07 Nov 2022</t>
  </si>
  <si>
    <t>04695/PB/626402/2022</t>
  </si>
  <si>
    <t>04695</t>
  </si>
  <si>
    <t>00287/UM/626402/2022</t>
  </si>
  <si>
    <t>Belanja barang non operasional lainnya. konsumsi (snack pagi dan snack sore) rapat terkait penyusunan kajian teknis rancangan PP Men KP tentang organisasi tata kerja Politeknik KP, Tgl</t>
  </si>
  <si>
    <t>04696/PB/626402/2022</t>
  </si>
  <si>
    <t>04696</t>
  </si>
  <si>
    <t>Belanja Bahan, Konsumsi PERMEN KP tentang OTK Politeknik Kelautan dan Perikanan,</t>
  </si>
  <si>
    <t>04697/PB/626402/2022</t>
  </si>
  <si>
    <t>04697</t>
  </si>
  <si>
    <t>Belanja Barang Non Operasional Lainnya, Konsumsi (Snack) Rapat Transformasi Pendidikan Kelautan dan Perikanan, Tanggal 10 November 2022</t>
  </si>
  <si>
    <t>04698/PB/626402/2022</t>
  </si>
  <si>
    <t>04698</t>
  </si>
  <si>
    <t>Belanja Brg Non Operasional, Langganan Biaya Video Conference (100 orang lebih) pembayaran bln Oktober, Akselerasi Transformasi Pendidikan</t>
  </si>
  <si>
    <t>04699/PB/626402/2022</t>
  </si>
  <si>
    <t>04699</t>
  </si>
  <si>
    <t>Belanja Barang Persediaan Barang Konsumsi Pembelian ATK dalam rangka Penyusunan Kajian Teknis Rancangan  Permen KP ttg OTK Politeknik KP, Tanggal 8 Nov 2022.</t>
  </si>
  <si>
    <t>04701/PB/626402/2022</t>
  </si>
  <si>
    <t>04701</t>
  </si>
  <si>
    <t>Belanja Barang Persediaan Barang Konsumsi Pembelian Komputer Suplies dlm rangka Penyusunan Kajian Teknis Rancangan</t>
  </si>
  <si>
    <t>04702/PB/626402/2022</t>
  </si>
  <si>
    <t>04702</t>
  </si>
  <si>
    <t>Perjalanan Reviu Dampak Peraturan Revitalisasi Vokasi</t>
  </si>
  <si>
    <t>000209</t>
  </si>
  <si>
    <t>Belanja Perdin Biasa, Jakarta-Jakarta (PP) tggl 8 - 9 Nov 2022 dlm rangka Penyusunan Kajian Teknis Rancangan Permen KP tentang OTK Politeknik KP, Tgl 9 Nov 2022</t>
  </si>
  <si>
    <t>04700/PB/626402/2022</t>
  </si>
  <si>
    <t>04700</t>
  </si>
  <si>
    <t>Belanja Keperluan Sehari-hari Perkantoran: Pembayaran air minum pegawai Pusat Pendidikan KP Bulan Oktober 2022. Tgl. 31 Oktober 2022</t>
  </si>
  <si>
    <t>04680/PB/626402/2022</t>
  </si>
  <si>
    <t>04680</t>
  </si>
  <si>
    <t>00289/UM/626402/2022</t>
  </si>
  <si>
    <t>Belanja Keperluan Perkantoran: Pembelian keperluan perabot rumah tangga pantry Pusat Pendidikan KP, Tgl 10 November 2022.</t>
  </si>
  <si>
    <t>04681/PB/626402/2022</t>
  </si>
  <si>
    <t>04681</t>
  </si>
  <si>
    <t>Pembelian konsumsi (makan siang) jamuan Rapat Persiapan Permintaan Keterangan Tambahan terkait Pembangunan Politeknik KP Dumai. Tgl. 24 Oktober 2022</t>
  </si>
  <si>
    <t>04682/PB/626402/2022</t>
  </si>
  <si>
    <t>04682</t>
  </si>
  <si>
    <t>Belanja Keperluan Perkantoran: Pembayaran biaya estetika kantor kegiatan Pusat Pendidikan KP periode Bulan November 2022. Tgl. 10 November 2022.</t>
  </si>
  <si>
    <t>04683/PB/626402/2022</t>
  </si>
  <si>
    <t>04683</t>
  </si>
  <si>
    <t>Belanja Barang Non Operasional Lainnya. Pembayaran Indihome Speedy kegiatan Pusat Pendidikan KP Periode Bulan November 2022. Tgl. 16 November 2022.</t>
  </si>
  <si>
    <t>04684/PB/626402/2022</t>
  </si>
  <si>
    <t>04684</t>
  </si>
  <si>
    <t>Belanja Barang Non Operasional Lainnya. Pembayaran zoho kegiatan Pusat Pendidikan KP Periode Bulan November 2022. Tgl. 10 November 2022.</t>
  </si>
  <si>
    <t>04685/PB/626402/2022</t>
  </si>
  <si>
    <t>04685</t>
  </si>
  <si>
    <t>Belanja Pemeliharaan Peralatan &amp; Mesin: Pembayaran pemeliharaan alat pengolah data (printer) Pusdik KP periode Bulan November 2022, tgl. 10 November 2022.</t>
  </si>
  <si>
    <t>04686/PB/626402/2022</t>
  </si>
  <si>
    <t>04686</t>
  </si>
  <si>
    <t>Belanja Pemeliharaan Peralatan &amp; Mesin: Pembayaran BBM kendaraan operasional roda 4 Pusat Pendidikan KP Bulan Oktober 2022 a.n. Dwi Hertanto, Tgl. 10 November 2022</t>
  </si>
  <si>
    <t>04687/PB/626402/2022</t>
  </si>
  <si>
    <t>04687</t>
  </si>
  <si>
    <t>Belanja Bahan Konsumsi Snack Sore Rapat Persiapan Pengusulan Satker BLU Politeknik AUP. Keg. Sinkronisasi Pendidikan KP. Tanggal 3 November 2022</t>
  </si>
  <si>
    <t>04688/PB/626402/2022</t>
  </si>
  <si>
    <t>04688</t>
  </si>
  <si>
    <t>00286/UM/626402/2022</t>
  </si>
  <si>
    <t>Belanja Bahan Konsumsi Snack Pagi Rapat Monitoring Realisasi Anggaran Satuan Pendidikan KP. Keg. Sinkronisasi Pendidikan KP. Tanggal 8 November 2022</t>
  </si>
  <si>
    <t>04689/PB/626402/2022</t>
  </si>
  <si>
    <t>04689</t>
  </si>
  <si>
    <t>Belanja Bahan Konsumsi Snack Sore Rapat Monitoring Realisasi Anggaran Satuan Pendidikan KP. Keg. Sinkronisasi Pendidikan KP. Tanggal 8 November 2022</t>
  </si>
  <si>
    <t>04690/PB/626402/2022</t>
  </si>
  <si>
    <t>04690</t>
  </si>
  <si>
    <t>Belanja Perjalanan Dinas dari Jakarta - Serang tgl 4 Nov 2022 dalam rangka Sinkronisasi Pendidikan KP di Politeknik AUP Kampus Serang. Tgl 7 Nov 2022</t>
  </si>
  <si>
    <t>04691/PB/626402/2022</t>
  </si>
  <si>
    <t>04691</t>
  </si>
  <si>
    <t>Perdin Pusdik KP - Bogor (PP) tgl. 5 sd 8 Oktober 2022  , dalam rangka Penelitian dan Reviu RKA-KL, Alokasi Anggaran BRSDM TA 2023, tgl. 10 Oktober  2022</t>
  </si>
  <si>
    <t>04678/PB/626402/2022</t>
  </si>
  <si>
    <t>04678</t>
  </si>
  <si>
    <t>Perdin Pusdik KP - Ancol  (PP) tgl. 11 Nov.  2022 ,  penyelesaian pertanggung jawaban GUP (Revolving) ke 17 Lingkup Pusat Pendidikan KP, tgl. 11 November 2022</t>
  </si>
  <si>
    <t>04679/PB/626402/2022</t>
  </si>
  <si>
    <t>04679</t>
  </si>
  <si>
    <t>Buku TPA Toefl</t>
  </si>
  <si>
    <t>001613</t>
  </si>
  <si>
    <t>Belanja Bahan - Buku TPA Toefl. Keg. Tugas Belajar Baru. Tanggal  8 November 2022 :</t>
  </si>
  <si>
    <t>04692/PB/626402/2022</t>
  </si>
  <si>
    <t>04692</t>
  </si>
  <si>
    <t>GUP 17 Total</t>
  </si>
  <si>
    <t>Belanja Barang Non Operasional Lainnya, Langganan Biaya Video Conference, Keperluan kegiatan dukungan Penerimaan dan Penetapan Terpusat Peserta Didik Lingkup KKP. Tgl 8</t>
  </si>
  <si>
    <t>04703/PB/626402/2022</t>
  </si>
  <si>
    <t>04703</t>
  </si>
  <si>
    <t>04592/KW/626402/2022</t>
  </si>
  <si>
    <t>04592</t>
  </si>
  <si>
    <t>04594/KW/626402/2022</t>
  </si>
  <si>
    <t>04594</t>
  </si>
  <si>
    <t>04596/KW/626402/2022</t>
  </si>
  <si>
    <t>04596</t>
  </si>
  <si>
    <t>04597/KW/626402/2022</t>
  </si>
  <si>
    <t>04597</t>
  </si>
  <si>
    <t>04598/KW/626402/2022</t>
  </si>
  <si>
    <t>04598</t>
  </si>
  <si>
    <t>04599/KW/626402/2022</t>
  </si>
  <si>
    <t>04599</t>
  </si>
  <si>
    <t>04600/KW/626402/2022</t>
  </si>
  <si>
    <t>04600</t>
  </si>
  <si>
    <t>04602/KW/626402/2022</t>
  </si>
  <si>
    <t>04602</t>
  </si>
  <si>
    <t>04603/KW/626402/2022</t>
  </si>
  <si>
    <t>04603</t>
  </si>
  <si>
    <t>04601/KW/626402/2022</t>
  </si>
  <si>
    <t>04601</t>
  </si>
  <si>
    <t>04595/KW/626402/2022</t>
  </si>
  <si>
    <t>04595</t>
  </si>
  <si>
    <t>04580/KW/626402/2022</t>
  </si>
  <si>
    <t>04580</t>
  </si>
  <si>
    <t>04581/KW/626402/2022</t>
  </si>
  <si>
    <t>04581</t>
  </si>
  <si>
    <t>04582/KW/626402/2022</t>
  </si>
  <si>
    <t>04582</t>
  </si>
  <si>
    <t>04583/KW/626402/2022</t>
  </si>
  <si>
    <t>04583</t>
  </si>
  <si>
    <t>04584/KW/626402/2022</t>
  </si>
  <si>
    <t>04584</t>
  </si>
  <si>
    <t>04585/KW/626402/2022</t>
  </si>
  <si>
    <t>04585</t>
  </si>
  <si>
    <t>04586/KW/626402/2022</t>
  </si>
  <si>
    <t>04586</t>
  </si>
  <si>
    <t>04587/KW/626402/2022</t>
  </si>
  <si>
    <t>04587</t>
  </si>
  <si>
    <t>04588/KW/626402/2022</t>
  </si>
  <si>
    <t>04588</t>
  </si>
  <si>
    <t>04589/KW/626402/2022</t>
  </si>
  <si>
    <t>04589</t>
  </si>
  <si>
    <t>04590/KW/626402/2022</t>
  </si>
  <si>
    <t>04590</t>
  </si>
  <si>
    <t>04591/KW/626402/2022</t>
  </si>
  <si>
    <t>04591</t>
  </si>
  <si>
    <t>04578/KW/626402/2022</t>
  </si>
  <si>
    <t>04578</t>
  </si>
  <si>
    <t>04579/KW/626402/2022</t>
  </si>
  <si>
    <t>04579</t>
  </si>
  <si>
    <t>04593/KW/626402/2022</t>
  </si>
  <si>
    <t>04593</t>
  </si>
  <si>
    <t>221751303031065</t>
  </si>
  <si>
    <t>01153T</t>
  </si>
  <si>
    <t>04750/PB/626402/2022</t>
  </si>
  <si>
    <t>04780/PB/626402/2022</t>
  </si>
  <si>
    <t>04784/PB/626402/2022</t>
  </si>
  <si>
    <t>04767/PB/626402/2022</t>
  </si>
  <si>
    <t>04768/PB/626402/2022</t>
  </si>
  <si>
    <t>04769/PB/626402/2022</t>
  </si>
  <si>
    <t>04772/PB/626402/2022</t>
  </si>
  <si>
    <t>04773/PB/626402/2022</t>
  </si>
  <si>
    <t>04776/PB/626402/2022</t>
  </si>
  <si>
    <t>04777/PB/626402/2022</t>
  </si>
  <si>
    <t>04779/PB/626402/2022</t>
  </si>
  <si>
    <t>Belanja Perdin Biasa Jkt-Kpg (PP) tgl 2-5 Nov 2022 Peninjauan kesiapan pengembangan pendidikan KP di PKP Kupang , tgl 7 November 2022</t>
  </si>
  <si>
    <t>04713/PB/626402/2022</t>
  </si>
  <si>
    <t>GUP 18</t>
  </si>
  <si>
    <t>04713</t>
  </si>
  <si>
    <t>00277/UM/626402/2022</t>
  </si>
  <si>
    <t>Perdin Jakarta - Serang, Banten (PP). Tgl. 04 November 2022. Dalam rangka mendampingi Kepala BRSDM KP Acara Kunker Spesifik Anggota Komisi IV DPR RI di Provinsi Banten. Tgl.</t>
  </si>
  <si>
    <t>04731/PB/626402/2022</t>
  </si>
  <si>
    <t>04731</t>
  </si>
  <si>
    <t>00278/UM/626402/2022</t>
  </si>
  <si>
    <t>Perdin Jakarta - Politeknik AUP Jakarta, Jaksel (PP). Tgl. 20 Oktober 2022. Dalam rangka mendampingi Kunker Kepala BRSDM KP kegiatan Monitoring Sarpras Asrama Taruna/i di</t>
  </si>
  <si>
    <t>04714/PB/626402/2022</t>
  </si>
  <si>
    <t>04714</t>
  </si>
  <si>
    <t>Perdin Jakarta - Politeknik AUP Jakarta, Jaksel (PP). Tgl. 11 November 2022. Dalam rangka kegiatan rekonsiliasi dan tindak lanjut sisa temuan BPK_RI TA 2021 lingkup BRSDM KP. Tgl. 11</t>
  </si>
  <si>
    <t>04730/PB/626402/2022</t>
  </si>
  <si>
    <t>04730</t>
  </si>
  <si>
    <t>Perdin Jakarta - Magetan, Jatim (PP). Tgl. 27-30 Oktober 2022. Dalam rangka Koordinasi Pelaksanaan Smart Fisheries Village di Desa Sumber Dodol, Kab. Magetan, Jatim. Tgl. 30</t>
  </si>
  <si>
    <t>04717/PB/626402/2022</t>
  </si>
  <si>
    <t>04717</t>
  </si>
  <si>
    <t>Perdin Jakarta - Bogor, Jabar (PP). Tgl. 09-10 November 2022. Dalam rangka kegiatan Bimtek Peningkatan Kapasitas Pengelola SDM dan Pegawai. Tgl. 11 November 2022.</t>
  </si>
  <si>
    <t>04729/PB/626402/2022</t>
  </si>
  <si>
    <t>04729</t>
  </si>
  <si>
    <t>Perdin Jakarta - Serang, Banten (PP). Tgl. 04 November 2022. Dalam rangka mendampingi Kapusdik KP Acara Kunker Spesifik Anggota Komisi IV DPR RI di Provinsi Banten. Tgl. 04</t>
  </si>
  <si>
    <t>04718/PB/626402/2022</t>
  </si>
  <si>
    <t>04718</t>
  </si>
  <si>
    <t>Perdin Jakarta - Ciracas, (PP). Tgl. 04 November 2022. Dalam rangka mengikuti kegiatan pelaksaan Pemetaan/ Penilaian Potensi dan Kompetensi PNS Tgl. 04</t>
  </si>
  <si>
    <t>04728/PB/626402/2022</t>
  </si>
  <si>
    <t>04728</t>
  </si>
  <si>
    <t>Perdin Jakarta - Dumai, Riau (PP). Tgl. 09-11 November 2022. Dalam rangka koordinasi ketatausahaan di Politeknik KP Dumai, Riau. Tgl. 11 November 2022.</t>
  </si>
  <si>
    <t>04719/PB/626402/2022</t>
  </si>
  <si>
    <t>04719</t>
  </si>
  <si>
    <t>Perdin Jakarta - Politeknik AUP Jakarta, Jaksel (PP). Tgl. 27 Oktober 2022. Dalam rangka kegiatan Pemantauan dan Evaluasi Presensi Pegawai Pusdik KP Periode Januari s.d.</t>
  </si>
  <si>
    <t>04727/PB/626402/2022</t>
  </si>
  <si>
    <t>04727</t>
  </si>
  <si>
    <t>Perdin Jakarta - Ancol, Jakut (PP). Tgl. 11 November 2022. Dalam rangka Rapat Pembahasan Perkembangan dan Skema Kemitraan Optimalisasi Aset SFV UPT TA. 2022. Tgl. 11 November</t>
  </si>
  <si>
    <t>04726/PB/626402/2022</t>
  </si>
  <si>
    <t>04726</t>
  </si>
  <si>
    <t>Perdin Jakarta - Politeknik AUP Jakarta, Jaksel (PP). Tgl. 28 Oktober 2022. Dalam rangka mengumpulkan dan merekapitulasi dokumen-dokumen Pembangunan Politeknik KP Dumai T.A.</t>
  </si>
  <si>
    <t>04722/PB/626402/2022</t>
  </si>
  <si>
    <t>04722</t>
  </si>
  <si>
    <t>Perdin Jakarta - Ciracas, Jaksel (PP). Tgl. 27 Oktober 2022. Dalam rangka kegiatan Temu kembali Arsip/Dokumen Terkait Pembangunan Politeknik KP Dumai TA.2016 s.d. 2017. Tgl. 27</t>
  </si>
  <si>
    <t>04720/PB/626402/2022</t>
  </si>
  <si>
    <t>04720</t>
  </si>
  <si>
    <t>Belanja Bahan. Penggandaan, Fotocopy dan penjilidan dalam rangka kegiatan Sinkronisasi Kegiatan Pendidikan KP. Tanggal 18 Oktober 2022</t>
  </si>
  <si>
    <t>04750</t>
  </si>
  <si>
    <t>00276/UM/626402/2022</t>
  </si>
  <si>
    <t>04780</t>
  </si>
  <si>
    <t>Belanja Alat Tulis Kantor. Kegiatan Monitoring dan Evaluasi Penyelenggaraan Pendidikan KP. Tanggal 19 Oktober 2022</t>
  </si>
  <si>
    <t>04781/PB/626402/2022</t>
  </si>
  <si>
    <t>04781</t>
  </si>
  <si>
    <t>Belanja Alat Tulis Kantor. Kegiatan Data dan Informasi Pendidikan KP. Tanggal 25 Oktober 2022</t>
  </si>
  <si>
    <t>04782/PB/626402/2022</t>
  </si>
  <si>
    <t>04782</t>
  </si>
  <si>
    <t>Belanja Komputer Supplies. Kegiatan Data dan Informasi Pendidikan KP. Tanggal 4 November 2022</t>
  </si>
  <si>
    <t>04788/PB/626402/2022</t>
  </si>
  <si>
    <t>04788</t>
  </si>
  <si>
    <t>Belanja Penggandaan, Fotocopy, dan Penjilidan. Kegiatan Penilaian Kinerja Pendidikan KP. Tanggal 24 Oktober 2022</t>
  </si>
  <si>
    <t>04784</t>
  </si>
  <si>
    <t>Belanja Alat Tulis Kantor. Kegiatan Penilaian Kinerja Pendidikan KP. Tanggal 28 Oktober 2022 :</t>
  </si>
  <si>
    <t>04785/PB/626402/2022</t>
  </si>
  <si>
    <t>04785</t>
  </si>
  <si>
    <t>Belanja Komputer Supplies. Kegiatan Penilaian Kinerja Pendidikan KP. Tanggal 1 November 2022</t>
  </si>
  <si>
    <t>04787/PB/626402/2022</t>
  </si>
  <si>
    <t>04787</t>
  </si>
  <si>
    <t>Belanja Perjalanan Dinas dari Jakarta - Surakarta/Solo tanggal 25-26 Okt 2022 dalam rangka koordinasi dan pengadministrasi peserta tugas belajar di UNS. Tgl 27 Okt 2022</t>
  </si>
  <si>
    <t>04752/PB/626402/2022</t>
  </si>
  <si>
    <t>04752</t>
  </si>
  <si>
    <t>Belanja Perjalanan Dinas dari Jakarta - Semarang tanggal 27 Okt 2022 dalam rangka koordinasi dan pengadministrasi tugas belajar di UNDIP. Tgl 28 Okt 2022</t>
  </si>
  <si>
    <t>04753/PB/626402/2022</t>
  </si>
  <si>
    <t>04753</t>
  </si>
  <si>
    <t>Belanja Perjalanan Dinas dari Jakarta - Bogor Tgl 27-28 Okt 2022 dalam rangka koordinasi dan pengadministrasi peserta  tugas belajar di IPB. Tgl 31 Okt 2022</t>
  </si>
  <si>
    <t>04754/PB/626402/2022</t>
  </si>
  <si>
    <t>04754</t>
  </si>
  <si>
    <t>Belanja Perjalanan Dinas dari Jakarta - Bandung Tgl 1-2 Nov 2022 dalam rangka koordinasi dan pengadministrasi peserta  tugas belajar di UNPAD. Tgl 3 Nov 2022</t>
  </si>
  <si>
    <t>04757/PB/626402/2022</t>
  </si>
  <si>
    <t>04757</t>
  </si>
  <si>
    <t>Belanja Perjalanan Dinas dari Jakarta - UNJ Tgl 3 Nov 2022 dalam rangka koordinasi dan pengadministrasi peserta</t>
  </si>
  <si>
    <t>04759/PB/626402/2022</t>
  </si>
  <si>
    <t>04759</t>
  </si>
  <si>
    <t>Belanja Bahan. Penggandaan, Fotocopy dan penjilidan dalam rangka kegiatan Lanjutan Tugas Belajar. Tanggal 31 Oktober 2022</t>
  </si>
  <si>
    <t>04767</t>
  </si>
  <si>
    <t>Belanja Bahan. Penggandaan, Fotocopy dan penjilidan dalam rangka kegiatan Lanjutan Tugas Belajar. Tanggal 2 November 2022</t>
  </si>
  <si>
    <t>04768</t>
  </si>
  <si>
    <t>Belanja Bahan. Penggandaan, Fotocopy dan penjilidan dalam rangka kegiatan Lanjutan Tugas Belajar. Tanggal 4 November 2022</t>
  </si>
  <si>
    <t>04769</t>
  </si>
  <si>
    <t>Perlengkapan Peserta</t>
  </si>
  <si>
    <t>001614</t>
  </si>
  <si>
    <t>Belanja Bahan. Perlengkapan Peserta Koordinasi Tugas Belajar dalam rangka kegiatan Lanjutan Tugas Belajar. Tanggal 26 Oktober 2022</t>
  </si>
  <si>
    <t>04772</t>
  </si>
  <si>
    <t>Perlengkapan Protokol kesehatan Peserta</t>
  </si>
  <si>
    <t>001615</t>
  </si>
  <si>
    <t>Belanja Bahan. Perlengkapan Protokol kesehatan Peserta Koordinasi Tugas Belajar dalam rangka kegiatan Lanjutan Tugas Belajar. Tanggal 26 Oktober 2022</t>
  </si>
  <si>
    <t>04773</t>
  </si>
  <si>
    <t>Belanja Perjalanan Dinas dari Jakarta - Makasar Tgl 23-25 Okt 2022 dalam rangka koordinasi dan pengadministrasi peserta</t>
  </si>
  <si>
    <t>04775/PB/626402/2022</t>
  </si>
  <si>
    <t>04775</t>
  </si>
  <si>
    <t>Belanja Bahan. Penggandaan, Fotocopy dan penjilidan dalam rangka kegiatan Aparatur KKP yang Diberikan Izin Belajar. Tanggal 24 Oktober 2022</t>
  </si>
  <si>
    <t>04776</t>
  </si>
  <si>
    <t>Belanja Bahan. Penggandaan, Fotocopy dan penjilidan dalam rangka kegiatan Aparatur KKP yang Diberikan Izin Belajar. Tanggal 26 Oktober 2022</t>
  </si>
  <si>
    <t>04777</t>
  </si>
  <si>
    <t>Belanja Bahan. Penggandaan, Fotocopy dan penjilidan dalam rangka kegiatan Aparatur KKP yang Diberikan Izin Belajar. Tanggal 28 Oktober 2022</t>
  </si>
  <si>
    <t>04779</t>
  </si>
  <si>
    <t>01162T</t>
  </si>
  <si>
    <t>04607/KW/626402/2022</t>
  </si>
  <si>
    <t>04607</t>
  </si>
  <si>
    <t>04643/KW/626402/2022</t>
  </si>
  <si>
    <t>04791/PB/626402/2022</t>
  </si>
  <si>
    <t>04643</t>
  </si>
  <si>
    <t>04791</t>
  </si>
  <si>
    <t>04608/KW/626402/2022</t>
  </si>
  <si>
    <t>04608</t>
  </si>
  <si>
    <t>04636/KW/626402/2022</t>
  </si>
  <si>
    <t>04636</t>
  </si>
  <si>
    <t>04640/KW/626402/2022</t>
  </si>
  <si>
    <t>04640</t>
  </si>
  <si>
    <t>04641/KW/626402/2022</t>
  </si>
  <si>
    <t>04641</t>
  </si>
  <si>
    <t>04638/KW/626402/2022</t>
  </si>
  <si>
    <t>04638</t>
  </si>
  <si>
    <t>04610/KW/626402/2022</t>
  </si>
  <si>
    <t>04610</t>
  </si>
  <si>
    <t>04637/KW/626402/2022</t>
  </si>
  <si>
    <t>04637</t>
  </si>
  <si>
    <t>04612/KW/626402/2022</t>
  </si>
  <si>
    <t>04612</t>
  </si>
  <si>
    <t>04611/KW/626402/2022</t>
  </si>
  <si>
    <t>04611</t>
  </si>
  <si>
    <t>04639/KW/626402/2022</t>
  </si>
  <si>
    <t>04639</t>
  </si>
  <si>
    <t>04642/KW/626402/2022</t>
  </si>
  <si>
    <t>04642</t>
  </si>
  <si>
    <t>04635/KW/626402/2022</t>
  </si>
  <si>
    <t>04635</t>
  </si>
  <si>
    <t>04634/KW/626402/2022</t>
  </si>
  <si>
    <t>04634</t>
  </si>
  <si>
    <t>04613/KW/626402/2022</t>
  </si>
  <si>
    <t>04613</t>
  </si>
  <si>
    <t>04628/KW/626402/2022</t>
  </si>
  <si>
    <t>04628</t>
  </si>
  <si>
    <t>04614/KW/626402/2022</t>
  </si>
  <si>
    <t>04614</t>
  </si>
  <si>
    <t>04627/KW/626402/2022</t>
  </si>
  <si>
    <t>04627</t>
  </si>
  <si>
    <t>04615/KW/626402/2022</t>
  </si>
  <si>
    <t>04615</t>
  </si>
  <si>
    <t>04626/KW/626402/2022</t>
  </si>
  <si>
    <t>04626</t>
  </si>
  <si>
    <t>04616/KW/626402/2022</t>
  </si>
  <si>
    <t>04616</t>
  </si>
  <si>
    <t>04625/KW/626402/2022</t>
  </si>
  <si>
    <t>04625</t>
  </si>
  <si>
    <t>04617/KW/626402/2022</t>
  </si>
  <si>
    <t>04617</t>
  </si>
  <si>
    <t>04633/KW/626402/2022</t>
  </si>
  <si>
    <t>04633</t>
  </si>
  <si>
    <t>04618/KW/626402/2022</t>
  </si>
  <si>
    <t>04618</t>
  </si>
  <si>
    <t>04632/KW/626402/2022</t>
  </si>
  <si>
    <t>04632</t>
  </si>
  <si>
    <t>04619/KW/626402/2022</t>
  </si>
  <si>
    <t>04619</t>
  </si>
  <si>
    <t>04631/KW/626402/2022</t>
  </si>
  <si>
    <t>04631</t>
  </si>
  <si>
    <t>04630/KW/626402/2022</t>
  </si>
  <si>
    <t>04630</t>
  </si>
  <si>
    <t>04629/KW/626402/2022</t>
  </si>
  <si>
    <t>04629</t>
  </si>
  <si>
    <t>04624/KW/626402/2022</t>
  </si>
  <si>
    <t>04624</t>
  </si>
  <si>
    <t>04623/KW/626402/2022</t>
  </si>
  <si>
    <t>04623</t>
  </si>
  <si>
    <t>04622/KW/626402/2022</t>
  </si>
  <si>
    <t>04622</t>
  </si>
  <si>
    <t>04621/KW/626402/2022</t>
  </si>
  <si>
    <t>04621</t>
  </si>
  <si>
    <t>04620/KW/626402/2022</t>
  </si>
  <si>
    <t>04620</t>
  </si>
  <si>
    <t>TUP 5</t>
  </si>
  <si>
    <t>TUP 5 Total</t>
  </si>
  <si>
    <t>221751701009585</t>
  </si>
  <si>
    <t>Blnja bhn konsumsi (snack pagi&amp;siang) dlm rangka pemaparan &amp; pembahasan draft pedoman penerimaan peserta didik pd satdik di lngkungan KKP. Tgl 15 Nov 2022</t>
  </si>
  <si>
    <t>04869/PB/626402/2022</t>
  </si>
  <si>
    <t>04869</t>
  </si>
  <si>
    <t>00293/UM/626402/2022</t>
  </si>
  <si>
    <t>Belanja Bahan Penggandaan dalam rangka Kegiatan Akselerasi Transformasi Pendidikan KP, tanggal 11 Nov 2022</t>
  </si>
  <si>
    <t>04897/PB/626402/2022</t>
  </si>
  <si>
    <t>04897</t>
  </si>
  <si>
    <t>00294/UM/626402/2022</t>
  </si>
  <si>
    <t>Belanja Bahan Penggandaan dlm rangka Penyusunan Kajian Teknis Rancangan Permen KP ttg OTK Politeknik Kelautan dan Perikanan, tanggal 14 November 2022</t>
  </si>
  <si>
    <t>04898/PB/626402/2022</t>
  </si>
  <si>
    <t>04898</t>
  </si>
  <si>
    <t>Belanja Pemeliharaan Peralatan &amp; Mesin: Pemeliharaan/service kendaraan operasional roda 4 Nopol B 1446 PQH Bulan Oktober 2022, tgl. 12 Oktober 2022.</t>
  </si>
  <si>
    <t>04874/PB/626402/2022</t>
  </si>
  <si>
    <t>04874</t>
  </si>
  <si>
    <t>00291/UM/626402/2022</t>
  </si>
  <si>
    <t>Belanja Bahan Konsumsi (snack pagi dan sore) Rapat Pembahasan Draft Rancangan PERMEN KP tentang OTK Politeknik Kelautan dan Perikanan, tanggal 18 November 2022</t>
  </si>
  <si>
    <t>04891/PB/626402/2022</t>
  </si>
  <si>
    <t>04891</t>
  </si>
  <si>
    <t>Belanja Pemeliharaan Peralatan &amp; Mesin: Pemeliharaan/ service kendaraan operasional roda 4 Nopol B 1165 UQN Bulan November 2022, tgl. 13 November 2022.</t>
  </si>
  <si>
    <t>04875/PB/626402/2022</t>
  </si>
  <si>
    <t>04875</t>
  </si>
  <si>
    <t>Belanja Barang Persediaan Barang Konsumsi Pembelian ATK dlm rangka Pembahasan Draft Rancangan Permen KP ttg OTK Politeknik KP, tanggal 16 November 2022</t>
  </si>
  <si>
    <t>Belanja Pemeliharaan Peralatan &amp; Mesin: Pemeliharaan/service kendaraan operasional roda 4 Nopol B 1165 UQN Bulan Oktober 2022, tgl. 17 Oktober 2022.</t>
  </si>
  <si>
    <t>04902/PB/626402/2022</t>
  </si>
  <si>
    <t>04902</t>
  </si>
  <si>
    <t>Belanja Persediaan Barang Konsumsi Pembelian Bahan Komputer dlm rangka Pembahasan Draft Rancangan Permen KP ttg OTK Politeknik KP, tanggal 16 November 2022</t>
  </si>
  <si>
    <t>Belanja Perdin Biasa Jkt-Jkt (PP) tgl 18 November 2022 dlm rangka Pembahasan Draft Rancangan PERMEN KP tentang OTK Politeknik KP, tgl 18 November 2022</t>
  </si>
  <si>
    <t>04892/PB/626402/2022</t>
  </si>
  <si>
    <t>04892</t>
  </si>
  <si>
    <t>Belanja Persediaan Barang Konsumsi Pembelian ATK dalam rangka Tranformasi Pendidikan KP, tanggal 1 November 2022</t>
  </si>
  <si>
    <t>Perdin Jakarta - Bandung, Jabar (PP). Tgl. 14-16 November 2022. Dalam rangka kegiatan desiminasi pengisian dan rekapitulasi RUP TA. 2023 lingkup KKP. Tgl. 16 November 2022.</t>
  </si>
  <si>
    <t>04871/PB/626402/2022</t>
  </si>
  <si>
    <t>04871</t>
  </si>
  <si>
    <t>Perdin Pusdik KP-Poltek AUP, Kampus Serang Banten tgl 4 Nov 2022  (PP) .Melakukan koord &amp;evaluasi pelaksanaan TEFA di Poltek AUP, kampus Serang. Tgl 4 Nov 2022</t>
  </si>
  <si>
    <t>04868/PB/626402/2022</t>
  </si>
  <si>
    <t>04868</t>
  </si>
  <si>
    <t>Blnja brg non operasional lainnya  (snack pagi&amp;siang) dlm rangka  pembahasan draft pedoman penerimaan peserta didik pada satuan  pendidikan di llingkungan KKP. Tgl 17 Nov 2022</t>
  </si>
  <si>
    <t>04870/PB/626402/2022</t>
  </si>
  <si>
    <t>04870</t>
  </si>
  <si>
    <t>Perdin Pusdik KP-Gd. BRSDM I Ancol tgl 17 Nov 2022 (PP) .Melakukan Pembahasan draft review pedoman penerimaan peserta didik baru .Tgl 17 Nov 2022</t>
  </si>
  <si>
    <t>04899/PB/626402/2022</t>
  </si>
  <si>
    <t>04899</t>
  </si>
  <si>
    <t>Langganan biaya Aplikasi, video conference dan Zoho</t>
  </si>
  <si>
    <t>Belanja Barang Non Operasional Lainnya. Pembayaran zoom video conference kegiatan Pusat Pendidikan KP Periode Bulan November 2022. Tgl. 17 November 2022.</t>
  </si>
  <si>
    <t>04872/PB/626402/2022</t>
  </si>
  <si>
    <t>04872</t>
  </si>
  <si>
    <t>Belanja Pengiriman Surat Dinas Pos Pusat. Pengiriman surat dan dokumen/barang lainnya kegiatan Pusat Pendidikan KP Bulan November 2022. Tgl. 14 November 2022.</t>
  </si>
  <si>
    <t>04893/PB/626402/2022</t>
  </si>
  <si>
    <t>04893</t>
  </si>
  <si>
    <t>Belanja Pemeliharaan Peralatan &amp; Mesin: Pemeliharaan/service kendaraan operasional roda 4 Nopol B 2622 DQ Bulan Oktober 2022, tgl. 11 Oktober 2022.</t>
  </si>
  <si>
    <t>04876/PB/626402/2022</t>
  </si>
  <si>
    <t>04876</t>
  </si>
  <si>
    <t>Belanja Pemeliharaan Lainnya : Pembayaran Pemeliharaan Aquarium Pusat Pendidikan KP Bulan November 2022, tgl. 18 November 2022.</t>
  </si>
  <si>
    <t>04877/PB/626402/2022</t>
  </si>
  <si>
    <t>04877</t>
  </si>
  <si>
    <t>Belanja Keperluan Perkantoran: Pembayaran Pekerjaan Pangadaan Pakaian Dinas Pegawai Tahun 2022, tgl. 12 Oktober 2022.</t>
  </si>
  <si>
    <t>04900/PB/626402/2022</t>
  </si>
  <si>
    <t>04900</t>
  </si>
  <si>
    <t>Belanja Bahan. Penggandaan, Fotocopy dan penjilidan dalam rangka kegiatan Sinkronisasi Kegiatan Pendidikan KP. Tanggal 3 Oktober 2022</t>
  </si>
  <si>
    <t>04878/PB/626402/2022</t>
  </si>
  <si>
    <t>04878</t>
  </si>
  <si>
    <t>00290/UM/626402/2022</t>
  </si>
  <si>
    <t>Belanja Perjalanan Dinas dari Jakarta - Depok pada tgl 9-10 Nov 2022 dalam rangka Rapat Pleno Penilaian Rekonsiliasi Kinerja BRSDM Tahun 2022. Tgl 11 Nov 2022</t>
  </si>
  <si>
    <t>04889/PB/626402/2022</t>
  </si>
  <si>
    <t>04889</t>
  </si>
  <si>
    <t>Perdin Pusdik KP - Ancol  (PP) , tgl. 16  Nov.  2022 ,  Penyelesaian Verifikasi &amp; Penginputan Dok. PTUP ke 5  ke dalam Aplikasi Sakti, tgl. 17 Nov. 2022</t>
  </si>
  <si>
    <t>04890/PB/626402/2022</t>
  </si>
  <si>
    <t>04890</t>
  </si>
  <si>
    <t>001521</t>
  </si>
  <si>
    <t>Belanja Bahan. Penggandaan, Fotocopy dan penjilidan dalam rangka kegiatan Tugas Belajar Baru. Tanggal 5 Oktober 2022</t>
  </si>
  <si>
    <t>04879/PB/626402/2022</t>
  </si>
  <si>
    <t>04879</t>
  </si>
  <si>
    <t>Belanja Bahan. Penggandaan, Fotocopy dan penjilidan dalam rangka kegiatan Tugas Belajar Baru. Tanggal 7 Oktober 2022</t>
  </si>
  <si>
    <t>04880/PB/626402/2022</t>
  </si>
  <si>
    <t>04880</t>
  </si>
  <si>
    <t>Perlengkapan TPA Toefl</t>
  </si>
  <si>
    <t>001522</t>
  </si>
  <si>
    <t>Belanja Bahan Kegiatan Tugas Belajar Baru Perlengkapan Peserta TPA-Toefl. Tanggal 14 November 2022</t>
  </si>
  <si>
    <t>04901/PB/626402/2022</t>
  </si>
  <si>
    <t>04901</t>
  </si>
  <si>
    <t>Belanja Perjalanan Dinas dari Politeknik AUP, Jakarta ke UB Malang pada tgl 21 Agts 2022 dalam rangka Perjalanan Peserta Tugas Belajar. Tgl 22 Agts 2022</t>
  </si>
  <si>
    <t>04881/PB/626402/2022</t>
  </si>
  <si>
    <t>04881</t>
  </si>
  <si>
    <t>04882/PB/626402/2022</t>
  </si>
  <si>
    <t>04882</t>
  </si>
  <si>
    <t>Belanja Bahan. Penggandaan, Fotocopy dan penjilidan dalam rangka kegiatan Lanjutan Tugas Belajar. Tanggal 9 Nopember 2022</t>
  </si>
  <si>
    <t>04883/PB/626402/2022</t>
  </si>
  <si>
    <t>04883</t>
  </si>
  <si>
    <t>Belanja Bahan. Penggandaan, Fotocopy dan penjilidan dalam rangka kegiatan Lanjutan Tugas Belajar. Tanggal 11 Nopember 2022</t>
  </si>
  <si>
    <t>04884/PB/626402/2022</t>
  </si>
  <si>
    <t>04884</t>
  </si>
  <si>
    <t>Belanja Perjalanan Dinas dari Dit. Kawasan dan Kesehatan Ikan, Jakarta ke UNS Solo/Surakarta pada tgl 02 Nov 2022 dalam rangka Perjalanan Peserta Tugas Belajar. Tgl 02</t>
  </si>
  <si>
    <t>04885/PB/626402/2022</t>
  </si>
  <si>
    <t>04885</t>
  </si>
  <si>
    <t>001507</t>
  </si>
  <si>
    <t>Belanja Bahan. Penggandaan, Fotocopy dan penjilidan dalam rangka kegiatan Tugas Belajar Luar Negeri. Tanggal 2 Nopember 2022</t>
  </si>
  <si>
    <t>04886/PB/626402/2022</t>
  </si>
  <si>
    <t>04886</t>
  </si>
  <si>
    <t>Belanja Bahan. Penggandaan, Fotocopy dan penjilidan dalam rangka kegiatan Tugas Belajar Luar Negeri. Tanggal 4 Nopember 2022</t>
  </si>
  <si>
    <t>04887/PB/626402/2022</t>
  </si>
  <si>
    <t>04887</t>
  </si>
  <si>
    <t>Belanja Bahan. Penggandaan, Fotocopy dan penjilidan dalam rangka kegiatan Aparatur KKP yang Diberikan Izin Belajar. Tanggal 14 November 2022</t>
  </si>
  <si>
    <t>04888/PB/626402/2022</t>
  </si>
  <si>
    <t>04888</t>
  </si>
  <si>
    <t>GUP 18 Total</t>
  </si>
  <si>
    <t>Belanja Bahan. Penggandaan, Fotocopy dan penjilidan dalam rangka kegiatan Tugas Belajar Baru. Tanggal 7 Nopember 2022</t>
  </si>
  <si>
    <t>04931/PB/626402/2022</t>
  </si>
  <si>
    <t>04931</t>
  </si>
  <si>
    <t>04936/PB/626402/2022</t>
  </si>
  <si>
    <t>04936</t>
  </si>
  <si>
    <t>04937/PB/626402/2022</t>
  </si>
  <si>
    <t>04937</t>
  </si>
  <si>
    <t>04938/PB/626402/2022</t>
  </si>
  <si>
    <t>04938</t>
  </si>
  <si>
    <t>04795/KW/626402/2022</t>
  </si>
  <si>
    <t>04795</t>
  </si>
  <si>
    <t>04827/KW/626402/2022</t>
  </si>
  <si>
    <t>04827</t>
  </si>
  <si>
    <t>04828/KW/626402/2022</t>
  </si>
  <si>
    <t>04828</t>
  </si>
  <si>
    <t>04801/KW/626402/2022</t>
  </si>
  <si>
    <t>04801</t>
  </si>
  <si>
    <t>04822/KW/626402/2022</t>
  </si>
  <si>
    <t>04822</t>
  </si>
  <si>
    <t>04802/KW/626402/2022</t>
  </si>
  <si>
    <t>04802</t>
  </si>
  <si>
    <t>04824/KW/626402/2022</t>
  </si>
  <si>
    <t>04824</t>
  </si>
  <si>
    <t>04804/KW/626402/2022</t>
  </si>
  <si>
    <t>04804</t>
  </si>
  <si>
    <t>04825/KW/626402/2022</t>
  </si>
  <si>
    <t>04825</t>
  </si>
  <si>
    <t>04805/KW/626402/2022</t>
  </si>
  <si>
    <t>04805</t>
  </si>
  <si>
    <t>04826/KW/626402/2022</t>
  </si>
  <si>
    <t>04826</t>
  </si>
  <si>
    <t>04823/KW/626402/2022</t>
  </si>
  <si>
    <t>04823</t>
  </si>
  <si>
    <t>04798/KW/626402/2022</t>
  </si>
  <si>
    <t>04798</t>
  </si>
  <si>
    <t>04794/KW/626402/2022</t>
  </si>
  <si>
    <t>04794</t>
  </si>
  <si>
    <t>04796/KW/626402/2022</t>
  </si>
  <si>
    <t>04796</t>
  </si>
  <si>
    <t>04797/KW/626402/2022</t>
  </si>
  <si>
    <t>04797</t>
  </si>
  <si>
    <t>04799/KW/626402/2022</t>
  </si>
  <si>
    <t>04799</t>
  </si>
  <si>
    <t>04800/KW/626402/2022</t>
  </si>
  <si>
    <t>04800</t>
  </si>
  <si>
    <t>04803/KW/626402/2022</t>
  </si>
  <si>
    <t>04803</t>
  </si>
  <si>
    <t>04806/KW/626402/2022</t>
  </si>
  <si>
    <t>04806</t>
  </si>
  <si>
    <t>04807/KW/626402/2022</t>
  </si>
  <si>
    <t>04807</t>
  </si>
  <si>
    <t>04820/KW/626402/2022</t>
  </si>
  <si>
    <t>04820</t>
  </si>
  <si>
    <t>04821/KW/626402/2022</t>
  </si>
  <si>
    <t>04821</t>
  </si>
  <si>
    <t>04808/KW/626402/2022</t>
  </si>
  <si>
    <t>04808</t>
  </si>
  <si>
    <t>04809/KW/626402/2022</t>
  </si>
  <si>
    <t>04809</t>
  </si>
  <si>
    <t>04811/KW/626402/2022</t>
  </si>
  <si>
    <t>04811</t>
  </si>
  <si>
    <t>04810/KW/626402/2022</t>
  </si>
  <si>
    <t>04810</t>
  </si>
  <si>
    <t>04812/KW/626402/2022</t>
  </si>
  <si>
    <t>04812</t>
  </si>
  <si>
    <t>04813/KW/626402/2022</t>
  </si>
  <si>
    <t>04813</t>
  </si>
  <si>
    <t>04814/KW/626402/2022</t>
  </si>
  <si>
    <t>04814</t>
  </si>
  <si>
    <t>04816/KW/626402/2022</t>
  </si>
  <si>
    <t>04816</t>
  </si>
  <si>
    <t>04815/KW/626402/2022</t>
  </si>
  <si>
    <t>04815</t>
  </si>
  <si>
    <t>04817/KW/626402/2022</t>
  </si>
  <si>
    <t>04817</t>
  </si>
  <si>
    <t>04818/KW/626402/2022</t>
  </si>
  <si>
    <t>04818</t>
  </si>
  <si>
    <t>04819/KW/626402/2022</t>
  </si>
  <si>
    <t>04819</t>
  </si>
  <si>
    <t>01175T</t>
  </si>
  <si>
    <t>221751303032022</t>
  </si>
  <si>
    <t>Belanja Bahan Konsumsi (snack pagi &amp;makan siang). Dlm rangka finalisasi dan proofreading Buku Best Practice Pusat Pengembangan Wirausaha. Tgl 22 November 2022</t>
  </si>
  <si>
    <t>05026/PB/626402/2022</t>
  </si>
  <si>
    <t>GUP 19</t>
  </si>
  <si>
    <t>05026</t>
  </si>
  <si>
    <t>00297/UM/626402/2022</t>
  </si>
  <si>
    <t>Belanja Jasa Profesi dlm rangka Finalisasi dan proofreading Buku Best Practice Pusat Pengembangan Wirausaha. Tgl 22 Nov 2022</t>
  </si>
  <si>
    <t>05027/PB/626402/2022</t>
  </si>
  <si>
    <t>05027</t>
  </si>
  <si>
    <t>05028/PB/626402/2022</t>
  </si>
  <si>
    <t>05028</t>
  </si>
  <si>
    <t>Belanja Bahan Konsumsi (snack pagi) Rapat Akselerasi Tranformasi Pendidikan KP, tanggal 17 November 2022</t>
  </si>
  <si>
    <t>04996/PB/626402/2022</t>
  </si>
  <si>
    <t>04996</t>
  </si>
  <si>
    <t>00296/UM/626402/2022</t>
  </si>
  <si>
    <t>Belanja Barang Non Operasional Lainnya Konsumsi Rapat Pembahasan Pemenuhan Dosen PSDKU Politeknik AUP, tanggal 22 November 2022</t>
  </si>
  <si>
    <t>04997/PB/626402/2022</t>
  </si>
  <si>
    <t>04997</t>
  </si>
  <si>
    <t>Belanja Barang Non Operasional Lainnya Pembelian Langganan Google Drive 200 GB Selama 1 Tahun, tanggal 17 November 2022</t>
  </si>
  <si>
    <t>04998/PB/626402/2022</t>
  </si>
  <si>
    <t>04998</t>
  </si>
  <si>
    <t>Belanja Barang Persediaan Barang Konsumsi Pembelian Bahan Komputer dalam rangka Transformasi Pendidikan Tinggi Kelautan dan Perikanan, tanggal 23 November 2022</t>
  </si>
  <si>
    <t>05016/PB/626402/2022</t>
  </si>
  <si>
    <t>05016</t>
  </si>
  <si>
    <t>Belanja Barang Persediaan Barang Konsumsi Pembelian ATK dalam rangka Finalisasi Dokumen PSDKU, Tanggal 25 November 2022</t>
  </si>
  <si>
    <t>05017/PB/626402/2022</t>
  </si>
  <si>
    <t>05017</t>
  </si>
  <si>
    <t>Belanja Persediaan Barang Konsumsi Pengadaan Bahan Komputer Dokumen PSDKU, Tanggal 25 November 2022</t>
  </si>
  <si>
    <t>05018/PB/626402/2022</t>
  </si>
  <si>
    <t>05018</t>
  </si>
  <si>
    <t>Belanja Barang Persediaan Barang Konsumsi Pembelian Bahan Komputer dalam rangka Transformasi Pendidikan Tinggi Kelautan dan Perikanan, tanggal 25 November 2022</t>
  </si>
  <si>
    <t>05019/PB/626402/2022</t>
  </si>
  <si>
    <t>05019</t>
  </si>
  <si>
    <t>Belanja Barang Persediaan Barang Konsumsi Pembelian Bahan Komputer dalam rangka rancangan PERMEN KP ttg OTK Politeknik KP, Tanggal 24 November 2022</t>
  </si>
  <si>
    <t>05021/PB/626402/2022</t>
  </si>
  <si>
    <t>05021</t>
  </si>
  <si>
    <t>Belanja Barang Persediaan Barang Konsumsi Pembelian ATK (Penjaminan Mutu Kelembagaan Pendidikan KP) dalam rangka Tranformasi Pendidikan KP, tanggal 25 November 2022</t>
  </si>
  <si>
    <t>05022/PB/626402/2022</t>
  </si>
  <si>
    <t>05022</t>
  </si>
  <si>
    <t>Belanja Barang Persediaan Barang Konsumsi Pembelian Bahan Komputer dlm rangka Transformasi Pendidikan KP, Tanggal 24 November 2022</t>
  </si>
  <si>
    <t>05023/PB/626402/2022</t>
  </si>
  <si>
    <t>05023</t>
  </si>
  <si>
    <t>Belanja Persediaan Barang Konsumsi Pembelian Bahan ATK dlm rangka Transfromasi Pendidikan Tinggi KP, Tanggal 23 November 2022</t>
  </si>
  <si>
    <t>05025/PB/626402/2022</t>
  </si>
  <si>
    <t>05025</t>
  </si>
  <si>
    <t>04991/PB/626402/2022</t>
  </si>
  <si>
    <t>04991</t>
  </si>
  <si>
    <t>00298/UM/626402/2022</t>
  </si>
  <si>
    <t>04992/PB/626402/2022</t>
  </si>
  <si>
    <t>04992</t>
  </si>
  <si>
    <t>Belanja barang non operasional lainnya (snack pagi&amp;siang) dlm rangka pedoman peneriman peserta didik . Tgl 24 November 2022</t>
  </si>
  <si>
    <t>05029/PB/626402/2022</t>
  </si>
  <si>
    <t>05029</t>
  </si>
  <si>
    <t>Perjadin Pusdik KP-Gd. BRSDM I Ancol tgl 24 Nov 2022 (PP) .Melakukan Finalisasi review pedoman penerimaan peserta didik</t>
  </si>
  <si>
    <t>05036/PB/626402/2022</t>
  </si>
  <si>
    <t>05036</t>
  </si>
  <si>
    <t>Belanja Keperluan Perkantoran: Pembayaran biaya pengharum ruang kantor kegiatan Pusat Pendidikan KP periode Bulan November 2022. Tgl. 24 November 2022.</t>
  </si>
  <si>
    <t>04993/PB/626402/2022</t>
  </si>
  <si>
    <t>04993</t>
  </si>
  <si>
    <t>Pembelian snack jamuan Rapat Tindak Lanjut Permintaan Dokumen Pemeriksaan oleh BPK RI. Tgl. 21 November 2022</t>
  </si>
  <si>
    <t>05011/PB/626402/2022</t>
  </si>
  <si>
    <t>05011</t>
  </si>
  <si>
    <t>Pembelian konsumsi (snack) jamuan Rapat Tindak Lanjut Permintaan Dokumen Pemeriksaan oleh BPK_RI. Tgl. 22 November 2022</t>
  </si>
  <si>
    <t>05012/PB/626402/2022</t>
  </si>
  <si>
    <t>05012</t>
  </si>
  <si>
    <t>Pembelian konsumsi (snack) jamuan Rapat Paparan Realisasi dan Percepatan Anggaran TA. 2022 Pusat Pendidikan KP. Tgl. 23 November 2022</t>
  </si>
  <si>
    <t>05013/PB/626402/2022</t>
  </si>
  <si>
    <t>05013</t>
  </si>
  <si>
    <t>Belanja Pemeliharaan Peralatan &amp; Mesin: Pembayaran pembelian helmet kendaraan operasional roda 2 Nopol B 3917 PBQ Bulan November 2022, tgl. 23 November 2022.</t>
  </si>
  <si>
    <t>04994/PB/626402/2022</t>
  </si>
  <si>
    <t>04994</t>
  </si>
  <si>
    <t>Belanja Pemeliharaan Peralatan &amp; Mesin: Pembayaran pemeliharaan kendaraan operasional roda 4 Nopol B 2030 MQ Bulan November 2022, tgl. 23 November 2022.</t>
  </si>
  <si>
    <t>04995/PB/626402/2022</t>
  </si>
  <si>
    <t>04995</t>
  </si>
  <si>
    <t>Belanja Bahan. Penggandaan dalam rangka mendukung kegiatan Sistem Akuntansi Keuangan Berbasis Akrual,  tgl. 23 November 2022</t>
  </si>
  <si>
    <t>04989/PB/626402/2022</t>
  </si>
  <si>
    <t>04989</t>
  </si>
  <si>
    <t>Perjadin Jkt-Poltek AUP Jkt (PP) dalam rangka koordinasi capaian realisasi anggaran TA 2022 di Politeknik AUP, Tgl 17 Nov 2022</t>
  </si>
  <si>
    <t>04990/PB/626402/2022</t>
  </si>
  <si>
    <t>04990</t>
  </si>
  <si>
    <t>Belanja Bahan Konsumsi Snack Rapat Penyiapan Kegiatan TPA TOEFL. Tanggal 18 November 2022</t>
  </si>
  <si>
    <t>05038/PB/626402/2022</t>
  </si>
  <si>
    <t>05038</t>
  </si>
  <si>
    <t>00295/UM/626402/2022</t>
  </si>
  <si>
    <t>Belanja Bahan Konsumsi Makan Siang Rapat Penyiapan Kegiatan TPA TOEFL. Tanggal 18 November 2022</t>
  </si>
  <si>
    <t>05039/PB/626402/2022</t>
  </si>
  <si>
    <t>05039</t>
  </si>
  <si>
    <t>Perlengkapan Protokol kesehatan TPA Toefl</t>
  </si>
  <si>
    <t>001523</t>
  </si>
  <si>
    <t>Belanja Bahan Kegiatan Tugas Belajar Baru Perlengkapan Protokol Kesehanan Peserta TPA- Toefl. Tanggal 14 November 2022</t>
  </si>
  <si>
    <t>05040/PB/626402/2022</t>
  </si>
  <si>
    <t>05040</t>
  </si>
  <si>
    <t>Belanja Bahan Kegiatan Tugas Belajar Baru Konsumsi Peserta TPA-Toefl. Tanggal 22 November 2022</t>
  </si>
  <si>
    <t>05041/PB/626402/2022</t>
  </si>
  <si>
    <t>05041</t>
  </si>
  <si>
    <t>Belanja Jasa Profesi. Narasumber Workshop Penyusunan Proposal Penelitian. Kegiatan Tugas Belajar Baru. Tanggal 22 November 2022</t>
  </si>
  <si>
    <t>05042/PB/626402/2022</t>
  </si>
  <si>
    <t>05042</t>
  </si>
  <si>
    <t>Belanja Perjalanan Dinas dari Jakarta ke BRSDM Ancol pada tanggal 16-18 Nov 2022 dalam rangka Penyiapan Kegiatan TPA dan TOEFL. Kegiatan Tugas Belajar Baru. 21 Nov 2022</t>
  </si>
  <si>
    <t>05043/PB/626402/2022</t>
  </si>
  <si>
    <t>05043</t>
  </si>
  <si>
    <t>GUP 19 Total</t>
  </si>
  <si>
    <t>01189T</t>
  </si>
  <si>
    <t>04938/KW/626402/2022</t>
  </si>
  <si>
    <t>04911/KW/626402/2022</t>
  </si>
  <si>
    <t>04911</t>
  </si>
  <si>
    <t>04939/KW/626402/2022</t>
  </si>
  <si>
    <t>04939</t>
  </si>
  <si>
    <t>04940/KW/626402/2022</t>
  </si>
  <si>
    <t>04940</t>
  </si>
  <si>
    <t>04912/KW/626402/2022</t>
  </si>
  <si>
    <t>04912</t>
  </si>
  <si>
    <t>04913/KW/626402/2022</t>
  </si>
  <si>
    <t>04913</t>
  </si>
  <si>
    <t>04914/KW/626402/2022</t>
  </si>
  <si>
    <t>04914</t>
  </si>
  <si>
    <t>04921/KW/626402/2022</t>
  </si>
  <si>
    <t>04921</t>
  </si>
  <si>
    <t>04920/KW/626402/2022</t>
  </si>
  <si>
    <t>04920</t>
  </si>
  <si>
    <t>04915/KW/626402/2022</t>
  </si>
  <si>
    <t>04915</t>
  </si>
  <si>
    <t>04919/KW/626402/2022</t>
  </si>
  <si>
    <t>04919</t>
  </si>
  <si>
    <t>04916/KW/626402/2022</t>
  </si>
  <si>
    <t>04916</t>
  </si>
  <si>
    <t>04922/KW/626402/2022</t>
  </si>
  <si>
    <t>04922</t>
  </si>
  <si>
    <t>04942/KW/626402/2022</t>
  </si>
  <si>
    <t>04942</t>
  </si>
  <si>
    <t>04923/KW/626402/2022</t>
  </si>
  <si>
    <t>04923</t>
  </si>
  <si>
    <t>04941/KW/626402/2022</t>
  </si>
  <si>
    <t>04941</t>
  </si>
  <si>
    <t>04924/KW/626402/2022</t>
  </si>
  <si>
    <t>04924</t>
  </si>
  <si>
    <t>04925/KW/626402/2022</t>
  </si>
  <si>
    <t>04925</t>
  </si>
  <si>
    <t>04926/KW/626402/2022</t>
  </si>
  <si>
    <t>04926</t>
  </si>
  <si>
    <t>04927/KW/626402/2022</t>
  </si>
  <si>
    <t>04927</t>
  </si>
  <si>
    <t>04929/KW/626402/2022</t>
  </si>
  <si>
    <t>04929</t>
  </si>
  <si>
    <t>04928/KW/626402/2022</t>
  </si>
  <si>
    <t>04928</t>
  </si>
  <si>
    <t>04932/KW/626402/2022</t>
  </si>
  <si>
    <t>04932</t>
  </si>
  <si>
    <t>04933/KW/626402/2022</t>
  </si>
  <si>
    <t>04933</t>
  </si>
  <si>
    <t>04937/KW/626402/2022</t>
  </si>
  <si>
    <t>04934/KW/626402/2022</t>
  </si>
  <si>
    <t>04934</t>
  </si>
  <si>
    <t>04936/KW/626402/2022</t>
  </si>
  <si>
    <t>04935/KW/626402/2022</t>
  </si>
  <si>
    <t>04935</t>
  </si>
  <si>
    <t>04931/KW/626402/2022</t>
  </si>
  <si>
    <t>04930/KW/626402/2022</t>
  </si>
  <si>
    <t>04930</t>
  </si>
  <si>
    <t>04917/KW/626402/2022</t>
  </si>
  <si>
    <t>04917</t>
  </si>
  <si>
    <t>04918/KW/626402/2022</t>
  </si>
  <si>
    <t>04918</t>
  </si>
  <si>
    <t>Sum of Jumlah</t>
  </si>
  <si>
    <t>Realisasi SPBy</t>
  </si>
  <si>
    <t>221751303032990</t>
  </si>
  <si>
    <t>Perjadin Pusdik KP-Poltek AUP tgl 29 Nov 2022 (PP). Menghadiri kuliah umum dg tema 'Penyebaran Lintasan Indonesia Throughflow (ITF-Arlindo).Tgl 29 Nov 2022</t>
  </si>
  <si>
    <t>05140/PB/626402/2022</t>
  </si>
  <si>
    <t>GUP 20</t>
  </si>
  <si>
    <t>05140</t>
  </si>
  <si>
    <t>00306/UM/626402/2022</t>
  </si>
  <si>
    <t>Belanja Bahan Penggandaan dalam rangka Kegiatan Finalisasi Dokumen PSDKU, Tanggal 1 Desember 2022</t>
  </si>
  <si>
    <t>05146/PB/626402/2022</t>
  </si>
  <si>
    <t>05146</t>
  </si>
  <si>
    <t>00305/UM/626402/2022</t>
  </si>
  <si>
    <t>Belanja Bahan Konsumsi (snack pagi &amp;siang). Dlm rangka rapat Lanjutan Pembahasan Pedoman Pelaksanaan PKL pada Satdik Tinggi di Lingkungan KKP. Tgl 25 November 2022</t>
  </si>
  <si>
    <t>05141/PB/626402/2022</t>
  </si>
  <si>
    <t>05141</t>
  </si>
  <si>
    <t>Belanja Bahan Konsumsi (snack pagi &amp;siang). Dlm rangka rapat Lanjutan ke-2 Pembahasan Pedoman Pelaksanaan PKL pada Satdik Tinggi di Lingkungan KKP. Tgl 1 Desember 2022</t>
  </si>
  <si>
    <t>05142/PB/626402/2022</t>
  </si>
  <si>
    <t>05142</t>
  </si>
  <si>
    <t>Belanja Bahan, Konsumsi  Snack pagi dan Sore rapat Percepatan Transformasi Pendidikan KP terkait Verifikasi Data dan kebutuhan tubel dan ibel 5 tahun depan, Tanggal 28 Nov 2022</t>
  </si>
  <si>
    <t>05144/PB/626402/2022</t>
  </si>
  <si>
    <t>05144</t>
  </si>
  <si>
    <t>Belanja Bahan, Konsumsi PSDKU Lingkup Pusat Pendidikan Kelautan dan Perikanan, Tanggal 29 Nov 2022</t>
  </si>
  <si>
    <t>05145/PB/626402/2022</t>
  </si>
  <si>
    <t>05145</t>
  </si>
  <si>
    <t>Belanja Perdin Biasa Jkt-Jkt (PP)  rapat  Transformasi Pendidikan KP terkait Verifikasi Data dan kebutuhan tubel dan ibel tahun depan, Tanggal 28 Nov 2022</t>
  </si>
  <si>
    <t>05147/PB/626402/2022</t>
  </si>
  <si>
    <t>05147</t>
  </si>
  <si>
    <t>Perjadin Pusdik KP-Gd. BRSDM I Ancol tgl 28 Nov 2022 (PP). Melakukan Reviu kegiatan pelaksanaan Teachinng Factory (TEFA) pada satdik lingkup KKP .Tgl 28 Nov 2022</t>
  </si>
  <si>
    <t>05143/PB/626402/2022</t>
  </si>
  <si>
    <t>05143</t>
  </si>
  <si>
    <t>Belanja Keperluan Perkantoran: Pembayaran BPJS Ketenagakerjaan Pengemudi dan Pramubhakti lingkup Pusat Pendidikan KP Bulan Desember 2022, Tgl 01 Desember 2022</t>
  </si>
  <si>
    <t>05129/PB/626402/2022</t>
  </si>
  <si>
    <t>05129</t>
  </si>
  <si>
    <t>00307/UM/626402/2022</t>
  </si>
  <si>
    <t>Belanja Keperluan Sehari-hari Perkantoran: Pembayaran Langganan surat kabar/majalah Pusat Pendidikan KP Bulan November 2022. Tgl. 01 Desember 2022</t>
  </si>
  <si>
    <t>05130/PB/626402/2022</t>
  </si>
  <si>
    <t>05130</t>
  </si>
  <si>
    <t>180000911 :</t>
  </si>
  <si>
    <t>05133/PB/626402/2022</t>
  </si>
  <si>
    <t>05133</t>
  </si>
  <si>
    <t>Belanja Barang Persediaan Barang Konsumsi: Pembelian ATK kegiatan Bagian Tata Usaha Pusat Pendidikan KP Bulan Desember 2022. Tgl. 01 Desember 2022</t>
  </si>
  <si>
    <t>05134/PB/626402/2022</t>
  </si>
  <si>
    <t>05134</t>
  </si>
  <si>
    <t>Belanja Penyelenggaraan Pendidikan Pusat Pendidikan KP Bulan Desember 2022. Tgl. 01 Desember</t>
  </si>
  <si>
    <t>05135/PB/626402/2022</t>
  </si>
  <si>
    <t>05135</t>
  </si>
  <si>
    <t>Belanja Barang Persediaan Barang Konsumsi: Pembelian Bahan Komputer kegiatan Bagian Tata Usaha Pusat Pendidikan KP Bulan Desember 2022. Tgl. 01 Desember 2022</t>
  </si>
  <si>
    <t>05136/PB/626402/2022</t>
  </si>
  <si>
    <t>05136</t>
  </si>
  <si>
    <t>05137/PB/626402/2022</t>
  </si>
  <si>
    <t>05137</t>
  </si>
  <si>
    <t>Belanja Barang Persediaan Barang Konsumsi: Pembelian Bahan Komputer kegiatan Bidang Kelembagaan dan Ketenagaan Pusat Pendidikan KP Bulan Desember 2022. Tgl. 01 Desember</t>
  </si>
  <si>
    <t>05138/PB/626402/2022</t>
  </si>
  <si>
    <t>05138</t>
  </si>
  <si>
    <t>Belanja Barang Persediaan Barang Konsumsi: Pembelian ATK kegiatan Bidang Kelembagaan dan Ketanagaan Pusat Pendidikan KP Bulan Desember 2022. Tgl. 01 November 2022</t>
  </si>
  <si>
    <t>05139/PB/626402/2022</t>
  </si>
  <si>
    <t>05139</t>
  </si>
  <si>
    <t>Belanja Pemeliharaan Peralatan dan Mesin: Pembayaran BBM kendaraan operasional roda 2 Pusat Pendidikan KP Bulan November 2022, Tgl. 01 Desember 2022.</t>
  </si>
  <si>
    <t>05131/PB/626402/2022</t>
  </si>
  <si>
    <t>05131</t>
  </si>
  <si>
    <t>Belanja Honor Operasional Satker: Pembayaran Honor Operasional Satker Pengelola Keuangan Pusdik KP Bulan November 2022, tgl. 01 Desember 2022</t>
  </si>
  <si>
    <t>05132/PB/626402/2022</t>
  </si>
  <si>
    <t>05132</t>
  </si>
  <si>
    <t>Belanja Perjalanan Dinas dari Jakarta ke Sukamandi pd tgl 9-11 Nov 2022 dalam rangka mengikuti Workshop Implementasi PUG lingkup BRSDM Tahun 2022, tgl 14 Nov 2022</t>
  </si>
  <si>
    <t>05148/PB/626402/2022</t>
  </si>
  <si>
    <t>05148</t>
  </si>
  <si>
    <t>00304/UM/626402/2022</t>
  </si>
  <si>
    <t>Belanja Perjalanan Dinas dari Wakatobi ke Jakarta pd tgl 23-25 Nov 2022 dalam rangka melakukan Sinkronisasi Revisi Belanja Non Operasional, tgl 25 Nov 2022</t>
  </si>
  <si>
    <t>05149/PB/626402/2022</t>
  </si>
  <si>
    <t>05149</t>
  </si>
  <si>
    <t>Belanja Perjalanan Dinas Jakarta - Bogor tanggal 24 November 2022 dalam rangka Monitoring IKU IP ASN dan IKU Nilai Monev Kegiatan Pendidikan KP. Tanggal 28 November 2022</t>
  </si>
  <si>
    <t>05170/PB/626402/2022</t>
  </si>
  <si>
    <t>05170</t>
  </si>
  <si>
    <t>Belanja Barang Non Operasional Lainnya. Langganan Aplikasi Komunikasi Daring. Tagihan Bulan November 2022. Kegiatan Data dan Informasi Pendidikan. Tangal 24 November 2022</t>
  </si>
  <si>
    <t>05171/PB/626402/2022</t>
  </si>
  <si>
    <t>05171</t>
  </si>
  <si>
    <t>Perjadin Pusdik KP - Ancol penyelesaian</t>
  </si>
  <si>
    <t>05128/PB/626402/2022</t>
  </si>
  <si>
    <t>05128</t>
  </si>
  <si>
    <t>Belanja Bahan Konsumsi Rapat Persiapan Koordinasi Penyelenggaraan Tugas Belajar dan Izin Belajar. Keg. Tugas Belajar Baru. Tgl 24 Nov 2022</t>
  </si>
  <si>
    <t>05150/PB/626402/2022</t>
  </si>
  <si>
    <t>05150</t>
  </si>
  <si>
    <t>Belanja Bahan Konsumsi Rapat Persiapan Koordinasi Penyelenggaraan Tugas Belajar dan Izin Belajar. Keg. Tugas Belajar Baru. Tgl 25 Nov 2022</t>
  </si>
  <si>
    <t>05151/PB/626402/2022</t>
  </si>
  <si>
    <t>05151</t>
  </si>
  <si>
    <t>Belanja Perjalanan Dinas dari Karawang ke Jakarta pada tgl 20-22 Nov 2022 dalam rangka mengikuti Tes TPA dan TOEFL di Gedung Mina Bahari III Ballroom Lantai 1, 22 Nov 2022</t>
  </si>
  <si>
    <t>05153/PB/626402/2022</t>
  </si>
  <si>
    <t>05153</t>
  </si>
  <si>
    <t>Belanja Perjalanan Dinas dari Madiangin ke Jakarta pada tgl 20-22 Nov 2022 dalam rangka mengikuti Tes TPA dan TOEFL di Gedung Mina Bahari III Ballroom Lantai 1, 22 Nov 2022</t>
  </si>
  <si>
    <t>05154/PB/626402/2022</t>
  </si>
  <si>
    <t>05154</t>
  </si>
  <si>
    <t>Belanja Perjalanan Dinas dari Batam ke Jakarta pada tgl 20-22 Nov 2022 dalam rangka mengikuti Tes TPA dan TOEFL di Gedung Mina Bahari III Ballroom Lantai 1, 22 Nov 2022</t>
  </si>
  <si>
    <t>05155/PB/626402/2022</t>
  </si>
  <si>
    <t>05155</t>
  </si>
  <si>
    <t>BelanjaPerjalanan Dinas dari Sukabumi mengikuti Tes TPA dan TOEFL di Gedung Mina Bahari III Ballroom Lantai 1, 22 Nov 2022</t>
  </si>
  <si>
    <t>05156/PB/626402/2022</t>
  </si>
  <si>
    <t>05156</t>
  </si>
  <si>
    <t>Belanja Perjalanan Dinas dari Padang ke Jakarta pada tgl 20-22 Nov 2022 dalam rangka mengikuti Tes TPA dan TOEFL di Gedung Mina Bahari III Ballroom Lantai 1, 22 Nov 2022</t>
  </si>
  <si>
    <t>05157/PB/626402/2022</t>
  </si>
  <si>
    <t>05157</t>
  </si>
  <si>
    <t>Belanja Perjalanan Dinas dari Lampulo ke Jakarta pada tgl 20-22 Nov 2022 dalam rangka mengikuti Tes TPA dan TOEFL di Gedung Mina Bahari III Ballroom Lantai 1, 22 Nov 2022</t>
  </si>
  <si>
    <t>05158/PB/626402/2022</t>
  </si>
  <si>
    <t>05158</t>
  </si>
  <si>
    <t>Belanja Perjalanan Dinas dari Tegal ke Jakarta pada tgl 20-22 Nov 2022 dalam rangka mengikuti Tes TPA dan TOEFL di Gedung Mina Bahari III Ballroom Lantai 1, 22 Nov 2022</t>
  </si>
  <si>
    <t>05159/PB/626402/2022</t>
  </si>
  <si>
    <t>05159</t>
  </si>
  <si>
    <t>Belanja Perjalanan Dinas dari Jembrana ke Jakarta pada tgl 20-22 Nov 2022 dalam rangka mengikuti Tes TPA dan TOEFL di Gedung Mina Bahari III Ballroom Lantai 1, 22 Nov 2022</t>
  </si>
  <si>
    <t>05160/PB/626402/2022</t>
  </si>
  <si>
    <t>05160</t>
  </si>
  <si>
    <t>Belanja Perjalanan Dinas dari Purwakarta ke Jakarta pada tgl 20-22 Nov 2022 dalam rangka mengikuti Tes TPA dan TOEFL di Gedung Mina Bahari III Ballroom Lantai 1, 22 Nov 2022</t>
  </si>
  <si>
    <t>05161/PB/626402/2022</t>
  </si>
  <si>
    <t>05161</t>
  </si>
  <si>
    <t>Belanja Perjalanan Dinas dari Pangandaran ke Jakarta pada tgl 20-22 Nov 2022 dalam rangka mengikuti Tes TPA dan TOEFL di Gedung Mina Bahari III Ballroom Lantai 1, 22 Nov 2022</t>
  </si>
  <si>
    <t>05162/PB/626402/2022</t>
  </si>
  <si>
    <t>05162</t>
  </si>
  <si>
    <t>Belanja Perjalanan Dinas dari Kotaagung ke Jakarta pada tgl 20-22 Nov 2022 dalam rangka mengikuti Tes TPA dan TOEFL di Gedung Mina Bahari III Ballroom Lantai 1, 22 Nov 2022</t>
  </si>
  <si>
    <t>05163/PB/626402/2022</t>
  </si>
  <si>
    <t>05163</t>
  </si>
  <si>
    <t>Belanja Perjalanan Dinas dari Pariaman ke Jakarta pada tgl 20-22 Nov 2022 dalam rangka mengikuti Tes TPA dan TOEFL di Gedung Mina Bahari III Ballroom Lantai 1, 22 Nov 2022</t>
  </si>
  <si>
    <t>05164/PB/626402/2022</t>
  </si>
  <si>
    <t>05164</t>
  </si>
  <si>
    <t>Belanja Perjalanan Dinas dari Ambon ke Jakarta pada tgl 20-22 Nov 2022 dalam rangka mengikuti Tes TPA dan TOEFL di Gedung Mina Bahari III Ballroom Lantai 1, 22 Nov 2022</t>
  </si>
  <si>
    <t>05165/PB/626402/2022</t>
  </si>
  <si>
    <t>05165</t>
  </si>
  <si>
    <t>BelanjaPerjalanan Dinas dari Banyuwangi ke Jakarta pada tgl 20-22 Nov 2022 dalam rangka mengikuti Tes TPA dan TOEFL di Gedung Mina Bahari III Ballroom Lantai 1, 22 Nov 2022</t>
  </si>
  <si>
    <t>05166/PB/626402/2022</t>
  </si>
  <si>
    <t>05166</t>
  </si>
  <si>
    <t>Belanja Perjalanan Dinas dari Tarakan ke Jakarta pada tgl 20-22 Nov 2022 dalam rangka mengikuti Tes TPA dan TOEFL di Gedung Mina Bahari III Ballroom Lantai 1, 22 Nov 2022</t>
  </si>
  <si>
    <t>05167/PB/626402/2022</t>
  </si>
  <si>
    <t>05167</t>
  </si>
  <si>
    <t>Belanja Perjalanan Dinas dari Dumai ke Jakarta pada tgl 20-22 Nov 2022 dalam rangka mengikuti Tes TPA dan TOEFL di Gedung Mina Bahari III Ballroom Lantai 1, 22 Nov 2022</t>
  </si>
  <si>
    <t>05168/PB/626402/2022</t>
  </si>
  <si>
    <t>05168</t>
  </si>
  <si>
    <t>Belanja Bahan Kegiatan Lanjutan Tugas Belajar Konsumsi Sosialisasi Tugas Belajar dan Penyusunan Proposal. Tanggal 22 Nov 2022</t>
  </si>
  <si>
    <t>05152/PB/626402/2022</t>
  </si>
  <si>
    <t>05152</t>
  </si>
  <si>
    <t>Belanja Perjalanan Dinas dari Jakarta ke Bogor pada tgl 24-26 Nov 2022 dalam rangka Penyiapan Rakor Tugas Belajar, 28 Nov 2022</t>
  </si>
  <si>
    <t>05169/PB/626402/2022</t>
  </si>
  <si>
    <t>05169</t>
  </si>
  <si>
    <t>GUP 20 Total</t>
  </si>
  <si>
    <t>Belanja Perjalanan Dinas dari Medan ke Jakarta pada tgl 20-22 Nov 2022 dalam rangka mengikuti Tes TPA dan TOEFL di Gedung Mina Bahari III Ballroom Lantai 1, 22 Nov 2022</t>
  </si>
  <si>
    <t>05179/PB/626402/2022</t>
  </si>
  <si>
    <t>05179</t>
  </si>
  <si>
    <t>01210T</t>
  </si>
  <si>
    <t>00337</t>
  </si>
  <si>
    <t>05055/KW/626402/2022</t>
  </si>
  <si>
    <t>05055</t>
  </si>
  <si>
    <t>05081/KW/626402/2022</t>
  </si>
  <si>
    <t>05081</t>
  </si>
  <si>
    <t>05056/KW/626402/2022</t>
  </si>
  <si>
    <t>05056</t>
  </si>
  <si>
    <t>00335</t>
  </si>
  <si>
    <t>05087/KW/626402/2022</t>
  </si>
  <si>
    <t>05087</t>
  </si>
  <si>
    <t>05057/KW/626402/2022</t>
  </si>
  <si>
    <t>05057</t>
  </si>
  <si>
    <t>05086/KW/626402/2022</t>
  </si>
  <si>
    <t>05086</t>
  </si>
  <si>
    <t>05059/KW/626402/2022</t>
  </si>
  <si>
    <t>05059</t>
  </si>
  <si>
    <t>05085/KW/626402/2022</t>
  </si>
  <si>
    <t>05085</t>
  </si>
  <si>
    <t>05060/KW/626402/2022</t>
  </si>
  <si>
    <t>05060</t>
  </si>
  <si>
    <t>05084/KW/626402/2022</t>
  </si>
  <si>
    <t>05084</t>
  </si>
  <si>
    <t>05061/KW/626402/2022</t>
  </si>
  <si>
    <t>05061</t>
  </si>
  <si>
    <t>05083/KW/626402/2022</t>
  </si>
  <si>
    <t>05083</t>
  </si>
  <si>
    <t>05062/KW/626402/2022</t>
  </si>
  <si>
    <t>05062</t>
  </si>
  <si>
    <t>05082/KW/626402/2022</t>
  </si>
  <si>
    <t>05082</t>
  </si>
  <si>
    <t>00336</t>
  </si>
  <si>
    <t>05058/KW/626402/2022</t>
  </si>
  <si>
    <t>05058</t>
  </si>
  <si>
    <t>05080/KW/626402/2022</t>
  </si>
  <si>
    <t>05080</t>
  </si>
  <si>
    <t>05044/KW/626402/2022</t>
  </si>
  <si>
    <t>05044</t>
  </si>
  <si>
    <t>05079/KW/626402/2022</t>
  </si>
  <si>
    <t>05079</t>
  </si>
  <si>
    <t>05045/KW/626402/2022</t>
  </si>
  <si>
    <t>05045</t>
  </si>
  <si>
    <t>05078/KW/626402/2022</t>
  </si>
  <si>
    <t>05078</t>
  </si>
  <si>
    <t>05048/KW/626402/2022</t>
  </si>
  <si>
    <t>05048</t>
  </si>
  <si>
    <t>05077/KW/626402/2022</t>
  </si>
  <si>
    <t>05077</t>
  </si>
  <si>
    <t>05076/KW/626402/2022</t>
  </si>
  <si>
    <t>05076</t>
  </si>
  <si>
    <t>05049/KW/626402/2022</t>
  </si>
  <si>
    <t>05049</t>
  </si>
  <si>
    <t>05075/KW/626402/2022</t>
  </si>
  <si>
    <t>05075</t>
  </si>
  <si>
    <t>05050/KW/626402/2022</t>
  </si>
  <si>
    <t>05050</t>
  </si>
  <si>
    <t>05074/KW/626402/2022</t>
  </si>
  <si>
    <t>05074</t>
  </si>
  <si>
    <t>05051/KW/626402/2022</t>
  </si>
  <si>
    <t>05051</t>
  </si>
  <si>
    <t>05073/KW/626402/2022</t>
  </si>
  <si>
    <t>05073</t>
  </si>
  <si>
    <t>05052/KW/626402/2022</t>
  </si>
  <si>
    <t>05052</t>
  </si>
  <si>
    <t>05072/KW/626402/2022</t>
  </si>
  <si>
    <t>05072</t>
  </si>
  <si>
    <t>05053/KW/626402/2022</t>
  </si>
  <si>
    <t>05053</t>
  </si>
  <si>
    <t>05071/KW/626402/2022</t>
  </si>
  <si>
    <t>05071</t>
  </si>
  <si>
    <t>05054/KW/626402/2022</t>
  </si>
  <si>
    <t>05054</t>
  </si>
  <si>
    <t>05070/KW/626402/2022</t>
  </si>
  <si>
    <t>05070</t>
  </si>
  <si>
    <t>05046/KW/626402/2022</t>
  </si>
  <si>
    <t>05046</t>
  </si>
  <si>
    <t>05069/KW/626402/2022</t>
  </si>
  <si>
    <t>05069</t>
  </si>
  <si>
    <t>05047/KW/626402/2022</t>
  </si>
  <si>
    <t>05047</t>
  </si>
  <si>
    <t>05068/KW/626402/2022</t>
  </si>
  <si>
    <t>05068</t>
  </si>
  <si>
    <t>05067/KW/626402/2022</t>
  </si>
  <si>
    <t>05067</t>
  </si>
  <si>
    <t>05066/KW/626402/2022</t>
  </si>
  <si>
    <t>05066</t>
  </si>
  <si>
    <t>05065/KW/626402/2022</t>
  </si>
  <si>
    <t>05065</t>
  </si>
  <si>
    <t>05064/KW/626402/2022</t>
  </si>
  <si>
    <t>05064</t>
  </si>
  <si>
    <t>05063/KW/626402/2022</t>
  </si>
  <si>
    <t>05063</t>
  </si>
  <si>
    <t>05043/KW/626402/2022</t>
  </si>
  <si>
    <t>Kelembagaan Total</t>
  </si>
  <si>
    <t>Evaluasi Total</t>
  </si>
  <si>
    <t>221751303033759</t>
  </si>
  <si>
    <t>Belanja Barang non operasional lainnya, Konsumsi persiapan finalisasi persyaratan dokumen PSDKU, tanggal 2 Desember 2022</t>
  </si>
  <si>
    <t>05239/PB/626402/2022</t>
  </si>
  <si>
    <t>GUP 21</t>
  </si>
  <si>
    <t>05239</t>
  </si>
  <si>
    <t>00313/UM/626402/2022</t>
  </si>
  <si>
    <t>Belanja Bahan Pembelian ATK dalam rangka Pembaruan Data PTK Satdik KP per Desember 2022 (Keg. Evaluasi Beban Kerja Guru dan Dosen TA. 2022) tgl 1 Desember 2022</t>
  </si>
  <si>
    <t>05240/PB/626402/2022</t>
  </si>
  <si>
    <t>05240</t>
  </si>
  <si>
    <t>Belanja Bahan Pembelian Bahan Komputer dalam rangka Pembaruan Data PTK Satdik KP per Des 2022 (Keg. Evaluasi Beban Kerja Guru dan Dosen TA. 2022) tgl 1 Des 2022</t>
  </si>
  <si>
    <t>05241/PB/626402/2022</t>
  </si>
  <si>
    <t>05241</t>
  </si>
  <si>
    <t>Perjadin Pusdik KP-Universitas Prastiya Mulya, Tangerang Banten tgl 5 Desember 2022 (PP). Dlm rangka pendampingan kunjungan kewirausahaan. Tgl 5 Desember 2022</t>
  </si>
  <si>
    <t>05247/PB/626402/2022</t>
  </si>
  <si>
    <t>05247</t>
  </si>
  <si>
    <t>00312/UM/626402/2022</t>
  </si>
  <si>
    <t>Blnja brg non operasional lainnya penerimaan peserta didik baru 2023 . Tgl 2 Desember 2022</t>
  </si>
  <si>
    <t>05248/PB/626402/2022</t>
  </si>
  <si>
    <t>05248</t>
  </si>
  <si>
    <t>Perjadin Pusdik KP-Politeknik AUP tgl 2 Desember 2022 (PP). Dlm rangka penyiapan bahan penerimaan peserta didik baru tahun 2023. Tgl 2 Desember 2022</t>
  </si>
  <si>
    <t>05249/PB/626402/2022</t>
  </si>
  <si>
    <t>05249</t>
  </si>
  <si>
    <t>Belanja Keperluan Sehari-hari Perkantoran: Pembayaran air minum pegawai Pusat Pendidikan KP Bulan November 2022. Tgl. 30 November 2022</t>
  </si>
  <si>
    <t>05250/PB/626402/2022</t>
  </si>
  <si>
    <t>05250</t>
  </si>
  <si>
    <t>00314/UM/626402/2022</t>
  </si>
  <si>
    <t>Belanja Keperluan Perkantoran: Pembelian keperluan rumah tangga pantry Pusdik KP Bulan Desember 2022, Tgl 05 Desember 2022.</t>
  </si>
  <si>
    <t>05251/PB/626402/2022</t>
  </si>
  <si>
    <t>05251</t>
  </si>
  <si>
    <t>Belanja Keperluan Perkantoran: Pembelian makanan/minuman kecil untuk rapat dan penerimaan tamu kegiatan operasional Pusdik KP Bulan Desember 2022, Tgl 05 Desember</t>
  </si>
  <si>
    <t>05252/PB/626402/2022</t>
  </si>
  <si>
    <t>05252</t>
  </si>
  <si>
    <t>Belanja Keperluan Perkantoran: Pembelian air minum keperluan Pusat Pendidikan KP periode Bulan Desember 2022. Tgl. 5 Desember 2022.</t>
  </si>
  <si>
    <t>05253/PB/626402/2022</t>
  </si>
  <si>
    <t>05253</t>
  </si>
  <si>
    <t>Pembelian konsumsi (snack) jamuan Rapat Audiensi Pusat Pendidikan KP dengan Japan Fisheries Association (JFA) dan PT. OS Selnajaya. Tgl. 29 November 2022</t>
  </si>
  <si>
    <t>05254/PB/626402/2022</t>
  </si>
  <si>
    <t>05254</t>
  </si>
  <si>
    <t>05255/PB/626402/2022</t>
  </si>
  <si>
    <t>05255</t>
  </si>
  <si>
    <t>Pencetakan/Publikasi</t>
  </si>
  <si>
    <t>000568</t>
  </si>
  <si>
    <t>Belanja Keperluan Perkantoran. Pencetakan Buku/Agenda Kerja Pegawai Pusat Pendidikan KP TA. 2022. Tgl. 02 Desember 2022</t>
  </si>
  <si>
    <t>05256/PB/626402/2022</t>
  </si>
  <si>
    <t>05256</t>
  </si>
  <si>
    <t>Bayar ke JNE. Belanja Pengiriman Surat Dinas Pos Pusat. Pengiriman surat dan dokumen/barang lainnya kegiatan Pusat Pendidikan KP Bulan November 2022. Tgl.06</t>
  </si>
  <si>
    <t>05257/PB/626402/2022</t>
  </si>
  <si>
    <t>05257</t>
  </si>
  <si>
    <t>Belanja Sewa: Pembayaran sewa mesin photocopy Pusat Pendidikan KP Bulan November 2022, tgl. 01 Desember 2022.</t>
  </si>
  <si>
    <t>05258/PB/626402/2022</t>
  </si>
  <si>
    <t>05258</t>
  </si>
  <si>
    <t>Belanja Pemeliharaan Peralatan &amp; Mesin: Pemeliharaan/service kendaraan operasional roda 4 Nopol B 1602 PQP Bulan November 2022, tgl. 2 November 2022.</t>
  </si>
  <si>
    <t>05259/PB/626402/2022</t>
  </si>
  <si>
    <t>05259</t>
  </si>
  <si>
    <t>Belanja Pemeliharaan Peralatan &amp; Mesin: Pembayaran BBM kendaraan operasional roda 4 Pusdik KP Bulan November 2022 a.n. Bambang Suprakto dkk, Tgl. 05 Desember 2022</t>
  </si>
  <si>
    <t>05260/PB/626402/2022</t>
  </si>
  <si>
    <t>05260</t>
  </si>
  <si>
    <t>Belanja Pemeliharaan Peralatan &amp; Mesin: Pemeliharaan/service kendaraan operasional roda 2 Nopol B 6558 SQG Bulan November 2022, tgl. 20 November 2022.</t>
  </si>
  <si>
    <t>05261/PB/626402/2022</t>
  </si>
  <si>
    <t>05261</t>
  </si>
  <si>
    <t>Belanja Pemeliharaan Peralatan &amp; Mesin: Pemeliharaan/service kendaraan operasional roda 4 Nopol B 1987 WQ Bulan November 2022, tgl. 29 November 2022.</t>
  </si>
  <si>
    <t>05262/PB/626402/2022</t>
  </si>
  <si>
    <t>05262</t>
  </si>
  <si>
    <t>Belanja Pemeliharaan Peralatan &amp; Mesin: Pembayaran pemeliharaan alat inventaris kantor Pusdik KP, tgl. 05 Desember 2022.</t>
  </si>
  <si>
    <t>05263/PB/626402/2022</t>
  </si>
  <si>
    <t>05263</t>
  </si>
  <si>
    <t>Belanja Pemeliharaan Peralatan &amp; Mesin: Pembayaran pemeliharaan alat pengolah data (Note Book/Laptop) Pusdik KP periode Bulan Desember 2022, tgl.  05  Desember 2022.</t>
  </si>
  <si>
    <t>05265/PB/626402/2022</t>
  </si>
  <si>
    <t>05265</t>
  </si>
  <si>
    <t>Belanja Pemeliharaan Lainnya : Pembayaran Pemeliharaan Aquarium Pusat Pendidikan KP Bulan Desember 2022, tgl. 5 Desember 2022.</t>
  </si>
  <si>
    <t>05264/PB/626402/2022</t>
  </si>
  <si>
    <t>05264</t>
  </si>
  <si>
    <t>Belanja Bahan foto copy, penggandaan dan jilid Laporan Realisasi Target dan Realisasi PNBP, tgl.  02  Desember  2022</t>
  </si>
  <si>
    <t>05242/PB/626402/2022</t>
  </si>
  <si>
    <t>05242</t>
  </si>
  <si>
    <t>Belanja Bahan foto copy, penggandaan dan jilid Laporan SPIP Triwulan Akhir , Desember</t>
  </si>
  <si>
    <t>05244/PB/626402/2022</t>
  </si>
  <si>
    <t>05244</t>
  </si>
  <si>
    <t>Belanja Bahan Penjilidan Buku Kas Umum dan Buku Pembantu BPP TA. 2022, Desember</t>
  </si>
  <si>
    <t>05245/PB/626402/2022</t>
  </si>
  <si>
    <t>05245</t>
  </si>
  <si>
    <t>Perjadin Pusdik KP - Ancol  (PP) tgl. 6 Des  2022 , penyelesaian  pertanggung  jawaban GUP ( revolving) ke 21 Lingkup Pusdik KP,  tgl. 6  Des  2022</t>
  </si>
  <si>
    <t>05246/PB/626402/2022</t>
  </si>
  <si>
    <t>05246</t>
  </si>
  <si>
    <t>GUP 21 Total</t>
  </si>
  <si>
    <t>Belanja Barang Persedian Brg. Konsumsi. Belanja ATK dlm rangka Keg. Kerjasama Pendidikan KP. 2 November 2022</t>
  </si>
  <si>
    <t>05267/PB/626402/2022</t>
  </si>
  <si>
    <t>05267</t>
  </si>
  <si>
    <t>00311/UM/626402/2022</t>
  </si>
  <si>
    <t>Belanja Barang Persedian Brg. Konsumsi. Belanja Bahan Komputer dlm rangka Keg. Kerjasama Pendidikan KP. 14 November 2022</t>
  </si>
  <si>
    <t>05268/PB/626402/2022</t>
  </si>
  <si>
    <t>05268</t>
  </si>
  <si>
    <t>Belanja Barang Persedian Brg. Konsumsi. Belanja ATK dlm rangka Keg. Penyusunan Perencanaan Pendiidkan KP. 9 November 2022</t>
  </si>
  <si>
    <t>05269/PB/626402/2022</t>
  </si>
  <si>
    <t>05269</t>
  </si>
  <si>
    <t>Belanja Barang Persedian Brg. Konsumsi. Belanja Bahan Komputer dlm rangka Keg. Penyusunan Perencanaan Pendiidkan KP. Tanggal 18 November 2022</t>
  </si>
  <si>
    <t>05270/PB/626402/2022</t>
  </si>
  <si>
    <t>05270</t>
  </si>
  <si>
    <t>Belanja Barang Persedian Brg. Konsumsi. Belanja ATK dlm rangka Keg. Sinkronisasi Kegiatan Pendidikan KP. 16 November 2022</t>
  </si>
  <si>
    <t>05271/PB/626402/2022</t>
  </si>
  <si>
    <t>05271</t>
  </si>
  <si>
    <t>Belanja Barang Persedian Brg. Konsumsi. Belanja Bahan Komputer dlm rangka Keg. Sinkronisasi Kegiatan Pendidikan KP. Tanggal 21 November 2022</t>
  </si>
  <si>
    <t>05272/PB/626402/2022</t>
  </si>
  <si>
    <t>05272</t>
  </si>
  <si>
    <t>Belanja Langganan Video Confesence (zoom) tagihan bulan November 2022. Kegiatan Data dan Informasi Pendidikan KP. Tanggal 5 Desember 2022</t>
  </si>
  <si>
    <t>05266/PB/626402/2022</t>
  </si>
  <si>
    <t>05266</t>
  </si>
  <si>
    <t>Belanja Barang Persedian Brg. Konsumsi. Belanja Bahan Komputer dlm rangka Keg. Tugas Belajar Baru. Tanggal 25 November 2022</t>
  </si>
  <si>
    <t>05273/PB/626402/2022</t>
  </si>
  <si>
    <t>05273</t>
  </si>
  <si>
    <t>Belanja Barang Persedian Brg. Konsumsi. Belanja Bahan Komputer dlm rangka Keg. Tugas Belajar Baru. Tanggal 28 November 2022</t>
  </si>
  <si>
    <t>05274/PB/626402/2022</t>
  </si>
  <si>
    <t>05274</t>
  </si>
  <si>
    <t>221751303034913</t>
  </si>
  <si>
    <t>01244T</t>
  </si>
  <si>
    <t>00349</t>
  </si>
  <si>
    <t>05157/KW/626402/2022</t>
  </si>
  <si>
    <t>00346</t>
  </si>
  <si>
    <t>05191/KW/626402/2022</t>
  </si>
  <si>
    <t>05191</t>
  </si>
  <si>
    <t>05158/KW/626402/2022</t>
  </si>
  <si>
    <t>05190/KW/626402/2022</t>
  </si>
  <si>
    <t>05190</t>
  </si>
  <si>
    <t>05159/KW/626402/2022</t>
  </si>
  <si>
    <t>00347</t>
  </si>
  <si>
    <t>05189/KW/626402/2022</t>
  </si>
  <si>
    <t>05189</t>
  </si>
  <si>
    <t>05164/KW/626402/2022</t>
  </si>
  <si>
    <t>05188/KW/626402/2022</t>
  </si>
  <si>
    <t>05188</t>
  </si>
  <si>
    <t>00348</t>
  </si>
  <si>
    <t>05184/KW/626402/2022</t>
  </si>
  <si>
    <t>05184</t>
  </si>
  <si>
    <t>05187/KW/626402/2022</t>
  </si>
  <si>
    <t>05187</t>
  </si>
  <si>
    <t>05185/KW/626402/2022</t>
  </si>
  <si>
    <t>05185</t>
  </si>
  <si>
    <t>05186/KW/626402/2022</t>
  </si>
  <si>
    <t>05186</t>
  </si>
  <si>
    <t>05165/KW/626402/2022</t>
  </si>
  <si>
    <t>05166/KW/626402/2022</t>
  </si>
  <si>
    <t>05167/KW/626402/2022</t>
  </si>
  <si>
    <t>05183/KW/626402/2022</t>
  </si>
  <si>
    <t>05183</t>
  </si>
  <si>
    <t>05168/KW/626402/2022</t>
  </si>
  <si>
    <t>05182/KW/626402/2022</t>
  </si>
  <si>
    <t>05182</t>
  </si>
  <si>
    <t>05169/KW/626402/2022</t>
  </si>
  <si>
    <t>05181/KW/626402/2022</t>
  </si>
  <si>
    <t>05181</t>
  </si>
  <si>
    <t>05170/KW/626402/2022</t>
  </si>
  <si>
    <t>05180/KW/626402/2022</t>
  </si>
  <si>
    <t>05180</t>
  </si>
  <si>
    <t>05171/KW/626402/2022</t>
  </si>
  <si>
    <t>05179/KW/626402/2022</t>
  </si>
  <si>
    <t>05172/KW/626402/2022</t>
  </si>
  <si>
    <t>05172</t>
  </si>
  <si>
    <t>05178/KW/626402/2022</t>
  </si>
  <si>
    <t>05178</t>
  </si>
  <si>
    <t>05173/KW/626402/2022</t>
  </si>
  <si>
    <t>05173</t>
  </si>
  <si>
    <t>05177/KW/626402/2022</t>
  </si>
  <si>
    <t>05177</t>
  </si>
  <si>
    <t>05174/KW/626402/2022</t>
  </si>
  <si>
    <t>05174</t>
  </si>
  <si>
    <t>05176/KW/626402/2022</t>
  </si>
  <si>
    <t>05176</t>
  </si>
  <si>
    <t>05175/KW/626402/2022</t>
  </si>
  <si>
    <t>05175</t>
  </si>
  <si>
    <t>05163/KW/626402/2022</t>
  </si>
  <si>
    <t>05162/KW/626402/2022</t>
  </si>
  <si>
    <t>05160/KW/626402/2022</t>
  </si>
  <si>
    <t>05161/KW/626402/2022</t>
  </si>
  <si>
    <t>Metode dan Kurikulum Total</t>
  </si>
  <si>
    <t>Penyelenggaraan Pendidikan Total</t>
  </si>
  <si>
    <t>Keuangan Total</t>
  </si>
  <si>
    <t>Ketenagaan Total</t>
  </si>
  <si>
    <t>Peserta Didik dan Sarana Prasarana Total</t>
  </si>
  <si>
    <t>sd GUP 21 dan sd TUP 5</t>
  </si>
  <si>
    <t>Akun Persediaan, Pusdik KP  (SP2D Desember 2022)</t>
  </si>
  <si>
    <t>Keterangan :</t>
  </si>
  <si>
    <t>Belum termasuk Realisasi GU Nihil yang direncanakan SP2D akhir Desember</t>
  </si>
  <si>
    <t>Belanja Bahan Konsumsi (snack pagi). Dlm rangka pembahasan draft buku pembelajaran digital. Tgl 13 Desember 2022</t>
  </si>
  <si>
    <t>05407/PB/626402/2022</t>
  </si>
  <si>
    <t>05407</t>
  </si>
  <si>
    <t>00329/UM/626402/2022</t>
  </si>
  <si>
    <t>elanja Jasa Profesi dlm rangka Pembahasan draft buku pembelajaran digital. Tgl 13 Desember 2022</t>
  </si>
  <si>
    <t>05412/PB/626402/2022</t>
  </si>
  <si>
    <t>05412</t>
  </si>
  <si>
    <t>Belanja Bahan Konsumsi (makan siang). Dlm rangka pembahasan draft buku pembelajaran digital. Tgl 13 Desember 2022</t>
  </si>
  <si>
    <t>05408/PB/626402/2022</t>
  </si>
  <si>
    <t>05408</t>
  </si>
  <si>
    <t>Belanja Barang Non Operasional Lainnya (Snack Pagi dan Snack Sore) Kegiatan Finalisasi Dokumen PSDKU Lingkup Satuan Pendidikan KP, tanggal 7 Desember 2022</t>
  </si>
  <si>
    <t>05421/PB/626402/2022</t>
  </si>
  <si>
    <t>05421</t>
  </si>
  <si>
    <t>00330/UM/626402/2022</t>
  </si>
  <si>
    <t>Belanja Bahan Konsumsi (snack pagi&amp;siang). Dlm rangka rapat lanjutan ke-3 Pemaparan dan Pembahasan Draft PKL. Tgl 15 Desember 2022</t>
  </si>
  <si>
    <t>05409/PB/626402/2022</t>
  </si>
  <si>
    <t>05409</t>
  </si>
  <si>
    <t>Belanja Barang Non Operasional Lainnya (Makan Siang dan Makan Malam) Kegiatan Finalisasi Dokumen PSDKU Lingkup Satuan Pendidikan KP, tanggal 7 Desember 2022</t>
  </si>
  <si>
    <t>05422/PB/626402/2022</t>
  </si>
  <si>
    <t>05422</t>
  </si>
  <si>
    <t>Belanja Bahan ATK. Desember 2022</t>
  </si>
  <si>
    <t>05410/PB/626402/2022</t>
  </si>
  <si>
    <t>05410</t>
  </si>
  <si>
    <t>Belanja Bahan. Bahan Komputer Kurikulum. Tgl 7 Desember 2022</t>
  </si>
  <si>
    <t>05411/PB/626402/2022</t>
  </si>
  <si>
    <t>05411</t>
  </si>
  <si>
    <t>Belanja Bahan ATK. Pendidikan KP. Tgl 5 Desember 2022</t>
  </si>
  <si>
    <t>05413/PB/626402/2022</t>
  </si>
  <si>
    <t>05413</t>
  </si>
  <si>
    <t>Belanja bahan. Bahan Komputer  Keperluan kegiatan NSPK Peserta Didik Standar Sarana dan Prasarana Pendidikan KP. Tgl 5 Desember 2022</t>
  </si>
  <si>
    <t>05414/PB/626402/2022</t>
  </si>
  <si>
    <t>05414</t>
  </si>
  <si>
    <t>Belanja Perjalanan Dinas Biasa Jkt-Jkt tgl 7-9 Desember 2022 dalam rangka Kegiatan Finalisasi Dokumen PSDKU Lingkup Satdik KP, 9 Desember 2022</t>
  </si>
  <si>
    <t>05417/PB/626402/2022</t>
  </si>
  <si>
    <t>05417</t>
  </si>
  <si>
    <t>Belanja Perjalanan Dinas Biasa Dumai-Jkt (PP) tgl 6-9 Desember 2022 dalam rangka Kegiatan Finalisasi Dokumen PSDKU Lingkup Satdik KP, 9 Desember 2022</t>
  </si>
  <si>
    <t>05418/PB/626402/2022</t>
  </si>
  <si>
    <t>05418</t>
  </si>
  <si>
    <t>Belanja Perjalanan Dinas Biasa Karawang-Jkt (PP) tgl 7-9 Desember 2022 dalam rangka Kegiatan Finalisasi Dokumen PSDKU Lingkup Satdik KP, 9 Desember 2022</t>
  </si>
  <si>
    <t>05419/PB/626402/2022</t>
  </si>
  <si>
    <t>05419</t>
  </si>
  <si>
    <t>Belanja Perjalanan Dinas Biasa Pangandaran-Jkt (PP) tgl 7-9 Desember 2022 dalam rangka Kegiatan Finalisasi Dokumen PSDKU Lingkup Satdik KP, 9 Desember 2022</t>
  </si>
  <si>
    <t>05420/PB/626402/2022</t>
  </si>
  <si>
    <t>05420</t>
  </si>
  <si>
    <t>Belanja Barang Non Operasional Lainnya (Snack Pagi dan Snack Sore) Kegiatan Finalisasi Dokumen PSDKU Lingkup Satuan Pendidikan KP, tanggal 8 Desember 2022</t>
  </si>
  <si>
    <t>05423/PB/626402/2022</t>
  </si>
  <si>
    <t>05423</t>
  </si>
  <si>
    <t>Belanja Barang Non Operasional Lainnya (Makan Siang) Kegiatan Finalisasi Dokumen PSDKU Lingkup Satuan Pendidikan KP, tanggal 8 Desember 2022</t>
  </si>
  <si>
    <t>05424/PB/626402/2022</t>
  </si>
  <si>
    <t>05424</t>
  </si>
  <si>
    <t>Belanja Barang Non Operasional Lainnya (Makan Malam) Kegiatan Finalisasi Dokumen PSDKU Lingkup Satuan Pendidikan KP, tanggal 8 Desember 2022</t>
  </si>
  <si>
    <t>05425/PB/626402/2022</t>
  </si>
  <si>
    <t>05425</t>
  </si>
  <si>
    <t>Belanja Barang Non Operasional Lainnya (Snack Pagi) Kegiatan Finalisasi Dokumen PSDKU Lingkup Satuan Pendidikan KP, tanggal 9 Desember 2022</t>
  </si>
  <si>
    <t>05426/PB/626402/2022</t>
  </si>
  <si>
    <t>05426</t>
  </si>
  <si>
    <t>Belanja Barang Non Operasional Lainnya (Makan Siang) Kegiatan Finalisasi Dokumen PSDKU Lingkup Satuan Pendidikan KP, tanggal 9 Desember 2022</t>
  </si>
  <si>
    <t>05427/PB/626402/2022</t>
  </si>
  <si>
    <t>05427</t>
  </si>
  <si>
    <t>Belanja Perjalanan Dinas Dalam Kota, Koordinasi terkait Kelengkapan SPJ pada Kegiatan Finalisasi Dokumen PSDKU pada Politeknik Ahli Usaha Perikanan, 12 Desember 2022</t>
  </si>
  <si>
    <t>05428/PB/626402/2022</t>
  </si>
  <si>
    <t>05428</t>
  </si>
  <si>
    <t>Belanja Perjalanan Dinas dari Jakarta - Magetan (PP) tanggal 2-3 Des 2022 dalam rangka Kerja sama pendidikan KP terkait penandatanganan Kerja Sama BRSDM - Pemda Magetan. Tgl 5</t>
  </si>
  <si>
    <t>05429/PB/626402/2022</t>
  </si>
  <si>
    <t>05429</t>
  </si>
  <si>
    <t>00327/UM/626402/2022</t>
  </si>
  <si>
    <t>05415/PB/626402/2022</t>
  </si>
  <si>
    <t>05415</t>
  </si>
  <si>
    <t>Belanja Perjalanan Dinas dari Jakarta - Sidoarjo (PP) tanggal 2-5 Des 2022 dalam rangka Kegiatan Sinkronisasi Pendidikan KP di Politeknik KP Sidoarjo. Tgl 5 Des 2022</t>
  </si>
  <si>
    <t>05430/PB/626402/2022</t>
  </si>
  <si>
    <t>05430</t>
  </si>
  <si>
    <t>Belanja Perjalanan Dinas Biasa Jakarta (PP). Pada tanggal 13 Desember 2022 dalam rangka Reviu LKj dan Prognosa Capaian Kinerja Tahun 2022. Tanggal 13 Desember 2022</t>
  </si>
  <si>
    <t>05446/PB/626402/2022</t>
  </si>
  <si>
    <t>05446</t>
  </si>
  <si>
    <t>Belanja Bahan. Penggandaan, Fotocopy dan penjilidan dalam rangka kegiatan Tugas Belajar Baru. Tanggal 2 Desember 2022</t>
  </si>
  <si>
    <t>05431/PB/626402/2022</t>
  </si>
  <si>
    <t>05431</t>
  </si>
  <si>
    <t>Belanja Bahan. Penggandaan, Fotocopy dan penjilidan dalam rangka kegiatan Tugas Belajar Baru. Tanggal 5 Desember 2022</t>
  </si>
  <si>
    <t>05432/PB/626402/2022</t>
  </si>
  <si>
    <t>05432</t>
  </si>
  <si>
    <t>Belanja Bahan. Penggandaan, Fotocopy dan penjilidan dalam rangka kegiatan Tugas Belajar Baru. Tanggal 9 Desember 2022</t>
  </si>
  <si>
    <t>05433/PB/626402/2022</t>
  </si>
  <si>
    <t>05433</t>
  </si>
  <si>
    <t>Belanja Bahan. Penggandaan, Fotocopy dan penjilidan dalam rangka kegiatan Tugas Belajar Baru. Tanggal 12 Desember 2022</t>
  </si>
  <si>
    <t>05434/PB/626402/2022</t>
  </si>
  <si>
    <t>05434</t>
  </si>
  <si>
    <t>001525</t>
  </si>
  <si>
    <t>Belanja Barang Non Operasional Lainnya Langganan biaya video conference Bulan November 2022 Keg. Tugas Beajar Baru. Tanggal 2 Desember 2022</t>
  </si>
  <si>
    <t>05435/PB/626402/2022</t>
  </si>
  <si>
    <t>05435</t>
  </si>
  <si>
    <t>001616</t>
  </si>
  <si>
    <t>Belanja Bahan. Penggandaan, Fotocopy dan penjilidan dalam rangka kegiatan Lanjutan Tugas Belajar (Cetak Buku Lulusan). Tanggal 6 Desember 2022</t>
  </si>
  <si>
    <t>05436/PB/626402/2022</t>
  </si>
  <si>
    <t>05436</t>
  </si>
  <si>
    <t>Belanja Brg Non Op Lainnya. Pembayaran biaya penelitian peserta tubel KKP Program S2- UNDIP Keg Lanjutan Tugas Belajar pada tgl 16 Desember 2022</t>
  </si>
  <si>
    <t>05437/PB/626402/2022</t>
  </si>
  <si>
    <t>05437</t>
  </si>
  <si>
    <t>001513</t>
  </si>
  <si>
    <t>Belanja Jasa Profesi. Narasumber Rapat Koordinasi Tugas Belajar dan Izin Belajar Tahun 2022. Kegiatan Lanjutan Tugas Belajar . Tanggal 7 Desember 2022</t>
  </si>
  <si>
    <t>05447/PB/626402/2022</t>
  </si>
  <si>
    <t>05447</t>
  </si>
  <si>
    <t>Belanja Jasa Profesi. Narasumber Rapat Koordinasi Tugas Belajar dan Izin Belajar Tahun 2022. Kegiatan Lanjutan Tugas Belajar . Tanggal 8 Desember 2022</t>
  </si>
  <si>
    <t>05448/PB/626402/2022</t>
  </si>
  <si>
    <t>05448</t>
  </si>
  <si>
    <t>Belanja Perjalanan Dinas dari Jakarta - Pontianak (PP) tgl 15-17 Des 2022, dalam rangka Sosialisasi Tugas Belajar di SUPM Pontianak. Tgl 19 Des 2022</t>
  </si>
  <si>
    <t>05438/PB/626402/2022</t>
  </si>
  <si>
    <t>05438</t>
  </si>
  <si>
    <t>Belanja Bahan. Penggandaan, Fotocopy dan penjilidan dalam rangka kegiatan Tugas Belajar Luar Negeri. Tanggal 16 Desember 2022</t>
  </si>
  <si>
    <t>05439/PB/626402/2022</t>
  </si>
  <si>
    <t>05439</t>
  </si>
  <si>
    <t>001508</t>
  </si>
  <si>
    <t>Belanja Bahan Komputer dalam rangka kegiatan Tugas Belajar Luar Negeri. Tanggal 8 Desember 2022</t>
  </si>
  <si>
    <t>05440/PB/626402/2022</t>
  </si>
  <si>
    <t>05440</t>
  </si>
  <si>
    <t>Belanja Bahan Komputer dalam rangka kegiatan Tugas Belajar Luar Negeri. Tanggal 15 Desember 2022</t>
  </si>
  <si>
    <t>05441/PB/626402/2022</t>
  </si>
  <si>
    <t>05441</t>
  </si>
  <si>
    <t>001509</t>
  </si>
  <si>
    <t>Belanja ATK dalam rangka kegiatan Tugas Belajar Luar Negeri. Tanggal 6 Desember 2022 :</t>
  </si>
  <si>
    <t>05442/PB/626402/2022</t>
  </si>
  <si>
    <t>05442</t>
  </si>
  <si>
    <t>Belanja ATK dalam rangka kegiatan Tugas Belajar Luar Negeri. Tanggal 13 Desember 2022 :</t>
  </si>
  <si>
    <t>05443/PB/626402/2022</t>
  </si>
  <si>
    <t>05443</t>
  </si>
  <si>
    <t>Belanja Bahan. Penggandaan, Fotocopy dan penjilidan dalam rangka kegiatan Aparatur KKP yang Diberikan Izin Belajar. Tanggal 7 Desember 2022</t>
  </si>
  <si>
    <t>05444/PB/626402/2022</t>
  </si>
  <si>
    <t>05444</t>
  </si>
  <si>
    <t>Belanja Bahan. Penggandaan, Fotocopy dan penjilidan dalam rangka kegiatan Aparatur KKP yang Diberikan Izin Belajar. Tanggal 14 Desember 2022</t>
  </si>
  <si>
    <t>05445/PB/626402/2022</t>
  </si>
  <si>
    <t>05445</t>
  </si>
  <si>
    <t>221751701013341</t>
  </si>
  <si>
    <t>01404T</t>
  </si>
  <si>
    <t>05350/KW/626402/2022</t>
  </si>
  <si>
    <t>05350</t>
  </si>
  <si>
    <t>05355/KW/626402/2022</t>
  </si>
  <si>
    <t>05355</t>
  </si>
  <si>
    <t>05390/KW/626402/2022</t>
  </si>
  <si>
    <t>05390</t>
  </si>
  <si>
    <t>05351/KW/626402/2022</t>
  </si>
  <si>
    <t>05351</t>
  </si>
  <si>
    <t>05389/KW/626402/2022</t>
  </si>
  <si>
    <t>05389</t>
  </si>
  <si>
    <t>05352/KW/626402/2022</t>
  </si>
  <si>
    <t>05352</t>
  </si>
  <si>
    <t>05388/KW/626402/2022</t>
  </si>
  <si>
    <t>05388</t>
  </si>
  <si>
    <t>05353/KW/626402/2022</t>
  </si>
  <si>
    <t>05353</t>
  </si>
  <si>
    <t>05387/KW/626402/2022</t>
  </si>
  <si>
    <t>05387</t>
  </si>
  <si>
    <t>05354/KW/626402/2022</t>
  </si>
  <si>
    <t>05354</t>
  </si>
  <si>
    <t>05386/KW/626402/2022</t>
  </si>
  <si>
    <t>05386</t>
  </si>
  <si>
    <t>05385/KW/626402/2022</t>
  </si>
  <si>
    <t>05385</t>
  </si>
  <si>
    <t>05356/KW/626402/2022</t>
  </si>
  <si>
    <t>05356</t>
  </si>
  <si>
    <t>05384/KW/626402/2022</t>
  </si>
  <si>
    <t>05384</t>
  </si>
  <si>
    <t>05357/KW/626402/2022</t>
  </si>
  <si>
    <t>05357</t>
  </si>
  <si>
    <t>05383/KW/626402/2022</t>
  </si>
  <si>
    <t>05383</t>
  </si>
  <si>
    <t>05359/KW/626402/2022</t>
  </si>
  <si>
    <t>05359</t>
  </si>
  <si>
    <t>05382/KW/626402/2022</t>
  </si>
  <si>
    <t>05382</t>
  </si>
  <si>
    <t>05360/KW/626402/2022</t>
  </si>
  <si>
    <t>05360</t>
  </si>
  <si>
    <t>05381/KW/626402/2022</t>
  </si>
  <si>
    <t>05381</t>
  </si>
  <si>
    <t>05361/KW/626402/2022</t>
  </si>
  <si>
    <t>05361</t>
  </si>
  <si>
    <t>05380/KW/626402/2022</t>
  </si>
  <si>
    <t>05380</t>
  </si>
  <si>
    <t>05362/KW/626402/2022</t>
  </si>
  <si>
    <t>05362</t>
  </si>
  <si>
    <t>05379/KW/626402/2022</t>
  </si>
  <si>
    <t>05379</t>
  </si>
  <si>
    <t>05363/KW/626402/2022</t>
  </si>
  <si>
    <t>05363</t>
  </si>
  <si>
    <t>05378/KW/626402/2022</t>
  </si>
  <si>
    <t>05378</t>
  </si>
  <si>
    <t>05364/KW/626402/2022</t>
  </si>
  <si>
    <t>05364</t>
  </si>
  <si>
    <t>05377/KW/626402/2022</t>
  </si>
  <si>
    <t>05377</t>
  </si>
  <si>
    <t>05365/KW/626402/2022</t>
  </si>
  <si>
    <t>05365</t>
  </si>
  <si>
    <t>05376/KW/626402/2022</t>
  </si>
  <si>
    <t>05376</t>
  </si>
  <si>
    <t>05366/KW/626402/2022</t>
  </si>
  <si>
    <t>05366</t>
  </si>
  <si>
    <t>05375/KW/626402/2022</t>
  </si>
  <si>
    <t>05375</t>
  </si>
  <si>
    <t>05367/KW/626402/2022</t>
  </si>
  <si>
    <t>05367</t>
  </si>
  <si>
    <t>05374/KW/626402/2022</t>
  </si>
  <si>
    <t>05374</t>
  </si>
  <si>
    <t>05368/KW/626402/2022</t>
  </si>
  <si>
    <t>05368</t>
  </si>
  <si>
    <t>05373/KW/626402/2022</t>
  </si>
  <si>
    <t>05373</t>
  </si>
  <si>
    <t>05369/KW/626402/2022</t>
  </si>
  <si>
    <t>05369</t>
  </si>
  <si>
    <t>05372/KW/626402/2022</t>
  </si>
  <si>
    <t>05372</t>
  </si>
  <si>
    <t>05370/KW/626402/2022</t>
  </si>
  <si>
    <t>05370</t>
  </si>
  <si>
    <t>05371/KW/626402/2022</t>
  </si>
  <si>
    <t>05371</t>
  </si>
  <si>
    <t>05358/KW/626402/2022</t>
  </si>
  <si>
    <t>05358</t>
  </si>
  <si>
    <t>TUP 6 Thp 1</t>
  </si>
  <si>
    <t>Row Labels</t>
  </si>
  <si>
    <t>Belanja Perdin Biasa Jkt-Jembrana (PP) tgl 18 - 20 Des 2022 dlm rangka Pembinaan thd Dosen PKP Jembrana dlm Pelaksanaan SERDOS Thn 2023, tgl 20 Des 2022</t>
  </si>
  <si>
    <t>-</t>
  </si>
  <si>
    <t>05625/PB/626402/2022</t>
  </si>
  <si>
    <t>TUP 6 Thp2</t>
  </si>
  <si>
    <t>05625</t>
  </si>
  <si>
    <t>000164</t>
  </si>
  <si>
    <t>Belanja bhn penggandaan keperluan kegiatan Bimbingan dan Pembinaan Metode dan Kurikulum. Tgl 6 Desember 2022</t>
  </si>
  <si>
    <t>05635/PB/626402/2022</t>
  </si>
  <si>
    <t>05635</t>
  </si>
  <si>
    <t>Belanja Perdin Biasa Jakarta (PP) tgl 26 Des 2022 dlm rangka Melaksanakan Finalisasi Data PTK Satdik KP per Des 2022, tgl 26 Des 2022</t>
  </si>
  <si>
    <t>05628/PB/626402/2022</t>
  </si>
  <si>
    <t>05628</t>
  </si>
  <si>
    <t>Belanja Bahan Konsumsi (snack pagi&amp;mkn siang). Dlm rangka rapat lanjutan pembahasan draft buku pembelajaran digital. Tgl 20 Desember 2022</t>
  </si>
  <si>
    <t>05637/PB/626402/2022</t>
  </si>
  <si>
    <t>05637</t>
  </si>
  <si>
    <t>000170</t>
  </si>
  <si>
    <t>Belanja bahan penggandaan Keperluan kegiatan Penyusunan NSPK Metode dan Kurikulum. Tgl 6 Desember 2022</t>
  </si>
  <si>
    <t>05640/PB/626402/2022</t>
  </si>
  <si>
    <t>05640</t>
  </si>
  <si>
    <t>Belanja Bahan Penggandaan dalam rangka Pembaruan Data PTK Satdik KP Per Desember 2022 (Keg. Evaluasi Beban Kerja Guru dan Dosen TA. 2022) tgl 26 Desember 2022</t>
  </si>
  <si>
    <t>05630/PB/626402/2022</t>
  </si>
  <si>
    <t>05630</t>
  </si>
  <si>
    <t>Belanja Jasa Profesi dlm rangka rapat lanjutan Pembahasan draft buku pembelajaran digital. Tgl 20 Desember 2022</t>
  </si>
  <si>
    <t>05643/PB/626402/2022</t>
  </si>
  <si>
    <t>05643</t>
  </si>
  <si>
    <t>Sewa Kendaraan / Mobil (2 kali)</t>
  </si>
  <si>
    <t>000670</t>
  </si>
  <si>
    <t>Belanja Sewa. Sewa kendaraan (mobil) dalam rangka kegiatan Pemindahan dokumen/arsip dari dan ke Rumah Arsip Ciracas. Tgl. 23 Desember 2022.</t>
  </si>
  <si>
    <t>05664/PB/626402/2022</t>
  </si>
  <si>
    <t>05664</t>
  </si>
  <si>
    <t>00328/UM/626402/2022</t>
  </si>
  <si>
    <t>Belanja Barang Non Operasional Lainnya (Snack Pagi) Kegiatan Penyelesaian Dokumen data dukung Pembukaan PSDKU Politeknik AUP, tgl 21 Desember 2022</t>
  </si>
  <si>
    <t>05807/PB/626402/2022</t>
  </si>
  <si>
    <t>05807</t>
  </si>
  <si>
    <t>Belanja Barang Non Operasional Lainnya Langganan Biaya Video Conference (100 orang lebih) bulan Desember, tanggal 23 Desember 2022</t>
  </si>
  <si>
    <t>05808/PB/626402/2022</t>
  </si>
  <si>
    <t>05808</t>
  </si>
  <si>
    <t>Belanja Barang Non Operasional Lainnya (Snack Pagi) Kegiatan Rapat terkait Laporan Progres Kerja Tahun 2022 Tim Percepatan Transformasi Pendidikan KP, tgl 28 Desember 2022</t>
  </si>
  <si>
    <t>05812/PB/626402/2022</t>
  </si>
  <si>
    <t>05812</t>
  </si>
  <si>
    <t>Perdin Jkt-Karawang-Tegal (PP) Tgl 9-11 Desember 2022. Dalam rangka Kegitan Pelantikan Taruna/i Baru Angkt VI Poltek KP Karawang Keg Evaluasi Pelaksanan Kegitan &amp; Anggaran TA</t>
  </si>
  <si>
    <t>05663/PB/626402/2022</t>
  </si>
  <si>
    <t>05663</t>
  </si>
  <si>
    <t>Perdin Jakarta - Ancol, Jakt (PP). Tgl. 28 Desember 2022. Dalam rangka Kegitan Penyelesain Pertanggungjawaban GUP_Nihil dan TUP Nihil ahap 2 Lingkup Pusdik KP TA. 2022.</t>
  </si>
  <si>
    <t>05787/PB/626402/2022</t>
  </si>
  <si>
    <t>05787</t>
  </si>
  <si>
    <t>Perdin Jakarta - Karawang, Jabar (PP). Tgl. 28 Desember 2022. Dalam rangka Kegitan Pesiapan Smart Fisheries Vllage (SFV) di Politeknik KP Karawang.</t>
  </si>
  <si>
    <t>05788/PB/626402/2022</t>
  </si>
  <si>
    <t>05788</t>
  </si>
  <si>
    <t>Belanja Perdin Biasa Jkt-Jkt tgl 21 Desember 2022 dalam rangka Kegiatan Penyelesaian Dokumen Data Dukung Pembukaan PSDKU Politeknik AUP, tgl 21 Desember 2022</t>
  </si>
  <si>
    <t>05805/PB/626402/2022</t>
  </si>
  <si>
    <t>05805</t>
  </si>
  <si>
    <t>Belanja Perjalanan Dinas Dalam Kota dalam rangka Penyelesaian Dokumen BA Asesemen Mandiri Bulan Mutu tahun 2022, Tanggal 16 Desember 2022</t>
  </si>
  <si>
    <t>05813/PB/626402/2022</t>
  </si>
  <si>
    <t>05813</t>
  </si>
  <si>
    <t>Belanja Perjalanan Dinas Dalam Kota untuk Penyelesaian Administrasi Pertanggung jawaban kegiatan transformasi pendidikan KP. Tanggal 20 Desember 2022.</t>
  </si>
  <si>
    <t>05814/PB/626402/2022</t>
  </si>
  <si>
    <t>05814</t>
  </si>
  <si>
    <t>Belanja Bahan Konsumsi (Snack Pagi dan Snack Sore) dalam rangka Identifikasi SDM Satdik KP (Pembaruan Data PTK pada Satdik KP), tanggal 26 Desember 2022</t>
  </si>
  <si>
    <t>05815/PB/626402/2022</t>
  </si>
  <si>
    <t>05815</t>
  </si>
  <si>
    <t>Belanja Barang Non Operasional Lainnya (Dukungan Penjaminan Mutu Kelembagaan), Pencetakan Buku Penilaian Mutu Lingkup Satdik Tinggi KP, tgl 23 Desember 2022</t>
  </si>
  <si>
    <t>05809/PB/626402/2022</t>
  </si>
  <si>
    <t>05809</t>
  </si>
  <si>
    <t>05795/PB/626402/2022</t>
  </si>
  <si>
    <t>05795</t>
  </si>
  <si>
    <t>Belanja Perdin Biasa Jkt-Surabaya (PP) tgl 24 s.d. 26 Desember 2022 dlm rangka pelantikan taruna baru Politeknik KP Sidoarjo, tgl 26 Desember 2022</t>
  </si>
  <si>
    <t>05810/PB/626402/2022</t>
  </si>
  <si>
    <t>05810</t>
  </si>
  <si>
    <t>Belanja Perjalanan Dinas Biasa, Jakarta dukung pembukaan PSDKU Politeknik AUP., tanggal 27 Desember 2022.</t>
  </si>
  <si>
    <t>05811/PB/626402/2022</t>
  </si>
  <si>
    <t>05811</t>
  </si>
  <si>
    <t>001529</t>
  </si>
  <si>
    <t>Belanja bhn penggandaan kegiatan dukungan penerimaan dan penetapan terpusat peserta didik lingkup KKP. Tgl 6 Desember 2022</t>
  </si>
  <si>
    <t>05646/PB/626402/2022</t>
  </si>
  <si>
    <t>05646</t>
  </si>
  <si>
    <t>Belanja bhn penggandaan kegiatan dukungan penerimaan dan penetapan terpusat peserta didik lingkup KKP. Tgl 22 Desember 2022</t>
  </si>
  <si>
    <t>05648/PB/626402/2022</t>
  </si>
  <si>
    <t>05648</t>
  </si>
  <si>
    <t>Cetakan Penetapan Peserta Didik</t>
  </si>
  <si>
    <t>001530</t>
  </si>
  <si>
    <t>Belanja bhn cetakan penetapan peserta didik, kegiatan dukungan penerimaan dan penetapan terpusat peserta didik lingkup KKP. Tgl 5 Desember 2022</t>
  </si>
  <si>
    <t>05650/PB/626402/2022</t>
  </si>
  <si>
    <t>05650</t>
  </si>
  <si>
    <t>Belnja brg non operasional pembelian perlengkapan peserta panitia, mendukung kegiatan penerimaan dan penetapan terpusat peserta didik lingkup KKP. Tgl 21 Desember 2022</t>
  </si>
  <si>
    <t>05653/PB/626402/2022</t>
  </si>
  <si>
    <t>05653</t>
  </si>
  <si>
    <t>Perdin biasa Politeknik AUP, Kampus Bogor - Pusdik KP tgl 23 Desember 2022 (PP). Dlm rangka koordinasi materi penerimaan peserta didik. Tgl 23 Desember 2022.</t>
  </si>
  <si>
    <t>05655/PB/626402/2022</t>
  </si>
  <si>
    <t>05655</t>
  </si>
  <si>
    <t>Belanja Bahan Konsumsi/Snack Rapat Persiapan Ekspos Capaian Kinerja dan Penyiapan Bahan Laporan Tahunan Pusdik KP. Keg. Sinkronisasi Pendidikan KP Tgl 19 Des 2022</t>
  </si>
  <si>
    <t>05679/PB/626402/2022</t>
  </si>
  <si>
    <t>05679</t>
  </si>
  <si>
    <t>Belanja Barang Non Operasional Lainnya. Langganan Aplikasi Komunikasi Daring. Tagihan Bulan Desember 2022. Kegiatan Data dan Informasi Pendidikan. Tangal 26 November 2022</t>
  </si>
  <si>
    <t>05761/PB/626402/2022</t>
  </si>
  <si>
    <t>05761</t>
  </si>
  <si>
    <t>Belanja Perjalanan Dinas dari Jakarta - Bogor tanggal 15 Des 2022 dalam rangka Dukungan Perencana terhadap pencapaian IKU BRSDM di BRPBAT Sempur. Tgl 19 Des 2022</t>
  </si>
  <si>
    <t>05680/PB/626402/2022</t>
  </si>
  <si>
    <t>05680</t>
  </si>
  <si>
    <t>Belanja Bahan. Penggandaan, Fotocopy dan penjilidan dalam rangka kegiatan Monitoring dan Evaluasi Penyelenggaraan Pendidikan. Tanggal 12 Desember 2022</t>
  </si>
  <si>
    <t>05756/PB/626402/2022</t>
  </si>
  <si>
    <t>05756</t>
  </si>
  <si>
    <t>Belanja Bahan. Penggandaan, Fotocopy dan penjilidan dalam rangka kegiatan Data dan Informasi Pendidikan KP. Tanggal 27 Desember 2022</t>
  </si>
  <si>
    <t>05758/PB/626402/2022</t>
  </si>
  <si>
    <t>05758</t>
  </si>
  <si>
    <t>Belanja Bahan Komputer dalam rangka kegiatan Data dan Informasi Pendidikan KP. Tanggal 9 Desember 2022</t>
  </si>
  <si>
    <t>05760/PB/626402/2022</t>
  </si>
  <si>
    <t>05760</t>
  </si>
  <si>
    <t>Belanja Bahan. Penggandaan, Fotocopy dan penjilidan dalam rangka kegiatan Penilaian Kinerja Pendidikan KP. Tanggal 22 Desember 2022</t>
  </si>
  <si>
    <t>05762/PB/626402/2022</t>
  </si>
  <si>
    <t>05762</t>
  </si>
  <si>
    <t>Belanja ATK dalam rangka kegiatan Tugas Penilaian Kinerja Pendidikan KP. Tanggal 20 Desember 2022</t>
  </si>
  <si>
    <t>05764/PB/626402/2022</t>
  </si>
  <si>
    <t>05764</t>
  </si>
  <si>
    <t>00357/UM/626402/2022</t>
  </si>
  <si>
    <t>Belanja Bahan. Penggandaan, Fotocopy dan penjilidan dalam rangka kegiatan Tugas Belajar Baru. Tanggal 21 Desember 2022</t>
  </si>
  <si>
    <t>05725/PB/626402/2022</t>
  </si>
  <si>
    <t>05725</t>
  </si>
  <si>
    <t>Belanja Bahan. Penggandaan, Fotocopy dan penjilidan dalam rangka kegiatan Tugas Belajar Baru. Tanggal 23 Desember 2022</t>
  </si>
  <si>
    <t>05726/PB/626402/2022</t>
  </si>
  <si>
    <t>05726</t>
  </si>
  <si>
    <t>Perjalanan Dinas dari Jakarta ke BRSDM Ancol (PP) tgl 22-23 Des 2022 dalam rangka Penyusunan Laporan Tugas Balajar Baru Tahun 2022. Kegiatan Tugas Belajar Baru, Tgl 26 Des</t>
  </si>
  <si>
    <t>05682/PB/626402/2022</t>
  </si>
  <si>
    <t>05682</t>
  </si>
  <si>
    <t>Belanja Perjalanan Dinas dari Kupang ke Ambon (PP) dalam tgl 7 Desember 2022, rangka Perjalanan Peserta Tugas Belajar ke Universitas Pattimuta. Kegiatan Tugas Belajar Baru. 7</t>
  </si>
  <si>
    <t>05684/PB/626402/2022</t>
  </si>
  <si>
    <t>05684</t>
  </si>
  <si>
    <t>Belanja Bahan Konsumsi/Snack Rapat Penyusunan Laporan Kegiatan Lanjutan Tugas Belajar Tahun 2022. Keg. Lanjutan Tugas Belajar Tgl 22 Des 2022</t>
  </si>
  <si>
    <t>05686/PB/626402/2022</t>
  </si>
  <si>
    <t>05686</t>
  </si>
  <si>
    <t>Belanja Bahan Konsumsi/ Makan Siang Rapat Penyusunan Laporan Kegiatan Lanjutan Tugas Belajar Tahun 2022. Keg. Lanjutan Tugas Belajar Tgl 22 Des 2022</t>
  </si>
  <si>
    <t>05688/PB/626402/2022</t>
  </si>
  <si>
    <t>05688</t>
  </si>
  <si>
    <t>Belanja Brg Non Op Lainnya. Pembayaran jurnal dan seminal  peserta tubel KKP Program S2- UNDIP Keg Lanjutan Tugas Belajar pada tgl 23 Desember 2022</t>
  </si>
  <si>
    <t>05705/PB/626402/2022</t>
  </si>
  <si>
    <t>05705</t>
  </si>
  <si>
    <t>Belanja Brg Non Op Lainnya. Pembayaran biaya penelitian peserta tubel KKP Program S2-UB Keg Lanjutan Tugas Belajar pada tgl 23 Desember 2022</t>
  </si>
  <si>
    <t>05707/PB/626402/2022</t>
  </si>
  <si>
    <t>05707</t>
  </si>
  <si>
    <t>Belanja Brg Non Op Lainnya. Pembayaran biaya penelitian peserta tubel KKP Program S2- UNDIP Keg Lanjutan Tugas Belajar pada tgl 23 Desember 2022</t>
  </si>
  <si>
    <t>05709/PB/626402/2022</t>
  </si>
  <si>
    <t>05709</t>
  </si>
  <si>
    <t>001514</t>
  </si>
  <si>
    <t>Belanja Barang Non Operasional Lainnya Langganan biaya video conference Bulan Desember 2022 Keg. Lanjutan Tugas Beajar. Tanggal 27 Desember 2022</t>
  </si>
  <si>
    <t>05711/PB/626402/2022</t>
  </si>
  <si>
    <t>05711</t>
  </si>
  <si>
    <t>Belanja Perjadin dari Jkt-Kupang (PP) tgl 16-17 Des 2022, dalam rangka Sosialisasi Tugas Belajar dan Pelantikan Taruna di Politeknik KP Kupang. Tgl 19 Des 2022</t>
  </si>
  <si>
    <t>05712/PB/626402/2022</t>
  </si>
  <si>
    <t>05712</t>
  </si>
  <si>
    <t>Belanja Perjalanan Dinas dari Jakarta ke Kupang (PP) tgl 16-17 Des 2022, dalam rangka Sosialisasi Tugas Belajar di Politeknik KP Kupang. Tgl 19 Des 2022</t>
  </si>
  <si>
    <t>05714/PB/626402/2022</t>
  </si>
  <si>
    <t>05714</t>
  </si>
  <si>
    <t>Belanja Perjalanan Dinas Semarang-Jembrana (PP) tgl 18-19 Des 2022, dalam rangka Sosialisasi Tubel dan Pelantikan Taruna di Politeknik KP Jembrana. Tgl 20 Des 2022</t>
  </si>
  <si>
    <t>05715/PB/626402/2022</t>
  </si>
  <si>
    <t>05715</t>
  </si>
  <si>
    <t>Belanja Perjalanan Dinas Jakarta-Jembrana (PP) tgl 18-19 Des 2022, dalam rangka Sosialisasi Tugas Belajar di Politeknik KP Jembrana. Tgl 20 Des 2022</t>
  </si>
  <si>
    <t>05716/PB/626402/2022</t>
  </si>
  <si>
    <t>05716</t>
  </si>
  <si>
    <t>Perjalanan Dinas dari Jakarta ke BRSDM Ancol (PP) tgl 22-23 Des 2022 dalam rangka Penyusunan Laporan Keg. Lanjutan Balajar Tahun 2022. Kegiatan Lanjutan Tugas Belajar, Tgl</t>
  </si>
  <si>
    <t>05721/PB/626402/2022</t>
  </si>
  <si>
    <t>05721</t>
  </si>
  <si>
    <t>Belanja Perjalanan Dinas dari Jakarta ke Bogor (PP) tgl 10 Des 2022, dalam rangka Penyusunan Laporan Rakor Penyelenggaraan Tugas Belajar dan Izin Belajar. Tgl 12 Des 2022</t>
  </si>
  <si>
    <t>05723/PB/626402/2022</t>
  </si>
  <si>
    <t>05723</t>
  </si>
  <si>
    <t>Belanja Bahan Komputer dalam rangka kegiatan Tugas Belajar Luar Negeri. Tanggal 22 Desember 2022</t>
  </si>
  <si>
    <t>05747/PB/626402/2022</t>
  </si>
  <si>
    <t>05747</t>
  </si>
  <si>
    <t>Belanja ATK dalam rangka kegiatan Tugas Belajar Luar Negeri. Tanggal 20 Desember 2022 :</t>
  </si>
  <si>
    <t>05749/PB/626402/2022</t>
  </si>
  <si>
    <t>05749</t>
  </si>
  <si>
    <t>001505</t>
  </si>
  <si>
    <t>Belanja Bahan Konsumsi/Snack Rapat Finalisasi Persiapan Rapat Koordinasi Tugas Belajar dan Izin Belajar. Keg. Aparatur KKP yang Diberikan Izin Belajar. Tgl 6 Des 2022</t>
  </si>
  <si>
    <t>05751/PB/626402/2022</t>
  </si>
  <si>
    <t>05751</t>
  </si>
  <si>
    <t>Belanja Bahan Konsumsi/Makan Sore Rapat Finalisasi Persiapan Rapat Koordinasi Tugas Belajar dan Izin Belajar. Keg. Aparatur KKP yang Diberikan Izin Belajar. Tgl 6 Des 2022</t>
  </si>
  <si>
    <t>05752/PB/626402/2022</t>
  </si>
  <si>
    <t>05752</t>
  </si>
  <si>
    <t>WA.4345.EBC.996.301.B.524119</t>
  </si>
  <si>
    <t>Perjalanan Peserta</t>
  </si>
  <si>
    <t>001619</t>
  </si>
  <si>
    <t>Perjalanan Dinas dari Jakarta ke Bogor tgl 7-9 Des (PP) 2022 dalam rangka Rapat Koordinasi Penyelenggaraan Tugas Belajar dan Izin Belajar Lingkup KKP Tahun 2022. Tgl 12 Des 2022</t>
  </si>
  <si>
    <t>05728/PB/626402/2022</t>
  </si>
  <si>
    <t>05728</t>
  </si>
  <si>
    <t>Perjalanan Dinas dari Purwakarta ke Bogor tgl 7-8 Des 2022 dalam rangka Rapat Koordinasi Penyelenggaraan Tugas Belajar dan Izin Belajar Lingkup KKP Tahun 2022. Tgl 8 Des 2022</t>
  </si>
  <si>
    <t>05730/PB/626402/2022</t>
  </si>
  <si>
    <t>05730</t>
  </si>
  <si>
    <t>Perjalanan Dinas dari Takalar ke Bogor tgl 7-8 Des 2022 dalam rangka Rapat Koordinasi Penyelenggaraan Tugas Belajar dan Izin Belajar Lingkup KKP Tahun 2022. Tgl 8 Des 2022</t>
  </si>
  <si>
    <t>05732/PB/626402/2022</t>
  </si>
  <si>
    <t>05732</t>
  </si>
  <si>
    <t>Perjalanan Dinas dari Surabaya ke Bogor (PP) tgl 7-8 Des 2022 dalam rangka Rapat Koordinasi Penyelenggaraan Tugas Belajar dan Izin Belajar Lingkup KKP Tahun 2022. Tgl 8 Des 2022</t>
  </si>
  <si>
    <t>05734/PB/626402/2022</t>
  </si>
  <si>
    <t>05734</t>
  </si>
  <si>
    <t>Perjalanan Dinas dari Semarang ke Bogor (PP) tgl 7-9 Des 2022 dalam rangka Rapat Koordinasi Penyelenggaraan Tugas Belajar dan Izin Belajar Lingkup KKP Tahun 2022. Tgl 9</t>
  </si>
  <si>
    <t>05736/PB/626402/2022</t>
  </si>
  <si>
    <t>05736</t>
  </si>
  <si>
    <t>Perjalanan Dinas dari Jakarta ke Bogor (PP) tgl 7 Des 2022 dalam rangka Rapat Koordinasi Penyelenggaraan Tugas Belajar dan Izin Belajar Lingkup KKP Tahun 2022. Tgl 7 Des 2022</t>
  </si>
  <si>
    <t>05737/PB/626402/2022</t>
  </si>
  <si>
    <t>05737</t>
  </si>
  <si>
    <t>Perjalanan Dinas dari Solo ke Bogor (PP) tgl 7-8 Des 2022 dalam rangka Rapat Koordinasi Penyelenggaraan Tugas Belajar dan Izin Belajar Lingkup KKP Tahun 2022. Tgl 8 Des 2022</t>
  </si>
  <si>
    <t>05738/PB/626402/2022</t>
  </si>
  <si>
    <t>05738</t>
  </si>
  <si>
    <t>Perjalanan Dinas dari Malang ke Bogor (PP) tgl 7-9 Des 2022 dalam rangka Rapat Koordinasi Penyelenggaraan Tugas Belajar dan Izin Belajar Lingkup KKP Tahun 2022. Tgl 9 Des 2022</t>
  </si>
  <si>
    <t>05740/PB/626402/2022</t>
  </si>
  <si>
    <t>05740</t>
  </si>
  <si>
    <t>Perjalanan Dinas dari Bandung ke Bogor (PP) tgl 7-8 Des 2022 dalam rangka Rapat Koordinasi Penyelenggaraan Tugas Belajar dan Izin Belajar Lingkup KKP Tahun 2022. Tgl 8 Des 2022</t>
  </si>
  <si>
    <t>05741/PB/626402/2022</t>
  </si>
  <si>
    <t>05741</t>
  </si>
  <si>
    <t>Perjalanan Dinas dari Jakarta ke Bogor (PP) tgl 7-9 Des 2022 dalam rangka Rapat Koordinasi Penyelenggaraan Tugas Belajar dan Izin Belajar Lingkup KKP Tahun 2022. Tgl 12 Des 2022</t>
  </si>
  <si>
    <t>05743/PB/626402/2022</t>
  </si>
  <si>
    <t>05743</t>
  </si>
  <si>
    <t>(blank)</t>
  </si>
  <si>
    <t>524119. Belanja Perjalanan Dinas Paket Meeting Luar Kota</t>
  </si>
  <si>
    <t>Belanja Perjalanan Dinas Paket Meeting Luar Kota</t>
  </si>
  <si>
    <t>TUP 6 Thp 1 Total</t>
  </si>
  <si>
    <t>TUP 6 Thp2 Total</t>
  </si>
  <si>
    <t>SPBY[Program]</t>
  </si>
  <si>
    <t>SPBY[Kegiatan]</t>
  </si>
  <si>
    <t>SPBY[KRO]</t>
  </si>
  <si>
    <t>SPBY[RO]</t>
  </si>
  <si>
    <t>SPBY[Komponen]</t>
  </si>
  <si>
    <t>SPBY[SubKomponen]</t>
  </si>
  <si>
    <t>SPBY[Akun]</t>
  </si>
  <si>
    <t>SPBY[MAK4]</t>
  </si>
  <si>
    <t>SPBY[Eselon2]</t>
  </si>
  <si>
    <t>SPBY[Koord]</t>
  </si>
  <si>
    <t>SPBY[SubKoord]</t>
  </si>
  <si>
    <t>SPBY[Detil]</t>
  </si>
  <si>
    <t>SPBY[Noitem]</t>
  </si>
  <si>
    <t>SPBY[Uraian]</t>
  </si>
  <si>
    <t>SPBY[Jumlah]</t>
  </si>
  <si>
    <t>SPBY[nosp2d]</t>
  </si>
  <si>
    <t>SPBY[tglsp2d]</t>
  </si>
  <si>
    <t>SPBY[NoSPM]</t>
  </si>
  <si>
    <t>SPBY[Tanggal Invoice]</t>
  </si>
  <si>
    <t>SPBY[DRPP]</t>
  </si>
  <si>
    <t>SPBY[nokuitansi]</t>
  </si>
  <si>
    <t>SPBY[tglKW]</t>
  </si>
  <si>
    <t>SPBY[nospby]</t>
  </si>
  <si>
    <t>SPBY[tgl_spby]</t>
  </si>
  <si>
    <t>SPBY[Status_GUP_TUP]</t>
  </si>
  <si>
    <t>SPBY[Jenis Belanja]</t>
  </si>
  <si>
    <t>SPBY[Status Akun]</t>
  </si>
  <si>
    <t>SPBY[Jenis SPM]</t>
  </si>
  <si>
    <t>SPBY[Jenis SP2D]</t>
  </si>
  <si>
    <t>SPBY[noKW]</t>
  </si>
  <si>
    <t>SPBY[no_SPBY]</t>
  </si>
  <si>
    <t>SPBY[Ref_UM]</t>
  </si>
  <si>
    <t>SPBY[PPn]</t>
  </si>
  <si>
    <t>SPBY[PPh21]</t>
  </si>
  <si>
    <t>SPBY[PPh22]</t>
  </si>
  <si>
    <t>SPBY[PPh23]</t>
  </si>
  <si>
    <t>SPBY[tglsp2d (Month)]</t>
  </si>
  <si>
    <t>SPBY[PPh28]</t>
  </si>
  <si>
    <t>SPBY[tglsp2d (Month Index)]</t>
  </si>
  <si>
    <t/>
  </si>
  <si>
    <t>Perdin Jakarta - Jember, Jatim (PP). Tgl. 25 - 27 November 2022. Dalam rangka Acara Pelantikan Santri Taruna Angk. XXII dan Pelepasan Alumni Magang LN SMK Puger, Jember.</t>
  </si>
  <si>
    <t>05826/PB/626402/2022</t>
  </si>
  <si>
    <t>GUP Nihil</t>
  </si>
  <si>
    <t>05826</t>
  </si>
  <si>
    <t>00355/UM/626402/2022</t>
  </si>
  <si>
    <t>Belanja uang makan PNS</t>
  </si>
  <si>
    <t>000420</t>
  </si>
  <si>
    <t>Belanja Pegawai. Pembayaran uang makan bulan Desember sebanyak 40 orang, tgl 28 Desember 2022</t>
  </si>
  <si>
    <t>05825/PB/626402/2022</t>
  </si>
  <si>
    <t>GAJI DAN TUNJANGAN</t>
  </si>
  <si>
    <t>05825</t>
  </si>
  <si>
    <t>00358/UM/626402/2022</t>
  </si>
  <si>
    <t>Perdin Jakarta - Bogor, Jabar (PP). Tgl. 26 November 2022. Dalam rangka Menghadiri Acara Deklarasi Kesatuan Pelaut dan Pekerja Perikanan Indonesia (KP3I) di Snetul, Bogor. Tgl. 26</t>
  </si>
  <si>
    <t>05842/PB/626402/2022</t>
  </si>
  <si>
    <t>05842</t>
  </si>
  <si>
    <t>Pembayaran transport lokal Jakarta ke Ciracas, Jaktim (PP). Tgl 05 September 2022. Dalam rangka kegiatan Pemindahan dokumen/arsip dari dan ke Rumah Arsip Ciracas. Tgl. 21</t>
  </si>
  <si>
    <t>05840/PB/626402/2022</t>
  </si>
  <si>
    <t>05840</t>
  </si>
  <si>
    <t>Perdin Jakarta - Kantor BKN Jakarta, Jaktim (PP). Tgl. 12 Desember 2022. Dalam rangka Keg Konsultasi dan Pencarian Arsip SK CPNS atas nama Nova Riani Banjarnahor, A.Pi, M.M. Tgl.</t>
  </si>
  <si>
    <t>05841/PB/626402/2022</t>
  </si>
  <si>
    <t>05841</t>
  </si>
  <si>
    <t>Perdin Jakarta - Politeknik AUP, Jaksel (PP). Tgl. 16 Desember 2022. Dalam rangka Keg Penyusunan Lapoan Tahunan Pengelolaan Kepegawaian Pusdik KP T.A. 2022. Tgl. 16</t>
  </si>
  <si>
    <t>05843/PB/626402/2022</t>
  </si>
  <si>
    <t>05843</t>
  </si>
  <si>
    <t>Belanja Keperluan Sehari-hari Perkantoran: Pembayaran air minum pegawai Pusat Pendidikan KP Bulan Desember 2022. Tgl. 15 Desember 2022</t>
  </si>
  <si>
    <t>05844/PB/626402/2022</t>
  </si>
  <si>
    <t>05844</t>
  </si>
  <si>
    <t>Belanja Keperluan Perkantoran: Pembelian air minum keperluan Pusat Pendidikan KP periode Bulan Desember 2022. Tgl. 27 Desember 2022.</t>
  </si>
  <si>
    <t>05845/PB/626402/2022</t>
  </si>
  <si>
    <t>05845</t>
  </si>
  <si>
    <t>Pembelian konsumsi (snack pagi) jamuan Rapat Editing Penerbitan Buku. Tgl. 13 Desember 2022</t>
  </si>
  <si>
    <t>05846/PB/626402/2022</t>
  </si>
  <si>
    <t>05846</t>
  </si>
  <si>
    <t>Pembelian konsumsi (Makan siang) jamuan Rapat Editing Penerbitan Buku. Tgl. 13 Desember 2022</t>
  </si>
  <si>
    <t>05847/PB/626402/2022</t>
  </si>
  <si>
    <t>05847</t>
  </si>
  <si>
    <t>Pembelian konsumsi (snack sore) jamuan Rapat Penyusunan Laporan Tahunan Pengelolaan Kepegawaian Pusdik KP Tahun 2022.. Tgl. 16 Desember 2022</t>
  </si>
  <si>
    <t>05848/PB/626402/2022</t>
  </si>
  <si>
    <t>05848</t>
  </si>
  <si>
    <t>Pembelian konsumsi (Makan siang) jamuan Rapat Penyusunan Laporan Tahunan Pengelolaan Kepegawaian Pusdik KP Tahun 2022.. Tgl. 16 Desember 2022</t>
  </si>
  <si>
    <t>05849/PB/626402/2022</t>
  </si>
  <si>
    <t>05849</t>
  </si>
  <si>
    <t>Pembelian konsumsi (makan siang) jamuan Rapat Persiapan Ekspose Capaian Kinerja dan Penyiapan Bahan Laporan Tahunan BRSDM KP TA. 2022 . Tgl. 20 Desember 2022</t>
  </si>
  <si>
    <t>05850/PB/626402/2022</t>
  </si>
  <si>
    <t>05850</t>
  </si>
  <si>
    <t>Belanja Keperluan Sehari-hari Perkantoran: Pembayaran Langganan surat kabar/majalah Pusat Pendidikan KP Bulan Desember 2022. Tgl. 23 Desember 2022</t>
  </si>
  <si>
    <t>05851/PB/626402/2022</t>
  </si>
  <si>
    <t>05851</t>
  </si>
  <si>
    <t>Belanja Keperluan Perkantoran: Pembayaran biaya estetika kantor kegiatan Pusat Pendidikan KP periode Bulan Desember 2022. Tgl. 16 Desember 2022.</t>
  </si>
  <si>
    <t>05852/PB/626402/2022</t>
  </si>
  <si>
    <t>05852</t>
  </si>
  <si>
    <t>Belanja Keperluan Perkantoran: Pembutan mading Akrilk kegiatan Pusat Pendidikan KPTahun Anggaan 2022. Tgl. 23 Desember 2022.</t>
  </si>
  <si>
    <t>05853/PB/626402/2022</t>
  </si>
  <si>
    <t>05853</t>
  </si>
  <si>
    <t>Belanja Keperluan Perkantoran: Pembelian tanaman estetka kantor kegiatan Pusat Pendidikan KPTahun Anggaan 2022. Tgl. 27 Desember 2022.</t>
  </si>
  <si>
    <t>05854/PB/626402/2022</t>
  </si>
  <si>
    <t>05854</t>
  </si>
  <si>
    <t>Belanja Barang Non Operasional Lainnya. Pembayaran Indihome Speedy kegiatan Pusat Pendidikan KP Periode Bulan Desember 2022. Tgl. 08 Desember 2022.</t>
  </si>
  <si>
    <t>05855/PB/626402/2022</t>
  </si>
  <si>
    <t>05855</t>
  </si>
  <si>
    <t>Belanja Barang Non Operasional Lainnya. Pembayaran zoom video conference dan zoho kegiatan Pusat Pendidikan KP Periode Bulan Desember 2022. Tgl. 19 Desember 2022.</t>
  </si>
  <si>
    <t>05856/PB/626402/2022</t>
  </si>
  <si>
    <t>05856</t>
  </si>
  <si>
    <t>Pembelian konsumsi (snack) jamuan Pertemuan Refleksi Kegiatan / Anggaran Tahun 2022 dan Outlook 2023. Tgl. 29 Desember 2022</t>
  </si>
  <si>
    <t>05857/PB/626402/2022</t>
  </si>
  <si>
    <t>05857</t>
  </si>
  <si>
    <t>Belanja Barang Persediaan Barang Konsumsi: Pembelian Bahan Komputer kegiatan Bagian Tata Usaha Pusat Pendidikan KP Bulan Desember 2022. Tgl. 21 Desember 2022</t>
  </si>
  <si>
    <t>05874/PB/626402/2022</t>
  </si>
  <si>
    <t>05874</t>
  </si>
  <si>
    <t>Belanja Pengiriman Surat Dinas Pos Pusat. Pengiriman surat dan dokumen/barang lainnya kegiatan Pusat Pendidikan KP Bulan Desember 2022. Tgl. 27 Desember 2022.</t>
  </si>
  <si>
    <t>05858/PB/626402/2022</t>
  </si>
  <si>
    <t>05858</t>
  </si>
  <si>
    <t>Belanja Sewa: Pembayaran sewa mesin photocopy Pusat Pendidikan KP Bulan Desember 2022, tgl. 09 Desember 2022.</t>
  </si>
  <si>
    <t>05859/PB/626402/2022</t>
  </si>
  <si>
    <t>05859</t>
  </si>
  <si>
    <t>Belanja Pemeliharaan Peralatan &amp; Mesin: Pembayaran pajak kendaraan operasional roda 2 Nopol B 3917 PBQ Tahun 2022, tgl. 08 Desember 2022.</t>
  </si>
  <si>
    <t>05860/PB/626402/2022</t>
  </si>
  <si>
    <t>05860</t>
  </si>
  <si>
    <t>Belanja Pemeliharaan Peralatan &amp; Mesin: Pembayaran pajak kendaraan operasional roda 2 Nopol B 6552 SQE Tahun 2022, tgl. 08 Desember 2022.</t>
  </si>
  <si>
    <t>05861/PB/626402/2022</t>
  </si>
  <si>
    <t>05861</t>
  </si>
  <si>
    <t>Belanja Pemeliharaan Peralatan &amp; Mesin: Pembayaran pemeliharaan kendaraan operasional roda 4 Nopol B 2030 MQ Bulan Desember 2022, tgl. 23 Desember 2022.</t>
  </si>
  <si>
    <t>05862/PB/626402/2022</t>
  </si>
  <si>
    <t>05862</t>
  </si>
  <si>
    <t>05863/PB/626402/2022</t>
  </si>
  <si>
    <t>05863</t>
  </si>
  <si>
    <t>Belanja Pemeliharaan Peralatan &amp; Mesin: Pembayaran pemeliharaan kendaraan operasional roda 4 Nopol B 1165 UQN Bulan Desember 2022, tgl. 24 Desember 2022.</t>
  </si>
  <si>
    <t>05864/PB/626402/2022</t>
  </si>
  <si>
    <t>05864</t>
  </si>
  <si>
    <t>Belanja Pemeliharaan Peralatan &amp; Mesin: Pembayaran pemeliharaan kendaraan operasional roda 4 Nopol B1987 WQ Bulan Desember 2022, tgl. 27 Desember 2022.</t>
  </si>
  <si>
    <t>05865/PB/626402/2022</t>
  </si>
  <si>
    <t>05865</t>
  </si>
  <si>
    <t>Belanja Pemeliharaan Peralatan &amp; Mesin: Pembelian sarung jok mobil pemeliharaan kendaraan operasional roda 4 Nopol B 1987 WQ Bulan Desember 2022, tgl. 27 Desember 2022.</t>
  </si>
  <si>
    <t>05866/PB/626402/2022</t>
  </si>
  <si>
    <t>05866</t>
  </si>
  <si>
    <t>Belanja Pemeliharaan Peralatan &amp; Mesin: Pembelian sarung jok mobil pemeliharaan kendaraan operasional roda 4 Nopol B 2030 MQ Bulan Desember 2022, tgl. 27 Desember 2022.</t>
  </si>
  <si>
    <t>05867/PB/626402/2022</t>
  </si>
  <si>
    <t>05867</t>
  </si>
  <si>
    <t>Belanja Pemeliharaan Peralatan &amp; Mesin: Pembelian baseus S13 Quick Charge 4.0 Car ChargerPD FM Transmitter Bluetooth kend. operasional roda 4 Nopol B1987 WQ, tgl. 27</t>
  </si>
  <si>
    <t>05868/PB/626402/2022</t>
  </si>
  <si>
    <t>05868</t>
  </si>
  <si>
    <t>Belanja Pemeliharaan Peralatan &amp; Mesin: Pembayaran pemeliharaan kendaraan operasional roda 2 Nopol 6497 SQG Bulan Desember 2022, tgl. 27 Desember 2022.</t>
  </si>
  <si>
    <t>05869/PB/626402/2022</t>
  </si>
  <si>
    <t>05869</t>
  </si>
  <si>
    <t>Belanja Pemeliharaan Peralatan &amp; Mesin: Pembelian dongrak botol 5 ton hidrolik Silver kend. operasional roda 4 Nopol B 1987 WQ, tgl. 28 Desember 2022.</t>
  </si>
  <si>
    <t>05870/PB/626402/2022</t>
  </si>
  <si>
    <t>05870</t>
  </si>
  <si>
    <t>Belanja Pemeliharaan Peralatan &amp; Mesin: Pembelian Notale Air Pump Inflator Electric Portable Pompa kendaraan operasional roda 4 Nopol B 2030 MQ, tgl. 28 Desember 2022.</t>
  </si>
  <si>
    <t>05871/PB/626402/2022</t>
  </si>
  <si>
    <t>05871</t>
  </si>
  <si>
    <t>Belanja Pemeliharaan Peralatan &amp; Mesin: Pembayaran BBM kendaraan operasional roda 4 Pusdik KP Bulan Desember 2022 a.n. Bambang Suprakto dkk, Tgl. 29 Desember 2022</t>
  </si>
  <si>
    <t>05872/PB/626402/2022</t>
  </si>
  <si>
    <t>05872</t>
  </si>
  <si>
    <t>Belanja Pemeliharaan Peralatan dan Mesin: Pembayaran BBM kendaraan operasional roda 2 Pusat Pendidikan KP Bulan Desember 2022, Tgl. 29 Desember 2022.</t>
  </si>
  <si>
    <t>05873/PB/626402/2022</t>
  </si>
  <si>
    <t>05873</t>
  </si>
  <si>
    <t>Belanja Barang Persediaan Barang Konsumsi. Belanja ATK dalam rangka keg sinkronisasi keg pendidikan KP, Tgl 06 Des 2022</t>
  </si>
  <si>
    <t>05818/PB/626402/2022</t>
  </si>
  <si>
    <t>05818</t>
  </si>
  <si>
    <t>00356/UM/626402/2022</t>
  </si>
  <si>
    <t>Perdin Pusdik KP - Bogor  (PP), ,tgl. 19 Des. 2022 melakukan pembahasan data dukung RAB usulan jenis tarif dan penghapusan jenis PNBP, Tgl 20 Des 2022</t>
  </si>
  <si>
    <t>05875/PB/626402/2022</t>
  </si>
  <si>
    <t>05875</t>
  </si>
  <si>
    <t>Perdin Pusdik KP - Ancol (PP) Tambahan Uang Persediaan (PTUP) Nihil dan</t>
  </si>
  <si>
    <t>05876/PB/626402/2022</t>
  </si>
  <si>
    <t>05876</t>
  </si>
  <si>
    <t>Belanja Barang Persediaan Barang Konsumsi. Belanja ATK dalam rangka keg tugas belajar baru, Tgl 13 Des 2022</t>
  </si>
  <si>
    <t>05820/PB/626402/2022</t>
  </si>
  <si>
    <t>05820</t>
  </si>
  <si>
    <t>Belanja Barang Persediaan Barang Konsumsi. Belanja ATK dalam rangka keg aparatur KKP yang diberikan ijin belajar, Tgl 20 Des 2022</t>
  </si>
  <si>
    <t>05821/PB/626402/2022</t>
  </si>
  <si>
    <t>05821</t>
  </si>
  <si>
    <t>GUP Nihil Total</t>
  </si>
  <si>
    <t>Berdasarkan Pengajuan GUP Nihil, Pusat Pendidikan KP</t>
  </si>
  <si>
    <t>Data returned for Jumlah SPBy, All - GUP Nihil (First 1000 rows).</t>
  </si>
  <si>
    <t>NO SPBy</t>
  </si>
  <si>
    <t>PPN</t>
  </si>
  <si>
    <t>PPH 21</t>
  </si>
  <si>
    <t>PPH 22</t>
  </si>
  <si>
    <t>PPH 23</t>
  </si>
  <si>
    <t>Data returned for Jumlah SPBy, [SPBY].[Jenis Belanja].[All] - [SPBY].[Status_GUP_TUP].&amp;[GUP Nihil] (First 1000 rows).</t>
  </si>
  <si>
    <t>221751701015984</t>
  </si>
  <si>
    <t>01417T</t>
  </si>
  <si>
    <t>GUP NIHIL</t>
  </si>
  <si>
    <t>221751701015983</t>
  </si>
  <si>
    <t>01415T</t>
  </si>
  <si>
    <t>05728/KW/626402/2022</t>
  </si>
  <si>
    <t>05765/KW/626402/2022</t>
  </si>
  <si>
    <t>05765</t>
  </si>
  <si>
    <t>05731/KW/626402/2022</t>
  </si>
  <si>
    <t>05731</t>
  </si>
  <si>
    <t>05764/KW/626402/2022</t>
  </si>
  <si>
    <t>05729/KW/626402/2022</t>
  </si>
  <si>
    <t>05729</t>
  </si>
  <si>
    <t>05763/KW/626402/2022</t>
  </si>
  <si>
    <t>05763</t>
  </si>
  <si>
    <t>05730/KW/626402/2022</t>
  </si>
  <si>
    <t>05762/KW/626402/2022</t>
  </si>
  <si>
    <t>05732/KW/626402/2022</t>
  </si>
  <si>
    <t>05761/KW/626402/2022</t>
  </si>
  <si>
    <t>05760/KW/626402/2022</t>
  </si>
  <si>
    <t>05733/KW/626402/2022</t>
  </si>
  <si>
    <t>05733</t>
  </si>
  <si>
    <t>05759/KW/626402/2022</t>
  </si>
  <si>
    <t>05759</t>
  </si>
  <si>
    <t>05734/KW/626402/2022</t>
  </si>
  <si>
    <t>05758/KW/626402/2022</t>
  </si>
  <si>
    <t>05735/KW/626402/2022</t>
  </si>
  <si>
    <t>05735</t>
  </si>
  <si>
    <t>05757/KW/626402/2022</t>
  </si>
  <si>
    <t>05757</t>
  </si>
  <si>
    <t>05736/KW/626402/2022</t>
  </si>
  <si>
    <t>05756/KW/626402/2022</t>
  </si>
  <si>
    <t>05737/KW/626402/2022</t>
  </si>
  <si>
    <t>05755/KW/626402/2022</t>
  </si>
  <si>
    <t>05755</t>
  </si>
  <si>
    <t>05738/KW/626402/2022</t>
  </si>
  <si>
    <t>05754/KW/626402/2022</t>
  </si>
  <si>
    <t>05754</t>
  </si>
  <si>
    <t>05739/KW/626402/2022</t>
  </si>
  <si>
    <t>05739</t>
  </si>
  <si>
    <t>05753/KW/626402/2022</t>
  </si>
  <si>
    <t>05753</t>
  </si>
  <si>
    <t>05740/KW/626402/2022</t>
  </si>
  <si>
    <t>05752/KW/626402/2022</t>
  </si>
  <si>
    <t>05741/KW/626402/2022</t>
  </si>
  <si>
    <t>05751/KW/626402/2022</t>
  </si>
  <si>
    <t>05742/KW/626402/2022</t>
  </si>
  <si>
    <t>05742</t>
  </si>
  <si>
    <t>05750/KW/626402/2022</t>
  </si>
  <si>
    <t>05750</t>
  </si>
  <si>
    <t>05743/KW/626402/2022</t>
  </si>
  <si>
    <t>05749/KW/626402/2022</t>
  </si>
  <si>
    <t>05744/KW/626402/2022</t>
  </si>
  <si>
    <t>05744</t>
  </si>
  <si>
    <t>05748/KW/626402/2022</t>
  </si>
  <si>
    <t>05748</t>
  </si>
  <si>
    <t>05745/KW/626402/2022</t>
  </si>
  <si>
    <t>05745</t>
  </si>
  <si>
    <t>05747/KW/626402/2022</t>
  </si>
  <si>
    <t>05746/KW/626402/2022</t>
  </si>
  <si>
    <t>05746</t>
  </si>
  <si>
    <t>05724/KW/626402/2022</t>
  </si>
  <si>
    <t>05724</t>
  </si>
  <si>
    <t>05726/KW/626402/2022</t>
  </si>
  <si>
    <t>05725/KW/626402/2022</t>
  </si>
  <si>
    <t>05727/KW/626402/2022</t>
  </si>
  <si>
    <t>05727</t>
  </si>
  <si>
    <t>Dec</t>
  </si>
  <si>
    <t>Data returned for PPh21 , Pusat Pendidikan KP - Tata Usaha - Keuangan, All - GUP Nihil (First 1000 rows).</t>
  </si>
  <si>
    <t>221751701015980</t>
  </si>
  <si>
    <t>01410T</t>
  </si>
  <si>
    <t>05715/KW/626402/2022</t>
  </si>
  <si>
    <t>05716/KW/626402/2022</t>
  </si>
  <si>
    <t>05720/KW/626402/2022</t>
  </si>
  <si>
    <t>05720</t>
  </si>
  <si>
    <t>05711/KW/626402/2022</t>
  </si>
  <si>
    <t>05712/KW/626402/2022</t>
  </si>
  <si>
    <t>05717/KW/626402/2022</t>
  </si>
  <si>
    <t>05717</t>
  </si>
  <si>
    <t>05714/KW/626402/2022</t>
  </si>
  <si>
    <t>05721/KW/626402/2022</t>
  </si>
  <si>
    <t>05722/KW/626402/2022</t>
  </si>
  <si>
    <t>05722</t>
  </si>
  <si>
    <t>05723/KW/626402/2022</t>
  </si>
  <si>
    <t>05713/KW/626402/2022</t>
  </si>
  <si>
    <t>05713</t>
  </si>
  <si>
    <t>05718/KW/626402/2022</t>
  </si>
  <si>
    <t>05718</t>
  </si>
  <si>
    <t>05705/KW/626402/2022</t>
  </si>
  <si>
    <t>05719/KW/626402/2022</t>
  </si>
  <si>
    <t>05719</t>
  </si>
  <si>
    <t>05706/KW/626402/2022</t>
  </si>
  <si>
    <t>05706</t>
  </si>
  <si>
    <t>05707/KW/626402/2022</t>
  </si>
  <si>
    <t>05708/KW/626402/2022</t>
  </si>
  <si>
    <t>05708</t>
  </si>
  <si>
    <t>05709/KW/626402/2022</t>
  </si>
  <si>
    <t>05710/KW/626402/2022</t>
  </si>
  <si>
    <t>05710</t>
  </si>
  <si>
    <t>05699/KW/626402/2022</t>
  </si>
  <si>
    <t>05699</t>
  </si>
  <si>
    <t>05700/KW/626402/2022</t>
  </si>
  <si>
    <t>05700</t>
  </si>
  <si>
    <t>05704/KW/626402/2022</t>
  </si>
  <si>
    <t>05704</t>
  </si>
  <si>
    <t>05701/KW/626402/2022</t>
  </si>
  <si>
    <t>05701</t>
  </si>
  <si>
    <t>05703/KW/626402/2022</t>
  </si>
  <si>
    <t>05703</t>
  </si>
  <si>
    <t>05702/KW/626402/2022</t>
  </si>
  <si>
    <t>05702</t>
  </si>
  <si>
    <t>05698/KW/626402/2022</t>
  </si>
  <si>
    <t>05698</t>
  </si>
  <si>
    <t>05697/KW/626402/2022</t>
  </si>
  <si>
    <t>05697</t>
  </si>
  <si>
    <t>05696/KW/626402/2022</t>
  </si>
  <si>
    <t>05696</t>
  </si>
  <si>
    <t>05695/KW/626402/2022</t>
  </si>
  <si>
    <t>05695</t>
  </si>
  <si>
    <t>05694/KW/626402/2022</t>
  </si>
  <si>
    <t>05694</t>
  </si>
  <si>
    <t>05693/KW/626402/2022</t>
  </si>
  <si>
    <t>05693</t>
  </si>
  <si>
    <t>05692/KW/626402/2022</t>
  </si>
  <si>
    <t>05692</t>
  </si>
  <si>
    <t>05691/KW/626402/2022</t>
  </si>
  <si>
    <t>05691</t>
  </si>
  <si>
    <t>05690/KW/626402/2022</t>
  </si>
  <si>
    <t>05690</t>
  </si>
  <si>
    <t>05689/KW/626402/2022</t>
  </si>
  <si>
    <t>05689</t>
  </si>
  <si>
    <t>05688/KW/626402/2022</t>
  </si>
  <si>
    <t>05687/KW/626402/2022</t>
  </si>
  <si>
    <t>05687</t>
  </si>
  <si>
    <t>05686/KW/626402/2022</t>
  </si>
  <si>
    <t>05685/KW/626402/2022</t>
  </si>
  <si>
    <t>05685</t>
  </si>
  <si>
    <t>05684/KW/626402/2022</t>
  </si>
  <si>
    <t>05683/KW/626402/2022</t>
  </si>
  <si>
    <t>05683</t>
  </si>
  <si>
    <t>05682/KW/626402/2022</t>
  </si>
  <si>
    <t>05681/KW/626402/2022</t>
  </si>
  <si>
    <t>05681</t>
  </si>
  <si>
    <t>05680/KW/626402/2022</t>
  </si>
  <si>
    <t>05679/KW/626402/2022</t>
  </si>
  <si>
    <t>05678/KW/626402/2022</t>
  </si>
  <si>
    <t>05678</t>
  </si>
  <si>
    <t>05677/KW/626402/2022</t>
  </si>
  <si>
    <t>05677</t>
  </si>
  <si>
    <t>05676/KW/626402/2022</t>
  </si>
  <si>
    <t>05676</t>
  </si>
  <si>
    <t>05675/KW/626402/2022</t>
  </si>
  <si>
    <t>05675</t>
  </si>
  <si>
    <t>05674/KW/626402/2022</t>
  </si>
  <si>
    <t>05674</t>
  </si>
  <si>
    <t>05673/KW/626402/2022</t>
  </si>
  <si>
    <t>05673</t>
  </si>
  <si>
    <t>05672/KW/626402/2022</t>
  </si>
  <si>
    <t>05672</t>
  </si>
  <si>
    <t>05671/KW/626402/2022</t>
  </si>
  <si>
    <t>05671</t>
  </si>
  <si>
    <t>05670/KW/626402/2022</t>
  </si>
  <si>
    <t>05670</t>
  </si>
  <si>
    <t>05669/KW/626402/2022</t>
  </si>
  <si>
    <t>05669</t>
  </si>
  <si>
    <t>05668/KW/626402/2022</t>
  </si>
  <si>
    <t>05668</t>
  </si>
  <si>
    <t>05667/KW/626402/2022</t>
  </si>
  <si>
    <t>05667</t>
  </si>
  <si>
    <t>05666/KW/626402/2022</t>
  </si>
  <si>
    <t>05666</t>
  </si>
  <si>
    <t>05665/KW/626402/2022</t>
  </si>
  <si>
    <t>05665</t>
  </si>
  <si>
    <t>05664/KW/626402/2022</t>
  </si>
  <si>
    <t>05663/KW/626402/2022</t>
  </si>
  <si>
    <t>05662/KW/626402/2022</t>
  </si>
  <si>
    <t>05662</t>
  </si>
  <si>
    <t>05661/KW/626402/2022</t>
  </si>
  <si>
    <t>05661</t>
  </si>
  <si>
    <t>05660/KW/626402/2022</t>
  </si>
  <si>
    <t>05660</t>
  </si>
  <si>
    <t>05659/KW/626402/2022</t>
  </si>
  <si>
    <t>05659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</si>
</sst>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27"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1"/>
      <color theme="0"/>
      <name val="Calibri"/>
      <family val="2"/>
      <scheme val="minor"/>
    </font>
    <font>
      <sz val="7"/>
      <color rgb="FF292B2C"/>
      <name val="Segoe UI"/>
      <family val="2"/>
    </font>
    <font>
      <sz val="7"/>
      <color rgb="FFFFFFFF"/>
      <name val="Segoe UI"/>
      <family val="2"/>
    </font>
    <font>
      <sz val="7"/>
      <color rgb="FF1D1E1F"/>
      <name val="Segoe UI"/>
      <family val="2"/>
    </font>
    <font>
      <b/>
      <sz val="7"/>
      <color theme="0"/>
      <name val="Segoe UI"/>
      <family val="2"/>
    </font>
    <font>
      <sz val="10"/>
      <name val="Arial"/>
      <family val="2"/>
    </font>
    <font>
      <b/>
      <sz val="10"/>
      <color theme="1"/>
      <name val="Arial"/>
      <family val="2"/>
    </font>
    <font>
      <sz val="9"/>
      <color theme="1"/>
      <name val="Calibri"/>
      <family val="2"/>
      <scheme val="minor"/>
    </font>
    <font>
      <sz val="18"/>
      <color theme="1"/>
      <name val="Calibri"/>
      <family val="2"/>
    </font>
    <font>
      <sz val="12"/>
      <color theme="1"/>
      <name val="Calibri"/>
      <family val="2"/>
      <scheme val="minor"/>
    </font>
    <font>
      <b/>
      <sz val="10"/>
      <name val="Arial"/>
      <family val="2"/>
    </font>
    <font>
      <b/>
      <i/>
      <sz val="10"/>
      <color rgb="FFFF0000"/>
      <name val="Arial"/>
      <family val="2"/>
    </font>
    <font>
      <sz val="11"/>
      <name val="Calibri"/>
      <family val="2"/>
      <scheme val="minor"/>
    </font>
    <font>
      <b/>
      <i/>
      <sz val="10"/>
      <color theme="4" tint="-0.249977111117893"/>
      <name val="Arial"/>
      <family val="2"/>
    </font>
    <font>
      <sz val="10"/>
      <color theme="1"/>
      <name val="Arial"/>
      <family val="2"/>
    </font>
    <font>
      <sz val="10"/>
      <name val="Arial"/>
      <family val="2"/>
    </font>
    <font>
      <sz val="10"/>
      <color theme="1"/>
      <name val="Arial"/>
      <family val="2"/>
    </font>
    <font>
      <sz val="10"/>
      <color theme="0"/>
      <name val="Arial"/>
      <family val="2"/>
    </font>
    <font>
      <b/>
      <sz val="10"/>
      <color theme="4" tint="-0.249977111117893"/>
      <name val="Arial"/>
      <family val="2"/>
    </font>
    <font>
      <sz val="9"/>
      <color theme="1"/>
      <name val="Arial"/>
      <family val="2"/>
    </font>
  </fonts>
  <fills count="17">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499984740745262"/>
        <bgColor indexed="64"/>
      </patternFill>
    </fill>
    <fill>
      <patternFill patternType="solid">
        <fgColor theme="4" tint="0.399975585192419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rgb="FF92D050"/>
        <bgColor indexed="64"/>
      </patternFill>
    </fill>
    <fill>
      <patternFill patternType="solid">
        <fgColor theme="0" tint="-0.14999847407452621"/>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00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style="medium">
        <color rgb="FFDDDDDD"/>
      </right>
      <top/>
      <bottom style="medium">
        <color rgb="FFDDDDDD"/>
      </bottom>
      <diagonal/>
    </border>
    <border>
      <left style="medium">
        <color rgb="FFDDDDDD"/>
      </left>
      <right style="medium">
        <color rgb="FFDDDDDD"/>
      </right>
      <top/>
      <bottom style="medium">
        <color rgb="FFDDDDDD"/>
      </bottom>
      <diagonal/>
    </border>
    <border>
      <left style="medium">
        <color rgb="FFDDDDDD"/>
      </left>
      <right/>
      <top/>
      <bottom style="medium">
        <color rgb="FFDDDDDD"/>
      </bottom>
      <diagonal/>
    </border>
    <border>
      <left/>
      <right style="medium">
        <color rgb="FFDDDDDD"/>
      </right>
      <top style="medium">
        <color rgb="FFDDDDDD"/>
      </top>
      <bottom/>
      <diagonal/>
    </border>
    <border>
      <left style="medium">
        <color rgb="FFDDDDDD"/>
      </left>
      <right style="medium">
        <color rgb="FFDDDDDD"/>
      </right>
      <top style="medium">
        <color rgb="FFDDDDDD"/>
      </top>
      <bottom/>
      <diagonal/>
    </border>
    <border>
      <left style="medium">
        <color rgb="FFDDDDDD"/>
      </left>
      <right/>
      <top style="medium">
        <color rgb="FFDDDDDD"/>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style="thin">
        <color indexed="64"/>
      </left>
      <right/>
      <top/>
      <bottom/>
      <diagonal/>
    </border>
  </borders>
  <cellStyleXfs count="2">
    <xf numFmtId="0" fontId="0" fillId="0" borderId="0"/>
    <xf numFmtId="41" fontId="1" fillId="0" borderId="0" applyFont="0" applyFill="0" applyBorder="0" applyAlignment="0" applyProtection="0"/>
  </cellStyleXfs>
  <cellXfs count="247">
    <xf numFmtId="0" fontId="0" fillId="0" borderId="0" xfId="0"/>
    <xf numFmtId="14" fontId="0" fillId="0" borderId="0" xfId="0" applyNumberFormat="1"/>
    <xf numFmtId="41" fontId="0" fillId="0" borderId="0" xfId="1" applyFont="1"/>
    <xf numFmtId="0" fontId="3" fillId="0" borderId="0" xfId="0" applyFont="1"/>
    <xf numFmtId="0" fontId="0" fillId="0" borderId="0" xfId="0" applyAlignment="1">
      <alignment horizontal="center"/>
    </xf>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pivotButton="1" applyBorder="1"/>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0" xfId="0" applyFont="1"/>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10" borderId="1" xfId="0" applyFont="1" applyFill="1" applyBorder="1" applyAlignment="1">
      <alignment horizontal="center" vertical="center" wrapText="1"/>
    </xf>
    <xf numFmtId="0" fontId="0" fillId="0" borderId="0" xfId="0" applyAlignment="1">
      <alignment horizontal="center" vertical="center"/>
    </xf>
    <xf numFmtId="41" fontId="0" fillId="0" borderId="1" xfId="1" applyFont="1" applyBorder="1" applyAlignment="1">
      <alignment horizontal="center" vertical="top"/>
    </xf>
    <xf numFmtId="41" fontId="6" fillId="0" borderId="0" xfId="1" applyFont="1" applyAlignment="1">
      <alignment vertical="top"/>
    </xf>
    <xf numFmtId="41" fontId="0" fillId="0" borderId="0" xfId="1" applyFont="1" applyAlignment="1">
      <alignment vertical="top"/>
    </xf>
    <xf numFmtId="0" fontId="6" fillId="10"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11" borderId="0" xfId="0" applyFill="1"/>
    <xf numFmtId="41" fontId="0" fillId="0" borderId="0" xfId="0" applyNumberFormat="1"/>
    <xf numFmtId="0" fontId="6" fillId="0" borderId="0" xfId="0" applyFont="1" applyAlignment="1">
      <alignment vertical="top"/>
    </xf>
    <xf numFmtId="0" fontId="0" fillId="0" borderId="0" xfId="0" applyAlignment="1">
      <alignment horizontal="center" vertical="top"/>
    </xf>
    <xf numFmtId="0" fontId="0" fillId="0" borderId="0" xfId="0" applyAlignment="1">
      <alignment vertical="top"/>
    </xf>
    <xf numFmtId="0" fontId="8" fillId="0" borderId="3" xfId="0" applyFont="1" applyBorder="1" applyAlignment="1">
      <alignment vertical="center"/>
    </xf>
    <xf numFmtId="14" fontId="8" fillId="0" borderId="2" xfId="0" applyNumberFormat="1" applyFont="1" applyBorder="1" applyAlignment="1">
      <alignment horizontal="center" vertical="center"/>
    </xf>
    <xf numFmtId="3" fontId="8" fillId="0" borderId="2" xfId="0" applyNumberFormat="1" applyFont="1" applyBorder="1" applyAlignment="1">
      <alignment horizontal="right" vertical="center"/>
    </xf>
    <xf numFmtId="0" fontId="8" fillId="0" borderId="2" xfId="0" applyFont="1" applyBorder="1" applyAlignment="1">
      <alignment vertical="center"/>
    </xf>
    <xf numFmtId="0" fontId="8" fillId="0" borderId="4" xfId="0" applyFont="1" applyBorder="1" applyAlignment="1">
      <alignment vertical="center"/>
    </xf>
    <xf numFmtId="0" fontId="8" fillId="0" borderId="2" xfId="0" applyFont="1" applyBorder="1" applyAlignment="1">
      <alignment horizontal="right" vertical="center"/>
    </xf>
    <xf numFmtId="0" fontId="9" fillId="0" borderId="3" xfId="0" applyFont="1" applyBorder="1" applyAlignment="1">
      <alignment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right" vertical="center"/>
    </xf>
    <xf numFmtId="0" fontId="9" fillId="0" borderId="2" xfId="0" applyFont="1" applyBorder="1" applyAlignment="1">
      <alignment vertical="center"/>
    </xf>
    <xf numFmtId="0" fontId="9" fillId="0" borderId="4" xfId="0" applyFont="1" applyBorder="1" applyAlignment="1">
      <alignment vertical="center"/>
    </xf>
    <xf numFmtId="0" fontId="10" fillId="0" borderId="3" xfId="0" applyFont="1" applyBorder="1" applyAlignment="1">
      <alignment vertical="center"/>
    </xf>
    <xf numFmtId="14" fontId="10" fillId="0" borderId="2" xfId="0" applyNumberFormat="1" applyFont="1" applyBorder="1" applyAlignment="1">
      <alignment horizontal="center" vertical="center"/>
    </xf>
    <xf numFmtId="3" fontId="10" fillId="0" borderId="2" xfId="0" applyNumberFormat="1" applyFont="1" applyBorder="1" applyAlignment="1">
      <alignment horizontal="right" vertical="center"/>
    </xf>
    <xf numFmtId="0" fontId="10" fillId="0" borderId="2" xfId="0" applyFont="1" applyBorder="1" applyAlignment="1">
      <alignment vertical="center"/>
    </xf>
    <xf numFmtId="0" fontId="10" fillId="0" borderId="4" xfId="0" applyFont="1" applyBorder="1" applyAlignment="1">
      <alignment vertical="center"/>
    </xf>
    <xf numFmtId="0" fontId="8" fillId="0" borderId="8" xfId="0" applyFont="1" applyBorder="1" applyAlignment="1">
      <alignment vertical="center"/>
    </xf>
    <xf numFmtId="14" fontId="8" fillId="0" borderId="9" xfId="0" applyNumberFormat="1" applyFont="1" applyBorder="1" applyAlignment="1">
      <alignment horizontal="center" vertical="center"/>
    </xf>
    <xf numFmtId="3" fontId="8" fillId="0" borderId="9" xfId="0" applyNumberFormat="1" applyFont="1" applyBorder="1" applyAlignment="1">
      <alignment horizontal="right" vertical="center"/>
    </xf>
    <xf numFmtId="0" fontId="8" fillId="0" borderId="9" xfId="0" applyFont="1" applyBorder="1" applyAlignment="1">
      <alignment vertical="center"/>
    </xf>
    <xf numFmtId="0" fontId="8" fillId="0" borderId="10" xfId="0" applyFont="1" applyBorder="1" applyAlignment="1">
      <alignment vertical="center"/>
    </xf>
    <xf numFmtId="41" fontId="8" fillId="0" borderId="2" xfId="1" applyFont="1" applyFill="1" applyBorder="1" applyAlignment="1">
      <alignment horizontal="right" vertical="center"/>
    </xf>
    <xf numFmtId="41" fontId="0" fillId="0" borderId="0" xfId="1" applyFont="1" applyFill="1"/>
    <xf numFmtId="0" fontId="11" fillId="0" borderId="5" xfId="0" applyFont="1" applyBorder="1" applyAlignment="1">
      <alignment horizontal="center" vertical="center" wrapText="1"/>
    </xf>
    <xf numFmtId="0" fontId="11" fillId="0" borderId="6" xfId="0" applyFont="1" applyBorder="1" applyAlignment="1">
      <alignment horizontal="center" vertical="center" wrapText="1"/>
    </xf>
    <xf numFmtId="41" fontId="11" fillId="0" borderId="6" xfId="1" applyFont="1" applyFill="1" applyBorder="1" applyAlignment="1">
      <alignment horizontal="center" vertical="center" wrapText="1"/>
    </xf>
    <xf numFmtId="0" fontId="11" fillId="0" borderId="7" xfId="0" applyFont="1" applyBorder="1" applyAlignment="1">
      <alignment horizontal="center" vertical="center" wrapText="1"/>
    </xf>
    <xf numFmtId="0" fontId="7" fillId="0" borderId="0" xfId="0" applyFont="1"/>
    <xf numFmtId="0" fontId="8" fillId="0" borderId="6" xfId="0" applyFont="1" applyBorder="1" applyAlignment="1">
      <alignment vertical="center"/>
    </xf>
    <xf numFmtId="0" fontId="3" fillId="0" borderId="0" xfId="0" applyFont="1" applyAlignment="1">
      <alignment vertical="top"/>
    </xf>
    <xf numFmtId="0" fontId="0" fillId="0" borderId="1" xfId="0" applyBorder="1"/>
    <xf numFmtId="0" fontId="0" fillId="12" borderId="0" xfId="0" applyFill="1"/>
    <xf numFmtId="0" fontId="14" fillId="0" borderId="0" xfId="0" applyFont="1" applyAlignment="1">
      <alignment vertical="top"/>
    </xf>
    <xf numFmtId="0" fontId="14" fillId="0" borderId="1" xfId="0" applyFont="1" applyBorder="1" applyAlignment="1">
      <alignment vertical="top"/>
    </xf>
    <xf numFmtId="0" fontId="15" fillId="0" borderId="1" xfId="0" applyFont="1" applyBorder="1" applyAlignment="1">
      <alignment horizontal="center" vertical="top"/>
    </xf>
    <xf numFmtId="41" fontId="0" fillId="12" borderId="0" xfId="1" applyFont="1" applyFill="1"/>
    <xf numFmtId="0" fontId="0" fillId="0" borderId="1" xfId="0" pivotButton="1" applyBorder="1" applyAlignment="1">
      <alignment horizontal="center"/>
    </xf>
    <xf numFmtId="0" fontId="0" fillId="0" borderId="1" xfId="0" applyBorder="1" applyAlignment="1">
      <alignment horizontal="center"/>
    </xf>
    <xf numFmtId="0" fontId="16" fillId="13" borderId="1" xfId="0" applyFont="1" applyFill="1" applyBorder="1" applyAlignment="1">
      <alignment horizontal="left"/>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13" fillId="6" borderId="1" xfId="0" applyFont="1" applyFill="1" applyBorder="1" applyAlignment="1">
      <alignment horizontal="left" indent="6"/>
    </xf>
    <xf numFmtId="0" fontId="0" fillId="0" borderId="11" xfId="0" applyBorder="1"/>
    <xf numFmtId="14" fontId="0" fillId="0" borderId="1" xfId="0" applyNumberFormat="1" applyBorder="1"/>
    <xf numFmtId="0" fontId="0" fillId="11" borderId="1" xfId="0" applyFill="1" applyBorder="1"/>
    <xf numFmtId="0" fontId="12" fillId="0" borderId="0" xfId="0" applyFont="1" applyAlignment="1">
      <alignment horizontal="center" vertical="top"/>
    </xf>
    <xf numFmtId="14" fontId="0" fillId="0" borderId="11" xfId="0" applyNumberFormat="1" applyBorder="1"/>
    <xf numFmtId="0" fontId="0" fillId="11" borderId="11" xfId="0" applyFill="1" applyBorder="1"/>
    <xf numFmtId="0" fontId="13" fillId="0" borderId="1" xfId="0" applyFont="1" applyBorder="1" applyAlignment="1">
      <alignment horizontal="left" indent="4"/>
    </xf>
    <xf numFmtId="41" fontId="13" fillId="0" borderId="1" xfId="0" applyNumberFormat="1" applyFont="1" applyBorder="1"/>
    <xf numFmtId="3" fontId="13" fillId="0" borderId="1" xfId="0" applyNumberFormat="1" applyFont="1" applyBorder="1" applyAlignment="1">
      <alignment horizontal="center"/>
    </xf>
    <xf numFmtId="0" fontId="0" fillId="0" borderId="0" xfId="0" quotePrefix="1"/>
    <xf numFmtId="41" fontId="3" fillId="0" borderId="0" xfId="1" applyFont="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13" fillId="10" borderId="1" xfId="0" applyFont="1" applyFill="1" applyBorder="1" applyAlignment="1">
      <alignment horizontal="center" vertical="top" wrapText="1"/>
    </xf>
    <xf numFmtId="0" fontId="13" fillId="10" borderId="1" xfId="0" applyFont="1" applyFill="1" applyBorder="1" applyAlignment="1">
      <alignment horizontal="center" vertical="top"/>
    </xf>
    <xf numFmtId="0" fontId="0" fillId="0" borderId="1" xfId="0" applyBorder="1" applyAlignment="1">
      <alignment vertical="top"/>
    </xf>
    <xf numFmtId="0" fontId="18" fillId="0" borderId="0" xfId="0" applyFont="1" applyAlignment="1">
      <alignment horizontal="left" vertical="top"/>
    </xf>
    <xf numFmtId="0" fontId="7" fillId="14" borderId="1" xfId="0" applyFont="1" applyFill="1" applyBorder="1" applyAlignment="1">
      <alignment horizontal="left" indent="1"/>
    </xf>
    <xf numFmtId="0" fontId="6" fillId="15" borderId="1" xfId="0" applyFont="1" applyFill="1" applyBorder="1" applyAlignment="1">
      <alignment horizontal="left" indent="2"/>
    </xf>
    <xf numFmtId="41" fontId="6" fillId="15" borderId="1" xfId="0" applyNumberFormat="1" applyFont="1" applyFill="1" applyBorder="1"/>
    <xf numFmtId="0" fontId="0" fillId="2" borderId="1" xfId="0" applyFill="1" applyBorder="1"/>
    <xf numFmtId="14" fontId="0" fillId="2" borderId="1" xfId="0" applyNumberFormat="1" applyFill="1" applyBorder="1"/>
    <xf numFmtId="0" fontId="0" fillId="2" borderId="0" xfId="0" applyFill="1"/>
    <xf numFmtId="0" fontId="0" fillId="0" borderId="1" xfId="0" quotePrefix="1" applyBorder="1"/>
    <xf numFmtId="0" fontId="0" fillId="16" borderId="1" xfId="0" applyFill="1" applyBorder="1"/>
    <xf numFmtId="0" fontId="0" fillId="16" borderId="1" xfId="0" quotePrefix="1" applyFill="1" applyBorder="1"/>
    <xf numFmtId="14" fontId="0" fillId="16" borderId="1" xfId="0" applyNumberFormat="1" applyFill="1" applyBorder="1"/>
    <xf numFmtId="41" fontId="17" fillId="6" borderId="1" xfId="0" applyNumberFormat="1" applyFont="1" applyFill="1" applyBorder="1"/>
    <xf numFmtId="3" fontId="17" fillId="6" borderId="1" xfId="0" applyNumberFormat="1" applyFont="1" applyFill="1" applyBorder="1" applyAlignment="1">
      <alignment horizontal="center"/>
    </xf>
    <xf numFmtId="0" fontId="0" fillId="0" borderId="0" xfId="0" pivotButton="1"/>
    <xf numFmtId="0" fontId="0" fillId="0" borderId="1" xfId="0" applyBorder="1" applyAlignment="1">
      <alignment horizontal="left"/>
    </xf>
    <xf numFmtId="41" fontId="0" fillId="0" borderId="1" xfId="0" applyNumberFormat="1" applyBorder="1"/>
    <xf numFmtId="0" fontId="0" fillId="2" borderId="1" xfId="0" applyFill="1" applyBorder="1" applyAlignment="1">
      <alignment horizontal="left" indent="1"/>
    </xf>
    <xf numFmtId="0" fontId="0" fillId="0" borderId="1" xfId="0" applyBorder="1" applyAlignment="1">
      <alignment horizontal="left" indent="3"/>
    </xf>
    <xf numFmtId="41" fontId="6" fillId="2" borderId="1" xfId="0" applyNumberFormat="1" applyFont="1" applyFill="1" applyBorder="1"/>
    <xf numFmtId="0" fontId="6" fillId="4" borderId="1" xfId="0" applyFont="1" applyFill="1" applyBorder="1" applyAlignment="1">
      <alignment horizontal="left" indent="2"/>
    </xf>
    <xf numFmtId="41" fontId="6" fillId="4" borderId="1" xfId="0" applyNumberFormat="1" applyFont="1" applyFill="1" applyBorder="1"/>
    <xf numFmtId="0" fontId="19" fillId="2" borderId="1" xfId="0" applyFont="1" applyFill="1" applyBorder="1" applyAlignment="1">
      <alignment horizontal="center"/>
    </xf>
    <xf numFmtId="41" fontId="0" fillId="0" borderId="15" xfId="0" applyNumberFormat="1" applyBorder="1"/>
    <xf numFmtId="41" fontId="0" fillId="0" borderId="16" xfId="0" applyNumberFormat="1" applyBorder="1"/>
    <xf numFmtId="41" fontId="16" fillId="13" borderId="11" xfId="0" applyNumberFormat="1" applyFont="1" applyFill="1" applyBorder="1"/>
    <xf numFmtId="0" fontId="0" fillId="0" borderId="18" xfId="0" applyBorder="1" applyAlignment="1">
      <alignment horizontal="left" indent="3"/>
    </xf>
    <xf numFmtId="41" fontId="7" fillId="14" borderId="15" xfId="0" applyNumberFormat="1" applyFont="1" applyFill="1" applyBorder="1"/>
    <xf numFmtId="41" fontId="20" fillId="0" borderId="1" xfId="0" applyNumberFormat="1" applyFont="1" applyBorder="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3"/>
    </xf>
    <xf numFmtId="0" fontId="7" fillId="16" borderId="0" xfId="0" applyFont="1" applyFill="1"/>
    <xf numFmtId="41" fontId="7" fillId="16" borderId="0" xfId="1" applyFont="1" applyFill="1"/>
    <xf numFmtId="0" fontId="13" fillId="4" borderId="1" xfId="0" applyFont="1" applyFill="1" applyBorder="1" applyAlignment="1">
      <alignment horizontal="left" wrapText="1" indent="2"/>
    </xf>
    <xf numFmtId="41" fontId="13" fillId="8" borderId="1" xfId="0" applyNumberFormat="1" applyFont="1" applyFill="1" applyBorder="1"/>
    <xf numFmtId="41" fontId="17" fillId="8" borderId="1" xfId="0" applyNumberFormat="1" applyFont="1" applyFill="1" applyBorder="1"/>
    <xf numFmtId="41" fontId="13" fillId="4" borderId="1" xfId="0" applyNumberFormat="1" applyFont="1" applyFill="1" applyBorder="1" applyAlignment="1">
      <alignment vertical="top"/>
    </xf>
    <xf numFmtId="3" fontId="13" fillId="8" borderId="1" xfId="0" applyNumberFormat="1" applyFont="1" applyFill="1" applyBorder="1" applyAlignment="1">
      <alignment horizontal="center"/>
    </xf>
    <xf numFmtId="3" fontId="13" fillId="4" borderId="1" xfId="0" applyNumberFormat="1" applyFont="1" applyFill="1" applyBorder="1" applyAlignment="1">
      <alignment horizontal="center" vertical="top"/>
    </xf>
    <xf numFmtId="0" fontId="6" fillId="4" borderId="0" xfId="0" applyFont="1" applyFill="1" applyAlignment="1">
      <alignment horizontal="left" indent="2"/>
    </xf>
    <xf numFmtId="41" fontId="0" fillId="2" borderId="0" xfId="1" applyFont="1" applyFill="1"/>
    <xf numFmtId="0" fontId="21" fillId="0" borderId="0" xfId="0" applyFont="1" applyAlignment="1">
      <alignment vertical="top"/>
    </xf>
    <xf numFmtId="41" fontId="21" fillId="0" borderId="1" xfId="0" applyNumberFormat="1" applyFont="1" applyBorder="1" applyAlignment="1">
      <alignment vertical="top"/>
    </xf>
    <xf numFmtId="0" fontId="21" fillId="0" borderId="0" xfId="0" applyFont="1" applyAlignment="1">
      <alignment vertical="top" wrapText="1"/>
    </xf>
    <xf numFmtId="0" fontId="21" fillId="0" borderId="0" xfId="0" applyFont="1" applyAlignment="1">
      <alignment horizontal="center" vertical="top"/>
    </xf>
    <xf numFmtId="0" fontId="21" fillId="0" borderId="1" xfId="0" applyFont="1" applyBorder="1" applyAlignment="1">
      <alignment horizontal="center" vertical="top" wrapText="1"/>
    </xf>
    <xf numFmtId="41" fontId="22" fillId="0" borderId="1" xfId="0" applyNumberFormat="1" applyFont="1" applyBorder="1" applyAlignment="1">
      <alignment vertical="top"/>
    </xf>
    <xf numFmtId="0" fontId="21" fillId="0" borderId="12" xfId="0" applyFont="1" applyBorder="1" applyAlignment="1">
      <alignment horizontal="center" vertical="top" wrapText="1"/>
    </xf>
    <xf numFmtId="0" fontId="21" fillId="0" borderId="17" xfId="0" applyFont="1" applyBorder="1" applyAlignment="1">
      <alignment horizontal="center" vertical="top" wrapText="1"/>
    </xf>
    <xf numFmtId="0" fontId="21" fillId="0" borderId="16" xfId="0" applyFont="1" applyBorder="1" applyAlignment="1">
      <alignment horizontal="center" vertical="top" wrapText="1"/>
    </xf>
    <xf numFmtId="0" fontId="21" fillId="0" borderId="1" xfId="0" applyFont="1" applyBorder="1" applyAlignment="1">
      <alignment horizontal="center" vertical="top"/>
    </xf>
    <xf numFmtId="0" fontId="21" fillId="0" borderId="11" xfId="0" applyFont="1" applyBorder="1" applyAlignment="1">
      <alignment horizontal="center" vertical="top"/>
    </xf>
    <xf numFmtId="0" fontId="21" fillId="0" borderId="13" xfId="0" applyFont="1" applyBorder="1" applyAlignment="1">
      <alignment horizontal="center" vertical="top" wrapText="1"/>
    </xf>
    <xf numFmtId="0" fontId="21" fillId="0" borderId="14" xfId="0" applyFont="1" applyBorder="1" applyAlignment="1">
      <alignment horizontal="center" vertical="top" wrapText="1"/>
    </xf>
    <xf numFmtId="0" fontId="21" fillId="0" borderId="0" xfId="0" pivotButton="1" applyFont="1" applyAlignment="1">
      <alignment vertical="top"/>
    </xf>
    <xf numFmtId="0" fontId="22" fillId="0" borderId="11" xfId="0" pivotButton="1" applyFont="1" applyBorder="1" applyAlignment="1">
      <alignment horizontal="center" vertical="top"/>
    </xf>
    <xf numFmtId="0" fontId="22" fillId="0" borderId="11" xfId="0" pivotButton="1" applyFont="1" applyBorder="1" applyAlignment="1">
      <alignment horizontal="center" vertical="top" wrapText="1"/>
    </xf>
    <xf numFmtId="0" fontId="22" fillId="0" borderId="11" xfId="0" applyFont="1" applyBorder="1" applyAlignment="1">
      <alignment horizontal="center" vertical="top"/>
    </xf>
    <xf numFmtId="0" fontId="21" fillId="0" borderId="16" xfId="0" applyFont="1" applyBorder="1" applyAlignment="1">
      <alignment horizontal="center" vertical="top"/>
    </xf>
    <xf numFmtId="0" fontId="21" fillId="0" borderId="15" xfId="0" applyFont="1" applyBorder="1" applyAlignment="1">
      <alignment horizontal="center" vertical="top"/>
    </xf>
    <xf numFmtId="0" fontId="21" fillId="0" borderId="11" xfId="0" applyFont="1" applyBorder="1" applyAlignment="1">
      <alignment vertical="top"/>
    </xf>
    <xf numFmtId="0" fontId="21" fillId="0" borderId="16" xfId="0" applyFont="1" applyBorder="1" applyAlignment="1">
      <alignment vertical="top"/>
    </xf>
    <xf numFmtId="0" fontId="21" fillId="0" borderId="15" xfId="0" applyFont="1" applyBorder="1" applyAlignment="1">
      <alignment vertical="top"/>
    </xf>
    <xf numFmtId="0" fontId="21" fillId="0" borderId="1" xfId="0" applyFont="1" applyBorder="1" applyAlignment="1">
      <alignment vertical="top"/>
    </xf>
    <xf numFmtId="14" fontId="21" fillId="0" borderId="11" xfId="0" applyNumberFormat="1" applyFont="1" applyBorder="1" applyAlignment="1">
      <alignment horizontal="center" vertical="top"/>
    </xf>
    <xf numFmtId="14" fontId="21" fillId="2" borderId="0" xfId="0" applyNumberFormat="1" applyFont="1" applyFill="1" applyAlignment="1">
      <alignment horizontal="center" vertical="top"/>
    </xf>
    <xf numFmtId="0" fontId="21" fillId="2" borderId="0" xfId="0" applyFont="1" applyFill="1" applyAlignment="1">
      <alignment horizontal="center" vertical="top"/>
    </xf>
    <xf numFmtId="14" fontId="21" fillId="0" borderId="0" xfId="0" applyNumberFormat="1" applyFont="1" applyAlignment="1">
      <alignment horizontal="center" vertical="top"/>
    </xf>
    <xf numFmtId="0" fontId="21" fillId="2" borderId="1" xfId="0" applyFont="1" applyFill="1" applyBorder="1" applyAlignment="1">
      <alignment horizontal="center" vertical="top"/>
    </xf>
    <xf numFmtId="14" fontId="21" fillId="0" borderId="1" xfId="0" applyNumberFormat="1" applyFont="1" applyBorder="1" applyAlignment="1">
      <alignment horizontal="center" vertical="top"/>
    </xf>
    <xf numFmtId="0" fontId="0" fillId="0" borderId="1" xfId="0" applyBorder="1" applyAlignment="1">
      <alignment wrapText="1"/>
    </xf>
    <xf numFmtId="0" fontId="13" fillId="4" borderId="1" xfId="0" applyFont="1" applyFill="1" applyBorder="1" applyAlignment="1">
      <alignment horizontal="left" indent="2"/>
    </xf>
    <xf numFmtId="41" fontId="13" fillId="4" borderId="1" xfId="0" applyNumberFormat="1" applyFont="1" applyFill="1" applyBorder="1"/>
    <xf numFmtId="3" fontId="13" fillId="4" borderId="1" xfId="0" applyNumberFormat="1" applyFont="1" applyFill="1" applyBorder="1" applyAlignment="1">
      <alignment horizontal="center"/>
    </xf>
    <xf numFmtId="1" fontId="20" fillId="0" borderId="1" xfId="0" applyNumberFormat="1" applyFont="1" applyBorder="1" applyAlignment="1">
      <alignment horizontal="center"/>
    </xf>
    <xf numFmtId="0" fontId="3" fillId="0" borderId="0" xfId="0" applyFont="1" applyAlignment="1">
      <alignment horizontal="center"/>
    </xf>
    <xf numFmtId="41" fontId="3" fillId="0" borderId="0" xfId="0" applyNumberFormat="1" applyFont="1"/>
    <xf numFmtId="3" fontId="3" fillId="0" borderId="0" xfId="0" applyNumberFormat="1" applyFont="1" applyAlignment="1">
      <alignment horizontal="center"/>
    </xf>
    <xf numFmtId="3" fontId="3" fillId="0" borderId="0" xfId="0" applyNumberFormat="1" applyFont="1"/>
    <xf numFmtId="0" fontId="23" fillId="0" borderId="1" xfId="0" pivotButton="1" applyFont="1" applyBorder="1" applyAlignment="1">
      <alignment horizontal="center" vertical="center"/>
    </xf>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0" fontId="23" fillId="2" borderId="1" xfId="0" applyFont="1" applyFill="1" applyBorder="1" applyAlignment="1">
      <alignment horizontal="left"/>
    </xf>
    <xf numFmtId="41" fontId="23" fillId="2" borderId="1" xfId="0" applyNumberFormat="1" applyFont="1" applyFill="1" applyBorder="1"/>
    <xf numFmtId="3" fontId="23" fillId="2" borderId="1" xfId="0" applyNumberFormat="1" applyFont="1" applyFill="1" applyBorder="1"/>
    <xf numFmtId="0" fontId="24" fillId="5" borderId="1" xfId="0" applyFont="1" applyFill="1" applyBorder="1" applyAlignment="1">
      <alignment horizontal="left" indent="1"/>
    </xf>
    <xf numFmtId="41" fontId="23" fillId="0" borderId="1" xfId="0" applyNumberFormat="1" applyFont="1" applyBorder="1"/>
    <xf numFmtId="3" fontId="23" fillId="0" borderId="1" xfId="0" applyNumberFormat="1" applyFont="1" applyBorder="1"/>
    <xf numFmtId="3" fontId="23" fillId="2" borderId="1" xfId="0" applyNumberFormat="1" applyFont="1" applyFill="1" applyBorder="1" applyAlignment="1">
      <alignment horizontal="center"/>
    </xf>
    <xf numFmtId="3" fontId="23" fillId="0" borderId="1" xfId="0" applyNumberFormat="1" applyFont="1" applyBorder="1" applyAlignment="1">
      <alignment horizontal="center"/>
    </xf>
    <xf numFmtId="41" fontId="24" fillId="5" borderId="1" xfId="0" applyNumberFormat="1" applyFont="1" applyFill="1" applyBorder="1"/>
    <xf numFmtId="3" fontId="24" fillId="5" borderId="1" xfId="0" applyNumberFormat="1" applyFont="1" applyFill="1" applyBorder="1" applyAlignment="1">
      <alignment horizontal="center"/>
    </xf>
    <xf numFmtId="3" fontId="24" fillId="5" borderId="1" xfId="0" applyNumberFormat="1" applyFont="1" applyFill="1" applyBorder="1"/>
    <xf numFmtId="0" fontId="23" fillId="0" borderId="1" xfId="0" applyFont="1" applyBorder="1" applyAlignment="1">
      <alignment horizontal="center"/>
    </xf>
    <xf numFmtId="0" fontId="24" fillId="5" borderId="1" xfId="0" applyFont="1" applyFill="1" applyBorder="1" applyAlignment="1">
      <alignment horizontal="left" indent="5"/>
    </xf>
    <xf numFmtId="0" fontId="24" fillId="7" borderId="1" xfId="0" applyFont="1" applyFill="1" applyBorder="1" applyAlignment="1">
      <alignment horizontal="left" indent="7"/>
    </xf>
    <xf numFmtId="41" fontId="24" fillId="7" borderId="1" xfId="0" applyNumberFormat="1" applyFont="1" applyFill="1" applyBorder="1"/>
    <xf numFmtId="0" fontId="25" fillId="0" borderId="1" xfId="0" applyFont="1" applyBorder="1" applyAlignment="1">
      <alignment horizontal="left" indent="10"/>
    </xf>
    <xf numFmtId="3" fontId="24" fillId="7" borderId="1" xfId="0" applyNumberFormat="1" applyFont="1" applyFill="1" applyBorder="1" applyAlignment="1">
      <alignment horizontal="center"/>
    </xf>
    <xf numFmtId="0" fontId="23" fillId="0" borderId="1" xfId="0" applyFont="1" applyBorder="1" applyAlignment="1">
      <alignment horizontal="left" indent="1"/>
    </xf>
    <xf numFmtId="0" fontId="23" fillId="0" borderId="1" xfId="0" applyFont="1" applyBorder="1" applyAlignment="1">
      <alignment vertical="top"/>
    </xf>
    <xf numFmtId="0" fontId="26" fillId="0" borderId="1" xfId="0" applyFont="1" applyBorder="1" applyAlignment="1">
      <alignment vertical="top"/>
    </xf>
    <xf numFmtId="0" fontId="26" fillId="0" borderId="1" xfId="0" applyFont="1" applyBorder="1" applyAlignment="1">
      <alignment horizontal="center" vertical="top"/>
    </xf>
    <xf numFmtId="0" fontId="26" fillId="0" borderId="1" xfId="0" applyFont="1" applyBorder="1" applyAlignment="1">
      <alignment horizontal="center" vertical="top" wrapText="1"/>
    </xf>
    <xf numFmtId="0" fontId="23" fillId="0" borderId="1" xfId="0" pivotButton="1" applyFont="1" applyBorder="1" applyAlignment="1">
      <alignment horizontal="center" vertical="top"/>
    </xf>
    <xf numFmtId="0" fontId="23" fillId="0" borderId="1" xfId="0" pivotButton="1" applyFont="1" applyBorder="1" applyAlignment="1">
      <alignment horizontal="center" vertical="top" wrapText="1"/>
    </xf>
    <xf numFmtId="0" fontId="23" fillId="0" borderId="1" xfId="0" applyFont="1" applyBorder="1" applyAlignment="1">
      <alignment horizontal="center" vertical="top" wrapText="1"/>
    </xf>
    <xf numFmtId="41" fontId="23" fillId="0" borderId="1" xfId="0" applyNumberFormat="1" applyFont="1" applyBorder="1" applyAlignment="1">
      <alignment vertical="top"/>
    </xf>
    <xf numFmtId="3" fontId="23" fillId="0" borderId="1" xfId="0" applyNumberFormat="1" applyFont="1" applyBorder="1" applyAlignment="1">
      <alignment vertical="top"/>
    </xf>
    <xf numFmtId="41" fontId="26" fillId="0" borderId="1" xfId="0" applyNumberFormat="1" applyFont="1" applyBorder="1" applyAlignment="1">
      <alignment vertical="top"/>
    </xf>
    <xf numFmtId="3" fontId="26" fillId="0" borderId="1" xfId="0" applyNumberFormat="1" applyFont="1" applyBorder="1" applyAlignment="1">
      <alignment vertical="top"/>
    </xf>
    <xf numFmtId="0" fontId="23" fillId="0" borderId="1" xfId="0" applyFont="1" applyBorder="1" applyAlignment="1">
      <alignment horizontal="center" vertical="top"/>
    </xf>
    <xf numFmtId="0" fontId="0" fillId="0" borderId="15" xfId="0" applyBorder="1" applyAlignment="1">
      <alignment horizontal="center"/>
    </xf>
    <xf numFmtId="0" fontId="0" fillId="0" borderId="16" xfId="0" applyBorder="1" applyAlignment="1">
      <alignment horizontal="center"/>
    </xf>
    <xf numFmtId="0" fontId="16" fillId="13" borderId="11" xfId="0" applyFont="1" applyFill="1" applyBorder="1" applyAlignment="1">
      <alignment horizontal="center"/>
    </xf>
    <xf numFmtId="0" fontId="7" fillId="14" borderId="15" xfId="0" applyFont="1" applyFill="1" applyBorder="1" applyAlignment="1">
      <alignment horizontal="center"/>
    </xf>
    <xf numFmtId="0" fontId="6" fillId="15" borderId="1" xfId="0" applyFont="1" applyFill="1" applyBorder="1" applyAlignment="1">
      <alignment horizontal="center"/>
    </xf>
    <xf numFmtId="0" fontId="3" fillId="0" borderId="1" xfId="0" pivotButton="1"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xf numFmtId="0" fontId="3" fillId="3" borderId="1" xfId="0" applyFont="1" applyFill="1" applyBorder="1" applyAlignment="1">
      <alignment horizontal="left" indent="1"/>
    </xf>
    <xf numFmtId="41" fontId="3" fillId="3" borderId="1" xfId="0" applyNumberFormat="1" applyFont="1" applyFill="1" applyBorder="1"/>
    <xf numFmtId="41" fontId="3" fillId="4" borderId="1" xfId="0" applyNumberFormat="1" applyFont="1" applyFill="1" applyBorder="1"/>
    <xf numFmtId="0" fontId="3" fillId="0" borderId="1" xfId="0" applyFont="1" applyBorder="1" applyAlignment="1">
      <alignment horizontal="left" indent="3"/>
    </xf>
    <xf numFmtId="41" fontId="3" fillId="0" borderId="1" xfId="0" applyNumberFormat="1" applyFont="1" applyBorder="1"/>
    <xf numFmtId="3" fontId="3" fillId="0" borderId="1" xfId="0" applyNumberFormat="1" applyFont="1" applyBorder="1"/>
    <xf numFmtId="0" fontId="3" fillId="0" borderId="1" xfId="0" applyFont="1" applyBorder="1" applyAlignment="1">
      <alignment horizontal="left" indent="4"/>
    </xf>
    <xf numFmtId="41" fontId="12" fillId="6" borderId="1" xfId="0" applyNumberFormat="1" applyFont="1" applyFill="1" applyBorder="1"/>
    <xf numFmtId="41" fontId="3" fillId="8" borderId="1" xfId="0" applyNumberFormat="1" applyFont="1" applyFill="1" applyBorder="1"/>
    <xf numFmtId="0" fontId="3" fillId="0" borderId="1" xfId="0" applyFont="1" applyBorder="1" applyAlignment="1">
      <alignment horizontal="left" indent="9"/>
    </xf>
    <xf numFmtId="0" fontId="20" fillId="0" borderId="1" xfId="0" applyFont="1" applyBorder="1" applyAlignment="1">
      <alignment horizontal="left" indent="10"/>
    </xf>
    <xf numFmtId="3" fontId="3" fillId="2" borderId="1" xfId="0" applyNumberFormat="1" applyFont="1" applyFill="1" applyBorder="1" applyAlignment="1">
      <alignment horizontal="center"/>
    </xf>
    <xf numFmtId="3" fontId="3" fillId="3" borderId="1" xfId="0" applyNumberFormat="1" applyFont="1" applyFill="1" applyBorder="1" applyAlignment="1">
      <alignment horizontal="center"/>
    </xf>
    <xf numFmtId="3" fontId="3" fillId="0" borderId="1" xfId="0" applyNumberFormat="1" applyFont="1" applyBorder="1" applyAlignment="1">
      <alignment horizontal="center"/>
    </xf>
    <xf numFmtId="3" fontId="12" fillId="6" borderId="1" xfId="0" applyNumberFormat="1" applyFont="1" applyFill="1" applyBorder="1" applyAlignment="1">
      <alignment horizontal="center"/>
    </xf>
    <xf numFmtId="3" fontId="3" fillId="8" borderId="1" xfId="0" applyNumberFormat="1" applyFont="1" applyFill="1" applyBorder="1" applyAlignment="1">
      <alignment horizontal="center"/>
    </xf>
    <xf numFmtId="3" fontId="20" fillId="0" borderId="1" xfId="0" applyNumberFormat="1" applyFont="1" applyBorder="1" applyAlignment="1">
      <alignment horizontal="center"/>
    </xf>
    <xf numFmtId="0" fontId="3" fillId="0" borderId="1" xfId="0" applyFont="1" applyBorder="1" applyAlignment="1">
      <alignment horizontal="center"/>
    </xf>
    <xf numFmtId="0" fontId="13" fillId="8" borderId="1" xfId="0" applyFont="1" applyFill="1" applyBorder="1" applyAlignment="1">
      <alignment horizontal="left" indent="8"/>
    </xf>
    <xf numFmtId="41" fontId="20" fillId="0" borderId="1" xfId="0" applyNumberFormat="1" applyFont="1" applyFill="1" applyBorder="1"/>
    <xf numFmtId="3" fontId="20" fillId="0" borderId="1" xfId="0" applyNumberFormat="1" applyFont="1" applyFill="1" applyBorder="1" applyAlignment="1">
      <alignment horizontal="center"/>
    </xf>
    <xf numFmtId="0" fontId="20" fillId="0" borderId="1" xfId="0" applyFont="1" applyFill="1" applyBorder="1" applyAlignment="1">
      <alignment horizontal="left" indent="10"/>
    </xf>
    <xf numFmtId="0" fontId="3" fillId="0" borderId="1" xfId="0" applyFont="1" applyBorder="1"/>
    <xf numFmtId="0" fontId="3" fillId="9" borderId="1" xfId="0" applyFont="1" applyFill="1" applyBorder="1" applyAlignment="1">
      <alignment horizontal="left" indent="2"/>
    </xf>
    <xf numFmtId="41" fontId="3" fillId="9" borderId="1" xfId="0" applyNumberFormat="1" applyFont="1" applyFill="1" applyBorder="1"/>
    <xf numFmtId="3" fontId="3" fillId="9" borderId="1" xfId="0" applyNumberFormat="1" applyFont="1" applyFill="1" applyBorder="1" applyAlignment="1">
      <alignment horizontal="center"/>
    </xf>
    <xf numFmtId="3" fontId="3" fillId="9" borderId="1" xfId="0" applyNumberFormat="1" applyFont="1" applyFill="1" applyBorder="1"/>
    <xf numFmtId="0" fontId="3" fillId="0" borderId="1" xfId="0" applyFont="1" applyFill="1" applyBorder="1" applyAlignment="1">
      <alignment horizontal="left" indent="2"/>
    </xf>
    <xf numFmtId="41" fontId="12" fillId="0" borderId="1" xfId="0" applyNumberFormat="1" applyFont="1" applyFill="1" applyBorder="1"/>
    <xf numFmtId="41" fontId="12" fillId="0" borderId="1" xfId="0" applyNumberFormat="1" applyFont="1" applyBorder="1"/>
    <xf numFmtId="0" fontId="12" fillId="0" borderId="1" xfId="0" applyFont="1" applyFill="1" applyBorder="1" applyAlignment="1">
      <alignment horizontal="left" indent="2"/>
    </xf>
    <xf numFmtId="0" fontId="3" fillId="0" borderId="1" xfId="0" pivotButton="1" applyFont="1" applyBorder="1"/>
    <xf numFmtId="41" fontId="3" fillId="7" borderId="1" xfId="0" applyNumberFormat="1" applyFont="1" applyFill="1" applyBorder="1"/>
    <xf numFmtId="3" fontId="3" fillId="7" borderId="1" xfId="0" applyNumberFormat="1" applyFont="1" applyFill="1" applyBorder="1" applyAlignment="1">
      <alignment horizontal="center"/>
    </xf>
    <xf numFmtId="3" fontId="17" fillId="8" borderId="1" xfId="0" applyNumberFormat="1" applyFont="1" applyFill="1" applyBorder="1" applyAlignment="1">
      <alignment horizontal="center"/>
    </xf>
  </cellXfs>
  <cellStyles count="2">
    <cellStyle name="Comma [0]" xfId="1" builtinId="6"/>
    <cellStyle name="Normal" xfId="0" builtinId="0"/>
  </cellStyles>
  <dxfs count="10388">
    <dxf>
      <fill>
        <patternFill patternType="solid">
          <bgColor rgb="FFFFFF00"/>
        </patternFill>
      </fill>
    </dxf>
    <dxf>
      <fill>
        <patternFill patternType="solid">
          <bgColor theme="0" tint="-0.249977111117893"/>
        </patternFill>
      </fill>
    </dxf>
    <dxf>
      <fill>
        <patternFill patternType="solid">
          <bgColor rgb="FFFFC000"/>
        </patternFill>
      </fill>
    </dxf>
    <dxf>
      <fill>
        <patternFill patternType="solid">
          <bgColor theme="4" tint="-0.499984740745262"/>
        </patternFill>
      </fill>
    </dxf>
    <dxf>
      <font>
        <color theme="0"/>
      </font>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0" tint="-0.249977111117893"/>
        </patternFill>
      </fill>
    </dxf>
    <dxf>
      <fill>
        <patternFill patternType="solid">
          <bgColor theme="0" tint="-0.249977111117893"/>
        </patternFill>
      </fill>
    </dxf>
    <dxf>
      <fill>
        <patternFill patternType="solid">
          <bgColor rgb="FFFFFF00"/>
        </patternFill>
      </fill>
    </dxf>
    <dxf>
      <fill>
        <patternFill patternType="solid">
          <bgColor rgb="FF00B050"/>
        </patternFill>
      </fill>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92D050"/>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4" tint="-0.249977111117893"/>
      </font>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top"/>
    </dxf>
    <dxf>
      <alignment horizontal="center"/>
    </dxf>
    <dxf>
      <font>
        <b/>
        <family val="2"/>
      </font>
    </dxf>
    <dxf>
      <fill>
        <patternFill patternType="solid">
          <fgColor indexed="64"/>
          <bgColor theme="9" tint="0.39997558519241921"/>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family val="2"/>
      </font>
    </dxf>
    <dxf>
      <font>
        <b/>
        <family val="2"/>
      </font>
    </dxf>
    <dxf>
      <font>
        <b/>
        <family val="2"/>
      </font>
    </dxf>
    <dxf>
      <font>
        <color auto="1"/>
      </font>
    </dxf>
    <dxf>
      <font>
        <color auto="1"/>
      </font>
    </dxf>
    <dxf>
      <font>
        <b/>
      </font>
    </dxf>
    <dxf>
      <font>
        <b/>
      </font>
    </dxf>
    <dxf>
      <font>
        <b/>
      </font>
    </dxf>
    <dxf>
      <font>
        <b/>
      </font>
    </dxf>
    <dxf>
      <font>
        <b/>
      </font>
    </dxf>
    <dxf>
      <font>
        <b/>
      </font>
    </dxf>
    <dxf>
      <font>
        <color auto="1"/>
      </font>
    </dxf>
    <dxf>
      <font>
        <color auto="1"/>
      </font>
    </dxf>
    <dxf>
      <font>
        <color auto="1"/>
      </font>
    </dxf>
    <dxf>
      <font>
        <color auto="1"/>
      </font>
    </dxf>
    <dxf>
      <font>
        <color auto="1"/>
      </font>
    </dxf>
    <dxf>
      <font>
        <i val="0"/>
      </font>
    </dxf>
    <dxf>
      <font>
        <i val="0"/>
      </font>
    </dxf>
    <dxf>
      <font>
        <i val="0"/>
      </font>
    </dxf>
    <dxf>
      <font>
        <i val="0"/>
      </font>
    </dxf>
    <dxf>
      <font>
        <i val="0"/>
      </font>
    </dxf>
    <dxf>
      <alignment horizontal="center"/>
    </dxf>
    <dxf>
      <alignment horizontal="center"/>
    </dxf>
    <dxf>
      <alignment horizontal="center"/>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FF00"/>
        </patternFill>
      </fill>
    </dxf>
    <dxf>
      <fill>
        <patternFill patternType="solid">
          <bgColor theme="4" tint="-0.499984740745262"/>
        </patternFill>
      </fill>
    </dxf>
    <dxf>
      <font>
        <color theme="0"/>
      </font>
    </dxf>
    <dxf>
      <fill>
        <patternFill patternType="solid">
          <bgColor rgb="FFFFFF0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alignment horizontal="center"/>
    </dxf>
    <dxf>
      <alignment horizontal="center"/>
    </dxf>
    <dxf>
      <alignment wrapText="1"/>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none">
          <bgColor auto="1"/>
        </patternFill>
      </fill>
    </dxf>
    <dxf>
      <fill>
        <patternFill patternType="solid">
          <bgColor theme="4" tint="-0.499984740745262"/>
        </patternFill>
      </fill>
    </dxf>
    <dxf>
      <font>
        <color theme="0"/>
      </font>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horizontal="center"/>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alignment wrapText="1"/>
    </dxf>
    <dxf>
      <alignment horizontal="center"/>
    </dxf>
    <dxf>
      <alignment vertical="center"/>
    </dxf>
    <dxf>
      <alignment wrapText="1"/>
    </dxf>
    <dxf>
      <alignment horizontal="center"/>
    </dxf>
    <dxf>
      <alignment vertical="center"/>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alignment horizontal="center"/>
    </dxf>
    <dxf>
      <alignment vertic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ill>
        <patternFill patternType="solid">
          <bgColor rgb="FFFF0000"/>
        </patternFill>
      </fill>
    </dxf>
    <dxf>
      <font>
        <color theme="0"/>
      </font>
    </dxf>
    <dxf>
      <font>
        <b/>
      </font>
    </dxf>
    <dxf>
      <fill>
        <patternFill patternType="none">
          <bgColor auto="1"/>
        </patternFill>
      </fill>
    </dxf>
    <dxf>
      <font>
        <color auto="1"/>
      </font>
    </dxf>
    <dxf>
      <font>
        <b val="0"/>
      </font>
    </dxf>
    <dxf>
      <font>
        <color auto="1"/>
      </font>
    </dxf>
    <dxf>
      <font>
        <color auto="1"/>
      </font>
    </dxf>
    <dxf>
      <font>
        <b val="0"/>
      </font>
    </dxf>
    <dxf>
      <font>
        <b val="0"/>
      </font>
    </dxf>
    <dxf>
      <fill>
        <patternFill patternType="solid">
          <bgColor rgb="FFFFFF00"/>
        </patternFill>
      </fill>
    </dxf>
    <dxf>
      <fill>
        <patternFill patternType="solid">
          <bgColor theme="4" tint="-0.499984740745262"/>
        </patternFill>
      </fill>
    </dxf>
    <dxf>
      <font>
        <color theme="0"/>
      </font>
    </dxf>
    <dxf>
      <fill>
        <patternFill patternType="solid">
          <bgColor rgb="FFFFFF00"/>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alignment horizontal="center"/>
    </dxf>
    <dxf>
      <alignment horizontal="center"/>
    </dxf>
    <dxf>
      <alignment wrapText="1"/>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fill>
        <patternFill patternType="solid">
          <bgColor theme="4" tint="-0.499984740745262"/>
        </patternFill>
      </fill>
    </dxf>
    <dxf>
      <font>
        <color theme="0"/>
      </font>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horizontal="center"/>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alignment horizontal="center"/>
    </dxf>
    <dxf>
      <alignment vertical="center"/>
    </dxf>
    <dxf>
      <alignment wrapText="1"/>
    </dxf>
    <dxf>
      <alignment vertical="center"/>
    </dxf>
    <dxf>
      <alignment horizontal="center"/>
    </dxf>
    <dxf>
      <fill>
        <patternFill patternType="solid">
          <bgColor theme="8" tint="0.39997558519241921"/>
        </patternFill>
      </fill>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alignment horizontal="center"/>
    </dxf>
    <dxf>
      <alignment vertic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ill>
        <patternFill patternType="solid">
          <bgColor rgb="FFFFFF00"/>
        </patternFill>
      </fill>
    </dxf>
    <dxf>
      <fill>
        <patternFill patternType="solid">
          <bgColor theme="0" tint="-0.249977111117893"/>
        </patternFill>
      </fill>
    </dxf>
    <dxf>
      <fill>
        <patternFill patternType="solid">
          <bgColor rgb="FFFFC000"/>
        </patternFill>
      </fill>
    </dxf>
    <dxf>
      <fill>
        <patternFill patternType="solid">
          <bgColor theme="4" tint="-0.499984740745262"/>
        </patternFill>
      </fill>
    </dxf>
    <dxf>
      <font>
        <color theme="0"/>
      </font>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0" tint="-0.249977111117893"/>
        </patternFill>
      </fill>
    </dxf>
    <dxf>
      <fill>
        <patternFill patternType="solid">
          <bgColor theme="0" tint="-0.249977111117893"/>
        </patternFill>
      </fill>
    </dxf>
    <dxf>
      <fill>
        <patternFill patternType="solid">
          <bgColor rgb="FFFFFF00"/>
        </patternFill>
      </fill>
    </dxf>
    <dxf>
      <fill>
        <patternFill patternType="solid">
          <bgColor rgb="FF00B050"/>
        </patternFill>
      </fill>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92D050"/>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4" tint="-0.249977111117893"/>
      </font>
    </dxf>
    <dxf>
      <font>
        <b/>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alignment horizontal="center"/>
    </dxf>
    <dxf>
      <alignment horizontal="center"/>
    </dxf>
    <dxf>
      <alignment wrapText="1"/>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wrapText="1"/>
    </dxf>
    <dxf>
      <alignment vertical="top"/>
    </dxf>
    <dxf>
      <alignment horizontal="center"/>
    </dxf>
    <dxf>
      <font>
        <b/>
        <family val="2"/>
      </font>
    </dxf>
    <dxf>
      <fill>
        <patternFill patternType="solid">
          <fgColor indexed="64"/>
          <bgColor theme="9" tint="0.39997558519241921"/>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font>
        <b/>
        <family val="2"/>
      </font>
    </dxf>
    <dxf>
      <font>
        <b/>
        <family val="2"/>
      </font>
    </dxf>
    <dxf>
      <font>
        <color auto="1"/>
      </font>
    </dxf>
    <dxf>
      <font>
        <color auto="1"/>
      </font>
    </dxf>
    <dxf>
      <font>
        <b/>
      </font>
    </dxf>
    <dxf>
      <font>
        <b/>
      </font>
    </dxf>
    <dxf>
      <font>
        <b/>
      </font>
    </dxf>
    <dxf>
      <font>
        <b/>
      </font>
    </dxf>
    <dxf>
      <font>
        <b/>
      </font>
    </dxf>
    <dxf>
      <font>
        <b/>
      </font>
    </dxf>
    <dxf>
      <font>
        <color auto="1"/>
      </font>
    </dxf>
    <dxf>
      <font>
        <color auto="1"/>
      </font>
    </dxf>
    <dxf>
      <font>
        <color auto="1"/>
      </font>
    </dxf>
    <dxf>
      <font>
        <color auto="1"/>
      </font>
    </dxf>
    <dxf>
      <font>
        <color auto="1"/>
      </font>
    </dxf>
    <dxf>
      <font>
        <i val="0"/>
      </font>
    </dxf>
    <dxf>
      <font>
        <i val="0"/>
      </font>
    </dxf>
    <dxf>
      <font>
        <i val="0"/>
      </font>
    </dxf>
    <dxf>
      <font>
        <i val="0"/>
      </font>
    </dxf>
    <dxf>
      <font>
        <i val="0"/>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family val="2"/>
      </font>
    </dxf>
    <dxf>
      <font>
        <b/>
        <family val="2"/>
      </font>
    </dxf>
    <dxf>
      <font>
        <b/>
      </font>
      <fill>
        <patternFill patternType="solid">
          <fgColor indexed="64"/>
          <bgColor theme="9" tint="0.39997558519241921"/>
        </patternFill>
      </fill>
    </dxf>
    <dxf>
      <font>
        <b/>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bgColor rgb="FFFFFF00"/>
        </patternFill>
      </fill>
    </dxf>
    <dxf>
      <fill>
        <patternFill patternType="solid">
          <bgColor rgb="FFFFFF00"/>
        </patternFill>
      </fill>
    </dxf>
    <dxf>
      <fill>
        <patternFill>
          <bgColor rgb="FFFF00FF"/>
        </patternFill>
      </fill>
    </dxf>
    <dxf>
      <fill>
        <patternFill>
          <bgColor rgb="FFFF00FF"/>
        </patternFill>
      </fill>
    </dxf>
    <dxf>
      <font>
        <color auto="1"/>
      </font>
    </dxf>
    <dxf>
      <font>
        <color auto="1"/>
      </font>
    </dxf>
    <dxf>
      <fill>
        <patternFill patternType="none">
          <bgColor auto="1"/>
        </patternFill>
      </fill>
    </dxf>
    <dxf>
      <fill>
        <patternFill patternType="none">
          <bgColor auto="1"/>
        </patternFill>
      </fill>
    </dxf>
    <dxf>
      <font>
        <i/>
      </font>
    </dxf>
    <dxf>
      <font>
        <color theme="4" tint="-0.249977111117893"/>
      </font>
    </dxf>
    <dxf>
      <font>
        <color theme="4" tint="-0.249977111117893"/>
      </font>
    </dxf>
    <dxf>
      <font>
        <b/>
        <family val="2"/>
      </font>
    </dxf>
    <dxf>
      <font>
        <b/>
        <family val="2"/>
      </font>
    </dxf>
    <dxf>
      <font>
        <b/>
        <family val="2"/>
      </font>
    </dxf>
    <dxf>
      <font>
        <b/>
        <i/>
        <color theme="4" tint="-0.249977111117893"/>
      </font>
    </dxf>
    <dxf>
      <font>
        <b/>
        <i/>
        <color theme="4" tint="-0.249977111117893"/>
      </font>
    </dxf>
    <dxf>
      <font>
        <b/>
      </font>
    </dxf>
    <dxf>
      <font>
        <b/>
        <i/>
        <color theme="4" tint="-0.249977111117893"/>
      </font>
      <numFmt numFmtId="33" formatCode="_-* #,##0_-;\-* #,##0_-;_-* &quot;-&quot;_-;_-@_-"/>
      <alignment horizontal="general" vertical="bottom" textRotation="0" wrapText="0" indent="0" justifyLastLine="0" shrinkToFit="0" readingOrder="0"/>
    </dxf>
    <dxf>
      <alignment horizontal="center"/>
    </dxf>
    <dxf>
      <numFmt numFmtId="1" formatCode="0"/>
    </dxf>
    <dxf>
      <font>
        <i/>
        <color theme="4" tint="-0.249977111117893"/>
      </font>
      <numFmt numFmtId="1" formatCode="0"/>
    </dxf>
    <dxf>
      <font>
        <b/>
        <i/>
        <color theme="4" tint="-0.249977111117893"/>
      </font>
      <numFmt numFmtId="1" formatCode="0"/>
    </dxf>
    <dxf>
      <font>
        <b/>
      </font>
    </dxf>
    <dxf>
      <font>
        <b/>
        <i/>
        <color theme="4" tint="-0.249977111117893"/>
      </font>
    </dxf>
    <dxf>
      <font>
        <b/>
      </font>
    </dxf>
    <dxf>
      <font>
        <b/>
        <i/>
        <color theme="4" tint="-0.249977111117893"/>
      </font>
    </dxf>
    <dxf>
      <font>
        <b/>
        <i/>
        <color theme="4" tint="-0.249977111117893"/>
      </font>
    </dxf>
    <dxf>
      <font>
        <b/>
      </font>
    </dxf>
    <dxf>
      <font>
        <b/>
      </font>
    </dxf>
    <dxf>
      <font>
        <b/>
      </font>
    </dxf>
    <dxf>
      <font>
        <b/>
      </font>
    </dxf>
    <dxf>
      <font>
        <b/>
      </font>
    </dxf>
    <dxf>
      <font>
        <b/>
      </font>
    </dxf>
    <dxf>
      <font>
        <b/>
      </font>
    </dxf>
    <dxf>
      <font>
        <b/>
      </font>
    </dxf>
    <dxf>
      <font>
        <b/>
        <i/>
        <color theme="4" tint="-0.249977111117893"/>
      </font>
    </dxf>
    <dxf>
      <font>
        <b/>
      </font>
      <fill>
        <patternFill patternType="solid">
          <fgColor indexed="64"/>
          <bgColor theme="9" tint="0.39997558519241921"/>
        </patternFill>
      </fill>
    </dxf>
    <dxf>
      <font>
        <b/>
      </font>
      <fill>
        <patternFill patternType="solid">
          <fgColor indexed="64"/>
          <bgColor theme="9" tint="0.39997558519241921"/>
        </patternFill>
      </fill>
    </dxf>
    <dxf>
      <font>
        <b/>
        <i/>
        <color theme="4" tint="-0.249977111117893"/>
      </font>
    </dxf>
    <dxf>
      <font>
        <b/>
        <i/>
        <color theme="4" tint="-0.249977111117893"/>
      </font>
    </dxf>
    <dxf>
      <font>
        <b/>
        <i/>
        <color theme="4" tint="-0.249977111117893"/>
      </font>
    </dxf>
    <dxf>
      <font>
        <b/>
      </font>
    </dxf>
    <dxf>
      <font>
        <b/>
      </font>
    </dxf>
    <dxf>
      <font>
        <b/>
        <i/>
        <color theme="4" tint="-0.249977111117893"/>
      </font>
      <numFmt numFmtId="33" formatCode="_-* #,##0_-;\-* #,##0_-;_-* &quot;-&quot;_-;_-@_-"/>
      <alignment horizontal="general" vertical="bottom" textRotation="0" wrapText="0" indent="0" justifyLastLine="0" shrinkToFit="0" readingOrder="0"/>
    </dxf>
    <dxf>
      <alignment horizontal="center"/>
    </dxf>
    <dxf>
      <numFmt numFmtId="1" formatCode="0"/>
    </dxf>
    <dxf>
      <font>
        <b/>
        <i/>
        <color theme="4" tint="-0.249977111117893"/>
      </font>
    </dxf>
    <dxf>
      <font>
        <b/>
        <i/>
        <color theme="4" tint="-0.249977111117893"/>
      </font>
    </dxf>
    <dxf>
      <font>
        <b/>
        <i/>
        <color theme="4" tint="-0.249977111117893"/>
      </font>
    </dxf>
    <dxf>
      <font>
        <b/>
        <family val="2"/>
      </font>
    </dxf>
    <dxf>
      <font>
        <b/>
        <i/>
        <color theme="4" tint="-0.249977111117893"/>
      </font>
    </dxf>
    <dxf>
      <font>
        <b/>
        <family val="2"/>
      </font>
    </dxf>
    <dxf>
      <font>
        <b/>
        <family val="2"/>
      </font>
    </dxf>
    <dxf>
      <font>
        <b/>
        <family val="2"/>
      </font>
    </dxf>
    <dxf>
      <font>
        <b/>
        <i/>
        <color theme="4" tint="-0.249977111117893"/>
      </font>
    </dxf>
    <dxf>
      <font>
        <b/>
        <family val="2"/>
      </font>
    </dxf>
    <dxf>
      <font>
        <b/>
        <family val="2"/>
      </font>
    </dxf>
    <dxf>
      <font>
        <b/>
        <i/>
        <color theme="4" tint="-0.249977111117893"/>
      </font>
    </dxf>
    <dxf>
      <font>
        <b/>
        <i/>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3"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alignment horizontal="center"/>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b/>
      </font>
    </dxf>
    <dxf>
      <font>
        <b/>
      </font>
    </dxf>
    <dxf>
      <font>
        <b/>
      </font>
    </dxf>
    <dxf>
      <font>
        <b/>
      </font>
    </dxf>
    <dxf>
      <font>
        <b/>
      </font>
    </dxf>
    <dxf>
      <font>
        <b/>
      </font>
    </dxf>
    <dxf>
      <font>
        <b/>
      </font>
    </dxf>
    <dxf>
      <font>
        <b/>
      </font>
    </dxf>
    <dxf>
      <font>
        <b/>
      </font>
    </dxf>
    <dxf>
      <font>
        <b/>
      </font>
    </dxf>
    <dxf>
      <font>
        <b/>
      </font>
    </dxf>
    <dxf>
      <fill>
        <patternFill patternType="solid">
          <bgColor rgb="FFFFC000"/>
        </patternFill>
      </fill>
    </dxf>
    <dxf>
      <font>
        <b/>
      </font>
    </dxf>
    <dxf>
      <font>
        <b/>
      </font>
    </dxf>
    <dxf>
      <font>
        <b/>
      </font>
    </dxf>
    <dxf>
      <font>
        <b/>
      </font>
    </dxf>
    <dxf>
      <font>
        <b/>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wrapText="1"/>
    </dxf>
    <dxf>
      <alignment wrapText="1"/>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horizontal="center"/>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alignment wrapText="1"/>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fill>
        <patternFill patternType="solid">
          <fgColor indexed="64"/>
          <bgColor rgb="FF00B0F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19" formatCode="dd/mm/yyyy"/>
    </dxf>
    <dxf>
      <numFmt numFmtId="19" formatCode="dd/mm/yyyy"/>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b val="0"/>
        <i val="0"/>
        <strike val="0"/>
        <condense val="0"/>
        <extend val="0"/>
        <outline val="0"/>
        <shadow val="0"/>
        <u val="none"/>
        <vertAlign val="baseline"/>
        <sz val="7"/>
        <color rgb="FF292B2C"/>
        <name val="Segoe UI"/>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DDDDDD"/>
        </right>
        <top style="medium">
          <color rgb="FFDDDDDD"/>
        </top>
        <bottom style="medium">
          <color rgb="FFDDDDDD"/>
        </bottom>
      </border>
    </dxf>
    <dxf>
      <border outline="0">
        <top style="medium">
          <color rgb="FFDDDDDD"/>
        </top>
      </border>
    </dxf>
    <dxf>
      <border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dxf>
    <dxf>
      <border outline="0">
        <bottom style="medium">
          <color rgb="FFDDDDDD"/>
        </bottom>
      </border>
    </dxf>
    <dxf>
      <font>
        <b/>
        <i val="0"/>
        <strike val="0"/>
        <condense val="0"/>
        <extend val="0"/>
        <outline val="0"/>
        <shadow val="0"/>
        <u val="none"/>
        <vertAlign val="baseline"/>
        <sz val="7"/>
        <color theme="0"/>
        <name val="Segoe UI"/>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medium">
          <color rgb="FFDDDDDD"/>
        </left>
        <right style="medium">
          <color rgb="FFDDDDDD"/>
        </right>
        <top/>
        <bottom/>
      </border>
    </dxf>
    <dxf>
      <font>
        <color rgb="FF9C0006"/>
      </font>
      <fill>
        <patternFill>
          <bgColor rgb="FFFFC7CE"/>
        </patternFill>
      </fill>
    </dxf>
    <dxf>
      <font>
        <color auto="1"/>
      </font>
    </dxf>
    <dxf>
      <fill>
        <patternFill patternType="solid">
          <bgColor rgb="FFFFFF00"/>
        </patternFill>
      </fill>
    </dxf>
    <dxf>
      <font>
        <color theme="0"/>
      </font>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ont>
        <b/>
      </font>
    </dxf>
    <dxf>
      <fill>
        <patternFill>
          <bgColor theme="8" tint="0.59999389629810485"/>
        </patternFill>
      </fill>
    </dxf>
    <dxf>
      <font>
        <color theme="0"/>
      </font>
    </dxf>
    <dxf>
      <fill>
        <patternFill>
          <bgColor rgb="FF0070C0"/>
        </patternFill>
      </fill>
    </dxf>
    <dxf>
      <font>
        <b/>
      </font>
      <fill>
        <patternFill patternType="solid">
          <fgColor indexed="64"/>
          <bgColor theme="5"/>
        </patternFill>
      </fill>
    </dxf>
    <dxf>
      <font>
        <b/>
      </font>
      <fill>
        <patternFill patternType="solid">
          <fgColor indexed="64"/>
          <bgColor theme="5"/>
        </patternFill>
      </fill>
    </dxf>
    <dxf>
      <font>
        <b/>
      </font>
      <fill>
        <patternFill patternType="solid">
          <fgColor indexed="64"/>
          <bgColor theme="5"/>
        </patternFill>
      </fill>
    </dxf>
    <dxf>
      <font>
        <b/>
      </font>
    </dxf>
    <dxf>
      <font>
        <b/>
      </font>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right/>
        <top/>
        <bottom/>
        <horizontal/>
      </border>
    </dxf>
    <dxf>
      <fill>
        <patternFill patternType="solid">
          <bgColor theme="0" tint="-0.14999847407452621"/>
        </patternFill>
      </fill>
    </dxf>
    <dxf>
      <fill>
        <patternFill patternType="solid">
          <bgColor theme="0" tint="-0.14999847407452621"/>
        </patternFill>
      </fill>
    </dxf>
    <dxf>
      <font>
        <sz val="12"/>
      </font>
    </dxf>
    <dxf>
      <font>
        <sz val="12"/>
      </font>
    </dxf>
    <dxf>
      <alignment horizontal="cent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fill>
        <patternFill patternType="solid">
          <bgColor rgb="FFFFFF00"/>
        </patternFill>
      </fill>
    </dxf>
    <dxf>
      <numFmt numFmtId="33" formatCode="_-* #,##0_-;\-* #,##0_-;_-* &quot;-&quot;_-;_-@_-"/>
    </dxf>
    <dxf>
      <alignment horizontal="center"/>
    </dxf>
    <dxf>
      <alignment horizontal="center"/>
    </dxf>
    <dxf>
      <alignment horizontal="center"/>
    </dxf>
    <dxf>
      <alignment horizontal="center"/>
    </dxf>
    <dxf>
      <font>
        <b/>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b/>
        <i/>
        <color theme="4" tint="-0.249977111117893"/>
      </font>
    </dxf>
    <dxf>
      <font>
        <b/>
        <i/>
        <color theme="4" tint="-0.249977111117893"/>
      </font>
    </dxf>
    <dxf>
      <font>
        <b/>
        <family val="2"/>
      </font>
    </dxf>
    <dxf>
      <font>
        <b/>
        <family val="2"/>
      </font>
    </dxf>
    <dxf>
      <font>
        <b/>
        <i/>
        <color theme="4" tint="-0.249977111117893"/>
      </font>
    </dxf>
    <dxf>
      <font>
        <b/>
        <family val="2"/>
      </font>
    </dxf>
    <dxf>
      <font>
        <b/>
        <family val="2"/>
      </font>
    </dxf>
    <dxf>
      <font>
        <b/>
        <family val="2"/>
      </font>
    </dxf>
    <dxf>
      <font>
        <b/>
        <i/>
        <color theme="4" tint="-0.249977111117893"/>
      </font>
    </dxf>
    <dxf>
      <font>
        <b/>
        <family val="2"/>
      </font>
    </dxf>
    <dxf>
      <font>
        <b/>
        <i/>
        <color theme="4" tint="-0.249977111117893"/>
      </font>
    </dxf>
    <dxf>
      <font>
        <b/>
        <i/>
        <color theme="4" tint="-0.249977111117893"/>
      </font>
    </dxf>
    <dxf>
      <font>
        <b/>
        <i/>
        <color theme="4" tint="-0.249977111117893"/>
      </font>
    </dxf>
    <dxf>
      <numFmt numFmtId="1" formatCode="0"/>
    </dxf>
    <dxf>
      <alignment horizontal="center"/>
    </dxf>
    <dxf>
      <font>
        <b/>
        <i/>
        <color theme="4" tint="-0.249977111117893"/>
      </font>
      <numFmt numFmtId="33" formatCode="_-* #,##0_-;\-* #,##0_-;_-* &quot;-&quot;_-;_-@_-"/>
      <alignment horizontal="general" vertical="bottom" textRotation="0" wrapText="0" indent="0" justifyLastLine="0" shrinkToFit="0" readingOrder="0"/>
    </dxf>
    <dxf>
      <font>
        <b/>
      </font>
    </dxf>
    <dxf>
      <font>
        <b/>
      </font>
    </dxf>
    <dxf>
      <font>
        <b/>
        <i/>
        <color theme="4" tint="-0.249977111117893"/>
      </font>
    </dxf>
    <dxf>
      <font>
        <b/>
        <i/>
        <color theme="4" tint="-0.249977111117893"/>
      </font>
    </dxf>
    <dxf>
      <font>
        <b/>
        <i/>
        <color theme="4" tint="-0.249977111117893"/>
      </font>
    </dxf>
    <dxf>
      <font>
        <b/>
      </font>
      <fill>
        <patternFill patternType="solid">
          <fgColor indexed="64"/>
          <bgColor theme="9" tint="0.39997558519241921"/>
        </patternFill>
      </fill>
    </dxf>
    <dxf>
      <font>
        <b/>
      </font>
      <fill>
        <patternFill patternType="solid">
          <fgColor indexed="64"/>
          <bgColor theme="9" tint="0.39997558519241921"/>
        </patternFill>
      </fill>
    </dxf>
    <dxf>
      <font>
        <b/>
        <i/>
        <color theme="4" tint="-0.249977111117893"/>
      </font>
    </dxf>
    <dxf>
      <font>
        <b/>
      </font>
    </dxf>
    <dxf>
      <font>
        <b/>
      </font>
    </dxf>
    <dxf>
      <font>
        <b/>
      </font>
    </dxf>
    <dxf>
      <font>
        <b/>
      </font>
    </dxf>
    <dxf>
      <font>
        <b/>
      </font>
    </dxf>
    <dxf>
      <font>
        <b/>
      </font>
    </dxf>
    <dxf>
      <font>
        <b/>
      </font>
    </dxf>
    <dxf>
      <font>
        <b/>
      </font>
    </dxf>
    <dxf>
      <font>
        <b/>
        <i/>
        <color theme="4" tint="-0.249977111117893"/>
      </font>
    </dxf>
    <dxf>
      <font>
        <b/>
        <i/>
        <color theme="4" tint="-0.249977111117893"/>
      </font>
    </dxf>
    <dxf>
      <font>
        <b/>
      </font>
    </dxf>
    <dxf>
      <font>
        <b/>
        <i/>
        <color theme="4" tint="-0.249977111117893"/>
      </font>
    </dxf>
    <dxf>
      <font>
        <b/>
      </font>
    </dxf>
    <dxf>
      <font>
        <b/>
        <i/>
        <color theme="4" tint="-0.249977111117893"/>
      </font>
      <numFmt numFmtId="1" formatCode="0"/>
    </dxf>
    <dxf>
      <font>
        <i/>
        <color theme="4" tint="-0.249977111117893"/>
      </font>
      <numFmt numFmtId="1" formatCode="0"/>
    </dxf>
    <dxf>
      <numFmt numFmtId="1" formatCode="0"/>
    </dxf>
    <dxf>
      <alignment horizontal="center"/>
    </dxf>
    <dxf>
      <font>
        <b/>
        <i/>
        <color theme="4" tint="-0.249977111117893"/>
      </font>
      <numFmt numFmtId="33" formatCode="_-* #,##0_-;\-* #,##0_-;_-* &quot;-&quot;_-;_-@_-"/>
      <alignment horizontal="general" vertical="bottom" textRotation="0" wrapText="0" indent="0" justifyLastLine="0" shrinkToFit="0" readingOrder="0"/>
    </dxf>
    <dxf>
      <font>
        <b/>
      </font>
    </dxf>
    <dxf>
      <font>
        <b/>
        <i/>
        <color theme="4" tint="-0.249977111117893"/>
      </font>
    </dxf>
    <dxf>
      <font>
        <b/>
        <i/>
        <color theme="4" tint="-0.249977111117893"/>
      </font>
    </dxf>
    <dxf>
      <font>
        <b/>
        <family val="2"/>
      </font>
    </dxf>
    <dxf>
      <font>
        <b/>
        <family val="2"/>
      </font>
    </dxf>
    <dxf>
      <font>
        <b/>
        <family val="2"/>
      </font>
    </dxf>
    <dxf>
      <font>
        <color theme="4" tint="-0.249977111117893"/>
      </font>
    </dxf>
    <dxf>
      <font>
        <color theme="4" tint="-0.249977111117893"/>
      </font>
    </dxf>
    <dxf>
      <font>
        <i/>
      </font>
    </dxf>
    <dxf>
      <fill>
        <patternFill patternType="none">
          <bgColor auto="1"/>
        </patternFill>
      </fill>
    </dxf>
    <dxf>
      <fill>
        <patternFill patternType="none">
          <bgColor auto="1"/>
        </patternFill>
      </fill>
    </dxf>
    <dxf>
      <font>
        <color auto="1"/>
      </font>
    </dxf>
    <dxf>
      <font>
        <color auto="1"/>
      </font>
    </dxf>
    <dxf>
      <fill>
        <patternFill>
          <bgColor rgb="FFFF00FF"/>
        </patternFill>
      </fill>
    </dxf>
    <dxf>
      <fill>
        <patternFill>
          <bgColor rgb="FFFF00FF"/>
        </patternFill>
      </fill>
    </dxf>
    <dxf>
      <fill>
        <patternFill patternType="solid">
          <bgColor rgb="FFFFFF00"/>
        </patternFill>
      </fill>
    </dxf>
    <dxf>
      <fill>
        <patternFill patternType="solid">
          <bgColor rgb="FFFFFF00"/>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ont>
    </dxf>
    <dxf>
      <font>
        <b/>
      </font>
      <fill>
        <patternFill patternType="solid">
          <fgColor indexed="64"/>
          <bgColor theme="9" tint="0.39997558519241921"/>
        </patternFill>
      </fill>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i val="0"/>
      </font>
    </dxf>
    <dxf>
      <font>
        <i val="0"/>
      </font>
    </dxf>
    <dxf>
      <font>
        <i val="0"/>
      </font>
    </dxf>
    <dxf>
      <font>
        <i val="0"/>
      </font>
    </dxf>
    <dxf>
      <font>
        <i val="0"/>
      </font>
    </dxf>
    <dxf>
      <font>
        <color auto="1"/>
      </font>
    </dxf>
    <dxf>
      <font>
        <color auto="1"/>
      </font>
    </dxf>
    <dxf>
      <font>
        <color auto="1"/>
      </font>
    </dxf>
    <dxf>
      <font>
        <color auto="1"/>
      </font>
    </dxf>
    <dxf>
      <font>
        <color auto="1"/>
      </font>
    </dxf>
    <dxf>
      <font>
        <b/>
      </font>
    </dxf>
    <dxf>
      <font>
        <b/>
      </font>
    </dxf>
    <dxf>
      <font>
        <b/>
      </font>
    </dxf>
    <dxf>
      <font>
        <b/>
      </font>
    </dxf>
    <dxf>
      <font>
        <b/>
      </font>
    </dxf>
    <dxf>
      <font>
        <b/>
      </font>
    </dxf>
    <dxf>
      <font>
        <color auto="1"/>
      </font>
    </dxf>
    <dxf>
      <font>
        <color auto="1"/>
      </font>
    </dxf>
    <dxf>
      <font>
        <b/>
        <family val="2"/>
      </font>
    </dxf>
    <dxf>
      <font>
        <b/>
        <family val="2"/>
      </font>
    </dxf>
    <dxf>
      <font>
        <b/>
        <family val="2"/>
      </font>
    </dxf>
    <dxf>
      <fill>
        <patternFill patternType="solid">
          <fgColor indexed="64"/>
          <bgColor theme="9" tint="0.39997558519241921"/>
        </patternFill>
      </fill>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alignment horizontal="center"/>
    </dxf>
    <dxf>
      <alignment vertical="top"/>
    </dxf>
    <dxf>
      <alignment wrapText="1"/>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color theme="4" tint="-0.24997711111789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fill>
        <patternFill patternType="solid">
          <bgColor rgb="FFFFFF00"/>
        </patternFill>
      </fill>
    </dxf>
    <dxf>
      <fill>
        <patternFill patternType="solid">
          <bgColor theme="0" tint="-0.249977111117893"/>
        </patternFill>
      </fill>
    </dxf>
    <dxf>
      <fill>
        <patternFill patternType="solid">
          <bgColor theme="0" tint="-0.249977111117893"/>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ont>
        <color theme="0"/>
      </font>
    </dxf>
    <dxf>
      <fill>
        <patternFill patternType="solid">
          <bgColor theme="4" tint="-0.499984740745262"/>
        </patternFill>
      </fill>
    </dxf>
    <dxf>
      <fill>
        <patternFill patternType="solid">
          <bgColor rgb="FFFFC000"/>
        </patternFill>
      </fill>
    </dxf>
    <dxf>
      <fill>
        <patternFill patternType="solid">
          <bgColor theme="0" tint="-0.249977111117893"/>
        </patternFill>
      </fill>
    </dxf>
    <dxf>
      <fill>
        <patternFill patternType="solid">
          <bgColor rgb="FFFFFF00"/>
        </patternFill>
      </fill>
    </dxf>
    <dxf>
      <font>
        <b val="0"/>
      </font>
    </dxf>
    <dxf>
      <font>
        <b val="0"/>
      </font>
    </dxf>
    <dxf>
      <font>
        <color auto="1"/>
      </font>
    </dxf>
    <dxf>
      <font>
        <color auto="1"/>
      </font>
    </dxf>
    <dxf>
      <font>
        <b val="0"/>
      </font>
    </dxf>
    <dxf>
      <font>
        <color auto="1"/>
      </font>
    </dxf>
    <dxf>
      <fill>
        <patternFill patternType="none">
          <bgColor auto="1"/>
        </patternFill>
      </fill>
    </dxf>
    <dxf>
      <font>
        <b/>
      </font>
    </dxf>
    <dxf>
      <font>
        <color theme="0"/>
      </font>
    </dxf>
    <dxf>
      <fill>
        <patternFill patternType="solid">
          <bgColor rgb="FFFF0000"/>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vertical="center"/>
    </dxf>
    <dxf>
      <alignment horizontal="center"/>
    </dxf>
    <dxf>
      <alignment wrapText="1"/>
    </dxf>
    <dxf>
      <alignment vertical="center"/>
    </dxf>
    <dxf>
      <alignment horizontal="center"/>
    </dxf>
    <dxf>
      <alignment wrapText="1"/>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fill>
        <patternFill patternType="none">
          <bgColor auto="1"/>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fill>
        <patternFill patternType="solid">
          <bgColor theme="8" tint="0.39997558519241921"/>
        </patternFill>
      </fill>
    </dxf>
    <dxf>
      <alignment horizontal="center"/>
    </dxf>
    <dxf>
      <alignment vertical="center"/>
    </dxf>
    <dxf>
      <alignment wrapText="1"/>
    </dxf>
    <dxf>
      <alignment vertical="center"/>
    </dxf>
    <dxf>
      <alignment horizontal="center"/>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ont>
        <color theme="0"/>
      </font>
    </dxf>
    <dxf>
      <font>
        <color theme="0"/>
      </font>
    </dxf>
    <dxf>
      <font>
        <color theme="0"/>
      </font>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alignment horizontal="general" vertical="bottom" textRotation="0" wrapText="1" indent="0" justifyLastLine="0" shrinkToFit="0" readingOrder="0"/>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alignment horizontal="center"/>
    </dxf>
    <dxf>
      <alignment horizontal="center"/>
    </dxf>
    <dxf>
      <alignment horizontal="center"/>
    </dxf>
    <dxf>
      <font>
        <i val="0"/>
      </font>
    </dxf>
    <dxf>
      <font>
        <i val="0"/>
      </font>
    </dxf>
    <dxf>
      <font>
        <i val="0"/>
      </font>
    </dxf>
    <dxf>
      <font>
        <i val="0"/>
      </font>
    </dxf>
    <dxf>
      <font>
        <i val="0"/>
      </font>
    </dxf>
    <dxf>
      <font>
        <color auto="1"/>
      </font>
    </dxf>
    <dxf>
      <font>
        <color auto="1"/>
      </font>
    </dxf>
    <dxf>
      <font>
        <color auto="1"/>
      </font>
    </dxf>
    <dxf>
      <font>
        <color auto="1"/>
      </font>
    </dxf>
    <dxf>
      <font>
        <color auto="1"/>
      </font>
    </dxf>
    <dxf>
      <font>
        <b/>
      </font>
    </dxf>
    <dxf>
      <font>
        <b/>
      </font>
    </dxf>
    <dxf>
      <font>
        <b/>
      </font>
    </dxf>
    <dxf>
      <font>
        <b/>
      </font>
    </dxf>
    <dxf>
      <font>
        <b/>
      </font>
    </dxf>
    <dxf>
      <font>
        <b/>
      </font>
    </dxf>
    <dxf>
      <font>
        <color auto="1"/>
      </font>
    </dxf>
    <dxf>
      <font>
        <color auto="1"/>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alignment horizontal="center"/>
    </dxf>
    <dxf>
      <alignment vertical="top"/>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color theme="4" tint="-0.24997711111789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fill>
        <patternFill patternType="solid">
          <bgColor rgb="FFFFFF00"/>
        </patternFill>
      </fill>
    </dxf>
    <dxf>
      <fill>
        <patternFill patternType="solid">
          <bgColor theme="0" tint="-0.249977111117893"/>
        </patternFill>
      </fill>
    </dxf>
    <dxf>
      <fill>
        <patternFill patternType="solid">
          <bgColor theme="0" tint="-0.249977111117893"/>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ont>
        <color theme="0"/>
      </font>
    </dxf>
    <dxf>
      <fill>
        <patternFill patternType="solid">
          <bgColor theme="4" tint="-0.499984740745262"/>
        </patternFill>
      </fill>
    </dxf>
    <dxf>
      <fill>
        <patternFill patternType="solid">
          <bgColor rgb="FFFFC000"/>
        </patternFill>
      </fill>
    </dxf>
    <dxf>
      <fill>
        <patternFill patternType="solid">
          <bgColor theme="0" tint="-0.249977111117893"/>
        </patternFill>
      </fill>
    </dxf>
    <dxf>
      <fill>
        <patternFill patternType="solid">
          <bgColor rgb="FFFFFF00"/>
        </patternFill>
      </fil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alignment vertical="center"/>
    </dxf>
    <dxf>
      <alignment horizontal="center"/>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vertical="center"/>
    </dxf>
    <dxf>
      <alignment horizontal="center"/>
    </dxf>
    <dxf>
      <alignment wrapText="1"/>
    </dxf>
    <dxf>
      <alignment vertical="center"/>
    </dxf>
    <dxf>
      <alignment horizontal="center"/>
    </dxf>
    <dxf>
      <alignment wrapText="1"/>
    </dxf>
    <dxf>
      <font>
        <color theme="0"/>
      </font>
    </dxf>
    <dxf>
      <fill>
        <patternFill patternType="solid">
          <bgColor theme="4" tint="-0.499984740745262"/>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fill>
        <patternFill patternType="solid">
          <fgColor indexed="64"/>
          <bgColor theme="4" tint="-0.499984740745262"/>
        </patternFill>
      </fill>
    </dxf>
    <dxf>
      <font>
        <color theme="0"/>
      </font>
    </dxf>
    <dxf>
      <fill>
        <patternFill patternType="solid">
          <bgColor theme="4" tint="-0.499984740745262"/>
        </patternFill>
      </fill>
    </dxf>
    <dxf>
      <fill>
        <patternFill patternType="none">
          <bgColor auto="1"/>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wrapText="1"/>
    </dxf>
    <dxf>
      <alignment horizontal="center"/>
    </dxf>
    <dxf>
      <alignment horizontal="center"/>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rgb="FFFFFF00"/>
        </patternFill>
      </fill>
    </dxf>
    <dxf>
      <font>
        <color theme="0"/>
      </font>
    </dxf>
    <dxf>
      <fill>
        <patternFill patternType="solid">
          <bgColor theme="4" tint="-0.499984740745262"/>
        </patternFill>
      </fill>
    </dxf>
    <dxf>
      <fill>
        <patternFill patternType="solid">
          <bgColor rgb="FFFFFF00"/>
        </patternFill>
      </fill>
    </dxf>
  </dxfs>
  <tableStyles count="0" defaultTableStyle="TableStyleMedium2" defaultPivotStyle="PivotStyleLight16"/>
  <colors>
    <mruColors>
      <color rgb="FFFF00FF"/>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4.xml"/><Relationship Id="rId21" Type="http://schemas.openxmlformats.org/officeDocument/2006/relationships/worksheet" Target="worksheets/sheet21.xml"/><Relationship Id="rId42" Type="http://schemas.microsoft.com/office/2007/relationships/slicerCache" Target="slicerCaches/slicerCache2.xml"/><Relationship Id="rId47" Type="http://schemas.microsoft.com/office/2007/relationships/slicerCache" Target="slicerCaches/slicerCache7.xml"/><Relationship Id="rId63" Type="http://schemas.openxmlformats.org/officeDocument/2006/relationships/customXml" Target="../customXml/item7.xml"/><Relationship Id="rId68" Type="http://schemas.openxmlformats.org/officeDocument/2006/relationships/customXml" Target="../customXml/item1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53" Type="http://schemas.openxmlformats.org/officeDocument/2006/relationships/sharedStrings" Target="sharedStrings.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5.xml"/><Relationship Id="rId82" Type="http://schemas.openxmlformats.org/officeDocument/2006/relationships/customXml" Target="../customXml/item26.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pivotCacheDefinition" Target="pivotCache/pivotCacheDefinition9.xml"/><Relationship Id="rId43" Type="http://schemas.microsoft.com/office/2007/relationships/slicerCache" Target="slicerCaches/slicerCache3.xml"/><Relationship Id="rId48" Type="http://schemas.microsoft.com/office/2007/relationships/slicerCache" Target="slicerCaches/slicerCache8.xml"/><Relationship Id="rId56" Type="http://schemas.openxmlformats.org/officeDocument/2006/relationships/calcChain" Target="calcChain.xml"/><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onnections" Target="connections.xml"/><Relationship Id="rId72" Type="http://schemas.openxmlformats.org/officeDocument/2006/relationships/customXml" Target="../customXml/item16.xml"/><Relationship Id="rId80"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microsoft.com/office/2007/relationships/slicerCache" Target="slicerCaches/slicerCache6.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worksheet" Target="worksheets/sheet20.xml"/><Relationship Id="rId41" Type="http://schemas.microsoft.com/office/2007/relationships/slicerCache" Target="slicerCaches/slicerCache1.xml"/><Relationship Id="rId54" Type="http://schemas.openxmlformats.org/officeDocument/2006/relationships/sheetMetadata" Target="metadata.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pivotCacheDefinition" Target="pivotCache/pivotCacheDefinition2.xml"/><Relationship Id="rId36" Type="http://schemas.openxmlformats.org/officeDocument/2006/relationships/pivotCacheDefinition" Target="pivotCache/pivotCacheDefinition10.xml"/><Relationship Id="rId49" Type="http://schemas.microsoft.com/office/2007/relationships/slicerCache" Target="slicerCaches/slicerCache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microsoft.com/office/2007/relationships/slicerCache" Target="slicerCaches/slicerCache4.xml"/><Relationship Id="rId52" Type="http://schemas.openxmlformats.org/officeDocument/2006/relationships/styles" Target="styles.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theme" Target="theme/theme1.xml"/><Relationship Id="rId55" Type="http://schemas.openxmlformats.org/officeDocument/2006/relationships/powerPivotData" Target="model/item.data"/><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3.xml"/><Relationship Id="rId24" Type="http://schemas.openxmlformats.org/officeDocument/2006/relationships/externalLink" Target="externalLinks/externalLink2.xml"/><Relationship Id="rId40" Type="http://schemas.openxmlformats.org/officeDocument/2006/relationships/pivotCacheDefinition" Target="pivotCache/pivotCacheDefinition14.xml"/><Relationship Id="rId45" Type="http://schemas.microsoft.com/office/2007/relationships/slicerCache" Target="slicerCaches/slicerCache5.xml"/><Relationship Id="rId66" Type="http://schemas.openxmlformats.org/officeDocument/2006/relationships/customXml" Target="../customXml/item10.xml"/></Relationships>
</file>

<file path=xl/drawings/drawing1.xml><?xml version="1.0" encoding="utf-8"?>
<xdr:wsDr xmlns:xdr="http://schemas.openxmlformats.org/drawingml/2006/spreadsheetDrawing" xmlns:a="http://schemas.openxmlformats.org/drawingml/2006/main">
  <xdr:twoCellAnchor editAs="oneCell">
    <xdr:from>
      <xdr:col>9</xdr:col>
      <xdr:colOff>99060</xdr:colOff>
      <xdr:row>2</xdr:row>
      <xdr:rowOff>99061</xdr:rowOff>
    </xdr:from>
    <xdr:to>
      <xdr:col>12</xdr:col>
      <xdr:colOff>105410</xdr:colOff>
      <xdr:row>9</xdr:row>
      <xdr:rowOff>166370</xdr:rowOff>
    </xdr:to>
    <mc:AlternateContent xmlns:mc="http://schemas.openxmlformats.org/markup-compatibility/2006" xmlns:a14="http://schemas.microsoft.com/office/drawing/2010/main">
      <mc:Choice Requires="a14">
        <xdr:graphicFrame macro="">
          <xdr:nvGraphicFramePr>
            <xdr:cNvPr id="2" name="Koord 2">
              <a:extLst>
                <a:ext uri="{FF2B5EF4-FFF2-40B4-BE49-F238E27FC236}">
                  <a16:creationId xmlns:a16="http://schemas.microsoft.com/office/drawing/2014/main" id="{7BB82A15-1FC1-48AA-9A13-23667B8F10FE}"/>
                </a:ext>
              </a:extLst>
            </xdr:cNvPr>
            <xdr:cNvGraphicFramePr/>
          </xdr:nvGraphicFramePr>
          <xdr:xfrm>
            <a:off x="0" y="0"/>
            <a:ext cx="0" cy="0"/>
          </xdr:xfrm>
          <a:graphic>
            <a:graphicData uri="http://schemas.microsoft.com/office/drawing/2010/slicer">
              <sle:slicer xmlns:sle="http://schemas.microsoft.com/office/drawing/2010/slicer" name="Koord 2"/>
            </a:graphicData>
          </a:graphic>
        </xdr:graphicFrame>
      </mc:Choice>
      <mc:Fallback xmlns="">
        <xdr:sp macro="" textlink="">
          <xdr:nvSpPr>
            <xdr:cNvPr id="0" name=""/>
            <xdr:cNvSpPr>
              <a:spLocks noTextEdit="1"/>
            </xdr:cNvSpPr>
          </xdr:nvSpPr>
          <xdr:spPr>
            <a:xfrm>
              <a:off x="7703820" y="464821"/>
              <a:ext cx="1828800" cy="15011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2</xdr:row>
      <xdr:rowOff>99060</xdr:rowOff>
    </xdr:from>
    <xdr:to>
      <xdr:col>15</xdr:col>
      <xdr:colOff>228600</xdr:colOff>
      <xdr:row>15</xdr:row>
      <xdr:rowOff>67310</xdr:rowOff>
    </xdr:to>
    <mc:AlternateContent xmlns:mc="http://schemas.openxmlformats.org/markup-compatibility/2006" xmlns:a14="http://schemas.microsoft.com/office/drawing/2010/main">
      <mc:Choice Requires="a14">
        <xdr:graphicFrame macro="">
          <xdr:nvGraphicFramePr>
            <xdr:cNvPr id="3" name="SubKoord 2">
              <a:extLst>
                <a:ext uri="{FF2B5EF4-FFF2-40B4-BE49-F238E27FC236}">
                  <a16:creationId xmlns:a16="http://schemas.microsoft.com/office/drawing/2014/main" id="{29303892-E044-4EE0-8DD9-30F5DB985F82}"/>
                </a:ext>
              </a:extLst>
            </xdr:cNvPr>
            <xdr:cNvGraphicFramePr/>
          </xdr:nvGraphicFramePr>
          <xdr:xfrm>
            <a:off x="0" y="0"/>
            <a:ext cx="0" cy="0"/>
          </xdr:xfrm>
          <a:graphic>
            <a:graphicData uri="http://schemas.microsoft.com/office/drawing/2010/slicer">
              <sle:slicer xmlns:sle="http://schemas.microsoft.com/office/drawing/2010/slicer" name="SubKoord 2"/>
            </a:graphicData>
          </a:graphic>
        </xdr:graphicFrame>
      </mc:Choice>
      <mc:Fallback xmlns="">
        <xdr:sp macro="" textlink="">
          <xdr:nvSpPr>
            <xdr:cNvPr id="0" name=""/>
            <xdr:cNvSpPr>
              <a:spLocks noTextEdit="1"/>
            </xdr:cNvSpPr>
          </xdr:nvSpPr>
          <xdr:spPr>
            <a:xfrm>
              <a:off x="9662160" y="464820"/>
              <a:ext cx="1828800" cy="2491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373380</xdr:colOff>
      <xdr:row>15</xdr:row>
      <xdr:rowOff>137160</xdr:rowOff>
    </xdr:from>
    <xdr:to>
      <xdr:col>12</xdr:col>
      <xdr:colOff>377190</xdr:colOff>
      <xdr:row>35</xdr:row>
      <xdr:rowOff>143510</xdr:rowOff>
    </xdr:to>
    <mc:AlternateContent xmlns:mc="http://schemas.openxmlformats.org/markup-compatibility/2006" xmlns:a14="http://schemas.microsoft.com/office/drawing/2010/main">
      <mc:Choice Requires="a14">
        <xdr:graphicFrame macro="">
          <xdr:nvGraphicFramePr>
            <xdr:cNvPr id="4" name="Status_GUP_TUP 2">
              <a:extLst>
                <a:ext uri="{FF2B5EF4-FFF2-40B4-BE49-F238E27FC236}">
                  <a16:creationId xmlns:a16="http://schemas.microsoft.com/office/drawing/2014/main" id="{684D7A11-EFD2-4EA1-9FEF-CF02ADB406CC}"/>
                </a:ext>
              </a:extLst>
            </xdr:cNvPr>
            <xdr:cNvGraphicFramePr/>
          </xdr:nvGraphicFramePr>
          <xdr:xfrm>
            <a:off x="0" y="0"/>
            <a:ext cx="0" cy="0"/>
          </xdr:xfrm>
          <a:graphic>
            <a:graphicData uri="http://schemas.microsoft.com/office/drawing/2010/slicer">
              <sle:slicer xmlns:sle="http://schemas.microsoft.com/office/drawing/2010/slicer" name="Status_GUP_TUP 2"/>
            </a:graphicData>
          </a:graphic>
        </xdr:graphicFrame>
      </mc:Choice>
      <mc:Fallback xmlns="">
        <xdr:sp macro="" textlink="">
          <xdr:nvSpPr>
            <xdr:cNvPr id="0" name=""/>
            <xdr:cNvSpPr>
              <a:spLocks noTextEdit="1"/>
            </xdr:cNvSpPr>
          </xdr:nvSpPr>
          <xdr:spPr>
            <a:xfrm>
              <a:off x="7978140" y="3032760"/>
              <a:ext cx="1828800" cy="3657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236220</xdr:colOff>
      <xdr:row>3</xdr:row>
      <xdr:rowOff>45721</xdr:rowOff>
    </xdr:from>
    <xdr:to>
      <xdr:col>21</xdr:col>
      <xdr:colOff>231140</xdr:colOff>
      <xdr:row>19</xdr:row>
      <xdr:rowOff>2540</xdr:rowOff>
    </xdr:to>
    <mc:AlternateContent xmlns:mc="http://schemas.openxmlformats.org/markup-compatibility/2006" xmlns:a14="http://schemas.microsoft.com/office/drawing/2010/main">
      <mc:Choice Requires="a14">
        <xdr:graphicFrame macro="">
          <xdr:nvGraphicFramePr>
            <xdr:cNvPr id="2" name="SubKoord">
              <a:extLst>
                <a:ext uri="{FF2B5EF4-FFF2-40B4-BE49-F238E27FC236}">
                  <a16:creationId xmlns:a16="http://schemas.microsoft.com/office/drawing/2014/main" id="{C46E0087-5DF1-B73D-F92F-812E69738B6A}"/>
                </a:ext>
              </a:extLst>
            </xdr:cNvPr>
            <xdr:cNvGraphicFramePr/>
          </xdr:nvGraphicFramePr>
          <xdr:xfrm>
            <a:off x="0" y="0"/>
            <a:ext cx="0" cy="0"/>
          </xdr:xfrm>
          <a:graphic>
            <a:graphicData uri="http://schemas.microsoft.com/office/drawing/2010/slicer">
              <sle:slicer xmlns:sle="http://schemas.microsoft.com/office/drawing/2010/slicer" name="SubKoord"/>
            </a:graphicData>
          </a:graphic>
        </xdr:graphicFrame>
      </mc:Choice>
      <mc:Fallback xmlns="">
        <xdr:sp macro="" textlink="">
          <xdr:nvSpPr>
            <xdr:cNvPr id="0" name=""/>
            <xdr:cNvSpPr>
              <a:spLocks noTextEdit="1"/>
            </xdr:cNvSpPr>
          </xdr:nvSpPr>
          <xdr:spPr>
            <a:xfrm>
              <a:off x="20939760" y="548640"/>
              <a:ext cx="1828800" cy="27508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99060</xdr:colOff>
      <xdr:row>2</xdr:row>
      <xdr:rowOff>99061</xdr:rowOff>
    </xdr:from>
    <xdr:to>
      <xdr:col>13</xdr:col>
      <xdr:colOff>110490</xdr:colOff>
      <xdr:row>9</xdr:row>
      <xdr:rowOff>154940</xdr:rowOff>
    </xdr:to>
    <mc:AlternateContent xmlns:mc="http://schemas.openxmlformats.org/markup-compatibility/2006" xmlns:a14="http://schemas.microsoft.com/office/drawing/2010/main">
      <mc:Choice Requires="a14">
        <xdr:graphicFrame macro="">
          <xdr:nvGraphicFramePr>
            <xdr:cNvPr id="2" name="Koord 1">
              <a:extLst>
                <a:ext uri="{FF2B5EF4-FFF2-40B4-BE49-F238E27FC236}">
                  <a16:creationId xmlns:a16="http://schemas.microsoft.com/office/drawing/2014/main" id="{26B98511-DBD8-49A5-BDFD-4FA3C9B3AA73}"/>
                </a:ext>
              </a:extLst>
            </xdr:cNvPr>
            <xdr:cNvGraphicFramePr/>
          </xdr:nvGraphicFramePr>
          <xdr:xfrm>
            <a:off x="0" y="0"/>
            <a:ext cx="0" cy="0"/>
          </xdr:xfrm>
          <a:graphic>
            <a:graphicData uri="http://schemas.microsoft.com/office/drawing/2010/slicer">
              <sle:slicer xmlns:sle="http://schemas.microsoft.com/office/drawing/2010/slicer" name="Koord 1"/>
            </a:graphicData>
          </a:graphic>
        </xdr:graphicFrame>
      </mc:Choice>
      <mc:Fallback xmlns="">
        <xdr:sp macro="" textlink="">
          <xdr:nvSpPr>
            <xdr:cNvPr id="0" name=""/>
            <xdr:cNvSpPr>
              <a:spLocks noTextEdit="1"/>
            </xdr:cNvSpPr>
          </xdr:nvSpPr>
          <xdr:spPr>
            <a:xfrm>
              <a:off x="10728960" y="4648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228600</xdr:colOff>
      <xdr:row>2</xdr:row>
      <xdr:rowOff>99060</xdr:rowOff>
    </xdr:from>
    <xdr:to>
      <xdr:col>16</xdr:col>
      <xdr:colOff>228600</xdr:colOff>
      <xdr:row>12</xdr:row>
      <xdr:rowOff>116840</xdr:rowOff>
    </xdr:to>
    <mc:AlternateContent xmlns:mc="http://schemas.openxmlformats.org/markup-compatibility/2006" xmlns:a14="http://schemas.microsoft.com/office/drawing/2010/main">
      <mc:Choice Requires="a14">
        <xdr:graphicFrame macro="">
          <xdr:nvGraphicFramePr>
            <xdr:cNvPr id="3" name="SubKoord 1">
              <a:extLst>
                <a:ext uri="{FF2B5EF4-FFF2-40B4-BE49-F238E27FC236}">
                  <a16:creationId xmlns:a16="http://schemas.microsoft.com/office/drawing/2014/main" id="{50C8472D-DE4B-46E0-8C1F-FB48DC2EBFF0}"/>
                </a:ext>
              </a:extLst>
            </xdr:cNvPr>
            <xdr:cNvGraphicFramePr/>
          </xdr:nvGraphicFramePr>
          <xdr:xfrm>
            <a:off x="0" y="0"/>
            <a:ext cx="0" cy="0"/>
          </xdr:xfrm>
          <a:graphic>
            <a:graphicData uri="http://schemas.microsoft.com/office/drawing/2010/slicer">
              <sle:slicer xmlns:sle="http://schemas.microsoft.com/office/drawing/2010/slicer" name="SubKoord 1"/>
            </a:graphicData>
          </a:graphic>
        </xdr:graphicFrame>
      </mc:Choice>
      <mc:Fallback xmlns="">
        <xdr:sp macro="" textlink="">
          <xdr:nvSpPr>
            <xdr:cNvPr id="0" name=""/>
            <xdr:cNvSpPr>
              <a:spLocks noTextEdit="1"/>
            </xdr:cNvSpPr>
          </xdr:nvSpPr>
          <xdr:spPr>
            <a:xfrm>
              <a:off x="12687300" y="464820"/>
              <a:ext cx="1828800" cy="24917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10</xdr:row>
      <xdr:rowOff>30480</xdr:rowOff>
    </xdr:from>
    <xdr:to>
      <xdr:col>13</xdr:col>
      <xdr:colOff>87630</xdr:colOff>
      <xdr:row>29</xdr:row>
      <xdr:rowOff>55880</xdr:rowOff>
    </xdr:to>
    <mc:AlternateContent xmlns:mc="http://schemas.openxmlformats.org/markup-compatibility/2006" xmlns:a14="http://schemas.microsoft.com/office/drawing/2010/main">
      <mc:Choice Requires="a14">
        <xdr:graphicFrame macro="">
          <xdr:nvGraphicFramePr>
            <xdr:cNvPr id="4" name="Status_GUP_TUP 1">
              <a:extLst>
                <a:ext uri="{FF2B5EF4-FFF2-40B4-BE49-F238E27FC236}">
                  <a16:creationId xmlns:a16="http://schemas.microsoft.com/office/drawing/2014/main" id="{9CDA0A52-C439-4309-A64A-7F760127A48F}"/>
                </a:ext>
              </a:extLst>
            </xdr:cNvPr>
            <xdr:cNvGraphicFramePr/>
          </xdr:nvGraphicFramePr>
          <xdr:xfrm>
            <a:off x="0" y="0"/>
            <a:ext cx="0" cy="0"/>
          </xdr:xfrm>
          <a:graphic>
            <a:graphicData uri="http://schemas.microsoft.com/office/drawing/2010/slicer">
              <sle:slicer xmlns:sle="http://schemas.microsoft.com/office/drawing/2010/slicer" name="Status_GUP_TUP 1"/>
            </a:graphicData>
          </a:graphic>
        </xdr:graphicFrame>
      </mc:Choice>
      <mc:Fallback xmlns="">
        <xdr:sp macro="" textlink="">
          <xdr:nvSpPr>
            <xdr:cNvPr id="0" name=""/>
            <xdr:cNvSpPr>
              <a:spLocks noTextEdit="1"/>
            </xdr:cNvSpPr>
          </xdr:nvSpPr>
          <xdr:spPr>
            <a:xfrm>
              <a:off x="10287000" y="2011680"/>
              <a:ext cx="1840230" cy="36525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213360</xdr:colOff>
      <xdr:row>16</xdr:row>
      <xdr:rowOff>0</xdr:rowOff>
    </xdr:from>
    <xdr:to>
      <xdr:col>16</xdr:col>
      <xdr:colOff>224790</xdr:colOff>
      <xdr:row>21</xdr:row>
      <xdr:rowOff>40640</xdr:rowOff>
    </xdr:to>
    <mc:AlternateContent xmlns:mc="http://schemas.openxmlformats.org/markup-compatibility/2006" xmlns:a14="http://schemas.microsoft.com/office/drawing/2010/main">
      <mc:Choice Requires="a14">
        <xdr:graphicFrame macro="">
          <xdr:nvGraphicFramePr>
            <xdr:cNvPr id="5" name="Jenis Belanja">
              <a:extLst>
                <a:ext uri="{FF2B5EF4-FFF2-40B4-BE49-F238E27FC236}">
                  <a16:creationId xmlns:a16="http://schemas.microsoft.com/office/drawing/2014/main" id="{16A163BF-1955-D0D2-003F-66856B4896E9}"/>
                </a:ext>
              </a:extLst>
            </xdr:cNvPr>
            <xdr:cNvGraphicFramePr/>
          </xdr:nvGraphicFramePr>
          <xdr:xfrm>
            <a:off x="0" y="0"/>
            <a:ext cx="0" cy="0"/>
          </xdr:xfrm>
          <a:graphic>
            <a:graphicData uri="http://schemas.microsoft.com/office/drawing/2010/slicer">
              <sle:slicer xmlns:sle="http://schemas.microsoft.com/office/drawing/2010/slicer" name="Jenis Belanja"/>
            </a:graphicData>
          </a:graphic>
        </xdr:graphicFrame>
      </mc:Choice>
      <mc:Fallback xmlns="">
        <xdr:sp macro="" textlink="">
          <xdr:nvSpPr>
            <xdr:cNvPr id="0" name=""/>
            <xdr:cNvSpPr>
              <a:spLocks noTextEdit="1"/>
            </xdr:cNvSpPr>
          </xdr:nvSpPr>
          <xdr:spPr>
            <a:xfrm>
              <a:off x="12161520" y="2567940"/>
              <a:ext cx="1828800" cy="960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1287780</xdr:colOff>
      <xdr:row>3</xdr:row>
      <xdr:rowOff>99060</xdr:rowOff>
    </xdr:from>
    <xdr:to>
      <xdr:col>7</xdr:col>
      <xdr:colOff>680720</xdr:colOff>
      <xdr:row>27</xdr:row>
      <xdr:rowOff>68580</xdr:rowOff>
    </xdr:to>
    <mc:AlternateContent xmlns:mc="http://schemas.openxmlformats.org/markup-compatibility/2006" xmlns:a14="http://schemas.microsoft.com/office/drawing/2010/main">
      <mc:Choice Requires="a14">
        <xdr:graphicFrame macro="">
          <xdr:nvGraphicFramePr>
            <xdr:cNvPr id="3" name="Status_GUP_TUP">
              <a:extLst>
                <a:ext uri="{FF2B5EF4-FFF2-40B4-BE49-F238E27FC236}">
                  <a16:creationId xmlns:a16="http://schemas.microsoft.com/office/drawing/2014/main" id="{D27D82E3-97DC-1678-7A02-2916FAA9CAB2}"/>
                </a:ext>
              </a:extLst>
            </xdr:cNvPr>
            <xdr:cNvGraphicFramePr/>
          </xdr:nvGraphicFramePr>
          <xdr:xfrm>
            <a:off x="0" y="0"/>
            <a:ext cx="0" cy="0"/>
          </xdr:xfrm>
          <a:graphic>
            <a:graphicData uri="http://schemas.microsoft.com/office/drawing/2010/slicer">
              <sle:slicer xmlns:sle="http://schemas.microsoft.com/office/drawing/2010/slicer" name="Status_GUP_TUP"/>
            </a:graphicData>
          </a:graphic>
        </xdr:graphicFrame>
      </mc:Choice>
      <mc:Fallback xmlns="">
        <xdr:sp macro="" textlink="">
          <xdr:nvSpPr>
            <xdr:cNvPr id="0" name=""/>
            <xdr:cNvSpPr>
              <a:spLocks noTextEdit="1"/>
            </xdr:cNvSpPr>
          </xdr:nvSpPr>
          <xdr:spPr>
            <a:xfrm>
              <a:off x="8595360" y="647700"/>
              <a:ext cx="1828800" cy="43738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133574</xdr:colOff>
      <xdr:row>4</xdr:row>
      <xdr:rowOff>151504</xdr:rowOff>
    </xdr:from>
    <xdr:to>
      <xdr:col>26</xdr:col>
      <xdr:colOff>299870</xdr:colOff>
      <xdr:row>18</xdr:row>
      <xdr:rowOff>58158</xdr:rowOff>
    </xdr:to>
    <mc:AlternateContent xmlns:mc="http://schemas.openxmlformats.org/markup-compatibility/2006" xmlns:a14="http://schemas.microsoft.com/office/drawing/2010/main">
      <mc:Choice Requires="a14">
        <xdr:graphicFrame macro="">
          <xdr:nvGraphicFramePr>
            <xdr:cNvPr id="2" name="SubKoord 3">
              <a:extLst>
                <a:ext uri="{FF2B5EF4-FFF2-40B4-BE49-F238E27FC236}">
                  <a16:creationId xmlns:a16="http://schemas.microsoft.com/office/drawing/2014/main" id="{646BFA3E-7509-3169-35E3-809CA12FCC58}"/>
                </a:ext>
              </a:extLst>
            </xdr:cNvPr>
            <xdr:cNvGraphicFramePr/>
          </xdr:nvGraphicFramePr>
          <xdr:xfrm>
            <a:off x="0" y="0"/>
            <a:ext cx="0" cy="0"/>
          </xdr:xfrm>
          <a:graphic>
            <a:graphicData uri="http://schemas.microsoft.com/office/drawing/2010/slicer">
              <sle:slicer xmlns:sle="http://schemas.microsoft.com/office/drawing/2010/slicer" name="SubKoord 3"/>
            </a:graphicData>
          </a:graphic>
        </xdr:graphicFrame>
      </mc:Choice>
      <mc:Fallback xmlns="">
        <xdr:sp macro="" textlink="">
          <xdr:nvSpPr>
            <xdr:cNvPr id="0" name=""/>
            <xdr:cNvSpPr>
              <a:spLocks noTextEdit="1"/>
            </xdr:cNvSpPr>
          </xdr:nvSpPr>
          <xdr:spPr>
            <a:xfrm>
              <a:off x="22410868" y="868680"/>
              <a:ext cx="1833731" cy="24167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29.432796180554" createdVersion="7" refreshedVersion="8" minRefreshableVersion="3" recordCount="1838" xr:uid="{5C2D79D1-D154-4085-AA2A-3D7A2F0C0EAC}">
  <cacheSource type="worksheet">
    <worksheetSource name="SPBY"/>
  </cacheSource>
  <cacheFields count="38">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2378.EBA.962.301.C.522141"/>
        <s v="WA.4345.EBC.996.301.B.524119"/>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Sewa Kendaraan / Mobil (2 kali)"/>
        <s v="Cetakan Penetapan Peserta Didik"/>
        <s v="Perjalanan Peserta"/>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Perdin Biasa Jkt-Jembrana (PP) tgl 18 - 20 Des 2022 dlm rangka Pembinaan thd Dosen PKP Jembrana dlm Pelaksanaan SERDOS Thn 2023, tgl 20 Des 2022"/>
        <s v="Belanja bhn penggandaan keperluan kegiatan Bimbingan dan Pembinaan Metode dan Kurikulum. Tgl 6 Desember 2022"/>
        <s v="Belanja Perdin Biasa Jakarta (PP) tgl 26 Des 2022 dlm rangka Melaksanakan Finalisasi Data PTK Satdik KP per Des 2022, tgl 26 Des 2022"/>
        <s v="Belanja Bahan Konsumsi (snack pagi&amp;mkn siang). Dlm rangka rapat lanjutan pembahasan draft buku pembelajaran digital. Tgl 20 Desember 2022"/>
        <s v="Belanja bahan penggandaan Keperluan kegiatan Penyusunan NSPK Metode dan Kurikulum. Tgl 6 Desember 2022"/>
        <s v="Belanja Bahan Penggandaan dalam rangka Pembaruan Data PTK Satdik KP Per Desember 2022 (Keg. Evaluasi Beban Kerja Guru dan Dosen TA. 2022) tgl 26 Desember 2022"/>
        <s v="Belanja Jasa Profesi dlm rangka rapat lanjutan Pembahasan draft buku pembelajaran digital. Tgl 20 Desember 2022"/>
        <s v="Belanja Sewa. Sewa kendaraan (mobil) dalam rangka kegiatan Pemindahan dokumen/arsip dari dan ke Rumah Arsip Ciracas. Tgl. 23 Desember 2022."/>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kt-Karawang-Tegal (PP) Tgl 9-11 Desember 2022. Dalam rangka Kegitan Pelantikan Taruna/i Baru Angkt VI Poltek KP Karawang Keg Evaluasi Pelaksanan Kegitan &amp; Anggaran TA"/>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Barang Non Operasional Lainnya (Dukungan Penjaminan Mutu Kelembagaan), Pencetakan Buku Penilaian Mutu Lingkup Satdik Tinggi KP, tgl 23 Desember 2022"/>
        <s v="Belanja Perdin Biasa Jkt-Surabaya (PP) tgl 24 s.d. 26 Desember 2022 dlm rangka pelantikan taruna baru Politeknik KP Sidoarjo, tgl 26 Desember 2022"/>
        <s v="Belanja Perjalanan Dinas Biasa, Jakarta dukung pembukaan PSDKU Politeknik AUP., tanggal 27 Desember 2022."/>
        <s v="Belanja bhn penggandaan kegiatan dukungan penerimaan dan penetapan terpusat peserta didik lingkup KKP. Tgl 6 Desember 2022"/>
        <s v="Belanja bhn penggandaan kegiatan dukungan penerimaan dan penetapan terpusat peserta didik lingkup KKP. Tgl 22 Desember 2022"/>
        <s v="Belanja bhn cetakan penetapan peserta didik, kegiatan dukungan penerimaan dan penetapan terpusat peserta didik lingkup KKP. Tgl 5 Desember 2022"/>
        <s v="Belnja brg non operasional pembelian perlengkapan peserta panitia, mendukung kegiatan penerimaan dan penetapan terpusat peserta didik lingkup KKP. Tgl 21 Desember 2022"/>
        <s v="Perdin biasa Politeknik AUP, Kampus Bogor - Pusdik KP tgl 23 Desember 2022 (PP). Dlm rangka koordinasi materi penerimaan peserta didik. Tgl 23 Desember 2022."/>
        <s v="Belanja Bahan Konsumsi/Snack Rapat Persiapan Ekspos Capaian Kinerja dan Penyiapan Bahan Laporan Tahunan Pusdik KP. Keg. Sinkronisasi Pendidikan KP Tgl 19 Des 2022"/>
        <s v="Belanja Perjalanan Dinas dari Jakarta - Bogor tanggal 15 Des 2022 dalam rangka Dukungan Perencana terhadap pencapaian IKU BRSDM di BRPBAT Sempur. Tgl 19 Des 2022"/>
        <s v="Belanja Bahan. Penggandaan, Fotocopy dan penjilidan dalam rangka kegiatan Monitoring dan Evaluasi Penyelenggaraan Pendidikan. Tanggal 12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Belanja Bahan. Penggandaan, Fotocopy dan penjilidan dalam rangka kegiatan Tugas Belajar Baru. Tanggal 21 Desember 2022"/>
        <s v="Belanja Bahan. Penggandaan, Fotocopy dan penjilidan dalam rangka kegiatan Tugas Belajar Baru. Tanggal 23 Desember 2022"/>
        <s v="Perjalanan Dinas dari Jakarta ke BRSDM Ancol (PP) tgl 22-23 Des 2022 dalam rangka Penyusunan Laporan Tugas Balajar Baru Tahun 2022. Kegiatan Tugas Belajar Baru, Tgl 26 Des"/>
        <s v="Belanja Perjalanan Dinas dari Kupang ke Ambon (PP) dalam tgl 7 Desember 2022, rangka Perjalanan Peserta Tugas Belajar ke Universitas Pattimuta. Kegiatan Tugas Belajar Baru. 7"/>
        <s v="Belanja Bahan Konsumsi/Snack Rapat Penyusunan Laporan Kegiatan Lanjutan Tugas Belajar Tahun 2022. Keg. Lanjutan Tugas Belajar Tgl 22 Des 2022"/>
        <s v="Belanja Bahan Konsumsi/ Makan Siang Rapat Penyusunan Laporan Kegiatan Lanjutan Tugas Belajar Tahun 2022. Keg. Lanjutan Tugas Belajar Tgl 22 Des 2022"/>
        <s v="Belanja Brg Non Op Lainnya. Pembayaran jurnal dan seminal  peserta tubel KKP Program S2- UNDIP Keg Lanjutan Tugas Belajar pada tgl 23 Desember 2022"/>
        <s v="Belanja Brg Non Op Lainnya. Pembayaran biaya penelitian peserta tubel KKP Program S2-UB Keg Lanjutan Tugas Belajar pada tgl 23 Desember 2022"/>
        <s v="Belanja Brg Non Op Lainnya. Pembayaran biaya penelitian peserta tubel KKP Program S2- UNDIP Keg Lanjutan Tugas Belajar pada tgl 23 Desember 2022"/>
        <s v="Belanja Barang Non Operasional Lainnya Langganan biaya video conference Bulan Desember 2022 Keg. Lanjutan Tugas Beajar. Tanggal 27 Desember 2022"/>
        <s v="Belanja Perjadin dari Jkt-Kupang (PP) tgl 16-17 Des 2022, dalam rangka Sosialisasi Tugas Belajar dan Pelantikan Taruna di Politeknik KP Kupang. Tgl 19 Des 2022"/>
        <s v="Belanja Perjalanan Dinas dari Jakarta ke Kupang (PP) tgl 16-17 Des 2022, dalam rangka Sosialisasi Tugas Belajar di Politeknik KP Kupang. Tgl 19 Des 2022"/>
        <s v="Belanja Perjalanan Dinas Semarang-Jembrana (PP) tgl 18-19 Des 2022, dalam rangka Sosialisasi Tubel dan Pelantikan Taruna di Politeknik KP Jembrana. Tgl 20 Des 2022"/>
        <s v="Belanja Perjalanan Dinas Jakarta-Jembrana (PP) tgl 18-19 Des 2022, dalam rangka Sosialisasi Tugas Belajar di Politeknik KP Jembrana. Tgl 20 Des 2022"/>
        <s v="Perjalanan Dinas dari Jakarta ke BRSDM Ancol (PP) tgl 22-23 Des 2022 dalam rangka Penyusunan Laporan Keg. Lanjutan Balajar Tahun 2022. Kegiatan Lanjutan Tugas Belajar, Tgl"/>
        <s v="Belanja Perjalanan Dinas dari Jakarta ke Bogor (PP) tgl 10 Des 2022, dalam rangka Penyusunan Laporan Rakor Penyelenggaraan Tugas Belajar dan Izin Belajar. Tgl 12 Des 2022"/>
        <s v="Perjalanan Dinas dari Jakarta ke Bogor tgl 7-9 Des (PP) 2022 dalam rangka Rapat Koordinasi Penyelenggaraan Tugas Belajar dan Izin Belajar Lingkup KKP Tahun 2022. Tgl 12 Des 2022"/>
        <s v="Perjalanan Dinas dari Purwakarta ke Bogor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Surabaya ke Bogor (PP) tgl 7-8 Des 2022 dalam rangka Rapat Koordinasi Penyelenggaraan Tugas Belajar dan Izin Belajar Lingkup KKP Tahun 2022. Tgl 8 Des 2022"/>
        <s v="Perjalanan Dinas dari Semarang ke Bogor (PP) tgl 7-9 Des 2022 dalam rangka Rapat Koordinasi Penyelenggaraan Tugas Belajar dan Izin Belajar Lingkup KKP Tahun 2022. Tgl 9"/>
        <s v="Perjalanan Dinas dari Jakarta ke Bogor (PP) tgl 7 Des 2022 dalam rangka Rapat Koordinasi Penyelenggaraan Tugas Belajar dan Izin Belajar Lingkup KKP Tahun 2022. Tgl 7 Des 2022"/>
        <s v="Perjalanan Dinas dari Solo ke Bogor (PP) tgl 7-8 Des 2022 dalam rangka Rapat Koordinasi Penyelenggaraan Tugas Belajar dan Izin Belajar Lingkup KKP Tahun 2022. Tgl 8 Des 2022"/>
        <s v="Perjalanan Dinas dari Malang ke Bogor (PP) tgl 7-9 Des 2022 dalam rangka Rapat Koordinasi Penyelenggaraan Tugas Belajar dan Izin Belajar Lingkup KKP Tahun 2022. Tgl 9 Des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mputer dalam rangka kegiatan Tugas Belajar Luar Negeri. Tanggal 22 Desember 2022"/>
        <s v="Belanja ATK dalam rangka kegiatan Tugas Belajar Luar Negeri. Tanggal 20 Desember 2022 :"/>
        <s v="Belanja Bahan Konsumsi/Snack Rapat Finalisasi Persiapan Rapat Koordinasi Tugas Belajar dan Izin Belajar. Keg. Aparatur KKP yang Diberikan Izin Belajar. Tgl 6 Des 2022"/>
        <s v="Belanja Bahan Konsumsi/Makan Sore Rapat Finalisasi Persiapan Rapat Koordinasi Tugas Belajar dan Izin Belajar. Keg. Aparatur KKP yang Diberikan Izin Belajar. Tgl 6 Des 2022"/>
        <s v="Perdin Jakarta - Jember, Jatim (PP). Tgl. 25 - 27 November 2022. Dalam rangka Acara Pelantikan Santri Taruna Angk. XXII dan Pelepasan Alumni Magang LN SMK Puger, Jember."/>
        <s v="Belanja Pegawai. Pembayaran uang makan bulan Desember sebanyak 40 orang, tgl 28 Desember 2022"/>
        <s v="Perdin Jakarta - Bogor, Jabar (PP). Tgl. 26 November 2022. Dalam rangka Menghadiri Acara Deklarasi Kesatuan Pelaut dan Pekerja Perikanan Indonesia (KP3I) di Snetul, Bogor. Tgl. 26"/>
        <s v="Pembayaran transport lokal Jakarta ke Ciracas, Jaktim (PP). Tgl 05 September 2022. Dalam rangka kegiatan Pemindahan dokumen/arsip dari dan ke Rumah Arsip Ciracas. Tgl. 21"/>
        <s v="Perdin Jakarta - Kantor BKN Jakarta, Jaktim (PP). Tgl. 12 Desember 2022. Dalam rangka Keg Konsultasi dan Pencarian Arsip SK CPNS atas nama Nova Riani Banjarnahor, A.Pi, M.M. Tgl."/>
        <s v="Perdin Jakarta - Politeknik AUP, Jaksel (PP). Tgl. 16 Desember 2022. Dalam rangka Keg Penyusunan Lapoan Tahunan Pengelolaan Kepegawaian Pusdik KP T.A. 2022. Tgl. 16"/>
        <s v="Belanja Keperluan Sehari-hari Perkantoran: Pembayaran air minum pegawai Pusat Pendidikan KP Bulan Desember 2022. Tgl. 15 Desember 2022"/>
        <s v="Belanja Keperluan Perkantoran: Pembelian air minum keperluan Pusat Pendidikan KP periode Bulan Desember 2022. Tgl. 27 Desember 2022."/>
        <s v="Pembelian konsumsi (snack pagi) jamuan Rapat Editing Penerbitan Buku. Tgl. 13 Desember 2022"/>
        <s v="Pembelian konsumsi (Makan siang) jamuan Rapat Editing Penerbitan Buku. Tgl. 13 Desember 2022"/>
        <s v="Pembelian konsumsi (snack sore) jamuan Rapat Penyusunan Laporan Tahunan Pengelolaan Kepegawaian Pusdik KP Tahun 2022.. Tgl. 16 Desember 2022"/>
        <s v="Pembelian konsumsi (Makan siang) jamuan Rapat Penyusunan Laporan Tahunan Pengelolaan Kepegawaian Pusdik KP Tahun 2022.. Tgl. 16 Desember 2022"/>
        <s v="Pembelian konsumsi (makan siang) jamuan Rapat Persiapan Ekspose Capaian Kinerja dan Penyiapan Bahan Laporan Tahunan BRSDM KP TA. 2022 . Tgl. 20 Desember 2022"/>
        <s v="Belanja Keperluan Sehari-hari Perkantoran: Pembayaran Langganan surat kabar/majalah Pusat Pendidikan KP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Keperluan Perkantoran: Pembelian tanaman estetka kantor kegiatan Pusat Pendidikan KPTahun Anggaan 2022. Tgl. 27 Desember 2022."/>
        <s v="Belanja Barang Non Operasional Lainnya. Pembayaran Indihome Speedy kegiatan Pusat Pendidikan KP Periode Bulan Desember 2022. Tgl. 08 Desember 2022."/>
        <s v="Belanja Barang Non Operasional Lainnya. Pembayaran zoom video conference dan zoho kegiatan Pusat Pendidikan KP Periode Bulan Desember 2022. Tgl. 19 Desember 2022."/>
        <s v="Pembelian konsumsi (snack) jamuan Pertemuan Refleksi Kegiatan / Anggaran Tahun 2022 dan Outlook 2023. Tgl. 29 Desember 2022"/>
        <s v="Belanja Barang Persediaan Barang Konsumsi: Pembelian Bahan Komputer kegiatan Bagian Tata Usaha Pusat Pendidikan KP Bulan Desember 2022. Tgl. 21 Desember 2022"/>
        <s v="Belanja Pengiriman Surat Dinas Pos Pusat. Pengiriman surat dan dokumen/barang lainnya kegiatan Pusat Pendidikan KP Bulan Desember 2022. Tgl. 27 Desember 2022."/>
        <s v="Belanja Sewa: Pembayaran sewa mesin photocopy Pusat Pendidikan KP Bulan Desember 2022, tgl. 09 Desember 2022."/>
        <s v="Belanja Pemeliharaan Peralatan &amp; Mesin: Pembayaran pajak kendaraan operasional roda 2 Nopol B 3917 PBQ Tahun 2022, tgl. 08 Desember 2022."/>
        <s v="Belanja Pemeliharaan Peralatan &amp; Mesin: Pembayaran pajak kendaraan operasional roda 2 Nopol B 6552 SQE Tahun 2022, tgl. 08 Desember 2022."/>
        <s v="Belanja Pemeliharaan Peralatan &amp; Mesin: Pembayaran pemeliharaan kendaraan operasional roda 4 Nopol B 2030 MQ Bulan Desember 2022, tgl. 23 Desember 2022."/>
        <s v="Belanja Pemeliharaan Peralatan &amp; Mesin: Pembayaran pemeliharaan kendaraan operasional roda 4 Nopol B 1165 UQN Bulan Desember 2022, tgl. 24 Desember 2022."/>
        <s v="Belanja Pemeliharaan Peralatan &amp; Mesin: Pembayaran pemeliharaan kendaraan operasional roda 4 Nopol B1987 WQ Bulan Desember 2022, tgl. 27 Desember 2022."/>
        <s v="Belanja Pemeliharaan Peralatan &amp; Mesin: Pembelian sarung jok mobil pemeliharaan kendaraan operasional roda 4 Nopol B 1987 WQ Bulan Desember 2022, tgl. 27 Desember 2022."/>
        <s v="Belanja Pemeliharaan Peralatan &amp; Mesin: Pembelian sarung jok mobil pemeliharaan kendaraan operasional roda 4 Nopol B 2030 MQ Bulan Desember 2022, tgl. 27 Desember 2022."/>
        <s v="Belanja Pemeliharaan Peralatan &amp; Mesin: Pembelian baseus S13 Quick Charge 4.0 Car ChargerPD FM Transmitter Bluetooth kend. operasional roda 4 Nopol B1987 WQ, tgl. 27"/>
        <s v="Belanja Pemeliharaan Peralatan &amp; Mesin: Pembayaran pemeliharaan kendaraan operasional roda 2 Nopol 6497 SQG Bulan Desember 2022, tgl. 27 Desember 2022."/>
        <s v="Belanja Pemeliharaan Peralatan &amp; Mesin: Pembelian dongrak botol 5 ton hidrolik Silver kend. operasional roda 4 Nopol B 1987 WQ, tgl. 28 Desember 2022."/>
        <s v="Belanja Pemeliharaan Peralatan &amp; Mesin: Pembelian Notale Air Pump Inflator Electric Portable Pompa kendaraan operasional roda 4 Nopol B 2030 MQ, tgl. 28 Desember 2022."/>
        <s v="Belanja Pemeliharaan Peralatan &amp; Mesin: Pembayaran BBM kendaraan operasional roda 4 Pusdik KP Bulan Desember 2022 a.n. Bambang Suprakto dkk, Tgl. 29 Desember 2022"/>
        <s v="Belanja Pemeliharaan Peralatan dan Mesin: Pembayaran BBM kendaraan operasional roda 2 Pusat Pendidikan KP Bulan Desember 2022, Tgl. 29 Desember 2022."/>
        <s v="Belanja Barang Persediaan Barang Konsumsi. Belanja ATK dalam rangka keg sinkronisasi keg pendidikan KP, Tgl 06 Des 2022"/>
        <s v="Perdin Pusdik KP - Bogor  (PP), ,tgl. 19 Des. 2022 melakukan pembahasan data dukung RAB usulan jenis tarif dan penghapusan jenis PNBP, Tgl 20 Des 2022"/>
        <s v="Perdin Pusdik KP - Ancol (PP) Tambahan Uang Persediaan (PTUP) Nihil dan"/>
        <s v="Belanja Barang Persediaan Barang Konsumsi. Belanja ATK dalam rangka keg tugas belajar baru, Tgl 13 Des 2022"/>
        <s v="Belanja Barang Persediaan Barang Konsumsi. Belanja ATK dalam rangka keg aparatur KKP yang diberikan ijin belajar, Tgl 20 Des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3">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m/>
      </sharedItems>
    </cacheField>
    <cacheField name="tglsp2d" numFmtId="14">
      <sharedItems containsNonDate="0" containsDate="1" containsString="0" containsBlank="1" minDate="2022-03-08T00:00:00" maxDate="2022-12-27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m/>
      </sharedItems>
    </cacheField>
    <cacheField name="NoSPM" numFmtId="0">
      <sharedItems containsBlank="1" count="57">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m/>
        <s v="BELUM DIBUAT SPP" u="1"/>
        <s v="00871T" u="1"/>
        <s v="00870T" u="1"/>
        <s v="00869T" u="1"/>
      </sharedItems>
    </cacheField>
    <cacheField name="Tanggal Invoice" numFmtId="14">
      <sharedItems containsNonDate="0" containsDate="1" containsString="0" containsBlank="1" minDate="2022-03-04T00:00:00" maxDate="2022-12-27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m/>
      </sharedItems>
    </cacheField>
    <cacheField name="DRPP" numFmtId="0">
      <sharedItems containsBlank="1" count="108">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m/>
      </sharedItems>
    </cacheField>
    <cacheField name="nokuitansi" numFmtId="0">
      <sharedItems/>
    </cacheField>
    <cacheField name="tglKW" numFmtId="14">
      <sharedItems containsNonDate="0" containsDate="1" containsString="0" containsBlank="1" minDate="2022-02-17T00:00:00" maxDate="2022-12-23T00:00:00" count="29">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sharedItems>
    </cacheField>
    <cacheField name="nospby" numFmtId="0">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0T00:00:00"/>
        <d v="2022-12-26T00:00:00"/>
        <d v="2022-12-23T00:00:00"/>
        <d v="2022-12-21T00:00:00"/>
        <d v="2022-12-28T00:00:00"/>
        <d v="2022-12-22T00:00:00"/>
        <d v="2022-12-17T00:00:00"/>
        <d v="2022-12-27T00:00:00"/>
        <d v="2022-11-26T00:00:00"/>
        <d v="2022-11-27T00:00:00"/>
        <d v="2022-12-29T00:00:00"/>
        <d v="2022-12-24T00:00:00"/>
      </sharedItems>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ontainsBlank="1"/>
    </cacheField>
    <cacheField name="Jenis SP2D" numFmtId="0">
      <sharedItems containsBlank="1"/>
    </cacheField>
    <cacheField name="noKW" numFmtId="0">
      <sharedItems count="1631">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625"/>
        <s v="05635"/>
        <s v="05628"/>
        <s v="05637"/>
        <s v="05640"/>
        <s v="05630"/>
        <s v="05643"/>
        <s v="05664"/>
        <s v="05807"/>
        <s v="05808"/>
        <s v="05812"/>
        <s v="05663"/>
        <s v="05787"/>
        <s v="05788"/>
        <s v="05805"/>
        <s v="05813"/>
        <s v="05814"/>
        <s v="05815"/>
        <s v="05809"/>
        <s v="05795"/>
        <s v="05810"/>
        <s v="05811"/>
        <s v="05646"/>
        <s v="05648"/>
        <s v="05650"/>
        <s v="05653"/>
        <s v="05655"/>
        <s v="05679"/>
        <s v="05680"/>
        <s v="05756"/>
        <s v="05758"/>
        <s v="05760"/>
        <s v="05761"/>
        <s v="05762"/>
        <s v="05764"/>
        <s v="05725"/>
        <s v="05726"/>
        <s v="05682"/>
        <s v="05684"/>
        <s v="05686"/>
        <s v="05688"/>
        <s v="05705"/>
        <s v="05707"/>
        <s v="05709"/>
        <s v="05711"/>
        <s v="05712"/>
        <s v="05714"/>
        <s v="05715"/>
        <s v="05716"/>
        <s v="05721"/>
        <s v="05723"/>
        <s v="05728"/>
        <s v="05730"/>
        <s v="05732"/>
        <s v="05734"/>
        <s v="05736"/>
        <s v="05737"/>
        <s v="05738"/>
        <s v="05740"/>
        <s v="05741"/>
        <s v="05743"/>
        <s v="05747"/>
        <s v="05749"/>
        <s v="05751"/>
        <s v="05752"/>
        <s v="05826"/>
        <s v="05825"/>
        <s v="05842"/>
        <s v="05840"/>
        <s v="05841"/>
        <s v="05843"/>
        <s v="05844"/>
        <s v="05845"/>
        <s v="05846"/>
        <s v="05847"/>
        <s v="05848"/>
        <s v="05849"/>
        <s v="05850"/>
        <s v="05851"/>
        <s v="05852"/>
        <s v="05853"/>
        <s v="05854"/>
        <s v="05855"/>
        <s v="05856"/>
        <s v="05857"/>
        <s v="05874"/>
        <s v="05858"/>
        <s v="05859"/>
        <s v="05860"/>
        <s v="05861"/>
        <s v="05862"/>
        <s v="05863"/>
        <s v="05864"/>
        <s v="05865"/>
        <s v="05866"/>
        <s v="05867"/>
        <s v="05868"/>
        <s v="05869"/>
        <s v="05870"/>
        <s v="05871"/>
        <s v="05872"/>
        <s v="05873"/>
        <s v="05818"/>
        <s v="05875"/>
        <s v="05876"/>
        <s v="05820"/>
        <s v="05821"/>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35.650682870371" createdVersion="8" refreshedVersion="8" minRefreshableVersion="3" recordCount="65" xr:uid="{B57352AE-1B51-40CA-9E98-65D06C6D429C}">
  <cacheSource type="worksheet">
    <worksheetSource name="Draft_SPBY"/>
  </cacheSource>
  <cacheFields count="35">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acheField>
    <cacheField name="Eselon2" numFmtId="0">
      <sharedItems/>
    </cacheField>
    <cacheField name="Koord" numFmtId="0">
      <sharedItems count="4">
        <s v="Kelembagaan dan Ketenagaan"/>
        <s v="Tata Usaha"/>
        <s v="Perencanaan dan Evaluasi"/>
        <s v="Penyelenggaraan Pendidikan"/>
      </sharedItems>
    </cacheField>
    <cacheField name="SubKoord" numFmtId="0">
      <sharedItems count="8">
        <s v="Kelembagaan"/>
        <s v="Umum"/>
        <s v="Evaluasi"/>
        <s v="Perencanaan"/>
        <s v="Peserta Didik dan Sarana Prasarana"/>
        <s v="Metode dan Kurikulum"/>
        <s v="Ketenagaan"/>
        <s v="Keuangan" u="1"/>
      </sharedItems>
    </cacheField>
    <cacheField name="Detil" numFmtId="0">
      <sharedItems/>
    </cacheField>
    <cacheField name="Noitem" numFmtId="0">
      <sharedItems/>
    </cacheField>
    <cacheField name="Uraian" numFmtId="0">
      <sharedItems/>
    </cacheField>
    <cacheField name="Jumlah" numFmtId="0">
      <sharedItems containsSemiMixedTypes="0" containsString="0" containsNumber="1" containsInteger="1" minValue="47730" maxValue="30000000"/>
    </cacheField>
    <cacheField name="nosp2d" numFmtId="0">
      <sharedItems/>
    </cacheField>
    <cacheField name="tglsp2d" numFmtId="14">
      <sharedItems containsSemiMixedTypes="0" containsNonDate="0" containsDate="1" containsString="0" minDate="2022-12-30T00:00:00" maxDate="2022-12-31T00:00:00"/>
    </cacheField>
    <cacheField name="NoSPM" numFmtId="0">
      <sharedItems/>
    </cacheField>
    <cacheField name="Tanggal Invoice" numFmtId="14">
      <sharedItems containsSemiMixedTypes="0" containsNonDate="0" containsDate="1" containsString="0" minDate="2022-12-30T00:00:00" maxDate="2022-12-31T00:00:00"/>
    </cacheField>
    <cacheField name="DRPP" numFmtId="0">
      <sharedItems/>
    </cacheField>
    <cacheField name="nokuitansi" numFmtId="0">
      <sharedItems/>
    </cacheField>
    <cacheField name="tglKW" numFmtId="14">
      <sharedItems containsSemiMixedTypes="0" containsNonDate="0" containsDate="1" containsString="0" minDate="2022-12-29T00:00:00" maxDate="2022-12-30T00:00:00"/>
    </cacheField>
    <cacheField name="nospby" numFmtId="0">
      <sharedItems/>
    </cacheField>
    <cacheField name="tgl_spby" numFmtId="14">
      <sharedItems containsSemiMixedTypes="0" containsNonDate="0" containsDate="1" containsString="0" minDate="2022-11-26T00:00:00" maxDate="2022-12-29T00:00:00"/>
    </cacheField>
    <cacheField name="Status_GUP_TUP" numFmtId="0">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acheField>
    <cacheField name="no_SPBY" numFmtId="0">
      <sharedItems/>
    </cacheField>
    <cacheField name="Ref_UM" numFmtId="0">
      <sharedItems/>
    </cacheField>
    <cacheField name="PPn" numFmtId="0">
      <sharedItems containsString="0" containsBlank="1" containsNumber="1" containsInteger="1" minValue="211676" maxValue="1894775"/>
    </cacheField>
    <cacheField name="PPh21" numFmtId="0">
      <sharedItems containsString="0" containsBlank="1" containsNumber="1" containsInteger="1" minValue="450000" maxValue="450000"/>
    </cacheField>
    <cacheField name="PPh23" numFmtId="0">
      <sharedItems containsString="0" containsBlank="1" containsNumber="1" containsInteger="1" minValue="19680" maxValue="34450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785879627" backgroundQuery="1" createdVersion="7" refreshedVersion="8" minRefreshableVersion="3" recordCount="0" supportSubquery="1" supportAdvancedDrill="1" xr:uid="{9DD982E0-0B74-42A8-8069-617FF8E0FC0F}">
  <cacheSource type="external" connectionId="13"/>
  <cacheFields count="12">
    <cacheField name="[SPBY].[Eselon2].[Eselon2]" caption="Eselon2" numFmtId="0" hierarchy="49" level="1">
      <sharedItems count="1">
        <s v="Pusat Pendidikan KP"/>
      </sharedItems>
    </cacheField>
    <cacheField name="[SPBY].[Koord].[Koord]" caption="Koord" numFmtId="0" hierarchy="50" level="1">
      <sharedItems containsNonDate="0" count="4">
        <s v="Tata Usaha"/>
        <s v="Kelembagaan dan Ketenagaan"/>
        <s v="Penyelenggaraan Pendidikan"/>
        <s v="Perencanaan dan Evaluasi"/>
      </sharedItems>
    </cacheField>
    <cacheField name="[SPBY].[SubKoord].[SubKoord]" caption="SubKoord" numFmtId="0" hierarchy="51" level="1">
      <sharedItems containsNonDate="0" count="8">
        <s v="Umum"/>
        <s v="Kelembagaan"/>
        <s v="Ketenagaan"/>
        <s v="Metode dan Kurikulum"/>
        <s v="Peserta Didik dan Sarana Prasarana"/>
        <s v="Evaluasi"/>
        <s v="Perencanaan"/>
        <s v="Keuangan"/>
      </sharedItems>
    </cacheField>
    <cacheField name="[Measures].[Sum of Jumlah]" caption="Sum of Jumlah" numFmtId="0" hierarchy="103" level="32767"/>
    <cacheField name="[Measures].[Distinct Count of nospby]" caption="Distinct Count of nospby" numFmtId="0" hierarchy="105" level="32767"/>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 name="[Measures].[PPh Final]" caption="PPh Final" numFmtId="0" hierarchy="97" level="32767"/>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0"/>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5"/>
      </fieldsUsage>
    </cacheHierarchy>
    <cacheHierarchy uniqueName="[Measures].[JmlPPh21]" caption="JmlPPh21" measure="1" displayFolder="" measureGroup="SPBY" count="0" oneField="1">
      <fieldsUsage count="1">
        <fieldUsage x="6"/>
      </fieldsUsage>
    </cacheHierarchy>
    <cacheHierarchy uniqueName="[Measures].[JmlPPh22]" caption="JmlPPh22" measure="1" displayFolder="" measureGroup="SPBY" count="0" oneField="1">
      <fieldsUsage count="1">
        <fieldUsage x="7"/>
      </fieldsUsage>
    </cacheHierarchy>
    <cacheHierarchy uniqueName="[Measures].[JmlPPh23]" caption="JmlPPh23" measure="1" displayFolder="" measureGroup="SPBY" count="0" oneField="1">
      <fieldsUsage count="1">
        <fieldUsage x="8"/>
      </fieldsUsage>
    </cacheHierarchy>
    <cacheHierarchy uniqueName="[Measures].[TotPajak]" caption="TotPajak" measure="1" displayFolder="" measureGroup="SPBY" count="0" oneField="1">
      <fieldsUsage count="1">
        <fieldUsage x="9"/>
      </fieldsUsage>
    </cacheHierarchy>
    <cacheHierarchy uniqueName="[Measures].[PPh Final]" caption="PPh Final" measure="1" displayFolder="" measureGroup="SPBY" count="0" oneField="1">
      <fieldsUsage count="1">
        <fieldUsage x="11"/>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793287039" backgroundQuery="1" createdVersion="8" refreshedVersion="8" minRefreshableVersion="3" recordCount="0" supportSubquery="1" supportAdvancedDrill="1" xr:uid="{4F63758D-A2BE-423E-ABE3-F6020AB39A50}">
  <cacheSource type="external" connectionId="13"/>
  <cacheFields count="6">
    <cacheField name="[SPBY].[Status_GUP_TUP].[Status_GUP_TUP]" caption="Status_GUP_TUP" numFmtId="0" hierarchy="65" level="1">
      <sharedItems count="24">
        <s v="GUP 10"/>
        <s v="GUP 12"/>
        <s v="GUP 13"/>
        <s v="GUP 15"/>
        <s v="GUP 16"/>
        <s v="GUP 17"/>
        <s v="GUP 18"/>
        <s v="GUP 19"/>
        <s v="GUP 2"/>
        <s v="GUP 20"/>
        <s v="GUP 21"/>
        <s v="GUP 3"/>
        <s v="GUP 4"/>
        <s v="GUP 5"/>
        <s v="GUP 6"/>
        <s v="GUP 7"/>
        <s v="GUP 8"/>
        <s v="GUP 9"/>
        <s v="GUP Nihil"/>
        <s v="TUP 1"/>
        <s v="TUP 2"/>
        <s v="TUP 2 Thp2"/>
        <s v="TUP 3"/>
        <s v="TUP 4"/>
      </sharedItems>
    </cacheField>
    <cacheField name="[SPBY].[SubKoord].[SubKoord]" caption="SubKoord" numFmtId="0" hierarchy="51" level="1">
      <sharedItems count="1">
        <s v="Keuangan"/>
      </sharedItems>
    </cacheField>
    <cacheField name="[Measures].[Sum of Jumlah]" caption="Sum of Jumlah" numFmtId="0" hierarchy="103" level="32767"/>
    <cacheField name="[SPBY].[SubKomponen].[SubKomponen]" caption="SubKomponen" numFmtId="0" hierarchy="46" level="1">
      <sharedItems count="7">
        <s v="A. Sistem Akuntansi Keuangan Berbasis Akrual"/>
        <s v="B. Penyusunan Program dan Anggaran Lingkup Pusdik KP"/>
        <s v="C. Penyusunan POK Lingkup Satker Pusdik KP"/>
        <s v="D. Evaluasi Kinerja Keuangan dan Penyusunan SPIP"/>
        <s v="E. Validasi Data Gaji dan Tunjangan"/>
        <s v="F. Verifikasi dan Validasi Pertanggung Jawaban Kegiatan"/>
        <s v="GA. Gaji dan Tunjangan Pusat Pendidikan KP"/>
      </sharedItems>
    </cacheField>
    <cacheField name="[SPBY].[Akun].[Akun]" caption="Akun" numFmtId="0" hierarchy="47" level="1">
      <sharedItems count="4">
        <s v="521211. Belanja Bahan"/>
        <s v="524111. Belanja Perjalanan Dinas Biasa"/>
        <s v="521811. Belanja Barang Persediaan Barang Konsumsi"/>
        <s v="511129. Belanja Uang Makan PNS"/>
      </sharedItems>
    </cacheField>
    <cacheField name="[SPBY].[Detil].[Detil]" caption="Detil" numFmtId="0" hierarchy="52" level="1">
      <sharedItems count="10">
        <s v="ATK"/>
        <s v="Bahan Komputer"/>
        <s v="Konsumsi/Bahan Makanan"/>
        <s v="Penggandaan"/>
        <s v="Perjalanan Identifikasi dan Koordinasi"/>
        <s v="Cetakan SPIP"/>
        <s v="Perjalanan Evaluasi Kinerja Keuangan dan Penyusunan Laporan"/>
        <s v="Pencetakan dan Penjilidan LPJ Bendahara"/>
        <s v="Perjalanan Penyelenggaraan Verifikasi"/>
        <s v="Belanja uang makan PNS"/>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2" memberValueDatatype="130" unbalanced="0">
      <fieldsUsage count="2">
        <fieldUsage x="-1"/>
        <fieldUsage x="3"/>
      </fieldsUsage>
    </cacheHierarchy>
    <cacheHierarchy uniqueName="[SPBY].[Akun]" caption="Akun" attribute="1" defaultMemberUniqueName="[SPBY].[Akun].[All]" allUniqueName="[SPBY].[Akun].[All]" dimensionUniqueName="[SPBY]" displayFolder="" count="2" memberValueDatatype="130" unbalanced="0">
      <fieldsUsage count="2">
        <fieldUsage x="-1"/>
        <fieldUsage x="4"/>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fieldsUsage count="2">
        <fieldUsage x="-1"/>
        <fieldUsage x="1"/>
      </fieldsUsage>
    </cacheHierarchy>
    <cacheHierarchy uniqueName="[SPBY].[Detil]" caption="Detil" attribute="1" defaultMemberUniqueName="[SPBY].[Detil].[All]" allUniqueName="[SPBY].[Detil].[All]" dimensionUniqueName="[SPBY]" displayFolder="" count="2" memberValueDatatype="130" unbalanced="0">
      <fieldsUsage count="2">
        <fieldUsage x="-1"/>
        <fieldUsage x="5"/>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2"/>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797916665" backgroundQuery="1" createdVersion="7" refreshedVersion="8" minRefreshableVersion="3" recordCount="0" supportSubquery="1" supportAdvancedDrill="1" xr:uid="{24A05741-C67B-448D-9BBA-2B4A38CE32CA}">
  <cacheSource type="external" connectionId="13"/>
  <cacheFields count="8">
    <cacheField name="[SPBY].[SubKoord].[SubKoord]" caption="SubKoord" numFmtId="0" hierarchy="51" level="1">
      <sharedItems count="8">
        <s v="Umum"/>
        <s v="Perencanaan"/>
        <s v="Keuangan"/>
        <s v="Ketenagaan"/>
        <s v="Peserta Didik dan Sarana Prasarana"/>
        <s v="Kelembagaan"/>
        <s v="Evaluasi"/>
        <s v="Metode dan Kurikulum"/>
      </sharedItems>
    </cacheField>
    <cacheField name="[Measures].[Sum of Jumlah]" caption="Sum of Jumlah" numFmtId="0" hierarchy="103" level="32767"/>
    <cacheField name="[Measures].[TotPajak]" caption="TotPajak" numFmtId="0" hierarchy="96"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 name="[SPBY].[NoSPM].[NoSPM]" caption="NoSPM" numFmtId="0" hierarchy="58" level="1">
      <sharedItems count="55">
        <s v="00068T"/>
        <s v="00891T"/>
        <s v="00903T"/>
        <s v="00937T"/>
        <s v="00977T"/>
        <s v="01038T"/>
        <s v="01065T"/>
        <s v="01125T"/>
        <s v="01153T"/>
        <s v="01175T"/>
        <s v="01189T"/>
        <s v="00122T"/>
        <s v="00123T"/>
        <s v="00124T"/>
        <s v="00125T"/>
        <s v="00126T"/>
        <s v="00127T"/>
        <s v="00128T"/>
        <s v="00129T"/>
        <s v="01210T"/>
        <s v="01244T"/>
        <s v="00228T"/>
        <s v="00229T"/>
        <s v="00339T"/>
        <s v="00340T"/>
        <s v="00381T"/>
        <s v="00382T"/>
        <s v="00383T"/>
        <s v="00578T"/>
        <s v="00626T"/>
        <s v="00731T"/>
        <s v="00732T"/>
        <s v="00733T"/>
        <s v="00734T"/>
        <s v="00791T"/>
        <s v="00792T"/>
        <s v="00793T"/>
        <s v="00794T"/>
        <s v="01415T"/>
        <s v="01417T"/>
        <s v="00087T"/>
        <s v="00088T"/>
        <s v="00089T"/>
        <s v="00090T"/>
        <s v="00091T"/>
        <s v="00092T"/>
        <s v="00093T"/>
        <s v="00094T"/>
        <s v="00398T"/>
        <s v="00447T"/>
        <s v="00679T"/>
        <s v="00951T"/>
        <s v="01162T"/>
        <s v="01404T"/>
        <s v="01410T"/>
      </sharedItems>
    </cacheField>
    <cacheField name="[SPBY].[nosp2d].[nosp2d]" caption="nosp2d" numFmtId="0" hierarchy="56" level="1">
      <sharedItems count="55">
        <s v="221751303002069"/>
        <s v="221751303023043"/>
        <s v="221751303024006"/>
        <s v="221751303024911"/>
        <s v="221751303026199"/>
        <s v="221751303027579"/>
        <s v="221751303029216"/>
        <s v="221751303030261"/>
        <s v="221751303031065"/>
        <s v="221751303032022"/>
        <s v="221751303032990"/>
        <s v="221751303004345"/>
        <s v="221751303004344"/>
        <s v="221751303004351"/>
        <s v="221751303004350"/>
        <s v="221751303004349"/>
        <s v="221751303004348"/>
        <s v="221751303004347"/>
        <s v="221751303004346"/>
        <s v="221751303033759"/>
        <s v="221751303034913"/>
        <s v="221751303006813"/>
        <s v="221751303006815"/>
        <s v="221751303009291"/>
        <s v="221751303009290"/>
        <s v="221751303010432"/>
        <s v="221751303010431"/>
        <s v="221751303010430"/>
        <s v="221751303014519"/>
        <s v="221751303016052"/>
        <s v="221751303020670"/>
        <s v="221751303020682"/>
        <s v="221751303020683"/>
        <s v="221751303020684"/>
        <s v="221751303021858"/>
        <s v="221751303021859"/>
        <s v="221751303021860"/>
        <s v="221751303021861"/>
        <s v="221751701015983"/>
        <s v="221751701015984"/>
        <s v="221751701001127"/>
        <s v="221751701001235"/>
        <s v="221751701001126"/>
        <s v="221751701001125"/>
        <s v="221751701001124"/>
        <s v="221751701001123"/>
        <s v="221751701001122"/>
        <s v="221751701001121"/>
        <s v="221751701002952"/>
        <s v="221751701003133"/>
        <s v="221751701005333"/>
        <s v="221751701007337"/>
        <s v="221751701009585"/>
        <s v="221751701013341"/>
        <s v="221751701015980"/>
      </sharedItems>
    </cacheField>
    <cacheField name="[SPBY].[DRPP].[DRPP]" caption="DRPP" numFmtId="0" hierarchy="60" level="1">
      <sharedItems count="115">
        <s v="00003"/>
        <s v="00201"/>
        <s v="00202"/>
        <s v="00203"/>
        <s v="00208"/>
        <s v="00209"/>
        <s v="00210"/>
        <s v="00211"/>
        <s v="00224"/>
        <s v="00225"/>
        <s v="00226"/>
        <s v="00227"/>
        <s v="00246"/>
        <s v="00247"/>
        <s v="00248"/>
        <s v="00249"/>
        <s v="00261"/>
        <s v="00262"/>
        <s v="00263"/>
        <s v="00264"/>
        <s v="00269"/>
        <s v="00270"/>
        <s v="00271"/>
        <s v="00272"/>
        <s v="00286"/>
        <s v="00287"/>
        <s v="00288"/>
        <s v="00289"/>
        <s v="00294"/>
        <s v="00295"/>
        <s v="00296"/>
        <s v="00297"/>
        <s v="00312"/>
        <s v="00313"/>
        <s v="00314"/>
        <s v="00315"/>
        <s v="00322"/>
        <s v="00323"/>
        <s v="00324"/>
        <s v="00325"/>
        <s v="00036"/>
        <s v="00037"/>
        <s v="00038"/>
        <s v="00039"/>
        <s v="00040"/>
        <s v="00041"/>
        <s v="00042"/>
        <s v="00043"/>
        <s v="00334"/>
        <s v="00335"/>
        <s v="00336"/>
        <s v="00337"/>
        <s v="00346"/>
        <s v="00347"/>
        <s v="00348"/>
        <s v="00349"/>
        <s v="00064"/>
        <s v="00065"/>
        <s v="00077"/>
        <s v="00078"/>
        <s v="00079"/>
        <s v="00082"/>
        <s v="00083"/>
        <s v="00084"/>
        <s v="00132"/>
        <s v="00133"/>
        <s v="00134"/>
        <s v="00141"/>
        <s v="00142"/>
        <s v="00187"/>
        <s v="00186"/>
        <s v="00189"/>
        <s v="00188"/>
        <s v="00197"/>
        <s v="00198"/>
        <s v="00199"/>
        <s v="00200"/>
        <s v="00394"/>
        <s v="00380"/>
        <s v="00381"/>
        <s v="00382"/>
        <s v="00012"/>
        <s v="00013"/>
        <s v="00014"/>
        <s v="00015"/>
        <s v="00016"/>
        <s v="00017"/>
        <s v="00018"/>
        <s v="00024"/>
        <s v="00089"/>
        <s v="00090"/>
        <s v="00091"/>
        <s v="00092"/>
        <s v="00106"/>
        <s v="00107"/>
        <s v="00161"/>
        <s v="00162"/>
        <s v="00163"/>
        <s v="00164"/>
        <s v="00233"/>
        <s v="00234"/>
        <s v="00235"/>
        <s v="00236"/>
        <s v="00298"/>
        <s v="00299"/>
        <s v="00300"/>
        <s v="00301"/>
        <s v="00359"/>
        <s v="00360"/>
        <s v="00361"/>
        <s v="00362"/>
        <s v="00376"/>
        <s v="00377"/>
        <s v="00378"/>
        <s v="00379"/>
      </sharedItems>
    </cacheField>
    <cacheField name="[SPBY].[MAK4].[MAK4]" caption="MAK4" numFmtId="0" hierarchy="48" level="1">
      <sharedItems count="113">
        <s v="WA.2378.EBA.962.301.A.524111"/>
        <s v="WA.2378.EBA.962.301.A.524113"/>
        <s v="WA.2378.EBA.962.301.B.521211"/>
        <s v="WA.2378.EBA.962.301.B.522192"/>
        <s v="WA.2378.EBA.962.301.B.524111"/>
        <s v="WA.2378.EBA.962.301.C.524113"/>
        <s v="WA.2378.EBA.962.301.D.524111"/>
        <s v="WA.2378.EBA.962.301.E.524111"/>
        <s v="WA.2378.EBA.994.002.GA.521111"/>
        <s v="WA.2378.EBA.994.002.GA.521811"/>
        <s v="WA.2378.EBA.994.002.GB.521114"/>
        <s v="WA.2378.EBA.994.002.GC.523121"/>
        <s v="WA.4345.EBC.996.301.B.524111"/>
        <s v="WA.2378.EBD.955.301.F.521211"/>
        <s v="WA.2378.EBD.955.301.F.521811"/>
        <s v="WA.2378.EBA.994.002.GB.522141"/>
        <s v="WA.2378.EBA.994.002.GC.523199"/>
        <s v="WA.4345.EBC.996.301.A.522151"/>
        <s v="WA.4345.EBC.996.301.B.521811"/>
        <s v="WA.4345.EBC.996.302.A.521811"/>
        <s v="WA.2378.EBD.952.301.B.521219"/>
        <s v="WA.2378.EBA.962.301.F.524111"/>
        <s v="WA.2378.EBA.962.301.I.521219"/>
        <s v="WA.2378.EBA.962.301.J.524111"/>
        <s v="DL.2376.AFA.001.053.A.524111"/>
        <s v="DL.2376.AFA.001.053.A.524113"/>
        <s v="WA.4345.EBC.996.301.A.521811"/>
        <s v="WA.4345.EBC.996.301.A.524111"/>
        <s v="WA.2378.EBA.958.311.A.521811"/>
        <s v="WA.2378.EBA.958.311.A.524111"/>
        <s v="WA.2378.EBD.952.301.B.521811"/>
        <s v="WA.2378.EBD.952.301.B.524111"/>
        <s v="DL.2376.AFA.001.052.B.524111"/>
        <s v="WA.2378.EBD.955.301.F.524111"/>
        <s v="WA.2378.EBA.962.301.D.521211"/>
        <s v="DL.2376.AFA.001.053.B.521211"/>
        <s v="DL.2376.AFA.001.053.B.521811"/>
        <s v="DL.2376.AFA.001.053.C.521211"/>
        <s v="WA.2378.EBD.952.301.B.521211"/>
        <s v="WA.2378.EBD.953.301.A.521211"/>
        <s v="WA.2378.EBD.953.301.A.521219"/>
        <s v="WA.2378.EBD.953.301.B.521219"/>
        <s v="WA.2378.EBA.962.301.G.524111"/>
        <s v="WA.2378.EBA.994.002.GD.521115"/>
        <s v="DL.2376.AFA.001.053.A.521211"/>
        <s v="DL.2376.AFA.001.053.B.521219"/>
        <s v="DL.2376.AFA.001.054.A.521219"/>
        <s v="WA.2378.EBD.955.301.B.524111"/>
        <s v="DL.2376.AFA.001.051.B.521211"/>
        <s v="DL.2376.AFA.001.054.A.524111"/>
        <s v="DL.2376.AFA.001.053.A.521219"/>
        <s v="DL.2376.AFA.001.053.A.521811"/>
        <s v="DL.2376.AFA.001.054.A.521211"/>
        <s v="WA.4345.EBC.996.301.A.521211"/>
        <s v="DL.2376.AFA.001.051.B.524111"/>
        <s v="DL.2376.AFA.001.053.C.524111"/>
        <s v="WA.4345.EBC.996.301.B.521211"/>
        <s v="WA.4345.EBC.996.301.C.521211"/>
        <s v="WA.4345.EBC.996.302.A.521211"/>
        <s v="WA.2378.EBD.953.301.A.524111"/>
        <s v="WA.2378.EBA.962.301.I.524111"/>
        <s v="WA.2378.EBA.994.002.GD.521111"/>
        <s v="DL.2376.AFA.001.052.A.521211"/>
        <s v="WA.2378.EBD.955.301.A.521211"/>
        <s v="DL.2376.AFA.001.051.B.522151"/>
        <s v="WA.2378.EBA.962.301.F.521211"/>
        <s v="WA.2378.EBA.962.301.F.521219"/>
        <s v="WA.2378.EBA.962.301.G.521219"/>
        <s v="DL.2376.AFA.001.051.A.521211"/>
        <s v="DL.2376.AFA.001.052.A.524111"/>
        <s v="WA.2378.EBD.952.301.A.524111"/>
        <s v="WA.2378.EBD.952.301.C.524111"/>
        <s v="WA.2378.EBD.953.301.B.521211"/>
        <s v="WA.2378.EBD.953.302.A.521211"/>
        <s v="WA.2378.EBD.953.302.A.524111"/>
        <s v="WA.2378.EBA.958.311.A.521211"/>
        <s v="WA.2378.EBD.955.301.C.521211"/>
        <s v="WA.2378.EBA.962.301.E.521241"/>
        <s v="DL.2376.AFA.001.051.A.524111"/>
        <s v="WA.2378.EBD.952.301.A.521811"/>
        <s v="WA.2378.EBA.962.301.E.522192"/>
        <s v="WA.2378.EBD.955.301.D.521211"/>
        <s v="WA.2378.EBD.955.301.D.524111"/>
        <s v="WA.2378.EBA.962.301.C.524111"/>
        <s v="WA.2378.EBA.962.301.G.521211"/>
        <s v="WA.2378.EBA.962.301.I.521211"/>
        <s v="WA.2378.EBD.955.301.B.521211"/>
        <s v="WA.2378.EBD.955.301.E.521211"/>
        <s v="WA.2378.EBA.962.301.G.522151"/>
        <s v="WA.2378.EBA.962.301.E.522191"/>
        <s v="WA.2378.EBA.962.301.I.522151"/>
        <s v="WA.2378.EBD.952.301.A.521219"/>
        <s v="WA.2378.EBD.953.302.A.521219"/>
        <s v="DL.2376.AFA.001.053.C.521219"/>
        <s v="WA.2378.EBA.994.001.GA.511129"/>
        <s v="DL.2376.AFA.001.051.A.522151"/>
        <s v="DL.2376.AFA.001.053.A.522151"/>
        <s v="DL.2376.AFA.001.053.B.522192"/>
        <s v="DL.2376.AFA.001.053.B.524111"/>
        <s v="WA.2378.EBD.952.301.A.521211"/>
        <s v="WA.2378.EBD.952.301.C.521211"/>
        <s v="WA.2378.EBD.952.301.C.521811"/>
        <s v="WA.2378.EBA.962.301.A.521211"/>
        <s v="WA.2378.EBA.962.301.C.521211"/>
        <s v="WA.2378.EBA.962.301.E.521211"/>
        <s v="WA.2378.EBD.953.301.B.524111"/>
        <s v="WA.2378.EBD.955.301.A.524111"/>
        <s v="DL.2376.AFA.001.053.B.522151"/>
        <s v="WA.4345.EBC.996.301.A.521219"/>
        <s v="WA.4345.EBC.996.301.B.521219"/>
        <s v="WA.4345.EBC.996.301.B.522151"/>
        <s v="WA.4345.EBC.996.301.B.524119"/>
        <s v="WA.2378.EBA.962.301.C.522141"/>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7"/>
      </fieldsUsage>
    </cacheHierarchy>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fieldsUsage count="2">
        <fieldUsage x="-1"/>
        <fieldUsage x="0"/>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2" memberValueDatatype="130" unbalanced="0">
      <fieldsUsage count="2">
        <fieldUsage x="-1"/>
        <fieldUsage x="5"/>
      </fieldsUsage>
    </cacheHierarchy>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2" memberValueDatatype="130" unbalanced="0">
      <fieldsUsage count="2">
        <fieldUsage x="-1"/>
        <fieldUsage x="4"/>
      </fieldsUsage>
    </cacheHierarchy>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2" memberValueDatatype="130" unbalanced="0">
      <fieldsUsage count="2">
        <fieldUsage x="-1"/>
        <fieldUsage x="6"/>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3"/>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oneField="1">
      <fieldsUsage count="1">
        <fieldUsage x="2"/>
      </fieldsUsage>
    </cacheHierarchy>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803356484" backgroundQuery="1" createdVersion="8" refreshedVersion="8" minRefreshableVersion="3" recordCount="0" supportSubquery="1" supportAdvancedDrill="1" xr:uid="{A85426A2-1025-4C5F-9F05-9478B2533114}">
  <cacheSource type="external" connectionId="13"/>
  <cacheFields count="7">
    <cacheField name="[SPBY].[Eselon2].[Eselon2]" caption="Eselon2" numFmtId="0" hierarchy="49" level="1">
      <sharedItems count="1">
        <s v="Pusat Pendidikan KP"/>
      </sharedItems>
    </cacheField>
    <cacheField name="[SPBY].[Koord].[Koord]" caption="Koord" numFmtId="0" hierarchy="50" level="1">
      <sharedItems count="3">
        <s v="Perencanaan dan Evaluasi"/>
        <s v="Tata Usaha"/>
        <s v="Kelembagaan dan Ketenagaan" u="1"/>
      </sharedItems>
    </cacheField>
    <cacheField name="[SPBY].[SubKoord].[SubKoord]" caption="SubKoord" numFmtId="0" hierarchy="51" level="1">
      <sharedItems count="4">
        <s v="Perencanaan"/>
        <s v="Umum"/>
        <s v="Kelembagaan" u="1"/>
        <s v="Keuangan" u="1"/>
      </sharedItems>
    </cacheField>
    <cacheField name="[Measures].[Distinct Count of nospby]" caption="Distinct Count of nospby" numFmtId="0" hierarchy="105" level="32767"/>
    <cacheField name="[Measures].[Sum of Jumlah]" caption="Sum of Jumlah" numFmtId="0" hierarchy="103" level="32767"/>
    <cacheField name="[SPBY].[Akun].[Akun]" caption="Akun" numFmtId="0" hierarchy="47" level="1">
      <sharedItems containsSemiMixedTypes="0" containsNonDate="0" containsString="0"/>
    </cacheField>
    <cacheField name="[SPBY].[Status_GUP_TUP].[Status_GUP_TUP]" caption="Status_GUP_TUP" numFmtId="0" hierarchy="65" level="1">
      <sharedItems count="17">
        <s v="GUP 21"/>
        <s v="GUP 20"/>
        <s v="GUP 2" u="1"/>
        <s v="GUP 9" u="1"/>
        <s v="TUP 1" u="1"/>
        <s v="TUP 2" u="1"/>
        <s v="TUP 3" u="1"/>
        <s v="GUP 11" u="1"/>
        <s v="GUP 12" u="1"/>
        <s v="TUP 2 Thp2" u="1"/>
        <s v="GUP 10" u="1"/>
        <s v="GUP 3" u="1"/>
        <s v="GUP 6" u="1"/>
        <s v="GUP 1" u="1"/>
        <s v="GUP 4" u="1"/>
        <s v="GUP 5" u="1"/>
        <s v="GUP 7" u="1"/>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2" memberValueDatatype="130" unbalanced="0">
      <fieldsUsage count="2">
        <fieldUsage x="-1"/>
        <fieldUsage x="5"/>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6"/>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4"/>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3"/>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476082291665" backgroundQuery="1" createdVersion="7" refreshedVersion="8" minRefreshableVersion="3" recordCount="0" supportSubquery="1" supportAdvancedDrill="1" xr:uid="{A38649C3-AC56-4157-993D-30346E7D3736}">
  <cacheSource type="external" connectionId="13"/>
  <cacheFields count="14">
    <cacheField name="[SPBY].[Program].[Program]" caption="Program" numFmtId="0" hierarchy="41" level="1">
      <sharedItems count="2">
        <s v="032.12.DL. Program Pendidikan dan Pelatihan Vokasi"/>
        <s v="032.12.WA. Program Dukungan Manajemen"/>
      </sharedItems>
    </cacheField>
    <cacheField name="[SPBY].[Kegiatan].[Kegiatan]" caption="Kegiatan" numFmtId="0" hierarchy="42" level="1">
      <sharedItems count="3">
        <s v="2376. Pendidikan Kelautan dan Perikanan"/>
        <s v="2378. Dukungan Manajemen Internal Lingkup Badan Riset dan Sumber Daya Manusia Kelautan dan Perikanan"/>
        <s v="4345. Pendidikan dan Pelatihan Aparatur KP"/>
      </sharedItems>
    </cacheField>
    <cacheField name="[SPBY].[KRO].[KRO]" caption="KRO" numFmtId="0" hierarchy="43" level="1">
      <sharedItems count="4">
        <s v="2376.AFA. Norma, Standard, Prosedur dan Kriteria"/>
        <s v="2378.EBA. Layanan Dukungan Manajemen Internal"/>
        <s v="2378.EBD. Layanan Manajemen Kinerja Internal"/>
        <s v="4345.EBC. Layanan Manajemen SDM Internal"/>
      </sharedItems>
    </cacheField>
    <cacheField name="[SPBY].[RO].[RO]" caption="RO" numFmtId="0" hierarchy="44" level="1">
      <sharedItems count="8">
        <s v="2376.AFA.001. Norma, Standard, Prosedur dan Kriteria Pendidikan Kelautan dan Perikanan"/>
        <s v="2378.EBA.958. Layanan Hubungan Masyarakat"/>
        <s v="2378.EBA.962. Layanan Umum"/>
        <s v="2378.EBA.994. Layanan Perkantoran"/>
        <s v="2378.EBD.952. Layanan Perencanaan dan Penganggaran"/>
        <s v="2378.EBD.953. Layanan Pemantauan dan Evaluasi"/>
        <s v="2378.EBD.955. Layanan Manajemen Keuangan"/>
        <s v="4345.EBC.996. Layanan Pendidikan dan Pelatihan"/>
      </sharedItems>
    </cacheField>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8">
        <s v="Kelembagaan"/>
        <s v="Ketenagaan"/>
        <s v="Metode dan Kurikulum"/>
        <s v="Peserta Didik dan Sarana Prasarana"/>
        <s v="Perencanaan"/>
        <s v="Umum"/>
        <s v="Keuangan"/>
        <s v="Evaluasi"/>
      </sharedItems>
    </cacheField>
    <cacheField name="[SPBY].[Komponen].[Komponen]" caption="Komponen" numFmtId="0" hierarchy="45" level="1">
      <sharedItems count="14">
        <s v="053. NSPK Kelembagaan Pendidikan KP"/>
        <s v="054. NSPK Ketenagaan Pendidikan KP"/>
        <s v="051. NSPK Metode dan Kurikulum Pendidikan KP"/>
        <s v="052. NSPK Peserta Didik Sarana dan Prasarana Pendidikan KP"/>
        <s v="311. Pelayanan Kerja Sama Pendidikan Kelautan dan Perikanan"/>
        <s v="301. Pelayanan Tata Usaha dan Kerumahtanggaan Pendidikan Kelautan dan Perikanan"/>
        <s v="001. Gaji dan Tunjangan"/>
        <s v="002. Operasional dan Pemeliharaan Kantor"/>
        <s v="301. Pelayanan Perencanaan dan Penganggaran Internal Pendidikan Kelautan"/>
        <s v="301. Pelayanan Monitoring dan Evaluasi Pendidikan Kelautan dan Perikanan"/>
        <s v="302. Pelayanan Pelaporan Kinerja Pendidikan Kelautan dan Perikanan"/>
        <s v="301. Pelayanan Keuangan Pendidikan Kelautan dan Perikanan"/>
        <s v="301. Aparatur KKP yang Diberikan Beasiswa"/>
        <s v="302. Aparatur KKP yang Diberikan Izin Belajar"/>
      </sharedItems>
    </cacheField>
    <cacheField name="[SPBY].[SubKomponen].[SubKomponen]" caption="SubKomponen" numFmtId="0" hierarchy="46" level="1">
      <sharedItems count="39">
        <s v="A. Pembentukan Kelembagaan Pendidikan KP"/>
        <s v="B. Penjaminan Mutu Kelembagaan Pendidikan KP"/>
        <s v="C. Penyusunan NSPK Kelembagaan Pendidikan"/>
        <s v="A. Evaluasi Beban Kerja Guru dan Dosen"/>
        <s v="A. Bimbingan dan Pembinaan Metode dan Kurikulum"/>
        <s v="B. Penyusunan NSPK Metode dan Kurikulum"/>
        <s v="A. NSPK Peserta Didik Standar Sarana dan Prasarana Pendidikan KP"/>
        <s v="B. Pelaksanaan Wisuda Pendidikan Tinggi KP"/>
        <s v="A. Kerjasama Pendidikan KP"/>
        <s v="F. Peningkatan Kompetensi Pendidik dan Tenaga Kependidikan"/>
        <s v="G. Pembinaan Pelaksanaan Kewirausahaan dan TEFA"/>
        <s v="I. Dukungan Penerimaan dan Penetapan Terpusat Peserta Didik Lingkup KKP"/>
        <s v="J. Dukungan Pelaksanaan Wisuda"/>
        <s v="A. Implementasi SIMAK - BMN"/>
        <s v="B. Pembinaan dan Koordinasi Pimpinan"/>
        <s v="C. Pengelolaan Kearsipan, Tata Naskah Dinas dan Persuratan Pusat Pendidikan KP"/>
        <s v="D. Penyusunan Bahan Tindak Lanjut dan Pemutakhiran Data"/>
        <s v="E. Pengelolaan Administrasi Kepegawaian Pusdik KP"/>
        <s v="GA. Gaji dan Tunjangan Pusat Pendidikan KP"/>
        <s v="GA. Operasional dan Pemeliharaan Kantor Pusat Pendidikan KP"/>
        <s v="GB. Langganan Daya dan Jasa Pusat Pendidikan KP"/>
        <s v="GC. Pemeliharaan Kantor Pusat Pendidikan KP"/>
        <s v="GD. Pembayaran Pelaksanaan Operasional Kantor Pusat Pendidikan KP"/>
        <s v="A. Penyusunan Perencanaan Pendidikan KP"/>
        <s v="B. Sinkronisasi Kegiatan Pendidikan KP"/>
        <s v="C. Identifikasi dan kajian program pendidikan KP"/>
        <s v="A. Monitoring dan Evaluasi Penyelenggaraan Pendidikan KP"/>
        <s v="B. Data dan Informasi Pendidikan KP"/>
        <s v="A. Penilaian Kinerja Pendidikan KP"/>
        <s v="A. Sistem Akuntansi Keuangan Berbasis Akrual"/>
        <s v="B. Penyusunan Program dan Anggaran Lingkup Pusdik KP"/>
        <s v="C. Penyusunan POK Lingkup Satker Pusdik KP"/>
        <s v="D. Evaluasi Kinerja Keuangan dan Penyusunan SPIP"/>
        <s v="E. Validasi Data Gaji dan Tunjangan"/>
        <s v="F. Verifikasi dan Validasi Pertanggung Jawaban Kegiatan"/>
        <s v="A. Tugas Belajar Baru"/>
        <s v="B. Lanjutan Tugas Belajar"/>
        <s v="C. Tugas Belajar Luar Negeri"/>
        <s v="A. Aparatur KKP yang Diberikan Izin Belajar"/>
      </sharedItems>
    </cacheField>
    <cacheField name="[SPBY].[Akun].[Akun]" caption="Akun" numFmtId="0" hierarchy="47" level="1">
      <sharedItems count="17">
        <s v="521211. Belanja Bahan"/>
        <s v="521219. Belanja Barang Non Operasional Lainnya"/>
        <s v="521811. Belanja Barang Persediaan Barang Konsumsi"/>
        <s v="522151. Belanja Jasa Profesi"/>
        <s v="524111. Belanja Perjalanan Dinas Biasa"/>
        <s v="524113. Belanja Perjalanan Dinas Dalam Kota"/>
        <s v="522192. Belanja Jasa - Penanganan Pandemi COVID-19"/>
        <s v="522141. Belanja Sewa"/>
        <s v="521241. Belanja Barang Non Operasional - Penanganan Pandemi COVID-19"/>
        <s v="522191. Belanja Jasa Lainnya"/>
        <s v="511129. Belanja Uang Makan PNS"/>
        <s v="521111. Belanja Keperluan Perkantoran"/>
        <s v="521114. Belanja Pengiriman Surat Dinas Pos Pusat"/>
        <s v="523121. Belanja Pemeliharaan Peralatan dan Mesin"/>
        <s v="523199. Belanja Pemeliharaan Lainnya"/>
        <s v="521115. Belanja Honor Operasional Satuan Kerja"/>
        <s v="524119. Belanja Perjalanan Dinas Paket Meeting Luar Kota"/>
      </sharedItems>
    </cacheField>
    <cacheField name="[SPBY].[Detil].[Detil]" caption="Detil" numFmtId="0" hierarchy="52" level="1">
      <sharedItems count="118">
        <s v="Cetakan Kelembagaan Pendidikan Vokasi"/>
        <s v="Konsumsi/Bahan Makan"/>
        <s v="Penggandaan"/>
        <s v="Dukungan Pembentukan Kelembagaan"/>
        <s v="Langganan biaya video conference"/>
        <s v="ATK"/>
        <s v="Bahan Komputer"/>
        <s v="Narasumber/Pembahas"/>
        <s v="Perjalanan Pembentukan Kelembagaan Pendidikan KP"/>
        <s v="Transport lokal"/>
        <s v="Dukungan Penjaminan Mutu Kelembagaan"/>
        <s v="Test Rapid/AntigenPCR"/>
        <s v="Perjalanan Penjaminan Mutu Kelembagaan"/>
        <s v="Perjalanan Reviu Dampak Peraturan Revitalisasi Vokasi"/>
        <s v="Bahan Konsumsi Rapat"/>
        <s v="Dukungan Pelaksanaan Evaluasi Beban Kerja Guru dan Dosen"/>
        <s v="Perjalanan Evaluasi Beban Kerja Guru dan Dosen"/>
        <s v="Konsumsi/Bahan Makanan"/>
        <s v="Perjalanan Bimbingan dan Pembinaan Metode dan Kurikulum"/>
        <s v="perjalanan Penyusunan NSPK Metode dan Kurikulum"/>
        <s v="NSPK Peserta Didik Standar Sarana dan Prasarana Pendidikan KP"/>
        <s v="Pelaksanaan Wisuda Pendidikan Tinggi KP"/>
        <s v="Komputer suplies"/>
        <s v="Perjalanan Kerjasama Pendidikan KP"/>
        <s v="Dukungan Pelaksanaan Peningkatan Kompetensi Pendidik dan"/>
        <s v="Langganan biaya video conference (500 orang lebih)"/>
        <s v="Perjalanan Peningkatan Kompetensi Pendidik dan Tenaga"/>
        <s v="Narasumber/Pembahas/Praktisi"/>
        <s v="Fasilitasi Pelaksanaan Kewirausahaan dan TEFA"/>
        <s v="Cetak Leaflet Penerimaan peserta didik"/>
        <s v="Cetakan Buku Panduan Penerimaan Peserta Didik"/>
        <s v="Cetakan Penetapan Peserta Didik"/>
        <s v="Dukungan Penerimaan dan Penetapan Peserta Didik"/>
        <s v="Perjalanan Koordinasi Penerimaan dan Penetapan Terpusat Peserta"/>
        <s v="Perjalanan dukungan wisuda"/>
        <s v="Implementasi SIMAK - BMN"/>
        <s v="Koordinasi kearsipan"/>
        <s v="Test Lab Rapid/Antigen/PCR"/>
        <s v="Perjalanan Koordinasi, Sinkronisasi dan pendampingan"/>
        <s v="Perjalanan Pembinaan"/>
        <s v="Cetakan Kegiatan dan Laporan"/>
        <s v="Pencetakan Buku Peraturan"/>
        <s v="Sewa Kendaraan / Mobil (2 kali)"/>
        <s v="Perjalanan Pengelolaan Penatausahaan Arsip dan Sinkronisasi Tata"/>
        <s v="Perjalanan Koordinasi"/>
        <s v="Penyusunan Bahan Tindak Lanjut dan Pemutakhiran Data"/>
        <s v="Cetakan Kegiatan Administrasi Kepegawaian Pusdik KP (Buku"/>
        <s v="Masker, hand sanitizer, desinfektan, multivitami/suplemen (60 peg x"/>
        <s v="Paket Data dan Komunikasi Pegawai (60x12)"/>
        <s v="Paket Data dan Komunikasi pimpinan"/>
        <s v="Peningkatan Kapasitas Pegawai"/>
        <s v="Perjalanan Pengelolaan SDM Aparatur"/>
        <s v="Belanja uang makan PNS"/>
        <s v="BPJS Ketenagakerjaan Pengemudi dan Pramubhakti"/>
        <s v="Estetika Kantor dan Pengharum Ruangan"/>
        <s v="Jamuan"/>
        <s v="Keperluan sehari hari perkantoran"/>
        <s v="Langganan biaya Aplikasi, video conference dan Zoho"/>
        <s v="Langganan biaya video conference dan Zoho"/>
        <s v="Langganan Majalah dan Surat Kabar"/>
        <s v="Pencetakan/Publikasi"/>
        <s v="Amplop Kop Besar"/>
        <s v="Amplop Kop Kecil"/>
        <s v="Kertas Fotocopy A4"/>
        <s v="Kertas Fotocopy F4"/>
        <s v="Kertas Kop A4 (4 warna)"/>
        <s v="Kertas Kop F4 (4 warna)"/>
        <s v="Map Pusdik KP"/>
        <s v="Pengiriman surat dan dokumen/barang lainnya"/>
        <s v="Sewa Mesin Photocopy"/>
        <s v="Sewa Ruang Arsip dan Penyimpanan BMN"/>
        <s v="Kamera"/>
        <s v="Komputer PC"/>
        <s v="Laptop/Notebook"/>
        <s v="LCD"/>
        <s v="Pemeliharaan dan Operasional Kendaraan Pejabat Eselon II"/>
        <s v="Pemeliharaan dan Operasional Kendaraan Roda 4"/>
        <s v="Pemeliharaan dan Operasional Kendaraan Roda Dua"/>
        <s v="Perawatan Barang Inventaris Kantor"/>
        <s v="Printer"/>
        <s v="Pemeliharaan Aquarium (2 unit)"/>
        <s v="Pakaian Dinas Pegawai"/>
        <s v="Anggota Tim Penghapusan BMN 3 ORANG x 1 KEG"/>
        <s v="Bendahara Pengeluaran Pembantu (1 ORG x 12 BLN)"/>
        <s v="Ketua Tim Penghapusan BMN"/>
        <s v="Pejabat Pengadaan Barang dan Jasa 1 ORG x 12 BLN"/>
        <s v="Pengelola BMN Pembantu 1 ORG x 12 BLN"/>
        <s v="Pengelola SAK Pembantu 1 ORG x 12 BLN"/>
        <s v="Penyimpan BMN Pembantu 1 ORG x 12 BLN"/>
        <s v="PPK Pusat Pendiidikan"/>
        <s v="Sekretaris Tim Penghapusan BMN"/>
        <s v="Staf Pengelola Keuangan KPA ( 1 ORG x 12 BLN)"/>
        <s v="Perjalanan Penyusunan Perencanaan Pendidikan KP"/>
        <s v="Perjalanan Sinkronisasi Kegiatan Pendidikan KP"/>
        <s v="Perjalanan Identifikasi dan kajian program pendidikan KP"/>
        <s v="Langganan biaya aplikasi komunikasi daring"/>
        <s v="Langganan biaya aplikasi komunikasi daring (zoom/linktree/zoho)"/>
        <s v="Perjalanan Monev Kegiatan Teknis Pendidikan KP"/>
        <s v="Cetakan Weekly Report Tahun 2022"/>
        <s v="Perjalanan Data dan Informasi Pendidikan KP"/>
        <s v="Cetakan"/>
        <s v="Perjalanan Penilaian Kinerja Pendidikan KP"/>
        <s v="Perjalanan Identifikasi dan Koordinasi"/>
        <s v="Cetakan SPIP"/>
        <s v="Perjalanan Evaluasi Kinerja Keuangan dan Penyusunan Laporan"/>
        <s v="Pencetakan dan Penjilidan LPJ Bendahara"/>
        <s v="Perjalanan Penyelenggaraan Verifikasi"/>
        <s v="Buku TPA Toefl"/>
        <s v="Penggadaan"/>
        <s v="Perlengkapan Protokol kesehatan TPA Toefl"/>
        <s v="Perlengkapan TPA Toefl"/>
        <s v="Perjalanan Koordinasi dan pengadministrasian Tugas Belajar dan"/>
        <s v="Perjalanan Peserta Tugas Belajar"/>
        <s v="Perlengkapan Peserta"/>
        <s v="Perlengkapan Protokol kesehatan Peserta"/>
        <s v="Dukungan Penyelenggaraan Tugas Belajar"/>
        <s v="Perjalanan Koordinasi dan pengadministrasian Tugas Belajar"/>
        <s v="Perjalanan Peserta"/>
      </sharedItems>
    </cacheField>
    <cacheField name="[Measures].[Sum of Jumlah]" caption="Sum of Jumlah" numFmtId="0" hierarchy="103" level="32767"/>
    <cacheField name="[Measures].[Distinct Count of nospby]" caption="Distinct Count of nospby" numFmtId="0" hierarchy="105"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2" memberValueDatatype="130" unbalanced="0">
      <fieldsUsage count="2">
        <fieldUsage x="-1"/>
        <fieldUsage x="0"/>
      </fieldsUsage>
    </cacheHierarchy>
    <cacheHierarchy uniqueName="[SPBY].[Kegiatan]" caption="Kegiatan" attribute="1" defaultMemberUniqueName="[SPBY].[Kegiatan].[All]" allUniqueName="[SPBY].[Kegiatan].[All]" dimensionUniqueName="[SPBY]" displayFolder="" count="2" memberValueDatatype="130" unbalanced="0">
      <fieldsUsage count="2">
        <fieldUsage x="-1"/>
        <fieldUsage x="1"/>
      </fieldsUsage>
    </cacheHierarchy>
    <cacheHierarchy uniqueName="[SPBY].[KRO]" caption="KRO" attribute="1" defaultMemberUniqueName="[SPBY].[KRO].[All]" allUniqueName="[SPBY].[KRO].[All]" dimensionUniqueName="[SPBY]" displayFolder="" count="2" memberValueDatatype="130" unbalanced="0">
      <fieldsUsage count="2">
        <fieldUsage x="-1"/>
        <fieldUsage x="2"/>
      </fieldsUsage>
    </cacheHierarchy>
    <cacheHierarchy uniqueName="[SPBY].[RO]" caption="RO" attribute="1" defaultMemberUniqueName="[SPBY].[RO].[All]" allUniqueName="[SPBY].[RO].[All]" dimensionUniqueName="[SPBY]" displayFolder="" count="2" memberValueDatatype="130" unbalanced="0">
      <fieldsUsage count="2">
        <fieldUsage x="-1"/>
        <fieldUsage x="3"/>
      </fieldsUsage>
    </cacheHierarchy>
    <cacheHierarchy uniqueName="[SPBY].[Komponen]" caption="Komponen" attribute="1" defaultMemberUniqueName="[SPBY].[Komponen].[All]" allUniqueName="[SPBY].[Komponen].[All]" dimensionUniqueName="[SPBY]" displayFolder="" count="2" memberValueDatatype="130" unbalanced="0">
      <fieldsUsage count="2">
        <fieldUsage x="-1"/>
        <fieldUsage x="7"/>
      </fieldsUsage>
    </cacheHierarchy>
    <cacheHierarchy uniqueName="[SPBY].[SubKomponen]" caption="SubKomponen" attribute="1" defaultMemberUniqueName="[SPBY].[SubKomponen].[All]" allUniqueName="[SPBY].[SubKomponen].[All]" dimensionUniqueName="[SPBY]" displayFolder="" count="2" memberValueDatatype="130" unbalanced="0">
      <fieldsUsage count="2">
        <fieldUsage x="-1"/>
        <fieldUsage x="8"/>
      </fieldsUsage>
    </cacheHierarchy>
    <cacheHierarchy uniqueName="[SPBY].[Akun]" caption="Akun" attribute="1" defaultMemberUniqueName="[SPBY].[Akun].[All]" allUniqueName="[SPBY].[Akun].[All]" dimensionUniqueName="[SPBY]" displayFolder="" count="2" memberValueDatatype="130" unbalanced="0">
      <fieldsUsage count="2">
        <fieldUsage x="-1"/>
        <fieldUsage x="9"/>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4"/>
      </fieldsUsage>
    </cacheHierarchy>
    <cacheHierarchy uniqueName="[SPBY].[Koord]" caption="Koord" attribute="1" defaultMemberUniqueName="[SPBY].[Koord].[All]" allUniqueName="[SPBY].[Koord].[All]" dimensionUniqueName="[SPBY]" displayFolder="" count="2" memberValueDatatype="130" unbalanced="0">
      <fieldsUsage count="2">
        <fieldUsage x="-1"/>
        <fieldUsage x="5"/>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6"/>
      </fieldsUsage>
    </cacheHierarchy>
    <cacheHierarchy uniqueName="[SPBY].[Detil]" caption="Detil" attribute="1" defaultMemberUniqueName="[SPBY].[Detil].[All]" allUniqueName="[SPBY].[Detil].[All]" dimensionUniqueName="[SPBY]" displayFolder="" count="2" memberValueDatatype="130" unbalanced="0">
      <fieldsUsage count="2">
        <fieldUsage x="-1"/>
        <fieldUsage x="10"/>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3"/>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12"/>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476085995368" backgroundQuery="1" createdVersion="7" refreshedVersion="8" minRefreshableVersion="3" recordCount="0" supportSubquery="1" supportAdvancedDrill="1" xr:uid="{CAB242AC-D251-4EA6-B9B0-386BBE884DF4}">
  <cacheSource type="external" connectionId="13"/>
  <cacheFields count="13">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8">
        <s v="Kelembagaan"/>
        <s v="Ketenagaan"/>
        <s v="Metode dan Kurikulum"/>
        <s v="Peserta Didik dan Sarana Prasarana"/>
        <s v="Evaluasi"/>
        <s v="Perencanaan"/>
        <s v="Keuangan"/>
        <s v="Umum"/>
      </sharedItems>
    </cacheField>
    <cacheField name="[Measures].[Sum of Jumlah]" caption="Sum of Jumlah" numFmtId="0" hierarchy="103" level="32767"/>
    <cacheField name="[Measures].[Distinct Count of nospby]" caption="Distinct Count of nospby" numFmtId="0" hierarchy="105" level="32767"/>
    <cacheField name="[SPBY].[Status Akun].[Status Akun]" caption="Status Akun" numFmtId="0" hierarchy="67" level="1">
      <sharedItems count="12">
        <s v="BELANJA BAHAN"/>
        <s v="BELANJA JASA"/>
        <s v="NON OPS LAINNYA"/>
        <s v="PERJALANAN DINAS"/>
        <s v="PERSEDIAAN"/>
        <s v="TRANSPORT LOKAL"/>
        <s v="GAJI DAN TUNJANGAN"/>
        <s v="BELANJA PEMELIHARAAN"/>
        <s v="BELANJA SEWA"/>
        <s v="HONOR OPERASIONAL SATKER"/>
        <s v="KEPERLUAN PERKANTORAN"/>
        <s v="PENGIRIMAN SURAT DINAS POS PUSAT"/>
      </sharedItems>
    </cacheField>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Measures].[PPh Final]" caption="PPh Final" numFmtId="0" hierarchy="97"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5"/>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6"/>
      </fieldsUsage>
    </cacheHierarchy>
    <cacheHierarchy uniqueName="[Measures].[JmlPPh21]" caption="JmlPPh21" measure="1" displayFolder="" measureGroup="SPBY" count="0" oneField="1">
      <fieldsUsage count="1">
        <fieldUsage x="7"/>
      </fieldsUsage>
    </cacheHierarchy>
    <cacheHierarchy uniqueName="[Measures].[JmlPPh22]" caption="JmlPPh22" measure="1" displayFolder="" measureGroup="SPBY" count="0" oneField="1">
      <fieldsUsage count="1">
        <fieldUsage x="8"/>
      </fieldsUsage>
    </cacheHierarchy>
    <cacheHierarchy uniqueName="[Measures].[JmlPPh23]" caption="JmlPPh23" measure="1" displayFolder="" measureGroup="SPBY" count="0" oneField="1">
      <fieldsUsage count="1">
        <fieldUsage x="9"/>
      </fieldsUsage>
    </cacheHierarchy>
    <cacheHierarchy uniqueName="[Measures].[TotPajak]" caption="TotPajak" measure="1" displayFolder="" measureGroup="SPBY" count="0" oneField="1">
      <fieldsUsage count="1">
        <fieldUsage x="10"/>
      </fieldsUsage>
    </cacheHierarchy>
    <cacheHierarchy uniqueName="[Measures].[PPh Final]" caption="PPh Final" measure="1" displayFolder="" measureGroup="SPBY" count="0" oneField="1">
      <fieldsUsage count="1">
        <fieldUsage x="11"/>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476088194446" backgroundQuery="1" createdVersion="7" refreshedVersion="8" minRefreshableVersion="3" recordCount="0" supportSubquery="1" supportAdvancedDrill="1" xr:uid="{C0504860-4D52-4B93-B6AF-275F5BE51A8F}">
  <cacheSource type="external" connectionId="13"/>
  <cacheFields count="12">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8">
        <s v="Kelembagaan"/>
        <s v="Ketenagaan"/>
        <s v="Metode dan Kurikulum"/>
        <s v="Peserta Didik dan Sarana Prasarana"/>
        <s v="Evaluasi"/>
        <s v="Perencanaan"/>
        <s v="Keuangan"/>
        <s v="Umum"/>
      </sharedItems>
    </cacheField>
    <cacheField name="[Measures].[Sum of Jumlah]" caption="Sum of Jumlah" numFmtId="0" hierarchy="103" level="32767"/>
    <cacheField name="[Measures].[Distinct Count of nospby]" caption="Distinct Count of nospby" numFmtId="0" hierarchy="105" level="32767"/>
    <cacheField name="[Measures].[JmlPPn]" caption="JmlPPn" numFmtId="0" hierarchy="92" level="32767"/>
    <cacheField name="[Measures].[JmlPPh21]" caption="JmlPPh21" numFmtId="0" hierarchy="93" level="32767"/>
    <cacheField name="[Measures].[JmlPPh22]" caption="JmlPPh22" numFmtId="0" hierarchy="94" level="32767"/>
    <cacheField name="[Measures].[JmlPPh23]" caption="JmlPPh23" numFmtId="0" hierarchy="95" level="32767"/>
    <cacheField name="[Measures].[TotPajak]" caption="TotPajak" numFmtId="0" hierarchy="96" level="32767"/>
    <cacheField name="[Measures].[PPh Final]" caption="PPh Final" numFmtId="0" hierarchy="97" level="32767"/>
    <cacheField name="[SPBY].[Status_GUP_TUP].[Status_GUP_TUP]" caption="Status_GUP_TUP" numFmtId="0" hierarchy="65" level="1">
      <sharedItems containsSemiMixedTypes="0" containsNonDate="0" containsString="0"/>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0"/>
      </fieldsUsage>
    </cacheHierarchy>
    <cacheHierarchy uniqueName="[SPBY].[Koord]" caption="Koord" attribute="1" defaultMemberUniqueName="[SPBY].[Koord].[All]" allUniqueName="[SPBY].[Koord].[All]" dimensionUniqueName="[SPBY]" displayFolder="" count="2" memberValueDatatype="130" unbalanced="0">
      <fieldsUsage count="2">
        <fieldUsage x="-1"/>
        <fieldUsage x="1"/>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Belanja]" caption="Jenis Belanja" attribute="1" defaultMemberUniqueName="[SPBY].[Jenis Belanja].[All]" allUniqueName="[SPBY].[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oneField="1">
      <fieldsUsage count="1">
        <fieldUsage x="5"/>
      </fieldsUsage>
    </cacheHierarchy>
    <cacheHierarchy uniqueName="[Measures].[JmlPPh21]" caption="JmlPPh21" measure="1" displayFolder="" measureGroup="SPBY" count="0" oneField="1">
      <fieldsUsage count="1">
        <fieldUsage x="6"/>
      </fieldsUsage>
    </cacheHierarchy>
    <cacheHierarchy uniqueName="[Measures].[JmlPPh22]" caption="JmlPPh22" measure="1" displayFolder="" measureGroup="SPBY" count="0" oneField="1">
      <fieldsUsage count="1">
        <fieldUsage x="7"/>
      </fieldsUsage>
    </cacheHierarchy>
    <cacheHierarchy uniqueName="[Measures].[JmlPPh23]" caption="JmlPPh23" measure="1" displayFolder="" measureGroup="SPBY" count="0" oneField="1">
      <fieldsUsage count="1">
        <fieldUsage x="8"/>
      </fieldsUsage>
    </cacheHierarchy>
    <cacheHierarchy uniqueName="[Measures].[TotPajak]" caption="TotPajak" measure="1" displayFolder="" measureGroup="SPBY" count="0" oneField="1">
      <fieldsUsage count="1">
        <fieldUsage x="9"/>
      </fieldsUsage>
    </cacheHierarchy>
    <cacheHierarchy uniqueName="[Measures].[PPh Final]" caption="PPh Final" measure="1" displayFolder="" measureGroup="SPBY" count="0" oneField="1">
      <fieldsUsage count="1">
        <fieldUsage x="10"/>
      </fieldsUsage>
    </cacheHierarchy>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3"/>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4"/>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476091435186" backgroundQuery="1" createdVersion="7" refreshedVersion="8" minRefreshableVersion="3" recordCount="0" supportSubquery="1" supportAdvancedDrill="1" xr:uid="{74F17F17-C944-4E4C-AB7A-2CF4608ADA4F}">
  <cacheSource type="external" connectionId="13"/>
  <cacheFields count="13">
    <cacheField name="[SPBY].[Program].[Program]" caption="Program" numFmtId="0" hierarchy="41" level="1">
      <sharedItems count="2">
        <s v="032.12.DL. Program Pendidikan dan Pelatihan Vokasi"/>
        <s v="032.12.WA. Program Dukungan Manajemen"/>
      </sharedItems>
    </cacheField>
    <cacheField name="[SPBY].[Kegiatan].[Kegiatan]" caption="Kegiatan" numFmtId="0" hierarchy="42" level="1">
      <sharedItems count="3">
        <s v="2376. Pendidikan Kelautan dan Perikanan"/>
        <s v="2378. Dukungan Manajemen Internal Lingkup Badan Riset dan Sumber Daya Manusia Kelautan dan Perikanan"/>
        <s v="4345. Pendidikan dan Pelatihan Aparatur KP"/>
      </sharedItems>
    </cacheField>
    <cacheField name="[SPBY].[KRO].[KRO]" caption="KRO" numFmtId="0" hierarchy="43" level="1">
      <sharedItems count="4">
        <s v="2376.AFA. Norma, Standard, Prosedur dan Kriteria"/>
        <s v="2378.EBA. Layanan Dukungan Manajemen Internal"/>
        <s v="2378.EBD. Layanan Manajemen Kinerja Internal"/>
        <s v="4345.EBC. Layanan Manajemen SDM Internal"/>
      </sharedItems>
    </cacheField>
    <cacheField name="[SPBY].[RO].[RO]" caption="RO" numFmtId="0" hierarchy="44" level="1">
      <sharedItems count="8">
        <s v="2376.AFA.001. Norma, Standard, Prosedur dan Kriteria Pendidikan Kelautan dan Perikanan"/>
        <s v="2378.EBA.958. Layanan Hubungan Masyarakat"/>
        <s v="2378.EBA.962. Layanan Umum"/>
        <s v="2378.EBA.994. Layanan Perkantoran"/>
        <s v="2378.EBD.952. Layanan Perencanaan dan Penganggaran"/>
        <s v="2378.EBD.953. Layanan Pemantauan dan Evaluasi"/>
        <s v="2378.EBD.955. Layanan Manajemen Keuangan"/>
        <s v="4345.EBC.996. Layanan Pendidikan dan Pelatihan"/>
      </sharedItems>
    </cacheField>
    <cacheField name="[SPBY].[Eselon2].[Eselon2]" caption="Eselon2" numFmtId="0" hierarchy="49" level="1">
      <sharedItems count="1">
        <s v="Pusat Pendidikan KP"/>
      </sharedItems>
    </cacheField>
    <cacheField name="[SPBY].[Koord].[Koord]" caption="Koord" numFmtId="0" hierarchy="50" level="1">
      <sharedItems count="4">
        <s v="Kelembagaan dan Ketenagaan"/>
        <s v="Penyelenggaraan Pendidikan"/>
        <s v="Perencanaan dan Evaluasi"/>
        <s v="Tata Usaha"/>
      </sharedItems>
    </cacheField>
    <cacheField name="[SPBY].[SubKoord].[SubKoord]" caption="SubKoord" numFmtId="0" hierarchy="51" level="1">
      <sharedItems count="8">
        <s v="Kelembagaan"/>
        <s v="Ketenagaan"/>
        <s v="Metode dan Kurikulum"/>
        <s v="Peserta Didik dan Sarana Prasarana"/>
        <s v="Perencanaan"/>
        <s v="Umum"/>
        <s v="Keuangan"/>
        <s v="Evaluasi"/>
      </sharedItems>
    </cacheField>
    <cacheField name="[SPBY].[Komponen].[Komponen]" caption="Komponen" numFmtId="0" hierarchy="45" level="1">
      <sharedItems count="14">
        <s v="053. NSPK Kelembagaan Pendidikan KP"/>
        <s v="054. NSPK Ketenagaan Pendidikan KP"/>
        <s v="051. NSPK Metode dan Kurikulum Pendidikan KP"/>
        <s v="052. NSPK Peserta Didik Sarana dan Prasarana Pendidikan KP"/>
        <s v="311. Pelayanan Kerja Sama Pendidikan Kelautan dan Perikanan"/>
        <s v="301. Pelayanan Tata Usaha dan Kerumahtanggaan Pendidikan Kelautan dan Perikanan"/>
        <s v="001. Gaji dan Tunjangan"/>
        <s v="002. Operasional dan Pemeliharaan Kantor"/>
        <s v="301. Pelayanan Perencanaan dan Penganggaran Internal Pendidikan Kelautan"/>
        <s v="301. Pelayanan Monitoring dan Evaluasi Pendidikan Kelautan dan Perikanan"/>
        <s v="302. Pelayanan Pelaporan Kinerja Pendidikan Kelautan dan Perikanan"/>
        <s v="301. Pelayanan Keuangan Pendidikan Kelautan dan Perikanan"/>
        <s v="301. Aparatur KKP yang Diberikan Beasiswa"/>
        <s v="302. Aparatur KKP yang Diberikan Izin Belajar"/>
      </sharedItems>
    </cacheField>
    <cacheField name="[SPBY].[SubKomponen].[SubKomponen]" caption="SubKomponen" numFmtId="0" hierarchy="46" level="1">
      <sharedItems count="39">
        <s v="A. Pembentukan Kelembagaan Pendidikan KP"/>
        <s v="B. Penjaminan Mutu Kelembagaan Pendidikan KP"/>
        <s v="C. Penyusunan NSPK Kelembagaan Pendidikan"/>
        <s v="A. Evaluasi Beban Kerja Guru dan Dosen"/>
        <s v="A. Bimbingan dan Pembinaan Metode dan Kurikulum"/>
        <s v="B. Penyusunan NSPK Metode dan Kurikulum"/>
        <s v="A. NSPK Peserta Didik Standar Sarana dan Prasarana Pendidikan KP"/>
        <s v="B. Pelaksanaan Wisuda Pendidikan Tinggi KP"/>
        <s v="A. Kerjasama Pendidikan KP"/>
        <s v="F. Peningkatan Kompetensi Pendidik dan Tenaga Kependidikan"/>
        <s v="G. Pembinaan Pelaksanaan Kewirausahaan dan TEFA"/>
        <s v="I. Dukungan Penerimaan dan Penetapan Terpusat Peserta Didik Lingkup KKP"/>
        <s v="J. Dukungan Pelaksanaan Wisuda"/>
        <s v="A. Implementasi SIMAK - BMN"/>
        <s v="B. Pembinaan dan Koordinasi Pimpinan"/>
        <s v="C. Pengelolaan Kearsipan, Tata Naskah Dinas dan Persuratan Pusat Pendidikan KP"/>
        <s v="D. Penyusunan Bahan Tindak Lanjut dan Pemutakhiran Data"/>
        <s v="E. Pengelolaan Administrasi Kepegawaian Pusdik KP"/>
        <s v="GA. Gaji dan Tunjangan Pusat Pendidikan KP"/>
        <s v="GA. Operasional dan Pemeliharaan Kantor Pusat Pendidikan KP"/>
        <s v="GB. Langganan Daya dan Jasa Pusat Pendidikan KP"/>
        <s v="GC. Pemeliharaan Kantor Pusat Pendidikan KP"/>
        <s v="GD. Pembayaran Pelaksanaan Operasional Kantor Pusat Pendidikan KP"/>
        <s v="A. Penyusunan Perencanaan Pendidikan KP"/>
        <s v="B. Sinkronisasi Kegiatan Pendidikan KP"/>
        <s v="C. Identifikasi dan kajian program pendidikan KP"/>
        <s v="A. Monitoring dan Evaluasi Penyelenggaraan Pendidikan KP"/>
        <s v="B. Data dan Informasi Pendidikan KP"/>
        <s v="A. Penilaian Kinerja Pendidikan KP"/>
        <s v="A. Sistem Akuntansi Keuangan Berbasis Akrual"/>
        <s v="B. Penyusunan Program dan Anggaran Lingkup Pusdik KP"/>
        <s v="C. Penyusunan POK Lingkup Satker Pusdik KP"/>
        <s v="D. Evaluasi Kinerja Keuangan dan Penyusunan SPIP"/>
        <s v="E. Validasi Data Gaji dan Tunjangan"/>
        <s v="F. Verifikasi dan Validasi Pertanggung Jawaban Kegiatan"/>
        <s v="A. Tugas Belajar Baru"/>
        <s v="B. Lanjutan Tugas Belajar"/>
        <s v="C. Tugas Belajar Luar Negeri"/>
        <s v="A. Aparatur KKP yang Diberikan Izin Belajar"/>
      </sharedItems>
    </cacheField>
    <cacheField name="[SPBY].[Akun].[Akun]" caption="Akun" numFmtId="0" hierarchy="47" level="1">
      <sharedItems count="17">
        <s v="521211. Belanja Bahan"/>
        <s v="521219. Belanja Barang Non Operasional Lainnya"/>
        <s v="521811. Belanja Barang Persediaan Barang Konsumsi"/>
        <s v="522151. Belanja Jasa Profesi"/>
        <s v="524111. Belanja Perjalanan Dinas Biasa"/>
        <s v="524113. Belanja Perjalanan Dinas Dalam Kota"/>
        <s v="522192. Belanja Jasa - Penanganan Pandemi COVID-19"/>
        <s v="522141. Belanja Sewa"/>
        <s v="521241. Belanja Barang Non Operasional - Penanganan Pandemi COVID-19"/>
        <s v="522191. Belanja Jasa Lainnya"/>
        <s v="511129. Belanja Uang Makan PNS"/>
        <s v="521111. Belanja Keperluan Perkantoran"/>
        <s v="521114. Belanja Pengiriman Surat Dinas Pos Pusat"/>
        <s v="523121. Belanja Pemeliharaan Peralatan dan Mesin"/>
        <s v="523199. Belanja Pemeliharaan Lainnya"/>
        <s v="521115. Belanja Honor Operasional Satuan Kerja"/>
        <s v="524119. Belanja Perjalanan Dinas Paket Meeting Luar Kota"/>
      </sharedItems>
    </cacheField>
    <cacheField name="[SPBY].[Detil].[Detil]" caption="Detil" numFmtId="0" hierarchy="52" level="1">
      <sharedItems count="118">
        <s v="Cetakan Kelembagaan Pendidikan Vokasi"/>
        <s v="Konsumsi/Bahan Makan"/>
        <s v="Penggandaan"/>
        <s v="Dukungan Pembentukan Kelembagaan"/>
        <s v="Langganan biaya video conference"/>
        <s v="ATK"/>
        <s v="Bahan Komputer"/>
        <s v="Narasumber/Pembahas"/>
        <s v="Perjalanan Pembentukan Kelembagaan Pendidikan KP"/>
        <s v="Transport lokal"/>
        <s v="Dukungan Penjaminan Mutu Kelembagaan"/>
        <s v="Test Rapid/AntigenPCR"/>
        <s v="Perjalanan Penjaminan Mutu Kelembagaan"/>
        <s v="Perjalanan Reviu Dampak Peraturan Revitalisasi Vokasi"/>
        <s v="Bahan Konsumsi Rapat"/>
        <s v="Dukungan Pelaksanaan Evaluasi Beban Kerja Guru dan Dosen"/>
        <s v="Perjalanan Evaluasi Beban Kerja Guru dan Dosen"/>
        <s v="Konsumsi/Bahan Makanan"/>
        <s v="Perjalanan Bimbingan dan Pembinaan Metode dan Kurikulum"/>
        <s v="perjalanan Penyusunan NSPK Metode dan Kurikulum"/>
        <s v="NSPK Peserta Didik Standar Sarana dan Prasarana Pendidikan KP"/>
        <s v="Pelaksanaan Wisuda Pendidikan Tinggi KP"/>
        <s v="Komputer suplies"/>
        <s v="Perjalanan Kerjasama Pendidikan KP"/>
        <s v="Dukungan Pelaksanaan Peningkatan Kompetensi Pendidik dan"/>
        <s v="Langganan biaya video conference (500 orang lebih)"/>
        <s v="Perjalanan Peningkatan Kompetensi Pendidik dan Tenaga"/>
        <s v="Narasumber/Pembahas/Praktisi"/>
        <s v="Fasilitasi Pelaksanaan Kewirausahaan dan TEFA"/>
        <s v="Cetak Leaflet Penerimaan peserta didik"/>
        <s v="Cetakan Buku Panduan Penerimaan Peserta Didik"/>
        <s v="Cetakan Penetapan Peserta Didik"/>
        <s v="Dukungan Penerimaan dan Penetapan Peserta Didik"/>
        <s v="Perjalanan Koordinasi Penerimaan dan Penetapan Terpusat Peserta"/>
        <s v="Perjalanan dukungan wisuda"/>
        <s v="Implementasi SIMAK - BMN"/>
        <s v="Koordinasi kearsipan"/>
        <s v="Test Lab Rapid/Antigen/PCR"/>
        <s v="Perjalanan Koordinasi, Sinkronisasi dan pendampingan"/>
        <s v="Perjalanan Pembinaan"/>
        <s v="Cetakan Kegiatan dan Laporan"/>
        <s v="Pencetakan Buku Peraturan"/>
        <s v="Sewa Kendaraan / Mobil (2 kali)"/>
        <s v="Perjalanan Pengelolaan Penatausahaan Arsip dan Sinkronisasi Tata"/>
        <s v="Perjalanan Koordinasi"/>
        <s v="Penyusunan Bahan Tindak Lanjut dan Pemutakhiran Data"/>
        <s v="Cetakan Kegiatan Administrasi Kepegawaian Pusdik KP (Buku"/>
        <s v="Masker, hand sanitizer, desinfektan, multivitami/suplemen (60 peg x"/>
        <s v="Paket Data dan Komunikasi Pegawai (60x12)"/>
        <s v="Paket Data dan Komunikasi pimpinan"/>
        <s v="Peningkatan Kapasitas Pegawai"/>
        <s v="Perjalanan Pengelolaan SDM Aparatur"/>
        <s v="Belanja uang makan PNS"/>
        <s v="BPJS Ketenagakerjaan Pengemudi dan Pramubhakti"/>
        <s v="Estetika Kantor dan Pengharum Ruangan"/>
        <s v="Jamuan"/>
        <s v="Keperluan sehari hari perkantoran"/>
        <s v="Langganan biaya Aplikasi, video conference dan Zoho"/>
        <s v="Langganan biaya video conference dan Zoho"/>
        <s v="Langganan Majalah dan Surat Kabar"/>
        <s v="Pencetakan/Publikasi"/>
        <s v="Amplop Kop Besar"/>
        <s v="Amplop Kop Kecil"/>
        <s v="Kertas Fotocopy A4"/>
        <s v="Kertas Fotocopy F4"/>
        <s v="Kertas Kop A4 (4 warna)"/>
        <s v="Kertas Kop F4 (4 warna)"/>
        <s v="Map Pusdik KP"/>
        <s v="Pengiriman surat dan dokumen/barang lainnya"/>
        <s v="Sewa Mesin Photocopy"/>
        <s v="Sewa Ruang Arsip dan Penyimpanan BMN"/>
        <s v="Kamera"/>
        <s v="Komputer PC"/>
        <s v="Laptop/Notebook"/>
        <s v="LCD"/>
        <s v="Pemeliharaan dan Operasional Kendaraan Pejabat Eselon II"/>
        <s v="Pemeliharaan dan Operasional Kendaraan Roda 4"/>
        <s v="Pemeliharaan dan Operasional Kendaraan Roda Dua"/>
        <s v="Perawatan Barang Inventaris Kantor"/>
        <s v="Printer"/>
        <s v="Pemeliharaan Aquarium (2 unit)"/>
        <s v="Pakaian Dinas Pegawai"/>
        <s v="Anggota Tim Penghapusan BMN 3 ORANG x 1 KEG"/>
        <s v="Bendahara Pengeluaran Pembantu (1 ORG x 12 BLN)"/>
        <s v="Ketua Tim Penghapusan BMN"/>
        <s v="Pejabat Pengadaan Barang dan Jasa 1 ORG x 12 BLN"/>
        <s v="Pengelola BMN Pembantu 1 ORG x 12 BLN"/>
        <s v="Pengelola SAK Pembantu 1 ORG x 12 BLN"/>
        <s v="Penyimpan BMN Pembantu 1 ORG x 12 BLN"/>
        <s v="PPK Pusat Pendiidikan"/>
        <s v="Sekretaris Tim Penghapusan BMN"/>
        <s v="Staf Pengelola Keuangan KPA ( 1 ORG x 12 BLN)"/>
        <s v="Perjalanan Penyusunan Perencanaan Pendidikan KP"/>
        <s v="Perjalanan Sinkronisasi Kegiatan Pendidikan KP"/>
        <s v="Perjalanan Identifikasi dan kajian program pendidikan KP"/>
        <s v="Langganan biaya aplikasi komunikasi daring"/>
        <s v="Langganan biaya aplikasi komunikasi daring (zoom/linktree/zoho)"/>
        <s v="Perjalanan Monev Kegiatan Teknis Pendidikan KP"/>
        <s v="Cetakan Weekly Report Tahun 2022"/>
        <s v="Perjalanan Data dan Informasi Pendidikan KP"/>
        <s v="Cetakan"/>
        <s v="Perjalanan Penilaian Kinerja Pendidikan KP"/>
        <s v="Perjalanan Identifikasi dan Koordinasi"/>
        <s v="Cetakan SPIP"/>
        <s v="Perjalanan Evaluasi Kinerja Keuangan dan Penyusunan Laporan"/>
        <s v="Pencetakan dan Penjilidan LPJ Bendahara"/>
        <s v="Perjalanan Penyelenggaraan Verifikasi"/>
        <s v="Buku TPA Toefl"/>
        <s v="Penggadaan"/>
        <s v="Perlengkapan Protokol kesehatan TPA Toefl"/>
        <s v="Perlengkapan TPA Toefl"/>
        <s v="Perjalanan Koordinasi dan pengadministrasian Tugas Belajar dan"/>
        <s v="Perjalanan Peserta Tugas Belajar"/>
        <s v="Perlengkapan Peserta"/>
        <s v="Perlengkapan Protokol kesehatan Peserta"/>
        <s v="Dukungan Penyelenggaraan Tugas Belajar"/>
        <s v="Perjalanan Koordinasi dan pengadministrasian Tugas Belajar"/>
        <s v="Perjalanan Peserta"/>
      </sharedItems>
    </cacheField>
    <cacheField name="[Measures].[Sum of Jumlah]" caption="Sum of Jumlah" numFmtId="0" hierarchy="103"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2" memberValueDatatype="130" unbalanced="0">
      <fieldsUsage count="2">
        <fieldUsage x="-1"/>
        <fieldUsage x="0"/>
      </fieldsUsage>
    </cacheHierarchy>
    <cacheHierarchy uniqueName="[SPBY].[Kegiatan]" caption="Kegiatan" attribute="1" defaultMemberUniqueName="[SPBY].[Kegiatan].[All]" allUniqueName="[SPBY].[Kegiatan].[All]" dimensionUniqueName="[SPBY]" displayFolder="" count="2" memberValueDatatype="130" unbalanced="0">
      <fieldsUsage count="2">
        <fieldUsage x="-1"/>
        <fieldUsage x="1"/>
      </fieldsUsage>
    </cacheHierarchy>
    <cacheHierarchy uniqueName="[SPBY].[KRO]" caption="KRO" attribute="1" defaultMemberUniqueName="[SPBY].[KRO].[All]" allUniqueName="[SPBY].[KRO].[All]" dimensionUniqueName="[SPBY]" displayFolder="" count="2" memberValueDatatype="130" unbalanced="0">
      <fieldsUsage count="2">
        <fieldUsage x="-1"/>
        <fieldUsage x="2"/>
      </fieldsUsage>
    </cacheHierarchy>
    <cacheHierarchy uniqueName="[SPBY].[RO]" caption="RO" attribute="1" defaultMemberUniqueName="[SPBY].[RO].[All]" allUniqueName="[SPBY].[RO].[All]" dimensionUniqueName="[SPBY]" displayFolder="" count="2" memberValueDatatype="130" unbalanced="0">
      <fieldsUsage count="2">
        <fieldUsage x="-1"/>
        <fieldUsage x="3"/>
      </fieldsUsage>
    </cacheHierarchy>
    <cacheHierarchy uniqueName="[SPBY].[Komponen]" caption="Komponen" attribute="1" defaultMemberUniqueName="[SPBY].[Komponen].[All]" allUniqueName="[SPBY].[Komponen].[All]" dimensionUniqueName="[SPBY]" displayFolder="" count="2" memberValueDatatype="130" unbalanced="0">
      <fieldsUsage count="2">
        <fieldUsage x="-1"/>
        <fieldUsage x="7"/>
      </fieldsUsage>
    </cacheHierarchy>
    <cacheHierarchy uniqueName="[SPBY].[SubKomponen]" caption="SubKomponen" attribute="1" defaultMemberUniqueName="[SPBY].[SubKomponen].[All]" allUniqueName="[SPBY].[SubKomponen].[All]" dimensionUniqueName="[SPBY]" displayFolder="" count="2" memberValueDatatype="130" unbalanced="0">
      <fieldsUsage count="2">
        <fieldUsage x="-1"/>
        <fieldUsage x="8"/>
      </fieldsUsage>
    </cacheHierarchy>
    <cacheHierarchy uniqueName="[SPBY].[Akun]" caption="Akun" attribute="1" defaultMemberUniqueName="[SPBY].[Akun].[All]" allUniqueName="[SPBY].[Akun].[All]" dimensionUniqueName="[SPBY]" displayFolder="" count="2" memberValueDatatype="130" unbalanced="0">
      <fieldsUsage count="2">
        <fieldUsage x="-1"/>
        <fieldUsage x="9"/>
      </fieldsUsage>
    </cacheHierarchy>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2" memberValueDatatype="130" unbalanced="0">
      <fieldsUsage count="2">
        <fieldUsage x="-1"/>
        <fieldUsage x="4"/>
      </fieldsUsage>
    </cacheHierarchy>
    <cacheHierarchy uniqueName="[SPBY].[Koord]" caption="Koord" attribute="1" defaultMemberUniqueName="[SPBY].[Koord].[All]" allUniqueName="[SPBY].[Koord].[All]" dimensionUniqueName="[SPBY]" displayFolder="" count="2" memberValueDatatype="130" unbalanced="0">
      <fieldsUsage count="2">
        <fieldUsage x="-1"/>
        <fieldUsage x="5"/>
      </fieldsUsage>
    </cacheHierarchy>
    <cacheHierarchy uniqueName="[SPBY].[SubKoord]" caption="SubKoord" attribute="1" defaultMemberUniqueName="[SPBY].[SubKoord].[All]" allUniqueName="[SPBY].[SubKoord].[All]" dimensionUniqueName="[SPBY]" displayFolder="" count="2" memberValueDatatype="130" unbalanced="0">
      <fieldsUsage count="2">
        <fieldUsage x="-1"/>
        <fieldUsage x="6"/>
      </fieldsUsage>
    </cacheHierarchy>
    <cacheHierarchy uniqueName="[SPBY].[Detil]" caption="Detil" attribute="1" defaultMemberUniqueName="[SPBY].[Detil].[All]" allUniqueName="[SPBY].[Detil].[All]" dimensionUniqueName="[SPBY]" displayFolder="" count="2" memberValueDatatype="130" unbalanced="0">
      <fieldsUsage count="2">
        <fieldUsage x="-1"/>
        <fieldUsage x="10"/>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760532409" backgroundQuery="1" createdVersion="3" refreshedVersion="8" minRefreshableVersion="3" recordCount="0" supportSubquery="1" supportAdvancedDrill="1" xr:uid="{B35CA27A-B6AD-4B32-8E63-45FC812636AA}">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2"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324852235"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78391204" backgroundQuery="1" createdVersion="3" refreshedVersion="8" minRefreshableVersion="3" recordCount="0" supportSubquery="1" supportAdvancedDrill="1" xr:uid="{B0D6B778-C6D6-4EE6-9B95-C99ABCAA00F8}">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2"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1217093914"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791435184" backgroundQuery="1" createdVersion="3" refreshedVersion="8" minRefreshableVersion="3" recordCount="0" supportSubquery="1" supportAdvancedDrill="1" xr:uid="{06ADED55-08F6-451F-B27F-EAA727E37BB2}">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467089053"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36.31980138889" backgroundQuery="1" createdVersion="3" refreshedVersion="8" minRefreshableVersion="3" recordCount="0" supportSubquery="1" supportAdvancedDrill="1" xr:uid="{1A2DAE2C-F621-4830-9258-4971210BEF84}">
  <cacheSource type="external" connectionId="13">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Program]" caption="Program" attribute="1" defaultMemberUniqueName="[SPBY].[Program].[All]" allUniqueName="[SPBY].[Program].[All]" dimensionUniqueName="[SPBY]" displayFolder="" count="0" memberValueDatatype="130" unbalanced="0"/>
    <cacheHierarchy uniqueName="[SPBY].[Kegiatan]" caption="Kegiatan" attribute="1" defaultMemberUniqueName="[SPBY].[Kegiatan].[All]" allUniqueName="[SPBY].[Kegiatan].[All]" dimensionUniqueName="[SPBY]" displayFolder="" count="0" memberValueDatatype="130" unbalanced="0"/>
    <cacheHierarchy uniqueName="[SPBY].[KRO]" caption="KRO" attribute="1" defaultMemberUniqueName="[SPBY].[KRO].[All]" allUniqueName="[SPBY].[KRO].[All]" dimensionUniqueName="[SPBY]" displayFolder="" count="0" memberValueDatatype="130" unbalanced="0"/>
    <cacheHierarchy uniqueName="[SPBY].[RO]" caption="RO" attribute="1" defaultMemberUniqueName="[SPBY].[RO].[All]" allUniqueName="[SPBY].[RO].[All]" dimensionUniqueName="[SPBY]" displayFolder="" count="0" memberValueDatatype="130" unbalanced="0"/>
    <cacheHierarchy uniqueName="[SPBY].[Komponen]" caption="Komponen" attribute="1" defaultMemberUniqueName="[SPBY].[Komponen].[All]" allUniqueName="[SPBY].[Komponen].[All]" dimensionUniqueName="[SPBY]" displayFolder="" count="0" memberValueDatatype="130" unbalanced="0"/>
    <cacheHierarchy uniqueName="[SPBY].[SubKomponen]" caption="SubKomponen" attribute="1" defaultMemberUniqueName="[SPBY].[SubKomponen].[All]" allUniqueName="[SPBY].[SubKomponen].[All]" dimensionUniqueName="[SPBY]" displayFolder="" count="0" memberValueDatatype="130" unbalanced="0"/>
    <cacheHierarchy uniqueName="[SPBY].[Akun]" caption="Akun" attribute="1" defaultMemberUniqueName="[SPBY].[Akun].[All]" allUniqueName="[SPBY].[Aku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elon2]" caption="Eselon2" attribute="1" defaultMemberUniqueName="[SPBY].[Eselon2].[All]" allUniqueName="[SPBY].[Eselon2].[All]" dimensionUniqueName="[SPBY]" displayFolder="" count="0" memberValueDatatype="130" unbalanced="0"/>
    <cacheHierarchy uniqueName="[SPBY].[Koord]" caption="Koord" attribute="1" defaultMemberUniqueName="[SPBY].[Koord].[All]" allUniqueName="[SPBY].[Koord].[All]" dimensionUniqueName="[SPBY]" displayFolder="" count="0" memberValueDatatype="130" unbalanced="0"/>
    <cacheHierarchy uniqueName="[SPBY].[SubKoord]" caption="SubKoord" attribute="1" defaultMemberUniqueName="[SPBY].[SubKoord].[All]" allUniqueName="[SPBY].[SubKoord].[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extLst>
        <ext xmlns:x15="http://schemas.microsoft.com/office/spreadsheetml/2010/11/main" uri="{B97F6D7D-B522-45F9-BDA1-12C45D357490}">
          <x15:cacheHierarchy aggregatedColumn="74"/>
        </ext>
      </extLst>
    </cacheHierarchy>
    <cacheHierarchy uniqueName="[Measures].[Sum of PPh22]" caption="Sum of PPh22" measure="1" displayFolder="" measureGroup="SPBY" count="0" hidden="1">
      <extLst>
        <ext xmlns:x15="http://schemas.microsoft.com/office/spreadsheetml/2010/11/main" uri="{B97F6D7D-B522-45F9-BDA1-12C45D357490}">
          <x15:cacheHierarchy aggregatedColumn="75"/>
        </ext>
      </extLst>
    </cacheHierarchy>
    <cacheHierarchy uniqueName="[Measures].[Sum of PPh23]" caption="Sum of PPh23" measure="1" displayFolder="" measureGroup="SPBY" count="0" hidden="1">
      <extLst>
        <ext xmlns:x15="http://schemas.microsoft.com/office/spreadsheetml/2010/11/main" uri="{B97F6D7D-B522-45F9-BDA1-12C45D357490}">
          <x15:cacheHierarchy aggregatedColumn="76"/>
        </ext>
      </extLst>
    </cacheHierarchy>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extLst>
        <ext xmlns:x15="http://schemas.microsoft.com/office/spreadsheetml/2010/11/main" uri="{B97F6D7D-B522-45F9-BDA1-12C45D357490}">
          <x15:cacheHierarchy aggregatedColumn="71"/>
        </ext>
      </extLst>
    </cacheHierarchy>
    <cacheHierarchy uniqueName="[Measures].[Distinct Count of no_SPBY]" caption="Distinct Count of no_SPBY" measure="1" displayFolder="" measureGroup="SPBY" count="0" hidden="1">
      <extLst>
        <ext xmlns:x15="http://schemas.microsoft.com/office/spreadsheetml/2010/11/main" uri="{B97F6D7D-B522-45F9-BDA1-12C45D357490}">
          <x15:cacheHierarchy aggregatedColumn="71"/>
        </ext>
      </extLst>
    </cacheHierarchy>
  </cacheHierarchies>
  <kpis count="0"/>
  <extLst>
    <ext xmlns:x14="http://schemas.microsoft.com/office/spreadsheetml/2009/9/main" uri="{725AE2AE-9491-48be-B2B4-4EB974FC3084}">
      <x14:pivotCacheDefinition slicerData="1" pivotCacheId="138448818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s v="01060/KW/626402/2022"/>
    <x v="0"/>
    <s v="01150/PB/626402/2022"/>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s v="01061/KW/626402/2022"/>
    <x v="0"/>
    <s v="01151/PB/626402/2022"/>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s v="01062/KW/626402/2022"/>
    <x v="0"/>
    <s v="01152/PB/626402/202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s v="01063/KW/626402/2022"/>
    <x v="0"/>
    <s v="01153/PB/626402/2022"/>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s v="01064/KW/626402/2022"/>
    <x v="0"/>
    <s v="01154/PB/626402/2022"/>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s v="01065/KW/626402/2022"/>
    <x v="0"/>
    <s v="01155/PB/626402/2022"/>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s v="01066/KW/626402/2022"/>
    <x v="0"/>
    <s v="01156/PB/626402/2022"/>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s v="01067/KW/626402/2022"/>
    <x v="0"/>
    <s v="01157/PB/626402/2022"/>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s v="01068/KW/626402/2022"/>
    <x v="0"/>
    <s v="01158/PB/626402/2022"/>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s v="01069/KW/626402/2022"/>
    <x v="0"/>
    <s v="01159/PB/626402/2022"/>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s v="01070/KW/626402/2022"/>
    <x v="0"/>
    <s v="01160/PB/626402/2022"/>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s v="01071/KW/626402/2022"/>
    <x v="0"/>
    <s v="01161/PB/626402/2022"/>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s v="01072/KW/626402/2022"/>
    <x v="0"/>
    <s v="01162/PB/626402/202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s v="01073/KW/626402/2022"/>
    <x v="0"/>
    <s v="01163/PB/626402/2022"/>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s v="01074/KW/626402/2022"/>
    <x v="0"/>
    <s v="01164/PB/626402/2022"/>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s v="01075/KW/626402/2022"/>
    <x v="0"/>
    <s v="01165/PB/626402/2022"/>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s v="01076/KW/626402/2022"/>
    <x v="0"/>
    <s v="01166/PB/626402/2022"/>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s v="01077/KW/626402/2022"/>
    <x v="0"/>
    <s v="01167/PB/626402/2022"/>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s v="01078/KW/626402/2022"/>
    <x v="0"/>
    <s v="01168/PB/626402/2022"/>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s v="01079/KW/626402/2022"/>
    <x v="0"/>
    <s v="01169/PB/626402/2022"/>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s v="01080/KW/626402/2022"/>
    <x v="0"/>
    <s v="01170/PB/626402/2022"/>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s v="01081/KW/626402/2022"/>
    <x v="0"/>
    <s v="01171/PB/626402/2022"/>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s v="01082/KW/626402/2022"/>
    <x v="0"/>
    <s v="01172/PB/626402/20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s v="01083/KW/626402/2022"/>
    <x v="0"/>
    <s v="01173/PB/626402/2022"/>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s v="01084/KW/626402/2022"/>
    <x v="0"/>
    <s v="01174/PB/626402/2022"/>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s v="01085/KW/626402/2022"/>
    <x v="0"/>
    <s v="01175/PB/626402/2022"/>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s v="01086/KW/626402/2022"/>
    <x v="0"/>
    <s v="01176/PB/626402/2022"/>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s v="01087/KW/626402/2022"/>
    <x v="0"/>
    <s v="01177/PB/626402/2022"/>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s v="01088/KW/626402/2022"/>
    <x v="0"/>
    <s v="01179/PB/626402/2022"/>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s v="01089/KW/626402/2022"/>
    <x v="0"/>
    <s v="01181/PB/626402/2022"/>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s v="01090/KW/626402/2022"/>
    <x v="0"/>
    <s v="01182/PB/626402/2022"/>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s v="01091/KW/626402/2022"/>
    <x v="0"/>
    <s v="01186/PB/626402/2022"/>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s v="01092/KW/626402/2022"/>
    <x v="0"/>
    <s v="01190/PB/626402/202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s v="01093/KW/626402/2022"/>
    <x v="0"/>
    <s v="01192/PB/626402/2022"/>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s v="01094/KW/626402/2022"/>
    <x v="0"/>
    <s v="01193/PB/626402/2022"/>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s v="01095/KW/626402/2022"/>
    <x v="0"/>
    <s v="01194/PB/626402/2022"/>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s v="01096/KW/626402/2022"/>
    <x v="0"/>
    <s v="01195/PB/626402/2022"/>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s v="01097/KW/626402/2022"/>
    <x v="0"/>
    <s v="01196/PB/626402/2022"/>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s v="01098/KW/626402/2022"/>
    <x v="0"/>
    <s v="01197/PB/626402/2022"/>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s v="01099/KW/626402/2022"/>
    <x v="0"/>
    <s v="01198/PB/626402/2022"/>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s v="01100/KW/626402/2022"/>
    <x v="0"/>
    <s v="01199/PB/626402/2022"/>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s v="01101/KW/626402/2022"/>
    <x v="0"/>
    <s v="01200/PB/626402/2022"/>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s v="01102/KW/626402/2022"/>
    <x v="0"/>
    <s v="01201/PB/626402/202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s v="01103/KW/626402/2022"/>
    <x v="0"/>
    <s v="01202/PB/626402/2022"/>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s v="01104/KW/626402/2022"/>
    <x v="0"/>
    <s v="01203/PB/626402/2022"/>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s v="01105/KW/626402/2022"/>
    <x v="0"/>
    <s v="01214/PB/626402/2022"/>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s v="01106/KW/626402/2022"/>
    <x v="0"/>
    <s v="01215/PB/626402/2022"/>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s v="01107/KW/626402/2022"/>
    <x v="0"/>
    <s v="01216/PB/626402/2022"/>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s v="01108/KW/626402/2022"/>
    <x v="0"/>
    <s v="01217/PB/626402/2022"/>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s v="01109/KW/626402/2022"/>
    <x v="0"/>
    <s v="01218/PB/626402/2022"/>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s v="01110/KW/626402/2022"/>
    <x v="0"/>
    <s v="01219/PB/626402/2022"/>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s v="01111/KW/626402/2022"/>
    <x v="0"/>
    <s v="01220/PB/626402/2022"/>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s v="01112/KW/626402/2022"/>
    <x v="0"/>
    <s v="01221/PB/626402/202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s v="01113/KW/626402/2022"/>
    <x v="0"/>
    <s v="01222/PB/626402/2022"/>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s v="01114/KW/626402/2022"/>
    <x v="0"/>
    <s v="01223/PB/626402/2022"/>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s v="01115/KW/626402/2022"/>
    <x v="0"/>
    <s v="01224/PB/626402/2022"/>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s v="01116/KW/626402/2022"/>
    <x v="0"/>
    <s v="01225/PB/626402/2022"/>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s v="01117/KW/626402/2022"/>
    <x v="0"/>
    <s v="01226/PB/626402/2022"/>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s v="01118/KW/626402/2022"/>
    <x v="0"/>
    <s v="01227/PB/626402/2022"/>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s v="01119/KW/626402/2022"/>
    <x v="0"/>
    <s v="01228/PB/626402/2022"/>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s v="01120/KW/626402/2022"/>
    <x v="0"/>
    <s v="01229/PB/626402/2022"/>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s v="01121/KW/626402/2022"/>
    <x v="0"/>
    <s v="01230/PB/626402/2022"/>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s v="01122/KW/626402/2022"/>
    <x v="0"/>
    <s v="01231/PB/626402/202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s v="01123/KW/626402/2022"/>
    <x v="0"/>
    <s v="01232/PB/626402/2022"/>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s v="01124/KW/626402/2022"/>
    <x v="0"/>
    <s v="01233/PB/626402/2022"/>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s v="01125/KW/626402/2022"/>
    <x v="0"/>
    <s v="01234/PB/626402/2022"/>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s v="01126/KW/626402/2022"/>
    <x v="0"/>
    <s v="01235/PB/626402/2022"/>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s v="01127/KW/626402/2022"/>
    <x v="0"/>
    <s v="01236/PB/626402/2022"/>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s v="01128/KW/626402/2022"/>
    <x v="0"/>
    <s v="01237/PB/626402/2022"/>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s v="01129/KW/626402/2022"/>
    <x v="0"/>
    <s v="01238/PB/626402/2022"/>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s v="01130/KW/626402/2022"/>
    <x v="0"/>
    <s v="01239/PB/626402/2022"/>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s v="01131/KW/626402/2022"/>
    <x v="0"/>
    <s v="01240/PB/626402/2022"/>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s v="01132/KW/626402/2022"/>
    <x v="0"/>
    <s v="01241/PB/626402/202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s v="01133/KW/626402/2022"/>
    <x v="0"/>
    <s v="01242/PB/626402/2022"/>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s v="01134/KW/626402/2022"/>
    <x v="0"/>
    <s v="01243/PB/626402/2022"/>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s v="01135/KW/626402/2022"/>
    <x v="0"/>
    <s v="01244/PB/626402/2022"/>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s v="01136/KW/626402/2022"/>
    <x v="0"/>
    <s v="01245/PB/626402/2022"/>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s v="01137/KW/626402/2022"/>
    <x v="0"/>
    <s v="01246/PB/626402/2022"/>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s v="01138/KW/626402/2022"/>
    <x v="0"/>
    <s v="01247/PB/626402/2022"/>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s v="01139/KW/626402/2022"/>
    <x v="0"/>
    <s v="01248/PB/626402/2022"/>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s v="01140/KW/626402/2022"/>
    <x v="0"/>
    <s v="01249/PB/626402/2022"/>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s v="01141/KW/626402/2022"/>
    <x v="0"/>
    <s v="01250/PB/626402/2022"/>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s v="01142/KW/626402/2022"/>
    <x v="0"/>
    <s v="01251/PB/626402/202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s v="01143/KW/626402/2022"/>
    <x v="0"/>
    <s v="01252/PB/626402/2022"/>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s v="01144/KW/626402/2022"/>
    <x v="0"/>
    <s v="01253/PB/626402/2022"/>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s v="01364/KW/626402/2022"/>
    <x v="1"/>
    <s v="01436/PB/626402/2022"/>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s v="01365/KW/626402/2022"/>
    <x v="1"/>
    <s v="01439/PB/626402/2022"/>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s v="01366/KW/626402/2022"/>
    <x v="1"/>
    <s v="01441/PB/626402/2022"/>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s v="01367/KW/626402/2022"/>
    <x v="1"/>
    <s v="01444/PB/626402/2022"/>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s v="01368/KW/626402/2022"/>
    <x v="1"/>
    <s v="01447/PB/626402/2022"/>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s v="01369/KW/626402/2022"/>
    <x v="1"/>
    <s v="01448/PB/626402/2022"/>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s v="01370/KW/626402/2022"/>
    <x v="1"/>
    <s v="01449/PB/626402/2022"/>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s v="01371/KW/626402/2022"/>
    <x v="1"/>
    <s v="01451/PB/626402/202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s v="01372/KW/626402/2022"/>
    <x v="1"/>
    <s v="01453/PB/626402/2022"/>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s v="01373/KW/626402/2022"/>
    <x v="1"/>
    <s v="01454/PB/626402/2022"/>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s v="01374/KW/626402/2022"/>
    <x v="1"/>
    <s v="01455/PB/626402/2022"/>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s v="01375/KW/626402/2022"/>
    <x v="1"/>
    <s v="01456/PB/626402/2022"/>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s v="01376/KW/626402/2022"/>
    <x v="1"/>
    <s v="01457/PB/626402/2022"/>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s v="01377/KW/626402/2022"/>
    <x v="1"/>
    <s v="01458/PB/626402/2022"/>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s v="01378/KW/626402/2022"/>
    <x v="1"/>
    <s v="01459/PB/626402/2022"/>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s v="01379/KW/626402/2022"/>
    <x v="1"/>
    <s v="01460/PB/626402/2022"/>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s v="01380/KW/626402/2022"/>
    <x v="1"/>
    <s v="01461/PB/626402/2022"/>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s v="01381/KW/626402/2022"/>
    <x v="1"/>
    <s v="01462/PB/626402/202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s v="01382/KW/626402/2022"/>
    <x v="1"/>
    <s v="01471/PB/626402/2022"/>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s v="01383/KW/626402/2022"/>
    <x v="1"/>
    <s v="01473/PB/626402/2022"/>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s v="01384/KW/626402/2022"/>
    <x v="1"/>
    <s v="01475/PB/626402/2022"/>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s v="01385/KW/626402/2022"/>
    <x v="1"/>
    <s v="01478/PB/626402/2022"/>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s v="01386/KW/626402/2022"/>
    <x v="1"/>
    <s v="01482/PB/626402/2022"/>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s v=":"/>
    <x v="1"/>
    <s v="01483/PB/626402/2022"/>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s v="01388/KW/626402/2022"/>
    <x v="1"/>
    <s v="01490/PB/626402/2022"/>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s v="01389/KW/626402/2022"/>
    <x v="1"/>
    <s v="01496/PB/626402/2022"/>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s v=":"/>
    <x v="1"/>
    <s v="01497/PB/626402/2022"/>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s v="01392/KW/626402/2022"/>
    <x v="1"/>
    <s v="01498/PB/626402/202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s v="01393/KW/626402/2022"/>
    <x v="1"/>
    <s v="01499/PB/626402/2022"/>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s v=":"/>
    <x v="1"/>
    <s v="01500/PB/626402/2022"/>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s v="01396/KW/626402/2022"/>
    <x v="1"/>
    <s v="01502/PB/626402/2022"/>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s v="01397/KW/626402/2022"/>
    <x v="1"/>
    <s v="01503/PB/626402/2022"/>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s v="01398/KW/626402/2022"/>
    <x v="1"/>
    <s v="01504/PB/626402/2022"/>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s v="01399/KW/626402/2022"/>
    <x v="1"/>
    <s v="01505/PB/626402/2022"/>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0/KW/626402/2022"/>
    <x v="1"/>
    <s v="01506/PB/626402/2022"/>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1/KW/626402/2022"/>
    <x v="1"/>
    <s v="01507/PB/626402/2022"/>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s v="01402/KW/626402/2022"/>
    <x v="1"/>
    <s v="01508/PB/626402/20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3/KW/626402/2022"/>
    <x v="1"/>
    <s v="01509/PB/626402/2022"/>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s v="01404/KW/626402/2022"/>
    <x v="1"/>
    <s v="01510/PB/626402/2022"/>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5/KW/626402/2022"/>
    <x v="1"/>
    <s v="01511/PB/626402/2022"/>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6/KW/626402/2022"/>
    <x v="1"/>
    <s v="01512/PB/626402/2022"/>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s v="01407/KW/626402/2022"/>
    <x v="1"/>
    <s v="01513/PB/626402/2022"/>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
    <x v="1"/>
    <s v="01514/PB/626402/2022"/>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s v="01409/KW/626402/2022"/>
    <x v="1"/>
    <s v="01515/PB/626402/2022"/>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s v="01410/KW/626402/2022"/>
    <x v="1"/>
    <s v="01516/PB/626402/2022"/>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s v="01411/KW/626402/2022"/>
    <x v="1"/>
    <s v="01517/PB/626402/2022"/>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s v="01412/KW/626402/2022"/>
    <x v="1"/>
    <s v="01518/PB/626402/202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s v="01413/KW/626402/2022"/>
    <x v="1"/>
    <s v="01519/PB/626402/2022"/>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s v="01414/KW/626402/2022"/>
    <x v="1"/>
    <s v="01520/PB/626402/2022"/>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s v="01415/KW/626402/2022"/>
    <x v="1"/>
    <s v="01521/PB/626402/2022"/>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s v="01416/KW/626402/2022"/>
    <x v="1"/>
    <s v="01522/PB/626402/2022"/>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s v="01417/KW/626402/2022"/>
    <x v="1"/>
    <s v="01523/PB/626402/2022"/>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s v="01418/KW/626402/2022"/>
    <x v="1"/>
    <s v="01524/PB/626402/2022"/>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s v="01419/KW/626402/2022"/>
    <x v="1"/>
    <s v="01525/PB/626402/2022"/>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s v="00713/KW/626402/2022"/>
    <x v="2"/>
    <s v="00758/PB/626402/2022"/>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s v="00714/KW/626402/2022"/>
    <x v="2"/>
    <s v="00759/PB/626402/2022"/>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s v="00715/KW/626402/2022"/>
    <x v="2"/>
    <s v="00760/PB/626402/202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s v="00716/KW/626402/2022"/>
    <x v="2"/>
    <s v="00761/PB/626402/2022"/>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s v="00717/KW/626402/2022"/>
    <x v="2"/>
    <s v="00765/PB/626402/2022"/>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s v="00718/KW/626402/2022"/>
    <x v="2"/>
    <s v="00770/PB/626402/2022"/>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s v="00719/KW/626402/2022"/>
    <x v="2"/>
    <s v="00772/PB/626402/2022"/>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s v="00720/KW/626402/2022"/>
    <x v="2"/>
    <s v="00779/PB/626402/2022"/>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s v="00721/KW/626402/2022"/>
    <x v="2"/>
    <s v="00786/PB/626402/2022"/>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s v="00722/KW/626402/2022"/>
    <x v="2"/>
    <s v="00789/PB/626402/2022"/>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s v="00723/KW/626402/2022"/>
    <x v="2"/>
    <s v="00798/PB/626402/2022"/>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s v="00724/KW/626402/2022"/>
    <x v="2"/>
    <s v="00815/PB/626402/2022"/>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s v="00725/KW/626402/2022"/>
    <x v="2"/>
    <s v="00816/PB/626402/202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s v="00731/KW/626402/2022"/>
    <x v="2"/>
    <s v="00817/PB/626402/2022"/>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s v="00732/KW/626402/2022"/>
    <x v="2"/>
    <s v="00818/PB/626402/2022"/>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s v="00733/KW/626402/2022"/>
    <x v="2"/>
    <s v="00819/PB/626402/2022"/>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s v="00734/KW/626402/2022"/>
    <x v="2"/>
    <s v="00820/PB/626402/2022"/>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s v="00735/KW/626402/2022"/>
    <x v="2"/>
    <s v="00821/PB/626402/2022"/>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6/KW/626402/2022"/>
    <x v="2"/>
    <s v="00822/PB/626402/2022"/>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7/KW/626402/2022"/>
    <x v="2"/>
    <s v="00823/PB/626402/2022"/>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s v="00738/KW/626402/2022"/>
    <x v="2"/>
    <s v="00824/PB/626402/2022"/>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s v="00739/KW/626402/2022"/>
    <x v="2"/>
    <s v="00825/PB/626402/2022"/>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s v="00740/KW/626402/2022"/>
    <x v="2"/>
    <s v="00826/PB/626402/202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s v="00741/KW/626402/2022"/>
    <x v="2"/>
    <s v="00827/PB/626402/2022"/>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s v="00742/KW/626402/2022"/>
    <x v="2"/>
    <s v="00828/PB/626402/2022"/>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s v="00743/KW/626402/2022"/>
    <x v="2"/>
    <s v="00829/PB/626402/2022"/>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s v="00744/KW/626402/2022"/>
    <x v="2"/>
    <s v="00831/PB/626402/2022"/>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s v="00745/KW/626402/2022"/>
    <x v="2"/>
    <s v="00843/PB/626402/2022"/>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s v="00746/KW/626402/2022"/>
    <x v="2"/>
    <s v="00844/PB/626402/2022"/>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s v="00747/KW/626402/2022"/>
    <x v="2"/>
    <s v="00845/PB/626402/2022"/>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s v="00748/KW/626402/2022"/>
    <x v="2"/>
    <s v="00846/PB/626402/2022"/>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s v="00749/KW/626402/2022"/>
    <x v="2"/>
    <s v="00847/PB/626402/2022"/>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s v="00750/KW/626402/2022"/>
    <x v="2"/>
    <s v="00848/PB/626402/202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s v="00751/KW/626402/2022"/>
    <x v="2"/>
    <s v="00849/PB/626402/2022"/>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s v="00752/KW/626402/2022"/>
    <x v="2"/>
    <s v="00850/PB/626402/2022"/>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s v="00753/KW/626402/2022"/>
    <x v="2"/>
    <s v="00851/PB/626402/2022"/>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s v="00754/KW/626402/2022"/>
    <x v="2"/>
    <s v="00852/PB/626402/2022"/>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s v="00755/KW/626402/2022"/>
    <x v="2"/>
    <s v="00853/PB/626402/2022"/>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s v="00756/KW/626402/2022"/>
    <x v="2"/>
    <s v="00854/PB/626402/2022"/>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s v="00757/KW/626402/2022"/>
    <x v="2"/>
    <s v="00855/PB/626402/2022"/>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s v="00758/KW/626402/2022"/>
    <x v="2"/>
    <s v="00856/PB/626402/2022"/>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s v="00759/KW/626402/2022"/>
    <x v="2"/>
    <s v="00857/PB/626402/2022"/>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s v="00760/KW/626402/2022"/>
    <x v="2"/>
    <s v="00858/PB/626402/202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s v="00761/KW/626402/2022"/>
    <x v="2"/>
    <s v="00859/PB/626402/2022"/>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s v="00762/KW/626402/2022"/>
    <x v="2"/>
    <s v="00860/PB/626402/2022"/>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s v="00763/KW/626402/2022"/>
    <x v="2"/>
    <s v="00861/PB/626402/2022"/>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s v="00764/KW/626402/2022"/>
    <x v="2"/>
    <s v="00862/PB/626402/2022"/>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s v="00765/KW/626402/2022"/>
    <x v="2"/>
    <s v="00863/PB/626402/2022"/>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s v="00766/KW/626402/2022"/>
    <x v="2"/>
    <s v="00864/PB/626402/2022"/>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s v="00767/KW/626402/2022"/>
    <x v="2"/>
    <s v="00865/PB/626402/2022"/>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s v="00768/KW/626402/2022"/>
    <x v="2"/>
    <s v="00866/PB/626402/2022"/>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s v="00769/KW/626402/2022"/>
    <x v="2"/>
    <s v="00867/PB/626402/2022"/>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s v="00770/KW/626402/2022"/>
    <x v="2"/>
    <s v="00868/PB/626402/202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s v="00771/KW/626402/2022"/>
    <x v="2"/>
    <s v="00869/PB/626402/2022"/>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s v="00772/KW/626402/2022"/>
    <x v="2"/>
    <s v="00870/PB/626402/2022"/>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s v="00773/KW/626402/2022"/>
    <x v="2"/>
    <s v="00871/PB/626402/2022"/>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s v="00774/KW/626402/2022"/>
    <x v="2"/>
    <s v="00872/PB/626402/2022"/>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s v="00775/KW/626402/2022"/>
    <x v="2"/>
    <s v="00873/PB/626402/2022"/>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s v="00776/KW/626402/2022"/>
    <x v="2"/>
    <s v="00874/PB/626402/2022"/>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s v="00777/KW/626402/2022"/>
    <x v="2"/>
    <s v="00875/PB/626402/2022"/>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s v="00778/KW/626402/2022"/>
    <x v="2"/>
    <s v="00876/PB/626402/2022"/>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s v="00779/KW/626402/2022"/>
    <x v="2"/>
    <s v="00877/PB/626402/2022"/>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s v="00780/KW/626402/2022"/>
    <x v="2"/>
    <s v="00878/PB/626402/202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s v="00781/KW/626402/2022"/>
    <x v="2"/>
    <s v="00879/PB/626402/2022"/>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s v="00004/KW/626402/2022"/>
    <x v="3"/>
    <s v="00102/PB/626402/2022"/>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s v="00005/KW/626402/2022"/>
    <x v="3"/>
    <s v="00103/PB/626402/2022"/>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s v="00006/KW/626402/2022"/>
    <x v="3"/>
    <s v="00104/PB/626402/2022"/>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s v="00007/KW/626402/2022"/>
    <x v="3"/>
    <s v="00105/PB/626402/2022"/>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s v="00008/KW/626402/2022"/>
    <x v="3"/>
    <s v="00106/PB/626402/2022"/>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s v="00009/KW/626402/2022"/>
    <x v="3"/>
    <s v="00107/PB/626402/2022"/>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s v="00010/KW/626402/2022"/>
    <x v="3"/>
    <s v="00108/PB/626402/2022"/>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s v="00011/KW/626402/2022"/>
    <x v="3"/>
    <s v="00109/PB/626402/2022"/>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s v="00012/KW/626402/2022"/>
    <x v="3"/>
    <s v="00110/PB/626402/202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s v="00013/KW/626402/2022"/>
    <x v="3"/>
    <s v="00111/PB/626402/2022"/>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s v="00014/KW/626402/2022"/>
    <x v="3"/>
    <s v="00112/PB/626402/2022"/>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s v="00015/KW/626402/2022"/>
    <x v="3"/>
    <s v="00113/PB/626402/2022"/>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s v="00016/KW/626402/2022"/>
    <x v="3"/>
    <s v="00114/PB/626402/2022"/>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s v="00017/KW/626402/2022"/>
    <x v="3"/>
    <s v="00115/PB/626402/2022"/>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s v="00018/KW/626402/2022"/>
    <x v="3"/>
    <s v="00116/PB/626402/2022"/>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s v="00019/KW/626402/2022"/>
    <x v="3"/>
    <s v="00119/PB/626402/2022"/>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s v="00020/KW/626402/2022"/>
    <x v="3"/>
    <s v="00120/PB/626402/2022"/>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s v="00021/KW/626402/2022"/>
    <x v="3"/>
    <s v="00121/PB/626402/2022"/>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s v="00022/KW/626402/2022"/>
    <x v="3"/>
    <s v="00122/PB/626402/20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s v="00023/KW/626402/2022"/>
    <x v="3"/>
    <s v="00123/PB/626402/2022"/>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s v="00024/KW/626402/2022"/>
    <x v="3"/>
    <s v="00124/PB/626402/2022"/>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s v="00025/KW/626402/2022"/>
    <x v="3"/>
    <s v="00125/PB/626402/2022"/>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s v="00026/KW/626402/2022"/>
    <x v="3"/>
    <s v="00126/PB/626402/2022"/>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s v="00027/KW/626402/2022"/>
    <x v="3"/>
    <s v="00127/PB/626402/2022"/>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s v="00028/KW/626402/2022"/>
    <x v="3"/>
    <s v="00128/PB/626402/2022"/>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s v="00029/KW/626402/2022"/>
    <x v="3"/>
    <s v="00129/PB/626402/2022"/>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s v="00030/KW/626402/2022"/>
    <x v="3"/>
    <s v="00130/PB/626402/2022"/>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s v="00031/KW/626402/2022"/>
    <x v="3"/>
    <s v="00131/PB/626402/2022"/>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s v="00032/KW/626402/2022"/>
    <x v="3"/>
    <s v="00132/PB/626402/202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s v="00033/KW/626402/2022"/>
    <x v="3"/>
    <s v="00133/PB/626402/2022"/>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s v="00034/KW/626402/2022"/>
    <x v="3"/>
    <s v="00134/PB/626402/2022"/>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s v="00035/KW/626402/2022"/>
    <x v="3"/>
    <s v="00135/PB/626402/2022"/>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s v="00036/KW/626402/2022"/>
    <x v="3"/>
    <s v="00136/PB/626402/2022"/>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s v="00037/KW/626402/2022"/>
    <x v="3"/>
    <s v="00137/PB/626402/2022"/>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s v="00038/KW/626402/2022"/>
    <x v="3"/>
    <s v="00138/PB/626402/2022"/>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s v="00039/KW/626402/2022"/>
    <x v="3"/>
    <s v="00139/PB/626402/2022"/>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s v="00040/KW/626402/2022"/>
    <x v="3"/>
    <s v="00140/PB/626402/2022"/>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s v="00041/KW/626402/2022"/>
    <x v="3"/>
    <s v="00141/PB/626402/2022"/>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s v="00042/KW/626402/2022"/>
    <x v="3"/>
    <s v="00142/PB/626402/202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s v="00043/KW/626402/2022"/>
    <x v="3"/>
    <s v="00143/PB/626402/2022"/>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s v="00044/KW/626402/2022"/>
    <x v="3"/>
    <s v="00144/PB/626402/2022"/>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s v="00045/KW/626402/2022"/>
    <x v="3"/>
    <s v="00145/PB/626402/2022"/>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s v="00046/KW/626402/2022"/>
    <x v="3"/>
    <s v="00146/PB/626402/2022"/>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s v="00047/KW/626402/2022"/>
    <x v="3"/>
    <s v="00147/PB/626402/2022"/>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s v="00048/KW/626402/2022"/>
    <x v="3"/>
    <s v="00148/PB/626402/2022"/>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s v="00049/KW/626402/2022"/>
    <x v="3"/>
    <s v="00149/PB/626402/2022"/>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s v="00052/KW/626402/2022"/>
    <x v="3"/>
    <s v="00152/PB/626402/202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s v="00240/KW/626402/2022"/>
    <x v="4"/>
    <s v="00358/PB/626402/2022"/>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s v="00241/KW/626402/2022"/>
    <x v="4"/>
    <s v="00359/PB/626402/2022"/>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s v="00242/KW/626402/2022"/>
    <x v="4"/>
    <s v="00360/PB/626402/2022"/>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s v="00243/KW/626402/2022"/>
    <x v="4"/>
    <s v="00361/PB/626402/2022"/>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s v="00244/KW/626402/2022"/>
    <x v="4"/>
    <s v="00362/PB/626402/2022"/>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s v="00245/KW/626402/2022"/>
    <x v="4"/>
    <s v="00363/PB/626402/2022"/>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s v="00246/KW/626402/2022"/>
    <x v="4"/>
    <s v="00364/PB/626402/2022"/>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s v="00247/KW/626402/2022"/>
    <x v="4"/>
    <s v="00365/PB/626402/2022"/>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s v="00248/KW/626402/2022"/>
    <x v="4"/>
    <s v="00366/PB/626402/2022"/>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s v="00249/KW/626402/2022"/>
    <x v="4"/>
    <s v="00367/PB/626402/202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s v="00250/KW/626402/2022"/>
    <x v="4"/>
    <s v="00368/PB/626402/2022"/>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s v="00251/KW/626402/2022"/>
    <x v="4"/>
    <s v="00369/PB/626402/2022"/>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s v="00252/KW/626402/2022"/>
    <x v="4"/>
    <s v="00370/PB/626402/2022"/>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s v="00253/KW/626402/2022"/>
    <x v="4"/>
    <s v="00371/PB/626402/2022"/>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s v="00254/KW/626402/2022"/>
    <x v="4"/>
    <s v="00372/PB/626402/2022"/>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s v="00255/KW/626402/2022"/>
    <x v="4"/>
    <s v="00373/PB/626402/2022"/>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s v="00256/KW/626402/2022"/>
    <x v="4"/>
    <s v="00374/PB/626402/2022"/>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s v="00257/KW/626402/2022"/>
    <x v="4"/>
    <s v="00375/PB/626402/2022"/>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s v="00258/KW/626402/2022"/>
    <x v="4"/>
    <s v="00376/PB/626402/2022"/>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s v="00259/KW/626402/2022"/>
    <x v="4"/>
    <s v="00377/PB/626402/202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s v="00260/KW/626402/2022"/>
    <x v="4"/>
    <s v="00378/PB/626402/2022"/>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s v="00261/KW/626402/2022"/>
    <x v="4"/>
    <s v="00379/PB/626402/2022"/>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s v="00262/KW/626402/2022"/>
    <x v="4"/>
    <s v="00380/PB/626402/2022"/>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s v="00263/KW/626402/2022"/>
    <x v="4"/>
    <s v="00381/PB/626402/2022"/>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s v="00264/KW/626402/2022"/>
    <x v="4"/>
    <s v="00382/PB/626402/2022"/>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s v="00265/KW/626402/2022"/>
    <x v="4"/>
    <s v="00383/PB/626402/2022"/>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s v="00318/KW/626402/2022"/>
    <x v="4"/>
    <s v="00384/PB/626402/2022"/>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s v="00319/KW/626402/2022"/>
    <x v="4"/>
    <s v="00385/PB/626402/2022"/>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s v="00320/KW/626402/2022"/>
    <x v="4"/>
    <s v="00386/PB/626402/2022"/>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s v="00321/KW/626402/2022"/>
    <x v="4"/>
    <s v="00387/PB/626402/202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s v="00322/KW/626402/2022"/>
    <x v="4"/>
    <s v="00388/PB/626402/2022"/>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s v="00323/KW/626402/2022"/>
    <x v="4"/>
    <s v="00389/PB/626402/2022"/>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s v="00324/KW/626402/2022"/>
    <x v="4"/>
    <s v="00390/PB/626402/2022"/>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s v="00325/KW/626402/2022"/>
    <x v="4"/>
    <s v="00391/PB/626402/2022"/>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s v="00326/KW/626402/2022"/>
    <x v="4"/>
    <s v="00392/PB/626402/2022"/>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s v="00327/KW/626402/2022"/>
    <x v="4"/>
    <s v="00393/PB/626402/2022"/>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s v="00328/KW/626402/2022"/>
    <x v="4"/>
    <s v="00394/PB/626402/2022"/>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s v="00329/KW/626402/2022"/>
    <x v="4"/>
    <s v="00395/PB/626402/2022"/>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s v="00330/KW/626402/2022"/>
    <x v="4"/>
    <s v="00396/PB/626402/2022"/>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s v="00331/KW/626402/2022"/>
    <x v="4"/>
    <s v="00397/PB/626402/202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s v="00332/KW/626402/2022"/>
    <x v="4"/>
    <s v="00398/PB/626402/2022"/>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s v="00333/KW/626402/2022"/>
    <x v="4"/>
    <s v="00399/PB/626402/2022"/>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s v="00266/KW/626402/2022"/>
    <x v="4"/>
    <s v="00400/PB/626402/2022"/>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s v="00334/KW/626402/2022"/>
    <x v="4"/>
    <s v="00401/PB/626402/2022"/>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s v="00267/KW/626402/2022"/>
    <x v="4"/>
    <s v="00402/PB/626402/2022"/>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s v="00268/KW/626402/2022"/>
    <x v="4"/>
    <s v="00403/PB/626402/2022"/>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s v="00269/KW/626402/2022"/>
    <x v="4"/>
    <s v="00404/PB/626402/2022"/>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s v="00270/KW/626402/2022"/>
    <x v="4"/>
    <s v="00405/PB/626402/2022"/>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s v="00271/KW/626402/2022"/>
    <x v="4"/>
    <s v="00406/PB/626402/2022"/>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s v="00272/KW/626402/2022"/>
    <x v="4"/>
    <s v="00407/PB/626402/202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s v="00273/KW/626402/2022"/>
    <x v="4"/>
    <s v="00408/PB/626402/2022"/>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s v="00274/KW/626402/2022"/>
    <x v="4"/>
    <s v="00409/PB/626402/2022"/>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s v="00275/KW/626402/2022"/>
    <x v="4"/>
    <s v="00410/PB/626402/2022"/>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s v="00276/KW/626402/2022"/>
    <x v="4"/>
    <s v="00411/PB/626402/2022"/>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s v="00277/KW/626402/2022"/>
    <x v="4"/>
    <s v="00412/PB/626402/2022"/>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s v="00278/KW/626402/2022"/>
    <x v="4"/>
    <s v="00413/PB/626402/2022"/>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s v="00279/KW/626402/2022"/>
    <x v="4"/>
    <s v="00414/PB/626402/2022"/>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s v="00280/KW/626402/2022"/>
    <x v="4"/>
    <s v="00415/PB/626402/2022"/>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s v="00281/KW/626402/2022"/>
    <x v="4"/>
    <s v="00416/PB/626402/2022"/>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s v="00282/KW/626402/2022"/>
    <x v="4"/>
    <s v="00417/PB/626402/202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s v="00283/KW/626402/2022"/>
    <x v="4"/>
    <s v="00418/PB/626402/2022"/>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s v="00284/KW/626402/2022"/>
    <x v="4"/>
    <s v="00419/PB/626402/2022"/>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s v="00285/KW/626402/2022"/>
    <x v="4"/>
    <s v="00420/PB/626402/2022"/>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s v="00286/KW/626402/2022"/>
    <x v="4"/>
    <s v="00421/PB/626402/2022"/>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s v="00287/KW/626402/2022"/>
    <x v="4"/>
    <s v="00422/PB/626402/2022"/>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s v="00288/KW/626402/2022"/>
    <x v="4"/>
    <s v="00423/PB/626402/2022"/>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s v="00289/KW/626402/2022"/>
    <x v="4"/>
    <s v="00424/PB/626402/2022"/>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s v="00290/KW/626402/2022"/>
    <x v="4"/>
    <s v="00425/PB/626402/2022"/>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s v="00291/KW/626402/2022"/>
    <x v="4"/>
    <s v="00426/PB/626402/2022"/>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s v="00292/KW/626402/2022"/>
    <x v="4"/>
    <s v="00427/PB/626402/20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s v="00293/KW/626402/2022"/>
    <x v="4"/>
    <s v="00428/PB/626402/2022"/>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s v="00294/KW/626402/2022"/>
    <x v="4"/>
    <s v="00429/PB/626402/2022"/>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s v="00295/KW/626402/2022"/>
    <x v="4"/>
    <s v="00430/PB/626402/2022"/>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s v="00296/KW/626402/2022"/>
    <x v="4"/>
    <s v="00431/PB/626402/2022"/>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s v="00297/KW/626402/2022"/>
    <x v="4"/>
    <s v="00432/PB/626402/2022"/>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s v="00298/KW/626402/2022"/>
    <x v="4"/>
    <s v="00433/PB/626402/2022"/>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s v="00299/KW/626402/2022"/>
    <x v="4"/>
    <s v="00434/PB/626402/2022"/>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s v="00300/KW/626402/2022"/>
    <x v="4"/>
    <s v="00435/PB/626402/2022"/>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s v="00301/KW/626402/2022"/>
    <x v="4"/>
    <s v="00436/PB/626402/2022"/>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s v="00302/KW/626402/2022"/>
    <x v="4"/>
    <s v="00437/PB/626402/202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s v="00303/KW/626402/2022"/>
    <x v="4"/>
    <s v="00438/PB/626402/2022"/>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s v="00304/KW/626402/2022"/>
    <x v="4"/>
    <s v="00439/PB/626402/2022"/>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s v="00305/KW/626402/2022"/>
    <x v="4"/>
    <s v="00440/PB/626402/2022"/>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s v="00306/KW/626402/2022"/>
    <x v="4"/>
    <s v="00441/PB/626402/2022"/>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s v="00307/KW/626402/2022"/>
    <x v="4"/>
    <s v="00444/PB/626402/2022"/>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s v="00308/KW/626402/2022"/>
    <x v="4"/>
    <s v="00445/PB/626402/2022"/>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s v="00309/KW/626402/2022"/>
    <x v="4"/>
    <s v="00446/PB/626402/2022"/>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s v="00310/KW/626402/2022"/>
    <x v="4"/>
    <s v="00447/PB/626402/2022"/>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s v="00311/KW/626402/2022"/>
    <x v="4"/>
    <s v="00448/PB/626402/2022"/>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s v="00312/KW/626402/2022"/>
    <x v="4"/>
    <s v="00449/PB/626402/202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s v="00313/KW/626402/2022"/>
    <x v="4"/>
    <s v="00450/PB/626402/2022"/>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s v="00314/KW/626402/2022"/>
    <x v="4"/>
    <s v="00451/PB/626402/2022"/>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s v="00315/KW/626402/2022"/>
    <x v="4"/>
    <s v="00452/PB/626402/2022"/>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s v="00316/KW/626402/2022"/>
    <x v="4"/>
    <s v="00453/PB/626402/2022"/>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s v="00317/KW/626402/2022"/>
    <x v="4"/>
    <s v="00454/PB/626402/2022"/>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s v="00462/KW/626402/2022"/>
    <x v="4"/>
    <s v="00455/PB/626402/2022"/>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s v="00463/KW/626402/2022"/>
    <x v="4"/>
    <s v="00456/PB/626402/2022"/>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s v="00465/KW/626402/2022"/>
    <x v="4"/>
    <s v="00457/PB/626402/2022"/>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s v="00467/KW/626402/2022"/>
    <x v="4"/>
    <s v="00458/PB/626402/2022"/>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s v="00471/KW/626402/2022"/>
    <x v="4"/>
    <s v="00459/PB/626402/202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s v="00473/KW/626402/2022"/>
    <x v="4"/>
    <s v="00460/PB/626402/2022"/>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s v="00475/KW/626402/2022"/>
    <x v="4"/>
    <s v="00461/PB/626402/2022"/>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s v="00476/KW/626402/2022"/>
    <x v="4"/>
    <s v="00462/PB/626402/2022"/>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s v="00478/KW/626402/2022"/>
    <x v="4"/>
    <s v="00463/PB/626402/2022"/>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s v="00480/KW/626402/2022"/>
    <x v="4"/>
    <s v="00464/PB/626402/2022"/>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s v="00486/KW/626402/2022"/>
    <x v="4"/>
    <s v="00467/PB/626402/2022"/>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s v="00488/KW/626402/2022"/>
    <x v="4"/>
    <s v="00468/PB/626402/2022"/>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0/KW/626402/2022"/>
    <x v="4"/>
    <s v="00469/PB/626402/202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2/KW/626402/2022"/>
    <x v="4"/>
    <s v="00470/PB/626402/2022"/>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s v="00494/KW/626402/2022"/>
    <x v="4"/>
    <s v="00471/PB/626402/2022"/>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s v="00497/KW/626402/2022"/>
    <x v="4"/>
    <s v="00473/PB/626402/2022"/>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s v="00501/KW/626402/2022"/>
    <x v="4"/>
    <s v="00475/PB/626402/2022"/>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s v="00503/KW/626402/2022"/>
    <x v="4"/>
    <s v="00476/PB/626402/2022"/>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s v="00504/KW/626402/2022"/>
    <x v="4"/>
    <s v="00477/PB/626402/2022"/>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s v="00509/KW/626402/2022"/>
    <x v="4"/>
    <s v="00478/PB/626402/2022"/>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s v="00510/KW/626402/2022"/>
    <x v="4"/>
    <s v="00479/PB/626402/202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s v="00511/KW/626402/2022"/>
    <x v="4"/>
    <s v="00480/PB/626402/2022"/>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s v="00513/KW/626402/2022"/>
    <x v="4"/>
    <s v="00481/PB/626402/2022"/>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s v="00514/KW/626402/2022"/>
    <x v="4"/>
    <s v="00482/PB/626402/2022"/>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s v="00515/KW/626402/2022"/>
    <x v="4"/>
    <s v="00483/PB/626402/2022"/>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s v="00516/KW/626402/2022"/>
    <x v="4"/>
    <s v="00484/PB/626402/2022"/>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s v="00518/KW/626402/2022"/>
    <x v="4"/>
    <s v="00485/PB/626402/2022"/>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s v="00519/KW/626402/2022"/>
    <x v="4"/>
    <s v="00486/PB/626402/2022"/>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s v="00520/KW/626402/2022"/>
    <x v="4"/>
    <s v="00487/PB/626402/2022"/>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s v="00521/KW/626402/2022"/>
    <x v="4"/>
    <s v="00488/PB/626402/2022"/>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s v="00522/KW/626402/2022"/>
    <x v="4"/>
    <s v="00489/PB/626402/202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s v="00523/KW/626402/2022"/>
    <x v="4"/>
    <s v="00490/PB/626402/2022"/>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s v="00524/KW/626402/2022"/>
    <x v="4"/>
    <s v="00491/PB/626402/2022"/>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s v="00525/KW/626402/2022"/>
    <x v="4"/>
    <s v="00492/PB/626402/2022"/>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s v="00526/KW/626402/2022"/>
    <x v="4"/>
    <s v="00493/PB/626402/2022"/>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s v="00527/KW/626402/2022"/>
    <x v="4"/>
    <s v="00494/PB/626402/2022"/>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s v="00528/KW/626402/2022"/>
    <x v="4"/>
    <s v="00544/PB/626402/2022"/>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s v="00529/KW/626402/2022"/>
    <x v="4"/>
    <s v="00545/PB/626402/2022"/>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s v="00530/KW/626402/2022"/>
    <x v="4"/>
    <s v="00546/PB/626402/2022"/>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s v="00531/KW/626402/2022"/>
    <x v="4"/>
    <s v="00547/PB/626402/2022"/>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s v="00532/KW/626402/2022"/>
    <x v="4"/>
    <s v="00548/PB/626402/202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s v="00533/KW/626402/2022"/>
    <x v="4"/>
    <s v="00549/PB/626402/2022"/>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s v="00534/KW/626402/2022"/>
    <x v="4"/>
    <s v="00550/PB/626402/2022"/>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s v="00535/KW/626402/2022"/>
    <x v="4"/>
    <s v="00551/PB/626402/2022"/>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s v="00536/KW/626402/2022"/>
    <x v="4"/>
    <s v="00552/PB/626402/2022"/>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s v="00537/KW/626402/2022"/>
    <x v="4"/>
    <s v="00553/PB/626402/2022"/>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s v="00538/KW/626402/2022"/>
    <x v="4"/>
    <s v="00554/PB/626402/2022"/>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s v="00539/KW/626402/2022"/>
    <x v="4"/>
    <s v="00555/PB/626402/2022"/>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s v="00540/KW/626402/2022"/>
    <x v="4"/>
    <s v="00556/PB/626402/2022"/>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s v="00541/KW/626402/2022"/>
    <x v="4"/>
    <s v="00557/PB/626402/2022"/>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s v="00542/KW/626402/2022"/>
    <x v="4"/>
    <s v="00558/PB/626402/202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s v="00543/KW/626402/2022"/>
    <x v="4"/>
    <s v="00559/PB/626402/2022"/>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s v="00545/KW/626402/2022"/>
    <x v="4"/>
    <s v="00561/PB/626402/2022"/>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s v="00546/KW/626402/2022"/>
    <x v="4"/>
    <s v="00562/PB/626402/2022"/>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s v="00547/KW/626402/2022"/>
    <x v="4"/>
    <s v="00563/PB/626402/2022"/>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s v="00548/KW/626402/2022"/>
    <x v="4"/>
    <s v="00564/PB/626402/2022"/>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s v="00549/KW/626402/2022"/>
    <x v="4"/>
    <s v="00565/PB/626402/2022"/>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s v="00550/KW/626402/2022"/>
    <x v="4"/>
    <s v="00566/PB/626402/2022"/>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s v="00551/KW/626402/2022"/>
    <x v="4"/>
    <s v="00567/PB/626402/2022"/>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s v="00552/KW/626402/2022"/>
    <x v="4"/>
    <s v="00568/PB/626402/202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s v="00553/KW/626402/2022"/>
    <x v="4"/>
    <s v="00569/PB/626402/2022"/>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s v="00554/KW/626402/2022"/>
    <x v="4"/>
    <s v="00570/PB/626402/2022"/>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s v="00555/KW/626402/2022"/>
    <x v="4"/>
    <s v="00571/PB/626402/2022"/>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s v="00556/KW/626402/2022"/>
    <x v="4"/>
    <s v="00572/PB/626402/2022"/>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s v="00557/KW/626402/2022"/>
    <x v="4"/>
    <s v="00573/PB/626402/2022"/>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s v="00558/KW/626402/2022"/>
    <x v="4"/>
    <s v="00574/PB/626402/2022"/>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s v="00559/KW/626402/2022"/>
    <x v="4"/>
    <s v="00575/PB/626402/2022"/>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s v="00560/KW/626402/2022"/>
    <x v="4"/>
    <s v="00576/PB/626402/2022"/>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s v="00561/KW/626402/2022"/>
    <x v="4"/>
    <s v="00577/PB/626402/2022"/>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s v="00562/KW/626402/2022"/>
    <x v="4"/>
    <s v="00579/PB/626402/20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s v="00563/KW/626402/2022"/>
    <x v="4"/>
    <s v="00581/PB/626402/2022"/>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s v="00564/KW/626402/2022"/>
    <x v="4"/>
    <s v="00584/PB/626402/2022"/>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s v="00565/KW/626402/2022"/>
    <x v="4"/>
    <s v="00586/PB/626402/2022"/>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s v="00566/KW/626402/2022"/>
    <x v="4"/>
    <s v="00588/PB/626402/2022"/>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s v="00567/KW/626402/2022"/>
    <x v="4"/>
    <s v="00589/PB/626402/2022"/>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s v="00568/KW/626402/2022"/>
    <x v="4"/>
    <s v="00593/PB/626402/2022"/>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s v="00569/KW/626402/2022"/>
    <x v="4"/>
    <s v="00670/PB/626402/2022"/>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s v="00570/KW/626402/2022"/>
    <x v="4"/>
    <s v="00671/PB/626402/2022"/>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09/KW/626402/2022"/>
    <x v="5"/>
    <s v="02075/PB/626402/202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s v="01914/KW/626402/2022"/>
    <x v="5"/>
    <s v="02081/PB/626402/2022"/>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0/KW/626402/2022"/>
    <x v="5"/>
    <s v="02077/PB/626402/2022"/>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s v="01913/KW/626402/2022"/>
    <x v="5"/>
    <s v="02080/PB/626402/2022"/>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11/KW/626402/2022"/>
    <x v="5"/>
    <s v="02078/PB/626402/2022"/>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2/KW/626402/2022"/>
    <x v="5"/>
    <s v="02079/PB/626402/2022"/>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2/KW/626402/2022"/>
    <x v="5"/>
    <s v="02060/PB/626402/2022"/>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s v="01903/KW/626402/2022"/>
    <x v="5"/>
    <s v="02061/PB/626402/2022"/>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4/KW/626402/2022"/>
    <x v="5"/>
    <s v="02062/PB/626402/2022"/>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s v="01908/KW/626402/2022"/>
    <x v="5"/>
    <s v="02074/PB/626402/2022"/>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5/KW/626402/2022"/>
    <x v="5"/>
    <s v="02063/PB/626402/202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s v="01907/KW/626402/2022"/>
    <x v="5"/>
    <s v="02073/PB/626402/2022"/>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s v="01906/KW/626402/2022"/>
    <x v="5"/>
    <s v="02064/PB/626402/2022"/>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s v="01531/KW/626402/2022"/>
    <x v="6"/>
    <s v="01700/PB/626402/2022"/>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s v="01530/KW/626402/2022"/>
    <x v="6"/>
    <s v="01691/PB/626402/2022"/>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s v="01529/KW/626402/2022"/>
    <x v="6"/>
    <s v="01690/PB/626402/2022"/>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s v="01528/KW/626402/2022"/>
    <x v="6"/>
    <s v="01689/PB/626402/2022"/>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s v="01527/KW/626402/2022"/>
    <x v="6"/>
    <s v="01688/PB/626402/2022"/>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s v="01515/KW/626402/2022"/>
    <x v="6"/>
    <s v="01668/PB/626402/2022"/>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s v="01514/KW/626402/2022"/>
    <x v="6"/>
    <s v="01667/PB/626402/2022"/>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s v="01513/KW/626402/2022"/>
    <x v="6"/>
    <s v="01666/PB/626402/202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s v="01512/KW/626402/2022"/>
    <x v="6"/>
    <s v="01665/PB/626402/2022"/>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s v="01511/KW/626402/2022"/>
    <x v="6"/>
    <s v="01664/PB/626402/2022"/>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s v="01510/KW/626402/2022"/>
    <x v="6"/>
    <s v="01663/PB/626402/2022"/>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s v="01509/KW/626402/2022"/>
    <x v="6"/>
    <s v="01662/PB/626402/2022"/>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s v="01459/KW/626402/2022"/>
    <x v="6"/>
    <s v="01606/PB/626402/2022"/>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s v="01457/KW/626402/2022"/>
    <x v="6"/>
    <s v="01604/PB/626402/2022"/>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s v="01456/KW/626402/2022"/>
    <x v="6"/>
    <s v="01603/PB/626402/2022"/>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s v="01533/KW/626402/2022"/>
    <x v="6"/>
    <s v="01702/PB/626402/2022"/>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s v="01532/KW/626402/2022"/>
    <x v="6"/>
    <s v="01701/PB/626402/2022"/>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s v="01526/KW/626402/2022"/>
    <x v="6"/>
    <s v="01679/PB/626402/202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s v="01525/KW/626402/2022"/>
    <x v="6"/>
    <s v="01678/PB/626402/2022"/>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s v="01524/KW/626402/2022"/>
    <x v="6"/>
    <s v="01677/PB/626402/2022"/>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s v="01523/KW/626402/2022"/>
    <x v="6"/>
    <s v="01676/PB/626402/2022"/>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s v="01522/KW/626402/2022"/>
    <x v="6"/>
    <s v="01675/PB/626402/2022"/>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s v="01521/KW/626402/2022"/>
    <x v="6"/>
    <s v="01674/PB/626402/2022"/>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s v="01520/KW/626402/2022"/>
    <x v="6"/>
    <s v="01673/PB/626402/2022"/>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s v="01519/KW/626402/2022"/>
    <x v="6"/>
    <s v="01672/PB/626402/2022"/>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s v="01518/KW/626402/2022"/>
    <x v="6"/>
    <s v="01671/PB/626402/2022"/>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s v="01517/KW/626402/2022"/>
    <x v="6"/>
    <s v="01670/PB/626402/2022"/>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s v="01516/KW/626402/2022"/>
    <x v="6"/>
    <s v="01669/PB/626402/202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s v="01507/KW/626402/2022"/>
    <x v="6"/>
    <s v="01660/PB/626402/2022"/>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s v="01506/KW/626402/2022"/>
    <x v="6"/>
    <s v="01659/PB/626402/2022"/>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s v="01505/KW/626402/2022"/>
    <x v="6"/>
    <s v="01658/PB/626402/2022"/>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s v="01504/KW/626402/2022"/>
    <x v="6"/>
    <s v="01657/PB/626402/2022"/>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s v="01503/KW/626402/2022"/>
    <x v="6"/>
    <s v="01656/PB/626402/2022"/>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s v="01502/KW/626402/2022"/>
    <x v="6"/>
    <s v="01655/PB/626402/2022"/>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s v="01501/KW/626402/2022"/>
    <x v="6"/>
    <s v="01654/PB/626402/2022"/>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s v="01500/KW/626402/2022"/>
    <x v="6"/>
    <s v="01653/PB/626402/2022"/>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s v="01499/KW/626402/2022"/>
    <x v="6"/>
    <s v="01652/PB/626402/202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s v="01498/KW/626402/2022"/>
    <x v="6"/>
    <s v="01651/PB/626402/2022"/>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s v="01495/KW/626402/2022"/>
    <x v="6"/>
    <s v="01648/PB/626402/2022"/>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s v="01494/KW/626402/2022"/>
    <x v="6"/>
    <s v="01647/PB/626402/2022"/>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s v="01493/KW/626402/2022"/>
    <x v="6"/>
    <s v="01646/PB/626402/2022"/>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s v="01492/KW/626402/2022"/>
    <x v="6"/>
    <s v="01644/PB/626402/2022"/>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s v="01491/KW/626402/2022"/>
    <x v="6"/>
    <s v="01643/PB/626402/2022"/>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s v="01490/KW/626402/2022"/>
    <x v="6"/>
    <s v="01637/PB/626402/2022"/>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s v="01489/KW/626402/2022"/>
    <x v="6"/>
    <s v="01636/PB/626402/202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s v="01488/KW/626402/2022"/>
    <x v="6"/>
    <s v="01635/PB/626402/2022"/>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s v="01487/KW/626402/2022"/>
    <x v="6"/>
    <s v="01634/PB/626402/2022"/>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s v="01486/KW/626402/2022"/>
    <x v="6"/>
    <s v="01633/PB/626402/2022"/>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s v="01485/KW/626402/2022"/>
    <x v="6"/>
    <s v="01632/PB/626402/2022"/>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s v="01484/KW/626402/2022"/>
    <x v="6"/>
    <s v="01631/PB/626402/2022"/>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s v="01483/KW/626402/2022"/>
    <x v="6"/>
    <s v="01630/PB/626402/2022"/>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s v="01482/KW/626402/2022"/>
    <x v="6"/>
    <s v="01629/PB/626402/2022"/>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s v="01481/KW/626402/2022"/>
    <x v="6"/>
    <s v="01628/PB/626402/2022"/>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s v="01480/KW/626402/2022"/>
    <x v="6"/>
    <s v="01627/PB/626402/2022"/>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s v="01479/KW/626402/2022"/>
    <x v="6"/>
    <s v="01626/PB/626402/202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s v="01478/KW/626402/2022"/>
    <x v="6"/>
    <s v="01625/PB/626402/2022"/>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s v="01477/KW/626402/2022"/>
    <x v="6"/>
    <s v="01624/PB/626402/2022"/>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s v="01476/KW/626402/2022"/>
    <x v="6"/>
    <s v="01623/PB/626402/2022"/>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s v="01475/KW/626402/2022"/>
    <x v="6"/>
    <s v="01622/PB/626402/2022"/>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s v="01474/KW/626402/2022"/>
    <x v="6"/>
    <s v="01621/PB/626402/2022"/>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s v="01473/KW/626402/2022"/>
    <x v="6"/>
    <s v="01620/PB/626402/2022"/>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s v="01472/KW/626402/2022"/>
    <x v="6"/>
    <s v="01619/PB/626402/2022"/>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s v="01471/KW/626402/2022"/>
    <x v="6"/>
    <s v="01618/PB/626402/2022"/>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s v="01470/KW/626402/2022"/>
    <x v="6"/>
    <s v="01617/PB/626402/2022"/>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s v="01469/KW/626402/2022"/>
    <x v="6"/>
    <s v="01616/PB/626402/202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s v="01468/KW/626402/2022"/>
    <x v="6"/>
    <s v="01615/PB/626402/2022"/>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s v="01467/KW/626402/2022"/>
    <x v="6"/>
    <s v="01614/PB/626402/2022"/>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s v="01466/KW/626402/2022"/>
    <x v="6"/>
    <s v="01613/PB/626402/2022"/>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s v="01465/KW/626402/2022"/>
    <x v="6"/>
    <s v="01612/PB/626402/2022"/>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s v="01464/KW/626402/2022"/>
    <x v="6"/>
    <s v="01611/PB/626402/2022"/>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s v="01463/KW/626402/2022"/>
    <x v="6"/>
    <s v="01610/PB/626402/2022"/>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s v="01462/KW/626402/2022"/>
    <x v="6"/>
    <s v="01609/PB/626402/2022"/>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s v="01461/KW/626402/2022"/>
    <x v="6"/>
    <s v="01608/PB/626402/2022"/>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s v="01460/KW/626402/2022"/>
    <x v="6"/>
    <s v="01607/PB/626402/2022"/>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s v="01458/KW/626402/2022"/>
    <x v="6"/>
    <s v="01605/PB/626402/20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s v="01455/KW/626402/2022"/>
    <x v="6"/>
    <s v="01602/PB/626402/2022"/>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s v="01454/KW/626402/2022"/>
    <x v="6"/>
    <s v="01601/PB/626402/2022"/>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s v="01453/KW/626402/2022"/>
    <x v="6"/>
    <s v="01600/PB/626402/2022"/>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s v="01452/KW/626402/2022"/>
    <x v="6"/>
    <s v="01599/PB/626402/2022"/>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s v="01451/KW/626402/2022"/>
    <x v="6"/>
    <s v="01598/PB/626402/2022"/>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s v="01450/KW/626402/2022"/>
    <x v="6"/>
    <s v="01597/PB/626402/2022"/>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s v="01449/KW/626402/2022"/>
    <x v="6"/>
    <s v="01596/PB/626402/2022"/>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s v="01448/KW/626402/2022"/>
    <x v="6"/>
    <s v="01595/PB/626402/2022"/>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s v="01447/KW/626402/2022"/>
    <x v="6"/>
    <s v="01594/PB/626402/2022"/>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s v="01623/KW/626402/2022"/>
    <x v="7"/>
    <s v="01762/PB/626402/202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s v="01649/KW/626402/2022"/>
    <x v="7"/>
    <s v="01788/PB/626402/2022"/>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s v="01624/KW/626402/2022"/>
    <x v="7"/>
    <s v="01763/PB/626402/2022"/>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s v="01650/KW/626402/2022"/>
    <x v="7"/>
    <s v="01789/PB/626402/2022"/>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s v="01638/KW/626402/2022"/>
    <x v="7"/>
    <s v="01777/PB/626402/2022"/>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s v="01639/KW/626402/2022"/>
    <x v="7"/>
    <s v="01778/PB/626402/2022"/>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s v="01737/KW/626402/2022"/>
    <x v="7"/>
    <s v="01905/PB/626402/2022"/>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s v="01736/KW/626402/2022"/>
    <x v="7"/>
    <s v="01903/PB/626402/2022"/>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s v="01735/KW/626402/2022"/>
    <x v="7"/>
    <s v="01874/PB/626402/2022"/>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4/KW/626402/2022"/>
    <x v="7"/>
    <s v="01873/PB/626402/2022"/>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s v="01651/KW/626402/2022"/>
    <x v="7"/>
    <s v="01790/PB/626402/202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s v="01733/KW/626402/2022"/>
    <x v="7"/>
    <s v="01872/PB/626402/2022"/>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s v="01652/KW/626402/2022"/>
    <x v="7"/>
    <s v="01791/PB/626402/2022"/>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2/KW/626402/2022"/>
    <x v="7"/>
    <s v="01871/PB/626402/2022"/>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s v="01578/KW/626402/2022"/>
    <x v="7"/>
    <s v="01717/PB/626402/2022"/>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1/KW/626402/2022"/>
    <x v="7"/>
    <s v="01870/PB/626402/2022"/>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s v="01579/KW/626402/2022"/>
    <x v="7"/>
    <s v="01718/PB/626402/2022"/>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0/KW/626402/2022"/>
    <x v="7"/>
    <s v="01869/PB/626402/2022"/>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s v="01580/KW/626402/2022"/>
    <x v="7"/>
    <s v="01719/PB/626402/2022"/>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s v="01729/KW/626402/2022"/>
    <x v="7"/>
    <s v="01868/PB/626402/2022"/>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s v="01581/KW/626402/2022"/>
    <x v="7"/>
    <s v="01720/PB/626402/202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s v=":"/>
    <x v="7"/>
    <s v="01867/PB/626402/2022"/>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s v="01727/KW/626402/2022"/>
    <x v="7"/>
    <s v="01866/PB/626402/2022"/>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s v="01657/KW/626402/2022"/>
    <x v="7"/>
    <s v="01796/PB/626402/2022"/>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s v="01726/KW/626402/2022"/>
    <x v="7"/>
    <s v="01865/PB/626402/2022"/>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s v="01658/KW/626402/2022"/>
    <x v="7"/>
    <s v="01797/PB/626402/2022"/>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01725/KW/626402/2022"/>
    <x v="7"/>
    <s v="01864/PB/626402/2022"/>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s v="01659/KW/626402/2022"/>
    <x v="7"/>
    <s v="01798/PB/626402/2022"/>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s v="01724/KW/626402/2022"/>
    <x v="7"/>
    <s v="01863/PB/626402/2022"/>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s v="01660/KW/626402/2022"/>
    <x v="7"/>
    <s v="01799/PB/626402/2022"/>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
    <x v="7"/>
    <s v="01862/PB/626402/202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s v="01661/KW/626402/2022"/>
    <x v="7"/>
    <s v="01800/PB/626402/2022"/>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s v="01722/KW/626402/2022"/>
    <x v="7"/>
    <s v="01861/PB/626402/2022"/>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s v="01662/KW/626402/2022"/>
    <x v="7"/>
    <s v="01801/PB/626402/2022"/>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60/PB/626402/2022"/>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s v="01663/KW/626402/2022"/>
    <x v="7"/>
    <s v="01802/PB/626402/2022"/>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s v="01720/KW/626402/2022"/>
    <x v="7"/>
    <s v="01859/PB/626402/2022"/>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s v="01664/KW/626402/2022"/>
    <x v="7"/>
    <s v="01803/PB/626402/2022"/>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01719/KW/626402/2022"/>
    <x v="7"/>
    <s v="01858/PB/626402/2022"/>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s v="01582/KW/626402/2022"/>
    <x v="7"/>
    <s v="01721/PB/626402/2022"/>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s v="01718/KW/626402/2022"/>
    <x v="7"/>
    <s v="01857/PB/626402/202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s v="01583/KW/626402/2022"/>
    <x v="7"/>
    <s v="01722/PB/626402/2022"/>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56/PB/626402/2022"/>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s v="01665/KW/626402/2022"/>
    <x v="7"/>
    <s v="01804/PB/626402/2022"/>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s v="01716/KW/626402/2022"/>
    <x v="7"/>
    <s v="01855/PB/626402/2022"/>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s v="01653/KW/626402/2022"/>
    <x v="7"/>
    <s v="01792/PB/626402/2022"/>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s v="01715/KW/626402/2022"/>
    <x v="7"/>
    <s v="01854/PB/626402/2022"/>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s v="01654/KW/626402/2022"/>
    <x v="7"/>
    <s v="01793/PB/626402/2022"/>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s v="01714/KW/626402/2022"/>
    <x v="7"/>
    <s v="01853/PB/626402/2022"/>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s v="01584/KW/626402/2022"/>
    <x v="7"/>
    <s v="01723/PB/626402/2022"/>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s v="01713/KW/626402/2022"/>
    <x v="7"/>
    <s v="01852/PB/626402/202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s v="01585/KW/626402/2022"/>
    <x v="7"/>
    <s v="01724/PB/626402/2022"/>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s v="01712/KW/626402/2022"/>
    <x v="7"/>
    <s v="01851/PB/626402/2022"/>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s v="01586/KW/626402/2022"/>
    <x v="7"/>
    <s v="01725/PB/626402/2022"/>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s v="01711/KW/626402/2022"/>
    <x v="7"/>
    <s v="01850/PB/626402/2022"/>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s v="01587/KW/626402/2022"/>
    <x v="7"/>
    <s v="01726/PB/626402/2022"/>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s v="01710/KW/626402/2022"/>
    <x v="7"/>
    <s v="01849/PB/626402/2022"/>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s v="01655/KW/626402/2022"/>
    <x v="7"/>
    <s v="01794/PB/626402/2022"/>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s v="01709/KW/626402/2022"/>
    <x v="7"/>
    <s v="01848/PB/626402/2022"/>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s v="01656/KW/626402/2022"/>
    <x v="7"/>
    <s v="01795/PB/626402/2022"/>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s v="01708/KW/626402/2022"/>
    <x v="7"/>
    <s v="01847/PB/626402/202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s v="01666/KW/626402/2022"/>
    <x v="7"/>
    <s v="01805/PB/626402/2022"/>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s v="01707/KW/626402/2022"/>
    <x v="7"/>
    <s v="01846/PB/626402/2022"/>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s v="01667/KW/626402/2022"/>
    <x v="7"/>
    <s v="01806/PB/626402/2022"/>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s v="01706/KW/626402/2022"/>
    <x v="7"/>
    <s v="01845/PB/626402/2022"/>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s v="01668/KW/626402/2022"/>
    <x v="7"/>
    <s v="01807/PB/626402/2022"/>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s v="01705/KW/626402/2022"/>
    <x v="7"/>
    <s v="01844/PB/626402/2022"/>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s v="01669/KW/626402/2022"/>
    <x v="7"/>
    <s v="01808/PB/626402/2022"/>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s v="01704/KW/626402/2022"/>
    <x v="7"/>
    <s v="01843/PB/626402/2022"/>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s v="01670/KW/626402/2022"/>
    <x v="7"/>
    <s v="01809/PB/626402/2022"/>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s v="01703/KW/626402/2022"/>
    <x v="7"/>
    <s v="01842/PB/626402/202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s v="01671/KW/626402/2022"/>
    <x v="7"/>
    <s v="01810/PB/626402/2022"/>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s v="01702/KW/626402/2022"/>
    <x v="7"/>
    <s v="01841/PB/626402/2022"/>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s v="01672/KW/626402/2022"/>
    <x v="7"/>
    <s v="01811/PB/626402/2022"/>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s v="01701/KW/626402/2022"/>
    <x v="7"/>
    <s v="01840/PB/626402/2022"/>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s v="01673/KW/626402/2022"/>
    <x v="7"/>
    <s v="01812/PB/626402/2022"/>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s v="01700/KW/626402/2022"/>
    <x v="7"/>
    <s v="01839/PB/626402/2022"/>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s v="01674/KW/626402/2022"/>
    <x v="7"/>
    <s v="01813/PB/626402/2022"/>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s v="01699/KW/626402/2022"/>
    <x v="7"/>
    <s v="01838/PB/626402/2022"/>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s v="01675/KW/626402/2022"/>
    <x v="7"/>
    <s v="01814/PB/626402/2022"/>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s v="01698/KW/626402/2022"/>
    <x v="7"/>
    <s v="01837/PB/626402/202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s v="01676/KW/626402/2022"/>
    <x v="7"/>
    <s v="01815/PB/626402/2022"/>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s v="01697/KW/626402/2022"/>
    <x v="7"/>
    <s v="01836/PB/626402/2022"/>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s v="01677/KW/626402/2022"/>
    <x v="7"/>
    <s v="01816/PB/626402/2022"/>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s v="01696/KW/626402/2022"/>
    <x v="7"/>
    <s v="01835/PB/626402/2022"/>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s v="01678/KW/626402/2022"/>
    <x v="7"/>
    <s v="01817/PB/626402/2022"/>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s v="01695/KW/626402/2022"/>
    <x v="7"/>
    <s v="01834/PB/626402/2022"/>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s v="01679/KW/626402/2022"/>
    <x v="7"/>
    <s v="01818/PB/626402/2022"/>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s v="01694/KW/626402/2022"/>
    <x v="7"/>
    <s v="01833/PB/626402/2022"/>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s v="01680/KW/626402/2022"/>
    <x v="7"/>
    <s v="01819/PB/626402/2022"/>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s v="01693/KW/626402/2022"/>
    <x v="7"/>
    <s v="01832/PB/626402/20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s v="01681/KW/626402/2022"/>
    <x v="7"/>
    <s v="01820/PB/626402/2022"/>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s v="01692/KW/626402/2022"/>
    <x v="7"/>
    <s v="01831/PB/626402/2022"/>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s v="01588/KW/626402/2022"/>
    <x v="7"/>
    <s v="01727/PB/626402/2022"/>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s v="01691/KW/626402/2022"/>
    <x v="7"/>
    <s v="01830/PB/626402/2022"/>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s v="01589/KW/626402/2022"/>
    <x v="7"/>
    <s v="01728/PB/626402/2022"/>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s v="01738/KW/626402/2022"/>
    <x v="7"/>
    <s v="01829/PB/626402/2022"/>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s v="01590/KW/626402/2022"/>
    <x v="7"/>
    <s v="01729/PB/626402/2022"/>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s v="01689/KW/626402/2022"/>
    <x v="7"/>
    <s v="01828/PB/626402/2022"/>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s v="01591/KW/626402/2022"/>
    <x v="7"/>
    <s v="01730/PB/626402/2022"/>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s v="01688/KW/626402/2022"/>
    <x v="7"/>
    <s v="01827/PB/626402/202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s v="01592/KW/626402/2022"/>
    <x v="7"/>
    <s v="01731/PB/626402/2022"/>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s v="01687/KW/626402/2022"/>
    <x v="7"/>
    <s v="01826/PB/626402/2022"/>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s v="01593/KW/626402/2022"/>
    <x v="7"/>
    <s v="01732/PB/626402/2022"/>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s v="01686/KW/626402/2022"/>
    <x v="7"/>
    <s v="01825/PB/626402/2022"/>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s v="01594/KW/626402/2022"/>
    <x v="7"/>
    <s v="01733/PB/626402/2022"/>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s v="01685/KW/626402/2022"/>
    <x v="7"/>
    <s v="01824/PB/626402/2022"/>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s v="01595/KW/626402/2022"/>
    <x v="7"/>
    <s v="01734/PB/626402/2022"/>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s v="01684/KW/626402/2022"/>
    <x v="7"/>
    <s v="01823/PB/626402/2022"/>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s v="01596/KW/626402/2022"/>
    <x v="7"/>
    <s v="01735/PB/626402/2022"/>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s v="01683/KW/626402/2022"/>
    <x v="7"/>
    <s v="01822/PB/626402/202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s v="01597/KW/626402/2022"/>
    <x v="7"/>
    <s v="01736/PB/626402/2022"/>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s v="01682/KW/626402/2022"/>
    <x v="7"/>
    <s v="01821/PB/626402/2022"/>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s v="01598/KW/626402/2022"/>
    <x v="7"/>
    <s v="01737/PB/626402/2022"/>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s v="01599/KW/626402/2022"/>
    <x v="7"/>
    <s v="01738/PB/626402/2022"/>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s v="01600/KW/626402/2022"/>
    <x v="7"/>
    <s v="01739/PB/626402/2022"/>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s v="01601/KW/626402/2022"/>
    <x v="7"/>
    <s v="01740/PB/626402/2022"/>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s v="01602/KW/626402/2022"/>
    <x v="7"/>
    <s v="01741/PB/626402/2022"/>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s v="01603/KW/626402/2022"/>
    <x v="7"/>
    <s v="01742/PB/626402/2022"/>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s v="01604/KW/626402/2022"/>
    <x v="7"/>
    <s v="01743/PB/626402/2022"/>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s v="01605/KW/626402/2022"/>
    <x v="7"/>
    <s v="01744/PB/626402/202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s v="01606/KW/626402/2022"/>
    <x v="7"/>
    <s v="01745/PB/626402/2022"/>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s v="01607/KW/626402/2022"/>
    <x v="7"/>
    <s v="01746/PB/626402/2022"/>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s v="01608/KW/626402/2022"/>
    <x v="7"/>
    <s v="01747/PB/626402/2022"/>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s v="01609/KW/626402/2022"/>
    <x v="7"/>
    <s v="01748/PB/626402/2022"/>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s v="01610/KW/626402/2022"/>
    <x v="7"/>
    <s v="01749/PB/626402/2022"/>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s v="01611/KW/626402/2022"/>
    <x v="7"/>
    <s v="01750/PB/626402/2022"/>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s v="01612/KW/626402/2022"/>
    <x v="7"/>
    <s v="01751/PB/626402/2022"/>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s v="01613/KW/626402/2022"/>
    <x v="7"/>
    <s v="01752/PB/626402/2022"/>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s v="01614/KW/626402/2022"/>
    <x v="7"/>
    <s v="01753/PB/626402/2022"/>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s v="01615/KW/626402/2022"/>
    <x v="7"/>
    <s v="01754/PB/626402/202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s v="01616/KW/626402/2022"/>
    <x v="7"/>
    <s v="01755/PB/626402/2022"/>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s v="01617/KW/626402/2022"/>
    <x v="7"/>
    <s v="01756/PB/626402/2022"/>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s v="01618/KW/626402/2022"/>
    <x v="7"/>
    <s v="01757/PB/626402/2022"/>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s v="01648/KW/626402/2022"/>
    <x v="7"/>
    <s v="01787/PB/626402/2022"/>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s v="01647/KW/626402/2022"/>
    <x v="7"/>
    <s v="01786/PB/626402/2022"/>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s v="01646/KW/626402/2022"/>
    <x v="7"/>
    <s v="01785/PB/626402/2022"/>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s v="01645/KW/626402/2022"/>
    <x v="7"/>
    <s v="01784/PB/626402/2022"/>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s v="01644/KW/626402/2022"/>
    <x v="7"/>
    <s v="01783/PB/626402/2022"/>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s v="01643/KW/626402/2022"/>
    <x v="7"/>
    <s v="01782/PB/626402/2022"/>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s v="01642/KW/626402/2022"/>
    <x v="7"/>
    <s v="01781/PB/626402/202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s v="01641/KW/626402/2022"/>
    <x v="7"/>
    <s v="01780/PB/626402/2022"/>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s v="01640/KW/626402/2022"/>
    <x v="7"/>
    <s v="01779/PB/626402/2022"/>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s v="01637/KW/626402/2022"/>
    <x v="7"/>
    <s v="01776/PB/626402/2022"/>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s v="01636/KW/626402/2022"/>
    <x v="7"/>
    <s v="01775/PB/626402/2022"/>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s v="01619/KW/626402/2022"/>
    <x v="7"/>
    <s v="01758/PB/626402/2022"/>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s v="01635/KW/626402/2022"/>
    <x v="7"/>
    <s v="01774/PB/626402/2022"/>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s v="01620/KW/626402/2022"/>
    <x v="7"/>
    <s v="01759/PB/626402/2022"/>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s v="01634/KW/626402/2022"/>
    <x v="7"/>
    <s v="01773/PB/626402/2022"/>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s v="01621/KW/626402/2022"/>
    <x v="7"/>
    <s v="01760/PB/626402/2022"/>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s v="01633/KW/626402/2022"/>
    <x v="7"/>
    <s v="01772/PB/626402/202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s v="01622/KW/626402/2022"/>
    <x v="7"/>
    <s v="01761/PB/626402/2022"/>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s v="01632/KW/626402/2022"/>
    <x v="7"/>
    <s v="01771/PB/626402/2022"/>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s v="01631/KW/626402/2022"/>
    <x v="7"/>
    <s v="01770/PB/626402/2022"/>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s v="01630/KW/626402/2022"/>
    <x v="7"/>
    <s v="01769/PB/626402/2022"/>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s v="01629/KW/626402/2022"/>
    <x v="7"/>
    <s v="01768/PB/626402/2022"/>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s v="01628/KW/626402/2022"/>
    <x v="7"/>
    <s v="01767/PB/626402/2022"/>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s v="01625/KW/626402/2022"/>
    <x v="7"/>
    <s v="01764/PB/626402/2022"/>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s v="01627/KW/626402/2022"/>
    <x v="7"/>
    <s v="01766/PB/626402/2022"/>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s v="01626/KW/626402/2022"/>
    <x v="7"/>
    <s v="01765/PB/626402/2022"/>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s v="01577/KW/626402/2022"/>
    <x v="7"/>
    <s v="01716/PB/626402/202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s v="01576/KW/626402/2022"/>
    <x v="7"/>
    <s v="01715/PB/626402/2022"/>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s v="01575/KW/626402/2022"/>
    <x v="7"/>
    <s v="01714/PB/626402/2022"/>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s v="01574/KW/626402/2022"/>
    <x v="7"/>
    <s v="01713/PB/626402/2022"/>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s v="01573/KW/626402/2022"/>
    <x v="7"/>
    <s v="01712/PB/626402/2022"/>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s v="01572/KW/626402/2022"/>
    <x v="7"/>
    <s v="01711/PB/626402/2022"/>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s v="01571/KW/626402/2022"/>
    <x v="7"/>
    <s v="01710/PB/626402/2022"/>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s v="01570/KW/626402/2022"/>
    <x v="7"/>
    <s v="01709/PB/626402/2022"/>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s v="01569/KW/626402/2022"/>
    <x v="7"/>
    <s v="01708/PB/626402/2022"/>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s v="01568/KW/626402/2022"/>
    <x v="7"/>
    <s v="01707/PB/626402/2022"/>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s v="01567/KW/626402/2022"/>
    <x v="7"/>
    <s v="01706/PB/626402/202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s v="01566/KW/626402/2022"/>
    <x v="7"/>
    <s v="01705/PB/626402/2022"/>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s v="02257/KW/626402/2022"/>
    <x v="8"/>
    <s v="02372/PB/626402/2022"/>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s v="02256/KW/626402/2022"/>
    <x v="8"/>
    <s v="02371/PB/626402/2022"/>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s v="02255/KW/626402/2022"/>
    <x v="8"/>
    <s v="02370/PB/626402/2022"/>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s v="02254/KW/626402/2022"/>
    <x v="8"/>
    <s v="02369/PB/626402/2022"/>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s v="02253/KW/626402/2022"/>
    <x v="8"/>
    <s v="02368/PB/626402/2022"/>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s v="02252/KW/626402/2022"/>
    <x v="8"/>
    <s v="02367/PB/626402/2022"/>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s v="02251/KW/626402/2022"/>
    <x v="8"/>
    <s v="02366/PB/626402/2022"/>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s v="02250/KW/626402/2022"/>
    <x v="8"/>
    <s v="02365/PB/626402/2022"/>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s v="02249/KW/626402/2022"/>
    <x v="8"/>
    <s v="02364/PB/626402/202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s v="02248/KW/626402/2022"/>
    <x v="8"/>
    <s v="02296/PB/626402/2022"/>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s v="02247/KW/626402/2022"/>
    <x v="8"/>
    <s v="02295/PB/626402/2022"/>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s v="02246/KW/626402/2022"/>
    <x v="8"/>
    <s v="02293/PB/626402/2022"/>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s v="02245/KW/626402/2022"/>
    <x v="8"/>
    <s v="02292/PB/626402/2022"/>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s v="02244/KW/626402/2022"/>
    <x v="8"/>
    <s v="02291/PB/626402/2022"/>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s v="02243/KW/626402/2022"/>
    <x v="8"/>
    <s v="02290/PB/626402/2022"/>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s v="02242/KW/626402/2022"/>
    <x v="8"/>
    <s v="02289/PB/626402/2022"/>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s v="02241/KW/626402/2022"/>
    <x v="8"/>
    <s v="02288/PB/626402/2022"/>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s v="02240/KW/626402/2022"/>
    <x v="8"/>
    <s v="02287/PB/626402/2022"/>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s v="02239/KW/626402/2022"/>
    <x v="8"/>
    <s v="02286/PB/626402/20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s v="02238/KW/626402/2022"/>
    <x v="8"/>
    <s v="02285/PB/626402/2022"/>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s v="02237/KW/626402/2022"/>
    <x v="8"/>
    <s v="02284/PB/626402/2022"/>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s v="02236/KW/626402/2022"/>
    <x v="8"/>
    <s v="02283/PB/626402/2022"/>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s v="02235/KW/626402/2022"/>
    <x v="8"/>
    <s v="02282/PB/626402/2022"/>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s v="02234/KW/626402/2022"/>
    <x v="8"/>
    <s v="02281/PB/626402/2022"/>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s v="02233/KW/626402/2022"/>
    <x v="8"/>
    <s v="02280/PB/626402/2022"/>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s v="02232/KW/626402/2022"/>
    <x v="8"/>
    <s v="02279/PB/626402/2022"/>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s v="02231/KW/626402/2022"/>
    <x v="8"/>
    <s v="02278/PB/626402/2022"/>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s v="02230/KW/626402/2022"/>
    <x v="8"/>
    <s v="02277/PB/626402/2022"/>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s v="02229/KW/626402/2022"/>
    <x v="8"/>
    <s v="02276/PB/626402/202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s v="02228/KW/626402/2022"/>
    <x v="8"/>
    <s v="02275/PB/626402/2022"/>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s v="02227/KW/626402/2022"/>
    <x v="8"/>
    <s v="02274/PB/626402/2022"/>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s v="02226/KW/626402/2022"/>
    <x v="8"/>
    <s v="02273/PB/626402/2022"/>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s v="02225/KW/626402/2022"/>
    <x v="8"/>
    <s v="02272/PB/626402/2022"/>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s v="02340/KW/626402/2022"/>
    <x v="9"/>
    <s v="02455/PB/626402/2022"/>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95/KW/626402/2022"/>
    <x v="9"/>
    <s v="02511/PB/626402/2022"/>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s v="02341/KW/626402/2022"/>
    <x v="9"/>
    <s v="02456/PB/626402/2022"/>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s v="02342/KW/626402/2022"/>
    <x v="9"/>
    <s v="02457/PB/626402/2022"/>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s v="02393/KW/626402/2022"/>
    <x v="9"/>
    <s v="02509/PB/626402/202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s v="02343/KW/626402/2022"/>
    <x v="9"/>
    <s v="02458/PB/626402/2022"/>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s v="02392/KW/626402/2022"/>
    <x v="9"/>
    <s v="02508/PB/626402/2022"/>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s v="02344/KW/626402/2022"/>
    <x v="9"/>
    <s v="02459/PB/626402/2022"/>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s v="02391/KW/626402/2022"/>
    <x v="9"/>
    <s v="02507/PB/626402/2022"/>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s v="02345/KW/626402/2022"/>
    <x v="9"/>
    <s v="02460/PB/626402/2022"/>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s v="02346/KW/626402/2022"/>
    <x v="9"/>
    <s v="02461/PB/626402/2022"/>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89/KW/626402/2022"/>
    <x v="9"/>
    <s v="02505/PB/626402/2022"/>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s v="02347/KW/626402/2022"/>
    <x v="9"/>
    <s v="02462/PB/626402/2022"/>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s v="02388/KW/626402/2022"/>
    <x v="9"/>
    <s v="02504/PB/626402/202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s v="02348/KW/626402/2022"/>
    <x v="9"/>
    <s v="02463/PB/626402/2022"/>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s v="02387/KW/626402/2022"/>
    <x v="9"/>
    <s v="02503/PB/626402/2022"/>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s v="02349/KW/626402/2022"/>
    <x v="9"/>
    <s v="02464/PB/626402/2022"/>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s v="02386/KW/626402/2022"/>
    <x v="9"/>
    <s v="02502/PB/626402/2022"/>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s v=":"/>
    <x v="9"/>
    <s v="02465/PB/626402/2022"/>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s v="02385/KW/626402/2022"/>
    <x v="9"/>
    <s v="02501/PB/626402/2022"/>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s v="02351/KW/626402/2022"/>
    <x v="9"/>
    <s v="02466/PB/626402/2022"/>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s v="02384/KW/626402/2022"/>
    <x v="9"/>
    <s v="02500/PB/626402/2022"/>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s v="02352/KW/626402/2022"/>
    <x v="9"/>
    <s v="02467/PB/626402/2022"/>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s v="02383/KW/626402/2022"/>
    <x v="9"/>
    <s v="02499/PB/626402/202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s v="02353/KW/626402/2022"/>
    <x v="9"/>
    <s v="02468/PB/626402/2022"/>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s v="02382/KW/626402/2022"/>
    <x v="9"/>
    <s v="02498/PB/626402/2022"/>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s v="02354/KW/626402/2022"/>
    <x v="9"/>
    <s v="02469/PB/626402/2022"/>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s v="02381/KW/626402/2022"/>
    <x v="9"/>
    <s v="02497/PB/626402/2022"/>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s v="02355/KW/626402/2022"/>
    <x v="9"/>
    <s v="02470/PB/626402/2022"/>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s v="02380/KW/626402/2022"/>
    <x v="9"/>
    <s v="02496/PB/626402/2022"/>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s v="02356/KW/626402/2022"/>
    <x v="9"/>
    <s v="02471/PB/626402/2022"/>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s v="02357/KW/626402/2022"/>
    <x v="9"/>
    <s v="02472/PB/626402/2022"/>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s v="02378/KW/626402/2022"/>
    <x v="9"/>
    <s v="02494/PB/626402/202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s v="02358/KW/626402/2022"/>
    <x v="9"/>
    <s v="02473/PB/626402/2022"/>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s v="02377/KW/626402/2022"/>
    <x v="9"/>
    <s v="02493/PB/626402/2022"/>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s v="02359/KW/626402/2022"/>
    <x v="9"/>
    <s v="02474/PB/626402/2022"/>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s v="02376/KW/626402/2022"/>
    <x v="9"/>
    <s v="02492/PB/626402/2022"/>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s v="02360/KW/626402/2022"/>
    <x v="9"/>
    <s v="02475/PB/626402/2022"/>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s v=":"/>
    <x v="9"/>
    <s v="02491/PB/626402/2022"/>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s v="02361/KW/626402/2022"/>
    <x v="9"/>
    <s v="02476/PB/626402/2022"/>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s v=":"/>
    <x v="9"/>
    <s v="02490/PB/626402/2022"/>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s v="02362/KW/626402/2022"/>
    <x v="9"/>
    <s v="02477/PB/626402/2022"/>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s v="02373/KW/626402/2022"/>
    <x v="9"/>
    <s v="02489/PB/626402/202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s v="02363/KW/626402/2022"/>
    <x v="9"/>
    <s v="02478/PB/626402/2022"/>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s v="02372/KW/626402/2022"/>
    <x v="9"/>
    <s v="02488/PB/626402/2022"/>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s v="02364/KW/626402/2022"/>
    <x v="9"/>
    <s v="02479/PB/626402/2022"/>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s v="02371/KW/626402/2022"/>
    <x v="9"/>
    <s v="02487/PB/626402/2022"/>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s v="02365/KW/626402/2022"/>
    <x v="9"/>
    <s v="02480/PB/626402/2022"/>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s v="02370/KW/626402/2022"/>
    <x v="9"/>
    <s v="02486/PB/626402/2022"/>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s v="02366/KW/626402/2022"/>
    <x v="9"/>
    <s v="02481/PB/626402/2022"/>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s v="02369/KW/626402/2022"/>
    <x v="9"/>
    <s v="02485/PB/626402/2022"/>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s v="02368/KW/626402/2022"/>
    <x v="9"/>
    <s v="02484/PB/626402/2022"/>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s v="02367/KW/626402/2022"/>
    <x v="9"/>
    <s v="02483/PB/626402/202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s v="02684/KW/626402/2022"/>
    <x v="10"/>
    <s v="02724/PB/626402/2022"/>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s v="02704/KW/626402/2022"/>
    <x v="10"/>
    <s v="02750/PB/626402/2022"/>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s v="02763/KW/626402/2022"/>
    <x v="10"/>
    <s v="02914/PB/626402/2022"/>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s v="02705/KW/626402/2022"/>
    <x v="10"/>
    <s v="02751/PB/626402/2022"/>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s v="02685/KW/626402/2022"/>
    <x v="10"/>
    <s v="02725/PB/626402/2022"/>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s v="02762/KW/626402/2022"/>
    <x v="10"/>
    <s v="02913/PB/626402/2022"/>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s v="02686/KW/626402/2022"/>
    <x v="10"/>
    <s v="02726/PB/626402/2022"/>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s v="02761/KW/626402/2022"/>
    <x v="10"/>
    <s v="02912/PB/626402/2022"/>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s v="02698/KW/626402/2022"/>
    <x v="10"/>
    <s v="02744/PB/626402/2022"/>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s v="02714/KW/626402/2022"/>
    <x v="10"/>
    <s v="02890/PB/626402/202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s v="02699/KW/626402/2022"/>
    <x v="10"/>
    <s v="02745/PB/626402/2022"/>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s v="02760/KW/626402/2022"/>
    <x v="10"/>
    <s v="02882/PB/626402/2022"/>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s v="02700/KW/626402/2022"/>
    <x v="10"/>
    <s v="02746/PB/626402/2022"/>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s v="02759/KW/626402/2022"/>
    <x v="10"/>
    <s v="02878/PB/626402/2022"/>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s v="02701/KW/626402/2022"/>
    <x v="10"/>
    <s v="02747/PB/626402/2022"/>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s v="02758/KW/626402/2022"/>
    <x v="10"/>
    <s v="02874/PB/626402/2022"/>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s v="02702/KW/626402/2022"/>
    <x v="10"/>
    <s v="02748/PB/626402/2022"/>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s v="02754/KW/626402/2022"/>
    <x v="10"/>
    <s v="02866/PB/626402/2022"/>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s v="02757/KW/626402/2022"/>
    <x v="10"/>
    <s v="02870/PB/626402/2022"/>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s v="02703/KW/626402/2022"/>
    <x v="10"/>
    <s v="02749/PB/626402/202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s v="02756/KW/626402/2022"/>
    <x v="10"/>
    <s v="02868/PB/626402/2022"/>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s v="02755/KW/626402/2022"/>
    <x v="10"/>
    <s v="02867/PB/626402/2022"/>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s v="02706/KW/626402/2022"/>
    <x v="10"/>
    <s v="02752/PB/626402/2022"/>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s v="02753/KW/626402/2022"/>
    <x v="10"/>
    <s v="02865/PB/626402/2022"/>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s v="02707/KW/626402/2022"/>
    <x v="10"/>
    <s v="02753/PB/626402/2022"/>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s v="02752/KW/626402/2022"/>
    <x v="10"/>
    <s v="02862/PB/626402/2022"/>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s v="02687/KW/626402/2022"/>
    <x v="10"/>
    <s v="02729/PB/626402/2022"/>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s v="02751/KW/626402/2022"/>
    <x v="10"/>
    <s v="02861/PB/626402/2022"/>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s v="02689/KW/626402/2022"/>
    <x v="10"/>
    <s v="02731/PB/626402/2022"/>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s v="02750/KW/626402/2022"/>
    <x v="10"/>
    <s v="02859/PB/626402/20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s v="02690/KW/626402/2022"/>
    <x v="10"/>
    <s v="02733/PB/626402/2022"/>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s v="02749/KW/626402/2022"/>
    <x v="10"/>
    <s v="02858/PB/626402/2022"/>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s v="02691/KW/626402/2022"/>
    <x v="10"/>
    <s v="02734/PB/626402/2022"/>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s v="02748/KW/626402/2022"/>
    <x v="10"/>
    <s v="02857/PB/626402/2022"/>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s v="02692/KW/626402/2022"/>
    <x v="10"/>
    <s v="02735/PB/626402/2022"/>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s v="02747/KW/626402/2022"/>
    <x v="10"/>
    <s v="02856/PB/626402/2022"/>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s v="02708/KW/626402/2022"/>
    <x v="10"/>
    <s v="02754/PB/626402/2022"/>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s v="02746/KW/626402/2022"/>
    <x v="10"/>
    <s v="02855/PB/626402/2022"/>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s v="02709/KW/626402/2022"/>
    <x v="10"/>
    <s v="02755/PB/626402/2022"/>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s v="02745/KW/626402/2022"/>
    <x v="10"/>
    <s v="02854/PB/626402/202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s v="02710/KW/626402/2022"/>
    <x v="10"/>
    <s v="02756/PB/626402/2022"/>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s v="02744/KW/626402/2022"/>
    <x v="10"/>
    <s v="02852/PB/626402/2022"/>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s v="02711/KW/626402/2022"/>
    <x v="10"/>
    <s v="02757/PB/626402/2022"/>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s v="02743/KW/626402/2022"/>
    <x v="10"/>
    <s v="02851/PB/626402/2022"/>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s v="02693/KW/626402/2022"/>
    <x v="10"/>
    <s v="02739/PB/626402/2022"/>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s v="02742/KW/626402/2022"/>
    <x v="10"/>
    <s v="02850/PB/626402/2022"/>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s v="02694/KW/626402/2022"/>
    <x v="10"/>
    <s v="02740/PB/626402/2022"/>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s v="02741/KW/626402/2022"/>
    <x v="10"/>
    <s v="02849/PB/626402/2022"/>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s v="02695/KW/626402/2022"/>
    <x v="10"/>
    <s v="02741/PB/626402/2022"/>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s v="02740/KW/626402/2022"/>
    <x v="10"/>
    <s v="02848/PB/626402/202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s v="02696/KW/626402/2022"/>
    <x v="10"/>
    <s v="02742/PB/626402/2022"/>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s v="02739/KW/626402/2022"/>
    <x v="10"/>
    <s v="02847/PB/626402/2022"/>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s v="02697/KW/626402/2022"/>
    <x v="10"/>
    <s v="02743/PB/626402/2022"/>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s v="02738/KW/626402/2022"/>
    <x v="10"/>
    <s v="02846/PB/626402/2022"/>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s v="02715/KW/626402/2022"/>
    <x v="10"/>
    <s v="02777/PB/626402/2022"/>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s v="02737/KW/626402/2022"/>
    <x v="10"/>
    <s v="02845/PB/626402/2022"/>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s v="02716/KW/626402/2022"/>
    <x v="10"/>
    <s v="02779/PB/626402/2022"/>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s v="02736/KW/626402/2022"/>
    <x v="10"/>
    <s v="02844/PB/626402/2022"/>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s v="02717/KW/626402/2022"/>
    <x v="10"/>
    <s v="02780/PB/626402/2022"/>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s v="02735/KW/626402/2022"/>
    <x v="10"/>
    <s v="02843/PB/626402/202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s v="02718/KW/626402/2022"/>
    <x v="10"/>
    <s v="02781/PB/626402/2022"/>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s v="02734/KW/626402/2022"/>
    <x v="10"/>
    <s v="02842/PB/626402/2022"/>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s v="02727/KW/626402/2022"/>
    <x v="10"/>
    <s v="02835/PB/626402/2022"/>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s v="02733/KW/626402/2022"/>
    <x v="10"/>
    <s v="02841/PB/626402/2022"/>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s v="02719/KW/626402/2022"/>
    <x v="10"/>
    <s v="02782/PB/626402/2022"/>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s v="02732/KW/626402/2022"/>
    <x v="10"/>
    <s v="02840/PB/626402/2022"/>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s v="02720/KW/626402/2022"/>
    <x v="10"/>
    <s v="02783/PB/626402/2022"/>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s v="02731/KW/626402/2022"/>
    <x v="10"/>
    <s v="02839/PB/626402/2022"/>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s v="02728/KW/626402/2022"/>
    <x v="10"/>
    <s v="02836/PB/626402/2022"/>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s v="02730/KW/626402/2022"/>
    <x v="10"/>
    <s v="02838/PB/626402/202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s v="02721/KW/626402/2022"/>
    <x v="10"/>
    <s v="02784/PB/626402/2022"/>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s v="02729/KW/626402/2022"/>
    <x v="10"/>
    <s v="02837/PB/626402/2022"/>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s v="02722/KW/626402/2022"/>
    <x v="10"/>
    <s v="02785/PB/626402/2022"/>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s v="02723/KW/626402/2022"/>
    <x v="10"/>
    <s v="02786/PB/626402/2022"/>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s v="02724/KW/626402/2022"/>
    <x v="10"/>
    <s v="02787/PB/626402/2022"/>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s v="02726/KW/626402/2022"/>
    <x v="10"/>
    <s v="02789/PB/626402/2022"/>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s v="02725/KW/626402/2022"/>
    <x v="10"/>
    <s v="02788/PB/626402/2022"/>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s v="02713/KW/626402/2022"/>
    <x v="10"/>
    <s v="02765/PB/626402/2022"/>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s v="02712/KW/626402/2022"/>
    <x v="10"/>
    <s v="02763/PB/626402/2022"/>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s v="03156/KW/626402/2022"/>
    <x v="11"/>
    <s v="03141/PB/626402/202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s v="03128/KW/626402/2022"/>
    <x v="11"/>
    <s v="03191/PB/626402/2022"/>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s v="03157/KW/626402/2022"/>
    <x v="11"/>
    <s v="03142/PB/626402/2022"/>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s v="03123/KW/626402/2022"/>
    <x v="11"/>
    <s v="03186/PB/626402/2022"/>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s v="03160/KW/626402/2022"/>
    <x v="11"/>
    <s v="03145/PB/626402/2022"/>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s v="03159/KW/626402/2022"/>
    <x v="11"/>
    <s v="03144/PB/626402/2022"/>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s v="03161/KW/626402/2022"/>
    <x v="11"/>
    <s v="03146/PB/626402/2022"/>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s v="03158/KW/626402/2022"/>
    <x v="11"/>
    <s v="03143/PB/626402/2022"/>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s v="03143/KW/626402/2022"/>
    <x v="11"/>
    <s v="03156/PB/626402/2022"/>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s v="03127/KW/626402/2022"/>
    <x v="11"/>
    <s v="03190/PB/626402/2022"/>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s v="03144/KW/626402/2022"/>
    <x v="11"/>
    <s v="03157/PB/626402/202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s v="03126/KW/626402/2022"/>
    <x v="11"/>
    <s v="03189/PB/626402/2022"/>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s v="03146/KW/626402/2022"/>
    <x v="11"/>
    <s v="03159/PB/626402/2022"/>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s v="03125/KW/626402/2022"/>
    <x v="11"/>
    <s v="03188/PB/626402/2022"/>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s v="03147/KW/626402/2022"/>
    <x v="11"/>
    <s v="03160/PB/626402/2022"/>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s v="03124/KW/626402/2022"/>
    <x v="11"/>
    <s v="03187/PB/626402/2022"/>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s v="03170/KW/626402/2022"/>
    <x v="11"/>
    <s v="03161/PB/626402/2022"/>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s v="03122/KW/626402/2022"/>
    <x v="11"/>
    <s v="03185/PB/626402/2022"/>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s v="03149/KW/626402/2022"/>
    <x v="11"/>
    <s v="03162/PB/626402/2022"/>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s v="03121/KW/626402/2022"/>
    <x v="11"/>
    <s v="03184/PB/626402/2022"/>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s v="03150/KW/626402/2022"/>
    <x v="11"/>
    <s v="03163/PB/626402/202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s v="03120/KW/626402/2022"/>
    <x v="11"/>
    <s v="03183/PB/626402/2022"/>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s v="03145/KW/626402/2022"/>
    <x v="11"/>
    <s v="03158/PB/626402/2022"/>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s v="03119/KW/626402/2022"/>
    <x v="11"/>
    <s v="03182/PB/626402/2022"/>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s v="03142/KW/626402/2022"/>
    <x v="11"/>
    <s v="03155/PB/626402/2022"/>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s v="03141/KW/626402/2022"/>
    <x v="11"/>
    <s v="03181/PB/626402/2022"/>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s v="03171/KW/626402/2022"/>
    <x v="11"/>
    <s v="03164/PB/626402/2022"/>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s v="03140/KW/626402/2022"/>
    <x v="11"/>
    <s v="03180/PB/626402/2022"/>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s v="03152/KW/626402/2022"/>
    <x v="11"/>
    <s v="03165/PB/626402/2022"/>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s v="03139/KW/626402/2022"/>
    <x v="11"/>
    <s v="03179/PB/626402/2022"/>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s v="03153/KW/626402/2022"/>
    <x v="11"/>
    <s v="03166/PB/626402/202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s v="03138/KW/626402/2022"/>
    <x v="11"/>
    <s v="03178/PB/626402/2022"/>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s v="03154/KW/626402/2022"/>
    <x v="11"/>
    <s v="03167/PB/626402/2022"/>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s v="03137/KW/626402/2022"/>
    <x v="11"/>
    <s v="03177/PB/626402/2022"/>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s v="03155/KW/626402/2022"/>
    <x v="11"/>
    <s v="03168/PB/626402/2022"/>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s v="03136/KW/626402/2022"/>
    <x v="11"/>
    <s v="03176/PB/626402/2022"/>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s v="03129/KW/626402/2022"/>
    <x v="11"/>
    <s v="03169/PB/626402/2022"/>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s v="03135/KW/626402/2022"/>
    <x v="11"/>
    <s v="03175/PB/626402/2022"/>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s v="03130/KW/626402/2022"/>
    <x v="11"/>
    <s v="03170/PB/626402/2022"/>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s v="03134/KW/626402/2022"/>
    <x v="11"/>
    <s v="03174/PB/626402/2022"/>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s v="03131/KW/626402/2022"/>
    <x v="11"/>
    <s v="03171/PB/626402/202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s v="03133/KW/626402/2022"/>
    <x v="11"/>
    <s v="03173/PB/626402/2022"/>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s v="03132/KW/626402/2022"/>
    <x v="11"/>
    <s v="03172/PB/626402/2022"/>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s v="03162/KW/626402/2022"/>
    <x v="11"/>
    <s v="03147/PB/626402/2022"/>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s v="03169/KW/626402/2022"/>
    <x v="11"/>
    <s v="03154/PB/626402/2022"/>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s v="03163/KW/626402/2022"/>
    <x v="11"/>
    <s v="03148/PB/626402/2022"/>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s v="03168/KW/626402/2022"/>
    <x v="11"/>
    <s v="03153/PB/626402/2022"/>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s v="03164/KW/626402/2022"/>
    <x v="11"/>
    <s v="03149/PB/626402/2022"/>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s v="03167/KW/626402/2022"/>
    <x v="11"/>
    <s v="03152/PB/626402/2022"/>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s v="03165/KW/626402/2022"/>
    <x v="11"/>
    <s v="03150/PB/626402/2022"/>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s v="03166/KW/626402/2022"/>
    <x v="11"/>
    <s v="03151/PB/626402/20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s v="03312/KW/626402/2022"/>
    <x v="12"/>
    <s v="03325/PB/626402/2022"/>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s v="03392/KW/626402/2022"/>
    <x v="12"/>
    <s v="03462/PB/626402/2022"/>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s v="03313/KW/626402/2022"/>
    <x v="12"/>
    <s v="03327/PB/626402/2022"/>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s v="03314/KW/626402/2022"/>
    <x v="12"/>
    <s v="03328/PB/626402/2022"/>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s v="03390/KW/626402/2022"/>
    <x v="12"/>
    <s v="03460/PB/626402/2022"/>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s v="03315/KW/626402/2022"/>
    <x v="12"/>
    <s v="03330/PB/626402/2022"/>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s v="03389/KW/626402/2022"/>
    <x v="12"/>
    <s v="03459/PB/626402/2022"/>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s v="03310/KW/626402/2022"/>
    <x v="12"/>
    <s v="03331/PB/626402/2022"/>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s v="03393/KW/626402/2022"/>
    <x v="12"/>
    <s v="03458/PB/626402/202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s v="03311/KW/626402/2022"/>
    <x v="12"/>
    <s v="03332/PB/626402/2022"/>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s v="03387/KW/626402/2022"/>
    <x v="12"/>
    <s v="03457/PB/626402/2022"/>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s v="03336/KW/626402/2022"/>
    <x v="12"/>
    <s v="03378/PB/626402/2022"/>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s v="03386/KW/626402/2022"/>
    <x v="12"/>
    <s v="03456/PB/626402/2022"/>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s v="03337/KW/626402/2022"/>
    <x v="12"/>
    <s v="03425/PB/626402/2022"/>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s v="03385/KW/626402/2022"/>
    <x v="12"/>
    <s v="03455/PB/626402/2022"/>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s v="03338/KW/626402/2022"/>
    <x v="12"/>
    <s v="03426/PB/626402/2022"/>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s v="03384/KW/626402/2022"/>
    <x v="12"/>
    <s v="03454/PB/626402/2022"/>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s v="03335/KW/626402/2022"/>
    <x v="12"/>
    <s v="03377/PB/626402/2022"/>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s v="03383/KW/626402/2022"/>
    <x v="12"/>
    <s v="03453/PB/626402/202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s v="03339/KW/626402/2022"/>
    <x v="12"/>
    <s v="03379/PB/626402/2022"/>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s v="03382/KW/626402/2022"/>
    <x v="12"/>
    <s v="03452/PB/626402/2022"/>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s v="03340/KW/626402/2022"/>
    <x v="12"/>
    <s v="03417/PB/626402/2022"/>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s v="03381/KW/626402/2022"/>
    <x v="12"/>
    <s v="03451/PB/626402/2022"/>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s v="03341/KW/626402/2022"/>
    <x v="12"/>
    <s v="03418/PB/626402/2022"/>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s v="03380/KW/626402/2022"/>
    <x v="12"/>
    <s v="03450/PB/626402/2022"/>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s v="03342/KW/626402/2022"/>
    <x v="12"/>
    <s v="03380/PB/626402/2022"/>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s v="03379/KW/626402/2022"/>
    <x v="12"/>
    <s v="03449/PB/626402/2022"/>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s v="03343/KW/626402/2022"/>
    <x v="12"/>
    <s v="03381/PB/626402/2022"/>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s v="03378/KW/626402/2022"/>
    <x v="12"/>
    <s v="03448/PB/626402/202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s v="03344/KW/626402/2022"/>
    <x v="12"/>
    <s v="03382/PB/626402/2022"/>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s v="03377/KW/626402/2022"/>
    <x v="12"/>
    <s v="03447/PB/626402/2022"/>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s v="03345/KW/626402/2022"/>
    <x v="12"/>
    <s v="03383/PB/626402/2022"/>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s v="03376/KW/626402/2022"/>
    <x v="12"/>
    <s v="03446/PB/626402/2022"/>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s v="03346/KW/626402/2022"/>
    <x v="12"/>
    <s v="03384/PB/626402/2022"/>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s v="03375/KW/626402/2022"/>
    <x v="12"/>
    <s v="03445/PB/626402/2022"/>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s v="03347/KW/626402/2022"/>
    <x v="12"/>
    <s v="03385/PB/626402/2022"/>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s v="03374/KW/626402/2022"/>
    <x v="12"/>
    <s v="03444/PB/626402/2022"/>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s v="03348/KW/626402/2022"/>
    <x v="12"/>
    <s v="03386/PB/626402/2022"/>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s v="03373/KW/626402/2022"/>
    <x v="12"/>
    <s v="03443/PB/626402/202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s v="03349/KW/626402/2022"/>
    <x v="12"/>
    <s v="03387/PB/626402/2022"/>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s v="03372/KW/626402/2022"/>
    <x v="12"/>
    <s v="03442/PB/626402/2022"/>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s v="03394/KW/626402/2022"/>
    <x v="12"/>
    <s v="03388/PB/626402/2022"/>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s v="03371/KW/626402/2022"/>
    <x v="12"/>
    <s v="03441/PB/626402/2022"/>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s v="03351/KW/626402/2022"/>
    <x v="12"/>
    <s v="03390/PB/626402/2022"/>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s v="03370/KW/626402/2022"/>
    <x v="12"/>
    <s v="03440/PB/626402/2022"/>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s v="03352/KW/626402/2022"/>
    <x v="12"/>
    <s v="03392/PB/626402/2022"/>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s v="03369/KW/626402/2022"/>
    <x v="12"/>
    <s v="03439/PB/626402/2022"/>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s v="03353/KW/626402/2022"/>
    <x v="12"/>
    <s v="03394/PB/626402/2022"/>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s v="03368/KW/626402/2022"/>
    <x v="12"/>
    <s v="03438/PB/626402/202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4/KW/626402/2022"/>
    <x v="12"/>
    <s v="03395/PB/626402/2022"/>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s v="03367/KW/626402/2022"/>
    <x v="12"/>
    <s v="03437/PB/626402/2022"/>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5/KW/626402/2022"/>
    <x v="12"/>
    <s v="03397/PB/626402/2022"/>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s v="03366/KW/626402/2022"/>
    <x v="12"/>
    <s v="03436/PB/626402/2022"/>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s v="03356/KW/626402/2022"/>
    <x v="12"/>
    <s v="03399/PB/626402/2022"/>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s v="03365/KW/626402/2022"/>
    <x v="12"/>
    <s v="03435/PB/626402/2022"/>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s v="03357/KW/626402/2022"/>
    <x v="12"/>
    <s v="03427/PB/626402/2022"/>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s v="03364/KW/626402/2022"/>
    <x v="12"/>
    <s v="03434/PB/626402/2022"/>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s v="03358/KW/626402/2022"/>
    <x v="12"/>
    <s v="03428/PB/626402/2022"/>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s v="03363/KW/626402/2022"/>
    <x v="12"/>
    <s v="03433/PB/626402/202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s v="03359/KW/626402/2022"/>
    <x v="12"/>
    <s v="03429/PB/626402/2022"/>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s v="03362/KW/626402/2022"/>
    <x v="12"/>
    <s v="03432/PB/626402/2022"/>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s v="03360/KW/626402/2022"/>
    <x v="12"/>
    <s v="03430/PB/626402/2022"/>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s v="03361/KW/626402/2022"/>
    <x v="12"/>
    <s v="03431/PB/626402/2022"/>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s v="03332/KW/626402/2022"/>
    <x v="12"/>
    <s v="03376/PB/626402/2022"/>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s v="03331/KW/626402/2022"/>
    <x v="12"/>
    <s v="03375/PB/626402/2022"/>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s v="03334/KW/626402/2022"/>
    <x v="12"/>
    <s v="03367/PB/626402/2022"/>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s v="03333/KW/626402/2022"/>
    <x v="12"/>
    <s v="03364/PB/626402/2022"/>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s v="03330/KW/626402/2022"/>
    <x v="12"/>
    <s v="03361/PB/626402/2022"/>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s v="03329/KW/626402/2022"/>
    <x v="12"/>
    <s v="03359/PB/626402/202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s v="03328/KW/626402/2022"/>
    <x v="12"/>
    <s v="03357/PB/626402/2022"/>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s v="03327/KW/626402/2022"/>
    <x v="12"/>
    <s v="03355/PB/626402/2022"/>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s v="03326/KW/626402/2022"/>
    <x v="12"/>
    <s v="03352/PB/626402/2022"/>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s v="03325/KW/626402/2022"/>
    <x v="12"/>
    <s v="03349/PB/626402/2022"/>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s v="03324/KW/626402/2022"/>
    <x v="12"/>
    <s v="03345/PB/626402/2022"/>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s v="03323/KW/626402/2022"/>
    <x v="12"/>
    <s v="03344/PB/626402/2022"/>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s v="03322/KW/626402/2022"/>
    <x v="12"/>
    <s v="03342/PB/626402/2022"/>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s v="03321/KW/626402/2022"/>
    <x v="12"/>
    <s v="03340/PB/626402/2022"/>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s v="03320/KW/626402/2022"/>
    <x v="12"/>
    <s v="03338/PB/626402/2022"/>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s v="03319/KW/626402/2022"/>
    <x v="12"/>
    <s v="03337/PB/626402/202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s v="03318/KW/626402/2022"/>
    <x v="12"/>
    <s v="03336/PB/626402/2022"/>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s v="03317/KW/626402/2022"/>
    <x v="12"/>
    <s v="03334/PB/626402/2022"/>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s v="03316/KW/626402/2022"/>
    <x v="12"/>
    <s v="03333/PB/626402/2022"/>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s v="03395/KW/626402/2022"/>
    <x v="13"/>
    <s v="03498/PB/626402/2022"/>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s v="03450/KW/626402/2022"/>
    <x v="13"/>
    <s v="03555/PB/626402/2022"/>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s v="03396/KW/626402/2022"/>
    <x v="13"/>
    <s v="03499/PB/626402/2022"/>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s v="03449/KW/626402/2022"/>
    <x v="13"/>
    <s v="03554/PB/626402/2022"/>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s v="03397/KW/626402/2022"/>
    <x v="13"/>
    <s v="03500/PB/626402/2022"/>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s v="03448/KW/626402/2022"/>
    <x v="13"/>
    <s v="03553/PB/626402/2022"/>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s v="03398/KW/626402/2022"/>
    <x v="13"/>
    <s v="03501/PB/626402/202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s v="03447/KW/626402/2022"/>
    <x v="13"/>
    <s v="03552/PB/626402/2022"/>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s v="03399/KW/626402/2022"/>
    <x v="13"/>
    <s v="03502/PB/626402/2022"/>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s v="03446/KW/626402/2022"/>
    <x v="13"/>
    <s v="03551/PB/626402/2022"/>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s v="03400/KW/626402/2022"/>
    <x v="13"/>
    <s v="03503/PB/626402/2022"/>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s v="03445/KW/626402/2022"/>
    <x v="13"/>
    <s v="03550/PB/626402/2022"/>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s v="03401/KW/626402/2022"/>
    <x v="13"/>
    <s v="03504/PB/626402/2022"/>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s v="03444/KW/626402/2022"/>
    <x v="13"/>
    <s v="03549/PB/626402/2022"/>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s v="03402/KW/626402/2022"/>
    <x v="13"/>
    <s v="03505/PB/626402/2022"/>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s v="03443/KW/626402/2022"/>
    <x v="13"/>
    <s v="03548/PB/626402/2022"/>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s v="03403/KW/626402/2022"/>
    <x v="13"/>
    <s v="03506/PB/626402/2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s v="03442/KW/626402/2022"/>
    <x v="13"/>
    <s v="03547/PB/626402/2022"/>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s v="03404/KW/626402/2022"/>
    <x v="13"/>
    <s v="03507/PB/626402/2022"/>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s v="03441/KW/626402/2022"/>
    <x v="13"/>
    <s v="03546/PB/626402/2022"/>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s v="03405/KW/626402/2022"/>
    <x v="13"/>
    <s v="03508/PB/626402/2022"/>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s v="03440/KW/626402/2022"/>
    <x v="13"/>
    <s v="03545/PB/626402/2022"/>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s v="03406/KW/626402/2022"/>
    <x v="13"/>
    <s v="03509/PB/626402/2022"/>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s v="03407/KW/626402/2022"/>
    <x v="13"/>
    <s v="03510/PB/626402/2022"/>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s v="03438/KW/626402/2022"/>
    <x v="13"/>
    <s v="03543/PB/626402/2022"/>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s v="03408/KW/626402/2022"/>
    <x v="13"/>
    <s v="03511/PB/626402/202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s v="03437/KW/626402/2022"/>
    <x v="13"/>
    <s v="03542/PB/626402/2022"/>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s v="03409/KW/626402/2022"/>
    <x v="13"/>
    <s v="03512/PB/626402/2022"/>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s v="03436/KW/626402/2022"/>
    <x v="13"/>
    <s v="03541/PB/626402/2022"/>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s v="03435/KW/626402/2022"/>
    <x v="13"/>
    <s v="03540/PB/626402/2022"/>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s v="03434/KW/626402/2022"/>
    <x v="13"/>
    <s v="03539/PB/626402/2022"/>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s v="03433/KW/626402/2022"/>
    <x v="13"/>
    <s v="03538/PB/626402/2022"/>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s v="03430/KW/626402/2022"/>
    <x v="13"/>
    <s v="03533/PB/626402/2022"/>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s v="03429/KW/626402/2022"/>
    <x v="13"/>
    <s v="03532/PB/626402/202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s v="03428/KW/626402/2022"/>
    <x v="13"/>
    <s v="03531/PB/626402/2022"/>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s v="03426/KW/626402/2022"/>
    <x v="13"/>
    <s v="03529/PB/626402/2022"/>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s v="03425/KW/626402/2022"/>
    <x v="13"/>
    <s v="03528/PB/626402/2022"/>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s v="03424/KW/626402/2022"/>
    <x v="13"/>
    <s v="03527/PB/626402/2022"/>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s v="03423/KW/626402/2022"/>
    <x v="13"/>
    <s v="03526/PB/626402/2022"/>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s v="03422/KW/626402/2022"/>
    <x v="13"/>
    <s v="03525/PB/626402/2022"/>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s v="03421/KW/626402/2022"/>
    <x v="13"/>
    <s v="03524/PB/626402/2022"/>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s v="03420/KW/626402/2022"/>
    <x v="13"/>
    <s v="03523/PB/626402/2022"/>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s v="03410/KW/626402/2022"/>
    <x v="13"/>
    <s v="03513/PB/626402/202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s v="03419/KW/626402/2022"/>
    <x v="13"/>
    <s v="03522/PB/626402/2022"/>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s v="03411/KW/626402/2022"/>
    <x v="13"/>
    <s v="03514/PB/626402/2022"/>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s v="03418/KW/626402/2022"/>
    <x v="13"/>
    <s v="03521/PB/626402/2022"/>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s v="03412/KW/626402/2022"/>
    <x v="13"/>
    <s v="03515/PB/626402/2022"/>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s v="03417/KW/626402/2022"/>
    <x v="13"/>
    <s v="03520/PB/626402/2022"/>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s v="03413/KW/626402/2022"/>
    <x v="13"/>
    <s v="03516/PB/626402/2022"/>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s v="03416/KW/626402/2022"/>
    <x v="13"/>
    <s v="03519/PB/626402/2022"/>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s v="03414/KW/626402/2022"/>
    <x v="13"/>
    <s v="03517/PB/626402/2022"/>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s v="03415/KW/626402/2022"/>
    <x v="13"/>
    <s v="03518/PB/626402/2022"/>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s v="03555/KW/626402/2022"/>
    <x v="14"/>
    <s v="03629/PB/626402/202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s v="03570/KW/626402/2022"/>
    <x v="14"/>
    <s v="03645/PB/626402/2022"/>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s v="03556/KW/626402/2022"/>
    <x v="14"/>
    <s v="03630/PB/626402/2022"/>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s v="03567/KW/626402/2022"/>
    <x v="14"/>
    <s v="03642/PB/626402/2022"/>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s v="03569/KW/626402/2022"/>
    <x v="14"/>
    <s v="03644/PB/626402/2022"/>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s v="03557/KW/626402/2022"/>
    <x v="14"/>
    <s v="03631/PB/626402/2022"/>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s v="03568/KW/626402/2022"/>
    <x v="14"/>
    <s v="03643/PB/626402/2022"/>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s v="03558/KW/626402/2022"/>
    <x v="14"/>
    <s v="03632/PB/626402/2022"/>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s v="03554/KW/626402/2022"/>
    <x v="14"/>
    <s v="03628/PB/626402/2022"/>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s v="03566/KW/626402/2022"/>
    <x v="14"/>
    <s v="03641/PB/626402/2022"/>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s v="03534/KW/626402/2022"/>
    <x v="14"/>
    <s v="03608/PB/626402/202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s v="03565/KW/626402/2022"/>
    <x v="14"/>
    <s v="03640/PB/626402/2022"/>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s v="03559/KW/626402/2022"/>
    <x v="14"/>
    <s v="03633/PB/626402/2022"/>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s v="03563/KW/626402/2022"/>
    <x v="14"/>
    <s v="03639/PB/626402/2022"/>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s v="03571/KW/626402/2022"/>
    <x v="14"/>
    <s v="03634/PB/626402/2022"/>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s v="03564/KW/626402/2022"/>
    <x v="14"/>
    <s v="03638/PB/626402/2022"/>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s v="03560/KW/626402/2022"/>
    <x v="14"/>
    <s v="03635/PB/626402/2022"/>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s v="03562/KW/626402/2022"/>
    <x v="14"/>
    <s v="03637/PB/626402/2022"/>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s v="03561/KW/626402/2022"/>
    <x v="14"/>
    <s v="03636/PB/626402/2022"/>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s v="03553/KW/626402/2022"/>
    <x v="14"/>
    <s v="03627/PB/626402/2022"/>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s v="03535/KW/626402/2022"/>
    <x v="14"/>
    <s v="03609/PB/626402/202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s v="03552/KW/626402/2022"/>
    <x v="14"/>
    <s v="03626/PB/626402/2022"/>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s v="03536/KW/626402/2022"/>
    <x v="14"/>
    <s v="03610/PB/626402/2022"/>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s v="03551/KW/626402/2022"/>
    <x v="14"/>
    <s v="03625/PB/626402/2022"/>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s v="03537/KW/626402/2022"/>
    <x v="14"/>
    <s v="03611/PB/626402/2022"/>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s v="03550/KW/626402/2022"/>
    <x v="14"/>
    <s v="03624/PB/626402/2022"/>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s v="03538/KW/626402/2022"/>
    <x v="14"/>
    <s v="03612/PB/626402/2022"/>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9/KW/626402/2022"/>
    <x v="14"/>
    <s v="03623/PB/626402/2022"/>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s v="03539/KW/626402/2022"/>
    <x v="14"/>
    <s v="03613/PB/626402/2022"/>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8/KW/626402/2022"/>
    <x v="14"/>
    <s v="03622/PB/626402/2022"/>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s v="03540/KW/626402/2022"/>
    <x v="14"/>
    <s v="03614/PB/626402/202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s v="03547/KW/626402/2022"/>
    <x v="14"/>
    <s v="03621/PB/626402/2022"/>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s v="03541/KW/626402/2022"/>
    <x v="14"/>
    <s v="03615/PB/626402/2022"/>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s v="03546/KW/626402/2022"/>
    <x v="14"/>
    <s v="03620/PB/626402/2022"/>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s v="03542/KW/626402/2022"/>
    <x v="14"/>
    <s v="03616/PB/626402/2022"/>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s v="03545/KW/626402/2022"/>
    <x v="14"/>
    <s v="03619/PB/626402/2022"/>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s v="03543/KW/626402/2022"/>
    <x v="14"/>
    <s v="03617/PB/626402/2022"/>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s v="03544/KW/626402/2022"/>
    <x v="14"/>
    <s v="03618/PB/626402/2022"/>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s v="03702/KW/626402/2022"/>
    <x v="15"/>
    <s v="03836/PB/626402/2022"/>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s v="03719/KW/626402/2022"/>
    <x v="15"/>
    <s v="03834/PB/626402/2022"/>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s v="03718/KW/626402/2022"/>
    <x v="15"/>
    <s v="03833/PB/626402/202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s v="03717/KW/626402/2022"/>
    <x v="15"/>
    <s v="03832/PB/626402/2022"/>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s v="03716/KW/626402/2022"/>
    <x v="15"/>
    <s v="03775/PB/626402/2022"/>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s v="03715/KW/626402/2022"/>
    <x v="15"/>
    <s v="03774/PB/626402/2022"/>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s v="03714/KW/626402/2022"/>
    <x v="15"/>
    <s v="03773/PB/626402/2022"/>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s v="03713/KW/626402/2022"/>
    <x v="15"/>
    <s v="03772/PB/626402/2022"/>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s v="03712/KW/626402/2022"/>
    <x v="15"/>
    <s v="03771/PB/626402/2022"/>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s v="03711/KW/626402/2022"/>
    <x v="15"/>
    <s v="03770/PB/626402/2022"/>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s v="03710/KW/626402/2022"/>
    <x v="15"/>
    <s v="03769/PB/626402/2022"/>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s v="03709/KW/626402/2022"/>
    <x v="15"/>
    <s v="03767/PB/626402/2022"/>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s v="03708/KW/626402/2022"/>
    <x v="15"/>
    <s v="03766/PB/626402/202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s v="03707/KW/626402/2022"/>
    <x v="15"/>
    <s v="03755/PB/626402/2022"/>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s v="03706/KW/626402/2022"/>
    <x v="15"/>
    <s v="03750/PB/626402/2022"/>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s v="03705/KW/626402/2022"/>
    <x v="15"/>
    <s v="03749/PB/626402/2022"/>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s v="03704/KW/626402/2022"/>
    <x v="15"/>
    <s v="03748/PB/626402/2022"/>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s v="03703/KW/626402/2022"/>
    <x v="15"/>
    <s v="03747/PB/626402/2022"/>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s v="03701/KW/626402/2022"/>
    <x v="15"/>
    <s v="03745/PB/626402/2022"/>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s v="03700/KW/626402/2022"/>
    <x v="15"/>
    <s v="03744/PB/626402/2022"/>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s v="03699/KW/626402/2022"/>
    <x v="15"/>
    <s v="03743/PB/626402/2022"/>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s v="03698/KW/626402/2022"/>
    <x v="15"/>
    <s v="03741/PB/626402/2022"/>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s v="03697/KW/626402/2022"/>
    <x v="15"/>
    <s v="03740/PB/626402/20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s v="03696/KW/626402/2022"/>
    <x v="15"/>
    <s v="03736/PB/626402/2022"/>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s v="03695/KW/626402/2022"/>
    <x v="15"/>
    <s v="03735/PB/626402/2022"/>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s v="03694/KW/626402/2022"/>
    <x v="15"/>
    <s v="03734/PB/626402/2022"/>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s v="03693/KW/626402/2022"/>
    <x v="15"/>
    <s v="03733/PB/626402/2022"/>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s v="03692/KW/626402/2022"/>
    <x v="15"/>
    <s v="03732/PB/626402/2022"/>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s v="03691/KW/626402/2022"/>
    <x v="15"/>
    <s v="03731/PB/626402/2022"/>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s v="03690/KW/626402/2022"/>
    <x v="15"/>
    <s v="03729/PB/626402/2022"/>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s v="03689/KW/626402/2022"/>
    <x v="15"/>
    <s v="03728/PB/626402/2022"/>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s v="03688/KW/626402/2022"/>
    <x v="15"/>
    <s v="03727/PB/626402/2022"/>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s v="03687/KW/626402/2022"/>
    <x v="15"/>
    <s v="03726/PB/626402/202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s v="03686/KW/626402/2022"/>
    <x v="15"/>
    <s v="03724/PB/626402/2022"/>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s v="03685/KW/626402/2022"/>
    <x v="15"/>
    <s v="03723/PB/626402/2022"/>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s v="03684/KW/626402/2022"/>
    <x v="15"/>
    <s v="03722/PB/626402/2022"/>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s v="03682/KW/626402/2022"/>
    <x v="15"/>
    <s v="03721/PB/626402/2022"/>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s v="03683/KW/626402/2022"/>
    <x v="15"/>
    <s v="03720/PB/626402/2022"/>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s v="03820/KW/626402/2022"/>
    <x v="16"/>
    <s v="03857/PB/626402/2022"/>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s v="03822/KW/626402/2022"/>
    <x v="16"/>
    <s v="03861/PB/626402/2022"/>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s v="03889/KW/626402/2022"/>
    <x v="16"/>
    <s v="03999/PB/626402/2022"/>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s v="03825/KW/626402/2022"/>
    <x v="16"/>
    <s v="03867/PB/626402/2022"/>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s v="03821/KW/626402/2022"/>
    <x v="16"/>
    <s v="03859/PB/626402/202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s v="03826/KW/626402/2022"/>
    <x v="16"/>
    <s v="03869/PB/626402/2022"/>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s v="03888/KW/626402/2022"/>
    <x v="16"/>
    <s v="03998/PB/626402/2022"/>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s v="03884/KW/626402/2022"/>
    <x v="16"/>
    <s v="03994/PB/626402/2022"/>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s v="03887/KW/626402/2022"/>
    <x v="16"/>
    <s v="03997/PB/626402/2022"/>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s v="03823/KW/626402/2022"/>
    <x v="16"/>
    <s v="03864/PB/626402/2022"/>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s v="03886/KW/626402/2022"/>
    <x v="16"/>
    <s v="03996/PB/626402/2022"/>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s v="03824/KW/626402/2022"/>
    <x v="16"/>
    <s v="03865/PB/626402/2022"/>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s v="03885/KW/626402/2022"/>
    <x v="16"/>
    <s v="03995/PB/626402/2022"/>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s v="03882/KW/626402/2022"/>
    <x v="16"/>
    <s v="03993/PB/626402/2022"/>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s v="03879/KW/626402/2022"/>
    <x v="16"/>
    <s v="03992/PB/626402/202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s v="03878/KW/626402/2022"/>
    <x v="16"/>
    <s v="03991/PB/626402/2022"/>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s v="03876/KW/626402/2022"/>
    <x v="16"/>
    <s v="03989/PB/626402/2022"/>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s v="03875/KW/626402/2022"/>
    <x v="16"/>
    <s v="03988/PB/626402/2022"/>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s v="03869/KW/626402/2022"/>
    <x v="16"/>
    <s v="03985/PB/626402/2022"/>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s v="03873/KW/626402/2022"/>
    <x v="16"/>
    <s v="03987/PB/626402/2022"/>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s v="03832/KW/626402/2022"/>
    <x v="16"/>
    <s v="03927/PB/626402/2022"/>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s v="03871/KW/626402/2022"/>
    <x v="16"/>
    <s v="03986/PB/626402/2022"/>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s v="03867/KW/626402/2022"/>
    <x v="16"/>
    <s v="03984/PB/626402/2022"/>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s v="03866/KW/626402/2022"/>
    <x v="16"/>
    <s v="03982/PB/626402/2022"/>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s v="03833/KW/626402/2022"/>
    <x v="16"/>
    <s v="03930/PB/626402/202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s v="03865/KW/626402/2022"/>
    <x v="16"/>
    <s v="03981/PB/626402/2022"/>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s v="03834/KW/626402/2022"/>
    <x v="16"/>
    <s v="03933/PB/626402/2022"/>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s v="03864/KW/626402/2022"/>
    <x v="16"/>
    <s v="03980/PB/626402/2022"/>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s v="03835/KW/626402/2022"/>
    <x v="16"/>
    <s v="03942/PB/626402/2022"/>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s v="03863/KW/626402/2022"/>
    <x v="16"/>
    <s v="03979/PB/626402/2022"/>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s v="03862/KW/626402/2022"/>
    <x v="16"/>
    <s v="03978/PB/626402/2022"/>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s v="03861/KW/626402/2022"/>
    <x v="16"/>
    <s v="03976/PB/626402/2022"/>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s v="03836/KW/626402/2022"/>
    <x v="16"/>
    <s v="03946/PB/626402/2022"/>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s v="03860/KW/626402/2022"/>
    <x v="16"/>
    <s v="03975/PB/626402/2022"/>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s v="03837/KW/626402/2022"/>
    <x v="16"/>
    <s v="03947/PB/626402/202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s v="03859/KW/626402/2022"/>
    <x v="16"/>
    <s v="03973/PB/626402/2022"/>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s v="03838/KW/626402/2022"/>
    <x v="16"/>
    <s v="03948/PB/626402/2022"/>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s v="03858/KW/626402/2022"/>
    <x v="16"/>
    <s v="03972/PB/626402/2022"/>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s v="03839/KW/626402/2022"/>
    <x v="16"/>
    <s v="03949/PB/626402/2022"/>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s v="03857/KW/626402/2022"/>
    <x v="16"/>
    <s v="03971/PB/626402/2022"/>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s v="03840/KW/626402/2022"/>
    <x v="16"/>
    <s v="03950/PB/626402/2022"/>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s v="03856/KW/626402/2022"/>
    <x v="16"/>
    <s v="03970/PB/626402/2022"/>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s v="03855/KW/626402/2022"/>
    <x v="16"/>
    <s v="03969/PB/626402/2022"/>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s v="03854/KW/626402/2022"/>
    <x v="16"/>
    <s v="03968/PB/626402/2022"/>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s v="03853/KW/626402/2022"/>
    <x v="16"/>
    <s v="03967/PB/626402/202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s v="03852/KW/626402/2022"/>
    <x v="16"/>
    <s v="03965/PB/626402/2022"/>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s v="03841/KW/626402/2022"/>
    <x v="16"/>
    <s v="03952/PB/626402/2022"/>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s v="03851/KW/626402/2022"/>
    <x v="16"/>
    <s v="03964/PB/626402/2022"/>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s v="03818/KW/626402/2022"/>
    <x v="16"/>
    <s v="03851/PB/626402/2022"/>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s v="03850/KW/626402/2022"/>
    <x v="16"/>
    <s v="03963/PB/626402/2022"/>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s v="03819/KW/626402/2022"/>
    <x v="16"/>
    <s v="03852/PB/626402/2022"/>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s v="03849/KW/626402/2022"/>
    <x v="16"/>
    <s v="03962/PB/626402/2022"/>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s v="03842/KW/626402/2022"/>
    <x v="16"/>
    <s v="03953/PB/626402/2022"/>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s v="03848/KW/626402/2022"/>
    <x v="16"/>
    <s v="03960/PB/626402/2022"/>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s v="03843/KW/626402/2022"/>
    <x v="16"/>
    <s v="03955/PB/626402/202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s v="03847/KW/626402/2022"/>
    <x v="16"/>
    <s v="03959/PB/626402/2022"/>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s v="03844/KW/626402/2022"/>
    <x v="16"/>
    <s v="03956/PB/626402/2022"/>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s v="03846/KW/626402/2022"/>
    <x v="16"/>
    <s v="03958/PB/626402/2022"/>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s v="03845/KW/626402/2022"/>
    <x v="16"/>
    <s v="03957/PB/626402/2022"/>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s v="03831/KW/626402/2022"/>
    <x v="16"/>
    <s v="03874/PB/626402/2022"/>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s v="03830/KW/626402/2022"/>
    <x v="16"/>
    <s v="03873/PB/626402/2022"/>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s v="03829/KW/626402/2022"/>
    <x v="16"/>
    <s v="03872/PB/626402/2022"/>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s v="03828/KW/626402/2022"/>
    <x v="16"/>
    <s v="03871/PB/626402/2022"/>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s v="03827/KW/626402/2022"/>
    <x v="16"/>
    <s v="03870/PB/626402/2022"/>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s v="04014/KW/626402/2022"/>
    <x v="17"/>
    <s v="04078/PB/626402/202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s v="04018/KW/626402/2022"/>
    <x v="17"/>
    <s v="04082/PB/626402/2022"/>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s v="04051/KW/626402/2022"/>
    <x v="17"/>
    <s v="04117/PB/626402/2022"/>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s v="04019/KW/626402/2022"/>
    <x v="17"/>
    <s v="04083/PB/626402/2022"/>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s v="04015/KW/626402/2022"/>
    <x v="17"/>
    <s v="04079/PB/626402/2022"/>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s v="04050/KW/626402/2022"/>
    <x v="17"/>
    <s v="04116/PB/626402/2022"/>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s v="04016/KW/626402/2022"/>
    <x v="17"/>
    <s v="04080/PB/626402/2022"/>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s v="04049/KW/626402/2022"/>
    <x v="17"/>
    <s v="04115/PB/626402/2022"/>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s v="04017/KW/626402/2022"/>
    <x v="17"/>
    <s v="04081/PB/626402/2022"/>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s v="04048/KW/626402/2022"/>
    <x v="17"/>
    <s v="04114/PB/626402/2022"/>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s v="04047/KW/626402/2022"/>
    <x v="17"/>
    <s v="04113/PB/626402/202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s v="04046/KW/626402/2022"/>
    <x v="17"/>
    <s v="04112/PB/626402/2022"/>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s v="04020/KW/626402/2022"/>
    <x v="17"/>
    <s v="04084/PB/626402/2022"/>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s v="04045/KW/626402/2022"/>
    <x v="17"/>
    <s v="04111/PB/626402/2022"/>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s v="04021/KW/626402/2022"/>
    <x v="17"/>
    <s v="04085/PB/626402/2022"/>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s v="04044/KW/626402/2022"/>
    <x v="17"/>
    <s v="04110/PB/626402/2022"/>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s v="04022/KW/626402/2022"/>
    <x v="17"/>
    <s v="04086/PB/626402/2022"/>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s v="04043/KW/626402/2022"/>
    <x v="17"/>
    <s v="04109/PB/626402/2022"/>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s v="04023/KW/626402/2022"/>
    <x v="17"/>
    <s v="04089/PB/626402/2022"/>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s v="04042/KW/626402/2022"/>
    <x v="17"/>
    <s v="04108/PB/626402/2022"/>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s v="04024/KW/626402/2022"/>
    <x v="17"/>
    <s v="04090/PB/626402/20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s v="04025/KW/626402/2022"/>
    <x v="17"/>
    <s v="04091/PB/626402/2022"/>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s v="04040/KW/626402/2022"/>
    <x v="17"/>
    <s v="04106/PB/626402/2022"/>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s v="04026/KW/626402/2022"/>
    <x v="17"/>
    <s v="04092/PB/626402/2022"/>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s v="04039/KW/626402/2022"/>
    <x v="17"/>
    <s v="04105/PB/626402/2022"/>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s v="04027/KW/626402/2022"/>
    <x v="17"/>
    <s v="04093/PB/626402/2022"/>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s v="04028/KW/626402/2022"/>
    <x v="17"/>
    <s v="04094/PB/626402/2022"/>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s v="04037/KW/626402/2022"/>
    <x v="17"/>
    <s v="04103/PB/626402/2022"/>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s v="04029/KW/626402/2022"/>
    <x v="17"/>
    <s v="04095/PB/626402/202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s v="04036/KW/626402/2022"/>
    <x v="17"/>
    <s v="04102/PB/626402/2022"/>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s v="04030/KW/626402/2022"/>
    <x v="17"/>
    <s v="04096/PB/626402/2022"/>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s v="04035/KW/626402/2022"/>
    <x v="17"/>
    <s v="04101/PB/626402/2022"/>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s v="04031/KW/626402/2022"/>
    <x v="17"/>
    <s v="04097/PB/626402/2022"/>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s v="04034/KW/626402/2022"/>
    <x v="17"/>
    <s v="04100/PB/626402/2022"/>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s v="04032/KW/626402/2022"/>
    <x v="17"/>
    <s v="04098/PB/626402/2022"/>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s v="04033/KW/626402/2022"/>
    <x v="17"/>
    <s v="04099/PB/626402/2022"/>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s v="04013/KW/626402/2022"/>
    <x v="17"/>
    <s v="04077/PB/626402/2022"/>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s v="04012/KW/626402/2022"/>
    <x v="17"/>
    <s v="04076/PB/626402/2022"/>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s v="04011/KW/626402/2022"/>
    <x v="17"/>
    <s v="04075/PB/626402/202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s v="04010/KW/626402/2022"/>
    <x v="17"/>
    <s v="04074/PB/626402/2022"/>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s v="04009/KW/626402/2022"/>
    <x v="17"/>
    <s v="04073/PB/626402/2022"/>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s v="04008/KW/626402/2022"/>
    <x v="17"/>
    <s v="04072/PB/626402/2022"/>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s v="04173/KW/626402/2022"/>
    <x v="18"/>
    <s v="04230/PB/626402/2022"/>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s v="04175/KW/626402/2022"/>
    <x v="18"/>
    <s v="04231/PB/626402/2022"/>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s v="04215/KW/626402/2022"/>
    <x v="18"/>
    <s v="04294/PB/626402/2022"/>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s v="04176/KW/626402/2022"/>
    <x v="18"/>
    <s v="04232/PB/626402/2022"/>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s v="04177/KW/626402/2022"/>
    <x v="18"/>
    <s v="04233/PB/626402/2022"/>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s v="04214/KW/626402/2022"/>
    <x v="18"/>
    <s v="04293/PB/626402/2022"/>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s v="04179/KW/626402/2022"/>
    <x v="18"/>
    <s v="04235/PB/626402/202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s v="04213/KW/626402/2022"/>
    <x v="18"/>
    <s v="04292/PB/626402/2022"/>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s v="04212/KW/626402/2022"/>
    <x v="18"/>
    <s v="04291/PB/626402/2022"/>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s v="04178/KW/626402/2022"/>
    <x v="18"/>
    <s v="04234/PB/626402/2022"/>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s v="04211/KW/626402/2022"/>
    <x v="18"/>
    <s v="04290/PB/626402/2022"/>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s v="04210/KW/626402/2022"/>
    <x v="18"/>
    <s v="04289/PB/626402/2022"/>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s v="04174/KW/626402/2022"/>
    <x v="18"/>
    <s v="04237/PB/626402/2022"/>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s v="04209/KW/626402/2022"/>
    <x v="18"/>
    <s v="04288/PB/626402/2022"/>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s v="04191/KW/626402/2022"/>
    <x v="18"/>
    <s v="04258/PB/626402/2022"/>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s v="04208/KW/626402/2022"/>
    <x v="18"/>
    <s v="04287/PB/626402/2022"/>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s v="04194/KW/626402/2022"/>
    <x v="18"/>
    <s v="04261/PB/626402/202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s v="04195/KW/626402/2022"/>
    <x v="18"/>
    <s v="04262/PB/626402/2022"/>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s v="04172/KW/626402/2022"/>
    <x v="18"/>
    <s v="04238/PB/626402/2022"/>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s v="04170/KW/626402/2022"/>
    <x v="18"/>
    <s v="04239/PB/626402/2022"/>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s v="04204/KW/626402/2022"/>
    <x v="18"/>
    <s v="04272/PB/626402/2022"/>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s v="04171/KW/626402/2022"/>
    <x v="18"/>
    <s v="04240/PB/626402/2022"/>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s v="04203/KW/626402/2022"/>
    <x v="18"/>
    <s v="04271/PB/626402/2022"/>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s v="04196/KW/626402/2022"/>
    <x v="18"/>
    <s v="04263/PB/626402/202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s v="04202/KW/626402/2022"/>
    <x v="18"/>
    <s v="04270/PB/626402/2022"/>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s v="04197/KW/626402/2022"/>
    <x v="18"/>
    <s v="04264/PB/626402/2022"/>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s v="04201/KW/626402/2022"/>
    <x v="18"/>
    <s v="04269/PB/626402/2022"/>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s v="04200/KW/626402/2022"/>
    <x v="18"/>
    <s v="04267/PB/626402/2022"/>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s v="04199/KW/626402/2022"/>
    <x v="18"/>
    <s v="04266/PB/626402/2022"/>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s v="04198/KW/626402/2022"/>
    <x v="18"/>
    <s v="04265/PB/626402/2022"/>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s v="04193/KW/626402/2022"/>
    <x v="18"/>
    <s v="04260/PB/626402/2022"/>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s v="04192/KW/626402/2022"/>
    <x v="18"/>
    <s v="04259/PB/626402/2022"/>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s v="04190/KW/626402/2022"/>
    <x v="18"/>
    <s v="04257/PB/626402/2022"/>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s v="04189/KW/626402/2022"/>
    <x v="18"/>
    <s v="04256/PB/626402/202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s v="04166/KW/626402/2022"/>
    <x v="18"/>
    <s v="04255/PB/626402/2022"/>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s v="04165/KW/626402/2022"/>
    <x v="18"/>
    <s v="04254/PB/626402/2022"/>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s v="04164/KW/626402/2022"/>
    <x v="18"/>
    <s v="04253/PB/626402/2022"/>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s v="04169/KW/626402/2022"/>
    <x v="18"/>
    <s v="04252/PB/626402/2022"/>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s v="04168/KW/626402/2022"/>
    <x v="18"/>
    <s v="04251/PB/626402/2022"/>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s v="04167/KW/626402/2022"/>
    <x v="18"/>
    <s v="04250/PB/626402/2022"/>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s v="04188/KW/626402/2022"/>
    <x v="18"/>
    <s v="04249/PB/626402/2022"/>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s v="04187/KW/626402/2022"/>
    <x v="18"/>
    <s v="04248/PB/626402/2022"/>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s v="04186/KW/626402/2022"/>
    <x v="18"/>
    <s v="04247/PB/626402/2022"/>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s v="04185/KW/626402/2022"/>
    <x v="18"/>
    <s v="04246/PB/626402/202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s v="04184/KW/626402/2022"/>
    <x v="18"/>
    <s v="04245/PB/626402/2022"/>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s v="04183/KW/626402/2022"/>
    <x v="18"/>
    <s v="04244/PB/626402/2022"/>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s v="04182/KW/626402/2022"/>
    <x v="18"/>
    <s v="04243/PB/626402/2022"/>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s v="04181/KW/626402/2022"/>
    <x v="18"/>
    <s v="04242/PB/626402/2022"/>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s v="04180/KW/626402/2022"/>
    <x v="18"/>
    <s v="04241/PB/626402/2022"/>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s v="04278/KW/626402/2022"/>
    <x v="19"/>
    <s v="04347/PB/626402/2022"/>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s v="04287/KW/626402/2022"/>
    <x v="19"/>
    <s v="04356/PB/626402/2022"/>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s v="04315/KW/626402/2022"/>
    <x v="19"/>
    <s v="04439/PB/626402/2022"/>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s v="04283/KW/626402/2022"/>
    <x v="19"/>
    <s v="04352/PB/626402/2022"/>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s v="04311/KW/626402/2022"/>
    <x v="19"/>
    <s v="04436/PB/626402/202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s v="04295/KW/626402/2022"/>
    <x v="19"/>
    <s v="04426/PB/626402/2022"/>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s v="04284/KW/626402/2022"/>
    <x v="19"/>
    <s v="04353/PB/626402/2022"/>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s v="04296/KW/626402/2022"/>
    <x v="19"/>
    <s v="04427/PB/626402/2022"/>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s v="04304/KW/626402/2022"/>
    <x v="19"/>
    <s v="04433/PB/626402/2022"/>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s v="04285/KW/626402/2022"/>
    <x v="19"/>
    <s v="04354/PB/626402/2022"/>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s v="04303/KW/626402/2022"/>
    <x v="19"/>
    <s v="04430/PB/626402/2022"/>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s v="04286/KW/626402/2022"/>
    <x v="19"/>
    <s v="04355/PB/626402/2022"/>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s v="04312/KW/626402/2022"/>
    <x v="19"/>
    <s v="04424/PB/626402/2022"/>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s v="04313/KW/626402/2022"/>
    <x v="19"/>
    <s v="04425/PB/626402/2022"/>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s v="04288/KW/626402/2022"/>
    <x v="19"/>
    <s v="04357/PB/626402/202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s v="04289/KW/626402/2022"/>
    <x v="19"/>
    <s v="04358/PB/626402/2022"/>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s v="04309/KW/626402/2022"/>
    <x v="19"/>
    <s v="04405/PB/626402/2022"/>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s v="04290/KW/626402/2022"/>
    <x v="19"/>
    <s v="04378/PB/626402/2022"/>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s v="04308/KW/626402/2022"/>
    <x v="19"/>
    <s v="04402/PB/626402/2022"/>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s v="04291/KW/626402/2022"/>
    <x v="19"/>
    <s v="04379/PB/626402/2022"/>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s v="04307/KW/626402/2022"/>
    <x v="19"/>
    <s v="04399/PB/626402/2022"/>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s v="04292/KW/626402/2022"/>
    <x v="19"/>
    <s v="04380/PB/626402/2022"/>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s v="04306/KW/626402/2022"/>
    <x v="19"/>
    <s v="04397/PB/626402/2022"/>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s v="04293/KW/626402/2022"/>
    <x v="19"/>
    <s v="04381/PB/626402/20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s v="04305/KW/626402/2022"/>
    <x v="19"/>
    <s v="04395/PB/626402/2022"/>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s v="04294/KW/626402/2022"/>
    <x v="19"/>
    <s v="04382/PB/626402/2022"/>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s v="04314/KW/626402/2022"/>
    <x v="19"/>
    <s v="04393/PB/626402/2022"/>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s v="04297/KW/626402/2022"/>
    <x v="19"/>
    <s v="04383/PB/626402/2022"/>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s v="04302/KW/626402/2022"/>
    <x v="19"/>
    <s v="04392/PB/626402/2022"/>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s v="04298/KW/626402/2022"/>
    <x v="19"/>
    <s v="04384/PB/626402/2022"/>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s v="04301/KW/626402/2022"/>
    <x v="19"/>
    <s v="04391/PB/626402/2022"/>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s v="04299/KW/626402/2022"/>
    <x v="19"/>
    <s v="04385/PB/626402/2022"/>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s v="04300/KW/626402/2022"/>
    <x v="19"/>
    <s v="04388/PB/626402/2022"/>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s v="04282/KW/626402/2022"/>
    <x v="19"/>
    <s v="04351/PB/626402/202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s v="04281/KW/626402/2022"/>
    <x v="19"/>
    <s v="04350/PB/626402/2022"/>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s v="04280/KW/626402/2022"/>
    <x v="19"/>
    <s v="04349/PB/626402/2022"/>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s v="04277/KW/626402/2022"/>
    <x v="20"/>
    <s v="04346/PB/626402/2022"/>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s v="04279/KW/626402/2022"/>
    <x v="19"/>
    <s v="04348/PB/626402/2022"/>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s v="04469/KW/626402/2022"/>
    <x v="21"/>
    <s v="04536/PB/626402/2022"/>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s v="04470/KW/626402/2022"/>
    <x v="21"/>
    <s v="04537/PB/626402/2022"/>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s v="04471/KW/626402/2022"/>
    <x v="21"/>
    <s v="04538/PB/626402/2022"/>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s v="04472/KW/626402/2022"/>
    <x v="21"/>
    <s v="04540/PB/626402/2022"/>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s v="04473/KW/626402/2022"/>
    <x v="21"/>
    <s v="04541/PB/626402/2022"/>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s v="04483/KW/626402/2022"/>
    <x v="21"/>
    <s v="04553/PB/626402/2022"/>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s v="04484/KW/626402/2022"/>
    <x v="21"/>
    <s v="04554/PB/626402/2022"/>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s v="04485/KW/626402/2022"/>
    <x v="21"/>
    <s v="04555/PB/626402/2022"/>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s v="04486/KW/626402/2022"/>
    <x v="21"/>
    <s v="04556/PB/626402/2022"/>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s v="04487/KW/626402/2022"/>
    <x v="21"/>
    <s v="04557/PB/626402/2022"/>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s v="04488/KW/626402/2022"/>
    <x v="21"/>
    <s v="04558/PB/626402/2022"/>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s v="04489/KW/626402/2022"/>
    <x v="21"/>
    <s v="04559/PB/626402/2022"/>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s v="04490/KW/626402/2022"/>
    <x v="21"/>
    <s v="04560/PB/626402/2022"/>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s v="04474/KW/626402/2022"/>
    <x v="21"/>
    <s v="04542/PB/626402/2022"/>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s v="04475/KW/626402/2022"/>
    <x v="21"/>
    <s v="04543/PB/626402/202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s v="04476/KW/626402/2022"/>
    <x v="21"/>
    <s v="04544/PB/626402/2022"/>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s v="04477/KW/626402/2022"/>
    <x v="21"/>
    <s v="04546/PB/626402/2022"/>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s v="04478/KW/626402/2022"/>
    <x v="21"/>
    <s v="04547/PB/626402/2022"/>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s v="04479/KW/626402/2022"/>
    <x v="21"/>
    <s v="04548/PB/626402/2022"/>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s v="04480/KW/626402/2022"/>
    <x v="21"/>
    <s v="04549/PB/626402/2022"/>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s v="04468/KW/626402/2022"/>
    <x v="21"/>
    <s v="04535/PB/626402/2022"/>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s v="04467/KW/626402/2022"/>
    <x v="21"/>
    <s v="04534/PB/626402/2022"/>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s v="04466/KW/626402/2022"/>
    <x v="21"/>
    <s v="04533/PB/626402/202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s v="04465/KW/626402/2022"/>
    <x v="21"/>
    <s v="04532/PB/626402/2022"/>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s v="04464/KW/626402/2022"/>
    <x v="21"/>
    <s v="04531/PB/626402/2022"/>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3/KW/626402/2022"/>
    <x v="21"/>
    <s v="04530/PB/626402/2022"/>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2/KW/626402/2022"/>
    <x v="21"/>
    <s v="04529/PB/626402/2022"/>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1/KW/626402/2022"/>
    <x v="21"/>
    <s v="04528/PB/626402/2022"/>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0/KW/626402/2022"/>
    <x v="21"/>
    <s v="04527/PB/626402/2022"/>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59/KW/626402/2022"/>
    <x v="21"/>
    <s v="04526/PB/626402/2022"/>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s v="04458/KW/626402/2022"/>
    <x v="21"/>
    <s v="04525/PB/626402/2022"/>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s v="04457/KW/626402/2022"/>
    <x v="21"/>
    <s v="04524/PB/626402/2022"/>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s v="04456/KW/626402/2022"/>
    <x v="21"/>
    <s v="04523/PB/626402/202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s v="04455/KW/626402/2022"/>
    <x v="21"/>
    <s v="04522/PB/626402/2022"/>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s v="04454/KW/626402/2022"/>
    <x v="21"/>
    <s v="04521/PB/626402/2022"/>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s v="04453/KW/626402/2022"/>
    <x v="21"/>
    <s v="04520/PB/626402/2022"/>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s v="04452/KW/626402/2022"/>
    <x v="21"/>
    <s v="04519/PB/626402/2022"/>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s v="04451/KW/626402/2022"/>
    <x v="21"/>
    <s v="04518/PB/626402/2022"/>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s v="04450/KW/626402/2022"/>
    <x v="21"/>
    <s v="04517/PB/626402/2022"/>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s v="04449/KW/626402/2022"/>
    <x v="21"/>
    <s v="04516/PB/626402/2022"/>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s v="04448/KW/626402/2022"/>
    <x v="21"/>
    <s v="04515/PB/626402/2022"/>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s v="04447/KW/626402/2022"/>
    <x v="21"/>
    <s v="04514/PB/626402/2022"/>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s v="04446/KW/626402/2022"/>
    <x v="21"/>
    <s v="04513/PB/626402/202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s v="04445/KW/626402/2022"/>
    <x v="21"/>
    <s v="04512/PB/626402/2022"/>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s v="04444/KW/626402/2022"/>
    <x v="21"/>
    <s v="04511/PB/626402/2022"/>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s v="04443/KW/626402/2022"/>
    <x v="21"/>
    <s v="04510/PB/626402/2022"/>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s v="04442/KW/626402/2022"/>
    <x v="21"/>
    <s v="04509/PB/626402/2022"/>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s v="04441/KW/626402/2022"/>
    <x v="21"/>
    <s v="04508/PB/626402/2022"/>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s v="04440/KW/626402/2022"/>
    <x v="21"/>
    <s v="04507/PB/626402/2022"/>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s v="04439/KW/626402/2022"/>
    <x v="21"/>
    <s v="04506/PB/626402/2022"/>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s v="04592/KW/626402/2022"/>
    <x v="22"/>
    <s v="04693/PB/626402/2022"/>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s v="04594/KW/626402/2022"/>
    <x v="22"/>
    <s v="04694/PB/626402/2022"/>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s v="04596/KW/626402/2022"/>
    <x v="22"/>
    <s v="04695/PB/626402/202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s v="04597/KW/626402/2022"/>
    <x v="22"/>
    <s v="04696/PB/626402/2022"/>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s v="04598/KW/626402/2022"/>
    <x v="22"/>
    <s v="04697/PB/626402/2022"/>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s v="04599/KW/626402/2022"/>
    <x v="22"/>
    <s v="04698/PB/626402/2022"/>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s v="04600/KW/626402/2022"/>
    <x v="22"/>
    <s v="04699/PB/626402/2022"/>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s v="04602/KW/626402/2022"/>
    <x v="22"/>
    <s v="04701/PB/626402/2022"/>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s v="04603/KW/626402/2022"/>
    <x v="22"/>
    <s v="04702/PB/626402/2022"/>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s v="04601/KW/626402/2022"/>
    <x v="22"/>
    <s v="04700/PB/626402/2022"/>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s v="04595/KW/626402/2022"/>
    <x v="22"/>
    <s v="04703/PB/626402/2022"/>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s v="04590/KW/626402/2022"/>
    <x v="22"/>
    <s v="04690/PB/626402/2022"/>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s v="04591/KW/626402/2022"/>
    <x v="22"/>
    <s v="04691/PB/626402/202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s v="04593/KW/626402/2022"/>
    <x v="22"/>
    <s v="04692/PB/626402/2022"/>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s v="04589/KW/626402/2022"/>
    <x v="22"/>
    <s v="04689/PB/626402/2022"/>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s v="04588/KW/626402/2022"/>
    <x v="22"/>
    <s v="04688/PB/626402/2022"/>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s v="04587/KW/626402/2022"/>
    <x v="22"/>
    <s v="04687/PB/626402/2022"/>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s v="04586/KW/626402/2022"/>
    <x v="22"/>
    <s v="04686/PB/626402/2022"/>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s v="04585/KW/626402/2022"/>
    <x v="22"/>
    <s v="04685/PB/626402/2022"/>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s v="04584/KW/626402/2022"/>
    <x v="22"/>
    <s v="04684/PB/626402/2022"/>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s v="04583/KW/626402/2022"/>
    <x v="22"/>
    <s v="04683/PB/626402/2022"/>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s v="04582/KW/626402/2022"/>
    <x v="22"/>
    <s v="04682/PB/626402/2022"/>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s v="04581/KW/626402/2022"/>
    <x v="22"/>
    <s v="04681/PB/626402/202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s v="04580/KW/626402/2022"/>
    <x v="22"/>
    <s v="04680/PB/626402/2022"/>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s v="04579/KW/626402/2022"/>
    <x v="22"/>
    <s v="04679/PB/626402/2022"/>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s v="04578/KW/626402/2022"/>
    <x v="22"/>
    <s v="04678/PB/626402/2022"/>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s v="04607/KW/626402/2022"/>
    <x v="23"/>
    <s v="04713/PB/626402/2022"/>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s v="04643/KW/626402/2022"/>
    <x v="23"/>
    <s v="04791/PB/626402/2022"/>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s v="04608/KW/626402/2022"/>
    <x v="23"/>
    <s v="04714/PB/626402/2022"/>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s v="04636/KW/626402/2022"/>
    <x v="23"/>
    <s v="04784/PB/626402/2022"/>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s v="04640/KW/626402/2022"/>
    <x v="23"/>
    <s v="04788/PB/626402/2022"/>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s v="04641/KW/626402/2022"/>
    <x v="23"/>
    <s v="04717/PB/626402/2022"/>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s v="04638/KW/626402/2022"/>
    <x v="23"/>
    <s v="04787/PB/626402/20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s v="04610/KW/626402/2022"/>
    <x v="23"/>
    <s v="04718/PB/626402/2022"/>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s v="04637/KW/626402/2022"/>
    <x v="23"/>
    <s v="04785/PB/626402/2022"/>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s v="04612/KW/626402/2022"/>
    <x v="23"/>
    <s v="04719/PB/626402/2022"/>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s v="04611/KW/626402/2022"/>
    <x v="23"/>
    <s v="04726/PB/626402/2022"/>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s v="04639/KW/626402/2022"/>
    <x v="23"/>
    <s v="04782/PB/626402/2022"/>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s v="04642/KW/626402/2022"/>
    <x v="23"/>
    <s v="04731/PB/626402/2022"/>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s v="04635/KW/626402/2022"/>
    <x v="23"/>
    <s v="04781/PB/626402/2022"/>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s v="04634/KW/626402/2022"/>
    <x v="23"/>
    <s v="04780/PB/626402/2022"/>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s v="04613/KW/626402/2022"/>
    <x v="23"/>
    <s v="04720/PB/626402/2022"/>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s v="04628/KW/626402/2022"/>
    <x v="23"/>
    <s v="04779/PB/626402/202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s v="04614/KW/626402/2022"/>
    <x v="23"/>
    <s v="04722/PB/626402/2022"/>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s v="04627/KW/626402/2022"/>
    <x v="23"/>
    <s v="04777/PB/626402/2022"/>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s v="04615/KW/626402/2022"/>
    <x v="23"/>
    <s v="04727/PB/626402/2022"/>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s v="04626/KW/626402/2022"/>
    <x v="23"/>
    <s v="04776/PB/626402/2022"/>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s v="04616/KW/626402/2022"/>
    <x v="23"/>
    <s v="04728/PB/626402/2022"/>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s v="04625/KW/626402/2022"/>
    <x v="23"/>
    <s v="04775/PB/626402/2022"/>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s v="04617/KW/626402/2022"/>
    <x v="23"/>
    <s v="04729/PB/626402/2022"/>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s v="04633/KW/626402/2022"/>
    <x v="23"/>
    <s v="04773/PB/626402/2022"/>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s v="04618/KW/626402/2022"/>
    <x v="23"/>
    <s v="04730/PB/626402/2022"/>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s v="04632/KW/626402/2022"/>
    <x v="23"/>
    <s v="04772/PB/626402/202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s v="04619/KW/626402/2022"/>
    <x v="23"/>
    <s v="04750/PB/626402/2022"/>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s v="04631/KW/626402/2022"/>
    <x v="23"/>
    <s v="04769/PB/626402/2022"/>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s v="04630/KW/626402/2022"/>
    <x v="23"/>
    <s v="04768/PB/626402/2022"/>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s v="04629/KW/626402/2022"/>
    <x v="23"/>
    <s v="04767/PB/626402/2022"/>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s v="04624/KW/626402/2022"/>
    <x v="23"/>
    <s v="04759/PB/626402/2022"/>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s v="04623/KW/626402/2022"/>
    <x v="23"/>
    <s v="04757/PB/626402/2022"/>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s v="04622/KW/626402/2022"/>
    <x v="23"/>
    <s v="04754/PB/626402/2022"/>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s v="04621/KW/626402/2022"/>
    <x v="23"/>
    <s v="04753/PB/626402/2022"/>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s v="04620/KW/626402/2022"/>
    <x v="23"/>
    <s v="04752/PB/626402/2022"/>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s v="04795/KW/626402/2022"/>
    <x v="24"/>
    <s v="04869/PB/626402/202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s v="04827/KW/626402/2022"/>
    <x v="24"/>
    <s v="04897/PB/626402/2022"/>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s v="04826/KW/626402/2022"/>
    <x v="24"/>
    <s v="04938/PB/626402/2022"/>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s v="04828/KW/626402/2022"/>
    <x v="24"/>
    <s v="04898/PB/626402/2022"/>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s v="04825/KW/626402/2022"/>
    <x v="24"/>
    <s v="04937/PB/626402/2022"/>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s v="04804/KW/626402/2022"/>
    <x v="24"/>
    <s v="04902/PB/626402/2022"/>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s v="04824/KW/626402/2022"/>
    <x v="24"/>
    <s v="04936/PB/626402/2022"/>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s v="04822/KW/626402/2022"/>
    <x v="24"/>
    <s v="04891/PB/626402/2022"/>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s v="04806/KW/626402/2022"/>
    <x v="24"/>
    <s v="04900/PB/626402/2022"/>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s v="04810/KW/626402/2022"/>
    <x v="24"/>
    <s v="04931/PB/626402/2022"/>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s v="04811/KW/626402/2022"/>
    <x v="24"/>
    <s v="04901/PB/626402/202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s v="04823/KW/626402/2022"/>
    <x v="24"/>
    <s v="04892/PB/626402/2022"/>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s v="04797/KW/626402/2022"/>
    <x v="24"/>
    <s v="04899/PB/626402/2022"/>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s v="04798/KW/626402/2022"/>
    <x v="24"/>
    <s v="04871/PB/626402/2022"/>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s v="04794/KW/626402/2022"/>
    <x v="24"/>
    <s v="04868/PB/626402/2022"/>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s v="04796/KW/626402/2022"/>
    <x v="24"/>
    <s v="04870/PB/626402/2022"/>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s v="04800/KW/626402/2022"/>
    <x v="24"/>
    <s v="04893/PB/626402/2022"/>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s v="04799/KW/626402/2022"/>
    <x v="24"/>
    <s v="04872/PB/626402/2022"/>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s v="04821/KW/626402/2022"/>
    <x v="24"/>
    <s v="04890/PB/626402/2022"/>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s v="04801/KW/626402/2022"/>
    <x v="24"/>
    <s v="04874/PB/626402/2022"/>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s v="04820/KW/626402/2022"/>
    <x v="24"/>
    <s v="04889/PB/626402/202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s v="04802/KW/626402/2022"/>
    <x v="24"/>
    <s v="04875/PB/626402/2022"/>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s v="04819/KW/626402/2022"/>
    <x v="24"/>
    <s v="04888/PB/626402/2022"/>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s v="04803/KW/626402/2022"/>
    <x v="24"/>
    <s v="04876/PB/626402/2022"/>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s v="04818/KW/626402/2022"/>
    <x v="24"/>
    <s v="04887/PB/626402/2022"/>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s v="04817/KW/626402/2022"/>
    <x v="24"/>
    <s v="04886/PB/626402/2022"/>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s v="04805/KW/626402/2022"/>
    <x v="24"/>
    <s v="04877/PB/626402/2022"/>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s v="04815/KW/626402/2022"/>
    <x v="24"/>
    <s v="04885/PB/626402/2022"/>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s v="04816/KW/626402/2022"/>
    <x v="24"/>
    <s v="04884/PB/626402/2022"/>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s v="04807/KW/626402/2022"/>
    <x v="24"/>
    <s v="04878/PB/626402/2022"/>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s v="04814/KW/626402/2022"/>
    <x v="24"/>
    <s v="04883/PB/626402/202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s v="04813/KW/626402/2022"/>
    <x v="24"/>
    <s v="04882/PB/626402/2022"/>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s v="04812/KW/626402/2022"/>
    <x v="24"/>
    <s v="04881/PB/626402/2022"/>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s v="04808/KW/626402/2022"/>
    <x v="24"/>
    <s v="04879/PB/626402/2022"/>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s v="04809/KW/626402/2022"/>
    <x v="24"/>
    <s v="04880/PB/626402/2022"/>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s v="04938/KW/626402/2022"/>
    <x v="25"/>
    <s v="05026/PB/626402/2022"/>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s v="04911/KW/626402/2022"/>
    <x v="25"/>
    <s v="05043/PB/626402/2022"/>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s v="04939/KW/626402/2022"/>
    <x v="25"/>
    <s v="05027/PB/626402/2022"/>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s v="04940/KW/626402/2022"/>
    <x v="25"/>
    <s v="05028/PB/626402/2022"/>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s v="04912/KW/626402/2022"/>
    <x v="25"/>
    <s v="05042/PB/626402/2022"/>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s v="04913/KW/626402/2022"/>
    <x v="25"/>
    <s v="05041/PB/626402/202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s v="04914/KW/626402/2022"/>
    <x v="25"/>
    <s v="05040/PB/626402/2022"/>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s v="04921/KW/626402/2022"/>
    <x v="25"/>
    <s v="04996/PB/626402/2022"/>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s v="04920/KW/626402/2022"/>
    <x v="25"/>
    <s v="04997/PB/626402/2022"/>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s v="04915/KW/626402/2022"/>
    <x v="25"/>
    <s v="05039/PB/626402/2022"/>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s v="04919/KW/626402/2022"/>
    <x v="25"/>
    <s v="04998/PB/626402/2022"/>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s v="04916/KW/626402/2022"/>
    <x v="25"/>
    <s v="05038/PB/626402/2022"/>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s v="04922/KW/626402/2022"/>
    <x v="25"/>
    <s v="05016/PB/626402/2022"/>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s v="04942/KW/626402/2022"/>
    <x v="25"/>
    <s v="05036/PB/626402/2022"/>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s v="04923/KW/626402/2022"/>
    <x v="25"/>
    <s v="05017/PB/626402/2022"/>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s v="04941/KW/626402/2022"/>
    <x v="25"/>
    <s v="05029/PB/626402/202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s v="04924/KW/626402/2022"/>
    <x v="25"/>
    <s v="05018/PB/626402/2022"/>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s v="04925/KW/626402/2022"/>
    <x v="25"/>
    <s v="05019/PB/626402/2022"/>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s v="04926/KW/626402/2022"/>
    <x v="25"/>
    <s v="05021/PB/626402/2022"/>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s v="04927/KW/626402/2022"/>
    <x v="25"/>
    <s v="05022/PB/626402/2022"/>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s v="04929/KW/626402/2022"/>
    <x v="25"/>
    <s v="05025/PB/626402/2022"/>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s v="04928/KW/626402/2022"/>
    <x v="25"/>
    <s v="05023/PB/626402/2022"/>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s v="04932/KW/626402/2022"/>
    <x v="25"/>
    <s v="04991/PB/626402/2022"/>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s v="04933/KW/626402/2022"/>
    <x v="25"/>
    <s v="04992/PB/626402/2022"/>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s v="04937/KW/626402/2022"/>
    <x v="25"/>
    <s v="04993/PB/626402/2022"/>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s v="04934/KW/626402/2022"/>
    <x v="25"/>
    <s v="05011/PB/626402/202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s v="04936/KW/626402/2022"/>
    <x v="25"/>
    <s v="05013/PB/626402/2022"/>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s v="04935/KW/626402/2022"/>
    <x v="25"/>
    <s v="05012/PB/626402/2022"/>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s v="04931/KW/626402/2022"/>
    <x v="25"/>
    <s v="04994/PB/626402/2022"/>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s v="04930/KW/626402/2022"/>
    <x v="25"/>
    <s v="04995/PB/626402/2022"/>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s v="04917/KW/626402/2022"/>
    <x v="25"/>
    <s v="04989/PB/626402/2022"/>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s v="04918/KW/626402/2022"/>
    <x v="25"/>
    <s v="04990/PB/626402/2022"/>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s v="05055/KW/626402/2022"/>
    <x v="26"/>
    <s v="05140/PB/626402/2022"/>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s v="05081/KW/626402/2022"/>
    <x v="26"/>
    <s v="05179/PB/626402/2022"/>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s v="05056/KW/626402/2022"/>
    <x v="26"/>
    <s v="05141/PB/626402/2022"/>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s v="05087/KW/626402/2022"/>
    <x v="26"/>
    <s v="05171/PB/626402/20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s v="05057/KW/626402/2022"/>
    <x v="26"/>
    <s v="05142/PB/626402/2022"/>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s v="05086/KW/626402/2022"/>
    <x v="26"/>
    <s v="05170/PB/626402/2022"/>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s v="05059/KW/626402/2022"/>
    <x v="26"/>
    <s v="05144/PB/626402/2022"/>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s v="05085/KW/626402/2022"/>
    <x v="26"/>
    <s v="05169/PB/626402/2022"/>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s v="05060/KW/626402/2022"/>
    <x v="26"/>
    <s v="05145/PB/626402/2022"/>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s v="05084/KW/626402/2022"/>
    <x v="26"/>
    <s v="05168/PB/626402/2022"/>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s v="05061/KW/626402/2022"/>
    <x v="26"/>
    <s v="05146/PB/626402/2022"/>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s v="05083/KW/626402/2022"/>
    <x v="26"/>
    <s v="05167/PB/626402/2022"/>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s v="05062/KW/626402/2022"/>
    <x v="26"/>
    <s v="05147/PB/626402/2022"/>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s v="05082/KW/626402/2022"/>
    <x v="26"/>
    <s v="05166/PB/626402/202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s v="05058/KW/626402/2022"/>
    <x v="26"/>
    <s v="05143/PB/626402/2022"/>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s v="05080/KW/626402/2022"/>
    <x v="26"/>
    <s v="05165/PB/626402/2022"/>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s v="05044/KW/626402/2022"/>
    <x v="26"/>
    <s v="05129/PB/626402/2022"/>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s v="05079/KW/626402/2022"/>
    <x v="26"/>
    <s v="05164/PB/626402/2022"/>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s v="05045/KW/626402/2022"/>
    <x v="26"/>
    <s v="05130/PB/626402/2022"/>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s v="05078/KW/626402/2022"/>
    <x v="26"/>
    <s v="05163/PB/626402/2022"/>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s v="05048/KW/626402/2022"/>
    <x v="26"/>
    <s v="05133/PB/626402/2022"/>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s v="05048/KW/626402/2022"/>
    <x v="26"/>
    <s v="05133/PB/626402/2022"/>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s v="05077/KW/626402/2022"/>
    <x v="26"/>
    <s v="05162/PB/626402/2022"/>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s v="05076/KW/626402/2022"/>
    <x v="26"/>
    <s v="05161/PB/626402/2022"/>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s v="05049/KW/626402/2022"/>
    <x v="26"/>
    <s v="05134/PB/626402/202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s v="05075/KW/626402/2022"/>
    <x v="26"/>
    <s v="05160/PB/626402/2022"/>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s v="05050/KW/626402/2022"/>
    <x v="26"/>
    <s v="05135/PB/626402/2022"/>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s v="05074/KW/626402/2022"/>
    <x v="26"/>
    <s v="05159/PB/626402/2022"/>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s v="05051/KW/626402/2022"/>
    <x v="26"/>
    <s v="05136/PB/626402/2022"/>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s v="05073/KW/626402/2022"/>
    <x v="26"/>
    <s v="05158/PB/626402/2022"/>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s v="05052/KW/626402/2022"/>
    <x v="26"/>
    <s v="05137/PB/626402/2022"/>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s v="05072/KW/626402/2022"/>
    <x v="26"/>
    <s v="05157/PB/626402/2022"/>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s v="05053/KW/626402/2022"/>
    <x v="26"/>
    <s v="05138/PB/626402/2022"/>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s v="05071/KW/626402/2022"/>
    <x v="26"/>
    <s v="05156/PB/626402/2022"/>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s v="05054/KW/626402/2022"/>
    <x v="26"/>
    <s v="05139/PB/626402/202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s v="05070/KW/626402/2022"/>
    <x v="26"/>
    <s v="05155/PB/626402/2022"/>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s v="05046/KW/626402/2022"/>
    <x v="26"/>
    <s v="05131/PB/626402/2022"/>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s v="05069/KW/626402/2022"/>
    <x v="26"/>
    <s v="05154/PB/626402/2022"/>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s v="05068/KW/626402/2022"/>
    <x v="26"/>
    <s v="05153/PB/626402/2022"/>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s v="05067/KW/626402/2022"/>
    <x v="26"/>
    <s v="05152/PB/626402/2022"/>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s v="05066/KW/626402/2022"/>
    <x v="26"/>
    <s v="05151/PB/626402/2022"/>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s v="05065/KW/626402/2022"/>
    <x v="26"/>
    <s v="05150/PB/626402/2022"/>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s v="05064/KW/626402/2022"/>
    <x v="26"/>
    <s v="05149/PB/626402/2022"/>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s v="05063/KW/626402/2022"/>
    <x v="26"/>
    <s v="05148/PB/626402/202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s v="05043/KW/626402/2022"/>
    <x v="26"/>
    <s v="05128/PB/626402/2022"/>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s v="05157/KW/626402/2022"/>
    <x v="27"/>
    <s v="05239/PB/626402/2022"/>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s v="05191/KW/626402/2022"/>
    <x v="27"/>
    <s v="05274/PB/626402/2022"/>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s v="05158/KW/626402/2022"/>
    <x v="27"/>
    <s v="05240/PB/626402/2022"/>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s v="05190/KW/626402/2022"/>
    <x v="27"/>
    <s v="05273/PB/626402/2022"/>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s v="05159/KW/626402/2022"/>
    <x v="27"/>
    <s v="05241/PB/626402/2022"/>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s v="05189/KW/626402/2022"/>
    <x v="27"/>
    <s v="05272/PB/626402/2022"/>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s v="05164/KW/626402/2022"/>
    <x v="27"/>
    <s v="05247/PB/626402/2022"/>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s v="05188/KW/626402/2022"/>
    <x v="27"/>
    <s v="05271/PB/626402/2022"/>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s v="05184/KW/626402/2022"/>
    <x v="27"/>
    <s v="05267/PB/626402/202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s v="05187/KW/626402/2022"/>
    <x v="27"/>
    <s v="05270/PB/626402/2022"/>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s v="05185/KW/626402/2022"/>
    <x v="27"/>
    <s v="05268/PB/626402/2022"/>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s v="05186/KW/626402/2022"/>
    <x v="27"/>
    <s v="05269/PB/626402/2022"/>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s v="05165/KW/626402/2022"/>
    <x v="27"/>
    <s v="05248/PB/626402/2022"/>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s v="05166/KW/626402/2022"/>
    <x v="27"/>
    <s v="05249/PB/626402/2022"/>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s v="05167/KW/626402/2022"/>
    <x v="27"/>
    <s v="05250/PB/626402/2022"/>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s v="05183/KW/626402/2022"/>
    <x v="27"/>
    <s v="05266/PB/626402/2022"/>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s v="05168/KW/626402/2022"/>
    <x v="27"/>
    <s v="05251/PB/626402/2022"/>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s v="05182/KW/626402/2022"/>
    <x v="27"/>
    <s v="05265/PB/626402/2022"/>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s v="05169/KW/626402/2022"/>
    <x v="27"/>
    <s v="05252/PB/626402/202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s v="05181/KW/626402/2022"/>
    <x v="27"/>
    <s v="05264/PB/626402/2022"/>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s v="05170/KW/626402/2022"/>
    <x v="27"/>
    <s v="05253/PB/626402/2022"/>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s v="05180/KW/626402/2022"/>
    <x v="27"/>
    <s v="05263/PB/626402/2022"/>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s v="05171/KW/626402/2022"/>
    <x v="27"/>
    <s v="05254/PB/626402/2022"/>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s v="05179/KW/626402/2022"/>
    <x v="27"/>
    <s v="05262/PB/626402/2022"/>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s v="05172/KW/626402/2022"/>
    <x v="27"/>
    <s v="05255/PB/626402/2022"/>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s v="05178/KW/626402/2022"/>
    <x v="27"/>
    <s v="05261/PB/626402/2022"/>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s v="05173/KW/626402/2022"/>
    <x v="27"/>
    <s v="05256/PB/626402/2022"/>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s v="05174/KW/626402/2022"/>
    <x v="27"/>
    <s v="05257/PB/626402/202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s v="05176/KW/626402/2022"/>
    <x v="27"/>
    <s v="05259/PB/626402/2022"/>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s v="05175/KW/626402/2022"/>
    <x v="27"/>
    <s v="05258/PB/626402/2022"/>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s v="05163/KW/626402/2022"/>
    <x v="27"/>
    <s v="05246/PB/626402/2022"/>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s v="05162/KW/626402/2022"/>
    <x v="27"/>
    <s v="05245/PB/626402/2022"/>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s v="05160/KW/626402/2022"/>
    <x v="27"/>
    <s v="05242/PB/626402/2022"/>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s v="05161/KW/626402/2022"/>
    <x v="27"/>
    <s v="05244/PB/626402/2022"/>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s v="05350/KW/626402/2022"/>
    <x v="28"/>
    <s v="05407/PB/626402/2022"/>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s v="05355/KW/626402/2022"/>
    <x v="28"/>
    <s v="05412/PB/626402/2022"/>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s v="05390/KW/626402/2022"/>
    <x v="28"/>
    <s v="05448/PB/626402/2022"/>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s v="05351/KW/626402/2022"/>
    <x v="28"/>
    <s v="05408/PB/626402/202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s v="05389/KW/626402/2022"/>
    <x v="28"/>
    <s v="05447/PB/626402/2022"/>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s v="05352/KW/626402/2022"/>
    <x v="28"/>
    <s v="05409/PB/626402/2022"/>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s v="05388/KW/626402/2022"/>
    <x v="28"/>
    <s v="05446/PB/626402/2022"/>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s v="05353/KW/626402/2022"/>
    <x v="28"/>
    <s v="05410/PB/626402/2022"/>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s v="05387/KW/626402/2022"/>
    <x v="28"/>
    <s v="05445/PB/626402/2022"/>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s v="05354/KW/626402/2022"/>
    <x v="28"/>
    <s v="05411/PB/626402/2022"/>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s v="05386/KW/626402/2022"/>
    <x v="28"/>
    <s v="05444/PB/626402/2022"/>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s v="05385/KW/626402/2022"/>
    <x v="28"/>
    <s v="05443/PB/626402/2022"/>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s v="05356/KW/626402/2022"/>
    <x v="28"/>
    <s v="05413/PB/626402/2022"/>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s v="05384/KW/626402/2022"/>
    <x v="28"/>
    <s v="05442/PB/626402/202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s v="05357/KW/626402/2022"/>
    <x v="28"/>
    <s v="05414/PB/626402/2022"/>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s v="05383/KW/626402/2022"/>
    <x v="28"/>
    <s v="05441/PB/626402/2022"/>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s v="05359/KW/626402/2022"/>
    <x v="28"/>
    <s v="05417/PB/626402/2022"/>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s v="05382/KW/626402/2022"/>
    <x v="28"/>
    <s v="05440/PB/626402/2022"/>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s v="05360/KW/626402/2022"/>
    <x v="28"/>
    <s v="05418/PB/626402/2022"/>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s v="05381/KW/626402/2022"/>
    <x v="28"/>
    <s v="05439/PB/626402/2022"/>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s v="05361/KW/626402/2022"/>
    <x v="28"/>
    <s v="05419/PB/626402/2022"/>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s v="05380/KW/626402/2022"/>
    <x v="28"/>
    <s v="05438/PB/626402/2022"/>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s v="05362/KW/626402/2022"/>
    <x v="28"/>
    <s v="05420/PB/626402/2022"/>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s v="05379/KW/626402/2022"/>
    <x v="28"/>
    <s v="05437/PB/626402/20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s v="05363/KW/626402/2022"/>
    <x v="28"/>
    <s v="05421/PB/626402/2022"/>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s v="05378/KW/626402/2022"/>
    <x v="28"/>
    <s v="05436/PB/626402/2022"/>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s v="05364/KW/626402/2022"/>
    <x v="28"/>
    <s v="05422/PB/626402/2022"/>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s v="05377/KW/626402/2022"/>
    <x v="28"/>
    <s v="05435/PB/626402/2022"/>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s v="05365/KW/626402/2022"/>
    <x v="28"/>
    <s v="05423/PB/626402/2022"/>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s v="05376/KW/626402/2022"/>
    <x v="28"/>
    <s v="05434/PB/626402/2022"/>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s v="05366/KW/626402/2022"/>
    <x v="28"/>
    <s v="05424/PB/626402/2022"/>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s v="05375/KW/626402/2022"/>
    <x v="28"/>
    <s v="05433/PB/626402/2022"/>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s v="05367/KW/626402/2022"/>
    <x v="28"/>
    <s v="05425/PB/626402/2022"/>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s v="05374/KW/626402/2022"/>
    <x v="28"/>
    <s v="05432/PB/626402/202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s v="05368/KW/626402/2022"/>
    <x v="28"/>
    <s v="05426/PB/626402/2022"/>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s v="05373/KW/626402/2022"/>
    <x v="28"/>
    <s v="05431/PB/626402/2022"/>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s v="05369/KW/626402/2022"/>
    <x v="28"/>
    <s v="05427/PB/626402/2022"/>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s v="05372/KW/626402/2022"/>
    <x v="28"/>
    <s v="05430/PB/626402/2022"/>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s v="05370/KW/626402/2022"/>
    <x v="28"/>
    <s v="05428/PB/626402/2022"/>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s v="05371/KW/626402/2022"/>
    <x v="28"/>
    <s v="05429/PB/626402/2022"/>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s v="05358/KW/626402/2022"/>
    <x v="28"/>
    <s v="05415/PB/626402/2022"/>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562"/>
    <n v="14777050"/>
    <x v="52"/>
    <x v="28"/>
    <x v="52"/>
    <x v="27"/>
    <x v="107"/>
    <s v="-"/>
    <x v="20"/>
    <s v="05625/PB/626402/2022"/>
    <x v="229"/>
    <x v="28"/>
    <s v="Belanja Barang Non Operasional"/>
    <s v="PERJALANAN DINAS"/>
    <m/>
    <m/>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563"/>
    <n v="999750"/>
    <x v="52"/>
    <x v="28"/>
    <x v="52"/>
    <x v="27"/>
    <x v="107"/>
    <s v="-"/>
    <x v="20"/>
    <s v="05635/PB/626402/2022"/>
    <x v="219"/>
    <x v="28"/>
    <s v="Belanja Barang Non Operasional"/>
    <s v="BELANJA BAHAN"/>
    <m/>
    <m/>
    <x v="1630"/>
    <x v="164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564"/>
    <n v="1920000"/>
    <x v="52"/>
    <x v="28"/>
    <x v="52"/>
    <x v="27"/>
    <x v="107"/>
    <s v="-"/>
    <x v="20"/>
    <s v="05628/PB/626402/2022"/>
    <x v="230"/>
    <x v="28"/>
    <s v="Belanja Barang Non Operasional"/>
    <s v="PERJALANAN DINAS"/>
    <m/>
    <m/>
    <x v="1630"/>
    <x v="1642"/>
    <s v="0033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65"/>
    <n v="1125000"/>
    <x v="52"/>
    <x v="28"/>
    <x v="52"/>
    <x v="27"/>
    <x v="107"/>
    <s v="-"/>
    <x v="20"/>
    <s v="05637/PB/626402/2022"/>
    <x v="229"/>
    <x v="28"/>
    <s v="Belanja Barang Non Operasional"/>
    <s v="BELANJA BAHAN"/>
    <m/>
    <m/>
    <x v="1630"/>
    <x v="1643"/>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566"/>
    <n v="995250"/>
    <x v="52"/>
    <x v="28"/>
    <x v="52"/>
    <x v="27"/>
    <x v="107"/>
    <s v="-"/>
    <x v="20"/>
    <s v="05640/PB/626402/2022"/>
    <x v="219"/>
    <x v="28"/>
    <s v="Belanja Barang Non Operasional"/>
    <s v="BELANJA BAHAN"/>
    <m/>
    <m/>
    <x v="1630"/>
    <x v="1644"/>
    <s v="00329/UM/626402/2022"/>
    <m/>
    <m/>
    <m/>
    <n v="1990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567"/>
    <n v="1497550"/>
    <x v="52"/>
    <x v="28"/>
    <x v="52"/>
    <x v="27"/>
    <x v="107"/>
    <s v="-"/>
    <x v="20"/>
    <s v="05630/PB/626402/2022"/>
    <x v="230"/>
    <x v="28"/>
    <s v="Belanja Barang Non Operasional"/>
    <s v="BELANJA BAHAN"/>
    <m/>
    <m/>
    <x v="1630"/>
    <x v="1645"/>
    <s v="00330/UM/626402/2022"/>
    <m/>
    <m/>
    <m/>
    <n v="29951"/>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68"/>
    <n v="3000000"/>
    <x v="52"/>
    <x v="28"/>
    <x v="52"/>
    <x v="27"/>
    <x v="107"/>
    <s v="-"/>
    <x v="20"/>
    <s v="05643/PB/626402/2022"/>
    <x v="229"/>
    <x v="28"/>
    <s v="Belanja Barang Non Operasional"/>
    <s v="BELANJA JASA"/>
    <m/>
    <m/>
    <x v="1630"/>
    <x v="1646"/>
    <s v="0032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0"/>
    <x v="0"/>
    <x v="0"/>
    <x v="0"/>
    <x v="114"/>
    <s v="000670"/>
    <x v="1569"/>
    <n v="3000000"/>
    <x v="52"/>
    <x v="28"/>
    <x v="52"/>
    <x v="27"/>
    <x v="107"/>
    <s v="-"/>
    <x v="20"/>
    <s v="05664/PB/626402/2022"/>
    <x v="231"/>
    <x v="28"/>
    <s v="Belanja Barang Non Operasional"/>
    <s v="BELANJA SEWA"/>
    <m/>
    <m/>
    <x v="1630"/>
    <x v="1647"/>
    <s v="00328/UM/626402/2022"/>
    <m/>
    <m/>
    <m/>
    <n v="1200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70"/>
    <n v="264000"/>
    <x v="52"/>
    <x v="28"/>
    <x v="52"/>
    <x v="27"/>
    <x v="107"/>
    <s v="-"/>
    <x v="20"/>
    <s v="05807/PB/626402/2022"/>
    <x v="232"/>
    <x v="28"/>
    <s v="Belanja Barang Non Operasional"/>
    <s v="NON OPS LAINNYA"/>
    <m/>
    <m/>
    <x v="1630"/>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71"/>
    <n v="326041"/>
    <x v="52"/>
    <x v="28"/>
    <x v="52"/>
    <x v="27"/>
    <x v="107"/>
    <s v="-"/>
    <x v="20"/>
    <s v="05808/PB/626402/2022"/>
    <x v="231"/>
    <x v="28"/>
    <s v="Belanja Barang Non Operasional"/>
    <s v="NON OPS LAINNYA"/>
    <m/>
    <m/>
    <x v="1630"/>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72"/>
    <n v="440000"/>
    <x v="52"/>
    <x v="28"/>
    <x v="52"/>
    <x v="27"/>
    <x v="107"/>
    <s v="-"/>
    <x v="20"/>
    <s v="05812/PB/626402/2022"/>
    <x v="233"/>
    <x v="28"/>
    <s v="Belanja Barang Non Operasional"/>
    <s v="NON OPS LAINNYA"/>
    <m/>
    <m/>
    <x v="1630"/>
    <x v="1650"/>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73"/>
    <n v="6426000"/>
    <x v="52"/>
    <x v="28"/>
    <x v="52"/>
    <x v="27"/>
    <x v="107"/>
    <s v="-"/>
    <x v="20"/>
    <s v="05663/PB/626402/2022"/>
    <x v="225"/>
    <x v="28"/>
    <s v="Belanja Barang Non Operasional"/>
    <s v="PERJALANAN DINAS"/>
    <m/>
    <m/>
    <x v="1630"/>
    <x v="1651"/>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74"/>
    <n v="1400000"/>
    <x v="52"/>
    <x v="28"/>
    <x v="52"/>
    <x v="27"/>
    <x v="107"/>
    <s v="-"/>
    <x v="20"/>
    <s v="05787/PB/626402/2022"/>
    <x v="233"/>
    <x v="28"/>
    <s v="Belanja Barang Non Operasional"/>
    <s v="PERJALANAN DINAS"/>
    <m/>
    <m/>
    <x v="1630"/>
    <x v="165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75"/>
    <n v="3507760"/>
    <x v="52"/>
    <x v="28"/>
    <x v="52"/>
    <x v="27"/>
    <x v="107"/>
    <s v="-"/>
    <x v="20"/>
    <s v="05788/PB/626402/2022"/>
    <x v="233"/>
    <x v="28"/>
    <s v="Belanja Barang Non Operasional"/>
    <s v="PERJALANAN DINAS"/>
    <m/>
    <m/>
    <x v="1630"/>
    <x v="1653"/>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76"/>
    <n v="2600000"/>
    <x v="52"/>
    <x v="28"/>
    <x v="52"/>
    <x v="27"/>
    <x v="107"/>
    <s v="-"/>
    <x v="20"/>
    <s v="05805/PB/626402/2022"/>
    <x v="232"/>
    <x v="28"/>
    <s v="Belanja Barang Non Operasional"/>
    <s v="PERJALANAN DINAS"/>
    <m/>
    <m/>
    <x v="1630"/>
    <x v="1654"/>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7"/>
    <n v="300000"/>
    <x v="52"/>
    <x v="28"/>
    <x v="52"/>
    <x v="27"/>
    <x v="107"/>
    <s v="-"/>
    <x v="20"/>
    <s v="05813/PB/626402/2022"/>
    <x v="226"/>
    <x v="28"/>
    <s v="Belanja Barang Non Operasional"/>
    <s v="TRANSPORT LOKAL"/>
    <m/>
    <m/>
    <x v="1630"/>
    <x v="1655"/>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8"/>
    <n v="300000"/>
    <x v="52"/>
    <x v="28"/>
    <x v="52"/>
    <x v="27"/>
    <x v="107"/>
    <s v="-"/>
    <x v="20"/>
    <s v="05814/PB/626402/2022"/>
    <x v="229"/>
    <x v="28"/>
    <s v="Belanja Barang Non Operasional"/>
    <s v="TRANSPORT LOKAL"/>
    <m/>
    <m/>
    <x v="1630"/>
    <x v="165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9"/>
    <n v="440000"/>
    <x v="52"/>
    <x v="28"/>
    <x v="52"/>
    <x v="27"/>
    <x v="107"/>
    <s v="-"/>
    <x v="20"/>
    <s v="05815/PB/626402/2022"/>
    <x v="230"/>
    <x v="28"/>
    <s v="Belanja Barang Non Operasional"/>
    <s v="BELANJA BAHAN"/>
    <m/>
    <m/>
    <x v="1630"/>
    <x v="165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80"/>
    <n v="19120000"/>
    <x v="52"/>
    <x v="28"/>
    <x v="52"/>
    <x v="27"/>
    <x v="107"/>
    <s v="-"/>
    <x v="20"/>
    <s v="05809/PB/626402/2022"/>
    <x v="234"/>
    <x v="28"/>
    <s v="Belanja Barang Non Operasional"/>
    <s v="NON OPS LAINNYA"/>
    <m/>
    <m/>
    <x v="1630"/>
    <x v="1658"/>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s v="-"/>
    <x v="20"/>
    <s v="05795/PB/626402/2022"/>
    <x v="235"/>
    <x v="28"/>
    <s v="Belanja Barang Non Operasional"/>
    <s v="PERJALANAN DINAS"/>
    <m/>
    <m/>
    <x v="1630"/>
    <x v="165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81"/>
    <n v="3304800"/>
    <x v="52"/>
    <x v="28"/>
    <x v="52"/>
    <x v="27"/>
    <x v="107"/>
    <s v="-"/>
    <x v="20"/>
    <s v="05810/PB/626402/2022"/>
    <x v="230"/>
    <x v="28"/>
    <s v="Belanja Barang Non Operasional"/>
    <s v="PERJALANAN DINAS"/>
    <m/>
    <m/>
    <x v="1630"/>
    <x v="166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82"/>
    <n v="570000"/>
    <x v="52"/>
    <x v="28"/>
    <x v="52"/>
    <x v="27"/>
    <x v="107"/>
    <s v="-"/>
    <x v="20"/>
    <s v="05811/PB/626402/2022"/>
    <x v="230"/>
    <x v="28"/>
    <s v="Belanja Barang Non Operasional"/>
    <s v="PERJALANAN DINAS"/>
    <m/>
    <m/>
    <x v="1630"/>
    <x v="1661"/>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583"/>
    <n v="984000"/>
    <x v="52"/>
    <x v="28"/>
    <x v="52"/>
    <x v="27"/>
    <x v="107"/>
    <s v="-"/>
    <x v="20"/>
    <s v="05646/PB/626402/2022"/>
    <x v="219"/>
    <x v="28"/>
    <s v="Belanja Barang Non Operasional"/>
    <s v="BELANJA BAHAN"/>
    <m/>
    <m/>
    <x v="1630"/>
    <x v="1662"/>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584"/>
    <n v="984000"/>
    <x v="52"/>
    <x v="28"/>
    <x v="52"/>
    <x v="27"/>
    <x v="107"/>
    <s v="-"/>
    <x v="20"/>
    <s v="05648/PB/626402/2022"/>
    <x v="234"/>
    <x v="28"/>
    <s v="Belanja Barang Non Operasional"/>
    <s v="BELANJA BAHAN"/>
    <m/>
    <m/>
    <x v="1630"/>
    <x v="1663"/>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5"/>
    <s v="001530"/>
    <x v="1585"/>
    <n v="2136000"/>
    <x v="52"/>
    <x v="28"/>
    <x v="52"/>
    <x v="27"/>
    <x v="107"/>
    <s v="-"/>
    <x v="20"/>
    <s v="05650/PB/626402/2022"/>
    <x v="216"/>
    <x v="28"/>
    <s v="Belanja Barang Non Operasional"/>
    <s v="BELANJA BAHAN"/>
    <m/>
    <m/>
    <x v="1630"/>
    <x v="1664"/>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86"/>
    <n v="5334000"/>
    <x v="52"/>
    <x v="28"/>
    <x v="52"/>
    <x v="27"/>
    <x v="107"/>
    <s v="-"/>
    <x v="20"/>
    <s v="05653/PB/626402/2022"/>
    <x v="234"/>
    <x v="28"/>
    <s v="Belanja Barang Non Operasional"/>
    <s v="NON OPS LAINNYA"/>
    <m/>
    <m/>
    <x v="1630"/>
    <x v="1665"/>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7"/>
    <n v="530000"/>
    <x v="52"/>
    <x v="28"/>
    <x v="52"/>
    <x v="27"/>
    <x v="107"/>
    <s v="-"/>
    <x v="20"/>
    <s v="05655/PB/626402/2022"/>
    <x v="231"/>
    <x v="28"/>
    <s v="Belanja Barang Non Operasional"/>
    <s v="PERJALANAN DINAS"/>
    <m/>
    <m/>
    <x v="1630"/>
    <x v="1666"/>
    <s v="0032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588"/>
    <n v="585000"/>
    <x v="52"/>
    <x v="28"/>
    <x v="52"/>
    <x v="27"/>
    <x v="107"/>
    <s v="-"/>
    <x v="20"/>
    <s v="05679/PB/626402/2022"/>
    <x v="227"/>
    <x v="28"/>
    <s v="Belanja Barang Non Operasional"/>
    <s v="BELANJA BAHAN"/>
    <m/>
    <m/>
    <x v="1630"/>
    <x v="1667"/>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89"/>
    <n v="430000"/>
    <x v="52"/>
    <x v="28"/>
    <x v="52"/>
    <x v="27"/>
    <x v="107"/>
    <s v="-"/>
    <x v="20"/>
    <s v="05680/PB/626402/2022"/>
    <x v="227"/>
    <x v="28"/>
    <s v="Belanja Barang Non Operasional"/>
    <s v="PERJALANAN DINAS"/>
    <m/>
    <m/>
    <x v="1630"/>
    <x v="1668"/>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90"/>
    <n v="1496500"/>
    <x v="52"/>
    <x v="28"/>
    <x v="52"/>
    <x v="27"/>
    <x v="107"/>
    <s v="-"/>
    <x v="20"/>
    <s v="05756/PB/626402/2022"/>
    <x v="228"/>
    <x v="28"/>
    <s v="Belanja Barang Non Operasional"/>
    <s v="BELANJA BAHAN"/>
    <m/>
    <m/>
    <x v="1630"/>
    <x v="1669"/>
    <s v="00327/UM/626402/2022"/>
    <m/>
    <m/>
    <m/>
    <n v="2993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91"/>
    <n v="1500000"/>
    <x v="52"/>
    <x v="28"/>
    <x v="52"/>
    <x v="27"/>
    <x v="107"/>
    <s v="-"/>
    <x v="20"/>
    <s v="05758/PB/626402/2022"/>
    <x v="236"/>
    <x v="28"/>
    <s v="Belanja Barang Non Operasional"/>
    <s v="BELANJA BAHAN"/>
    <m/>
    <m/>
    <x v="1630"/>
    <x v="1670"/>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92"/>
    <n v="540000"/>
    <x v="52"/>
    <x v="28"/>
    <x v="52"/>
    <x v="27"/>
    <x v="107"/>
    <s v="-"/>
    <x v="20"/>
    <s v="05760/PB/626402/2022"/>
    <x v="225"/>
    <x v="28"/>
    <s v="Belanja Barang Non Operasional"/>
    <s v="BELANJA BAHAN"/>
    <m/>
    <m/>
    <x v="1630"/>
    <x v="1671"/>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93"/>
    <n v="47730"/>
    <x v="52"/>
    <x v="28"/>
    <x v="52"/>
    <x v="27"/>
    <x v="107"/>
    <s v="-"/>
    <x v="20"/>
    <s v="05761/PB/626402/2022"/>
    <x v="237"/>
    <x v="28"/>
    <s v="Belanja Barang Non Operasional"/>
    <s v="NON OPS LAINNYA"/>
    <m/>
    <m/>
    <x v="1630"/>
    <x v="1672"/>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94"/>
    <n v="1500000"/>
    <x v="52"/>
    <x v="28"/>
    <x v="52"/>
    <x v="27"/>
    <x v="107"/>
    <s v="-"/>
    <x v="20"/>
    <s v="05762/PB/626402/2022"/>
    <x v="234"/>
    <x v="28"/>
    <s v="Belanja Barang Non Operasional"/>
    <s v="BELANJA BAHAN"/>
    <m/>
    <m/>
    <x v="1630"/>
    <x v="1673"/>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95"/>
    <n v="950000"/>
    <x v="52"/>
    <x v="28"/>
    <x v="52"/>
    <x v="27"/>
    <x v="107"/>
    <s v="-"/>
    <x v="20"/>
    <s v="05764/PB/626402/2022"/>
    <x v="229"/>
    <x v="28"/>
    <s v="Belanja Barang Non Operasional"/>
    <s v="BELANJA BAHAN"/>
    <m/>
    <m/>
    <x v="1630"/>
    <x v="1674"/>
    <s v="0035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6"/>
    <n v="1462050"/>
    <x v="52"/>
    <x v="28"/>
    <x v="52"/>
    <x v="27"/>
    <x v="107"/>
    <s v="-"/>
    <x v="20"/>
    <s v="05725/PB/626402/2022"/>
    <x v="232"/>
    <x v="28"/>
    <s v="Belanja Barang Non Operasional"/>
    <s v="BELANJA BAHAN"/>
    <m/>
    <m/>
    <x v="1630"/>
    <x v="1675"/>
    <s v="00327/UM/626402/2022"/>
    <m/>
    <m/>
    <m/>
    <n v="29241"/>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7"/>
    <n v="1485100"/>
    <x v="52"/>
    <x v="28"/>
    <x v="52"/>
    <x v="27"/>
    <x v="107"/>
    <s v="-"/>
    <x v="20"/>
    <s v="05726/PB/626402/2022"/>
    <x v="231"/>
    <x v="28"/>
    <s v="Belanja Barang Non Operasional"/>
    <s v="BELANJA BAHAN"/>
    <m/>
    <m/>
    <x v="1630"/>
    <x v="1676"/>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598"/>
    <n v="3390000"/>
    <x v="52"/>
    <x v="28"/>
    <x v="52"/>
    <x v="27"/>
    <x v="107"/>
    <s v="-"/>
    <x v="20"/>
    <s v="05682/PB/626402/2022"/>
    <x v="230"/>
    <x v="28"/>
    <s v="Belanja Barang Non Operasional"/>
    <s v="PERJALANAN DINAS"/>
    <m/>
    <m/>
    <x v="1630"/>
    <x v="167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599"/>
    <n v="2842300"/>
    <x v="52"/>
    <x v="28"/>
    <x v="52"/>
    <x v="27"/>
    <x v="107"/>
    <s v="-"/>
    <x v="20"/>
    <s v="05684/PB/626402/2022"/>
    <x v="222"/>
    <x v="28"/>
    <s v="Belanja Barang Non Operasional"/>
    <s v="PERJALANAN DINAS"/>
    <m/>
    <m/>
    <x v="1630"/>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0"/>
    <n v="506000"/>
    <x v="52"/>
    <x v="28"/>
    <x v="52"/>
    <x v="27"/>
    <x v="107"/>
    <s v="-"/>
    <x v="20"/>
    <s v="05686/PB/626402/2022"/>
    <x v="234"/>
    <x v="28"/>
    <s v="Belanja Barang Non Operasional"/>
    <s v="BELANJA BAHAN"/>
    <m/>
    <m/>
    <x v="1630"/>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1"/>
    <n v="690000"/>
    <x v="52"/>
    <x v="28"/>
    <x v="52"/>
    <x v="27"/>
    <x v="107"/>
    <s v="-"/>
    <x v="20"/>
    <s v="05688/PB/626402/2022"/>
    <x v="234"/>
    <x v="28"/>
    <s v="Belanja Barang Non Operasional"/>
    <s v="BELANJA BAHAN"/>
    <m/>
    <m/>
    <x v="163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2"/>
    <n v="4200000"/>
    <x v="52"/>
    <x v="28"/>
    <x v="52"/>
    <x v="27"/>
    <x v="107"/>
    <s v="-"/>
    <x v="20"/>
    <s v="05705/PB/626402/2022"/>
    <x v="231"/>
    <x v="28"/>
    <s v="Belanja Barang Non Operasional"/>
    <s v="NON OPS LAINNYA"/>
    <m/>
    <m/>
    <x v="1630"/>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30000000"/>
    <x v="52"/>
    <x v="28"/>
    <x v="52"/>
    <x v="27"/>
    <x v="107"/>
    <s v="-"/>
    <x v="20"/>
    <s v="05707/PB/626402/2022"/>
    <x v="231"/>
    <x v="28"/>
    <s v="Belanja Barang Non Operasional"/>
    <s v="NON OPS LAINNYA"/>
    <m/>
    <m/>
    <x v="1630"/>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15000000"/>
    <x v="52"/>
    <x v="28"/>
    <x v="52"/>
    <x v="27"/>
    <x v="107"/>
    <s v="-"/>
    <x v="20"/>
    <s v="05709/PB/626402/2022"/>
    <x v="231"/>
    <x v="28"/>
    <s v="Belanja Barang Non Operasional"/>
    <s v="NON OPS LAINNYA"/>
    <m/>
    <m/>
    <x v="1630"/>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5"/>
    <n v="188036"/>
    <x v="52"/>
    <x v="28"/>
    <x v="52"/>
    <x v="27"/>
    <x v="107"/>
    <s v="-"/>
    <x v="20"/>
    <s v="05711/PB/626402/2022"/>
    <x v="236"/>
    <x v="28"/>
    <s v="Belanja Barang Non Operasional"/>
    <s v="NON OPS LAINNYA"/>
    <m/>
    <m/>
    <x v="1630"/>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6"/>
    <n v="5454500"/>
    <x v="52"/>
    <x v="28"/>
    <x v="52"/>
    <x v="27"/>
    <x v="107"/>
    <s v="-"/>
    <x v="20"/>
    <s v="05712/PB/626402/2022"/>
    <x v="227"/>
    <x v="28"/>
    <s v="Belanja Barang Non Operasional"/>
    <s v="PERJALANAN DINAS"/>
    <m/>
    <m/>
    <x v="1630"/>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7"/>
    <n v="5283800"/>
    <x v="52"/>
    <x v="28"/>
    <x v="52"/>
    <x v="27"/>
    <x v="107"/>
    <s v="-"/>
    <x v="20"/>
    <s v="05714/PB/626402/2022"/>
    <x v="227"/>
    <x v="28"/>
    <s v="Belanja Barang Non Operasional"/>
    <s v="PERJALANAN DINAS"/>
    <m/>
    <m/>
    <x v="1630"/>
    <x v="168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8"/>
    <n v="5142900"/>
    <x v="52"/>
    <x v="28"/>
    <x v="52"/>
    <x v="27"/>
    <x v="107"/>
    <s v="-"/>
    <x v="20"/>
    <s v="05715/PB/626402/2022"/>
    <x v="229"/>
    <x v="28"/>
    <s v="Belanja Barang Non Operasional"/>
    <s v="PERJALANAN DINAS"/>
    <m/>
    <m/>
    <x v="1630"/>
    <x v="168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9"/>
    <n v="4561000"/>
    <x v="52"/>
    <x v="28"/>
    <x v="52"/>
    <x v="27"/>
    <x v="107"/>
    <s v="-"/>
    <x v="20"/>
    <s v="05716/PB/626402/2022"/>
    <x v="229"/>
    <x v="28"/>
    <s v="Belanja Barang Non Operasional"/>
    <s v="PERJALANAN DINAS"/>
    <m/>
    <m/>
    <x v="1630"/>
    <x v="168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10"/>
    <n v="3650000"/>
    <x v="52"/>
    <x v="28"/>
    <x v="52"/>
    <x v="27"/>
    <x v="107"/>
    <s v="-"/>
    <x v="20"/>
    <s v="05721/PB/626402/2022"/>
    <x v="230"/>
    <x v="28"/>
    <s v="Belanja Barang Non Operasional"/>
    <s v="PERJALANAN DINAS"/>
    <m/>
    <m/>
    <x v="1630"/>
    <x v="168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11"/>
    <n v="735000"/>
    <x v="52"/>
    <x v="28"/>
    <x v="52"/>
    <x v="27"/>
    <x v="107"/>
    <s v="-"/>
    <x v="20"/>
    <s v="05723/PB/626402/2022"/>
    <x v="228"/>
    <x v="28"/>
    <s v="Belanja Barang Non Operasional"/>
    <s v="PERJALANAN DINAS"/>
    <m/>
    <m/>
    <x v="1630"/>
    <x v="169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2"/>
    <n v="19893500"/>
    <x v="52"/>
    <x v="28"/>
    <x v="52"/>
    <x v="27"/>
    <x v="107"/>
    <s v="-"/>
    <x v="20"/>
    <s v="05728/PB/626402/2022"/>
    <x v="228"/>
    <x v="28"/>
    <s v="Belanja Barang Non Operasional"/>
    <s v="PERJALANAN DINAS"/>
    <m/>
    <m/>
    <x v="1630"/>
    <x v="169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3"/>
    <n v="300000"/>
    <x v="52"/>
    <x v="28"/>
    <x v="52"/>
    <x v="27"/>
    <x v="107"/>
    <s v="-"/>
    <x v="20"/>
    <s v="05730/PB/626402/2022"/>
    <x v="221"/>
    <x v="28"/>
    <s v="Belanja Barang Non Operasional"/>
    <s v="PERJALANAN DINAS"/>
    <m/>
    <m/>
    <x v="1630"/>
    <x v="169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4"/>
    <n v="4432960"/>
    <x v="52"/>
    <x v="28"/>
    <x v="52"/>
    <x v="27"/>
    <x v="107"/>
    <s v="-"/>
    <x v="20"/>
    <s v="05732/PB/626402/2022"/>
    <x v="221"/>
    <x v="28"/>
    <s v="Belanja Barang Non Operasional"/>
    <s v="PERJALANAN DINAS"/>
    <m/>
    <m/>
    <x v="1630"/>
    <x v="169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5"/>
    <n v="3148960"/>
    <x v="52"/>
    <x v="28"/>
    <x v="52"/>
    <x v="27"/>
    <x v="107"/>
    <s v="-"/>
    <x v="20"/>
    <s v="05734/PB/626402/2022"/>
    <x v="221"/>
    <x v="28"/>
    <s v="Belanja Barang Non Operasional"/>
    <s v="PERJALANAN DINAS"/>
    <m/>
    <m/>
    <x v="1630"/>
    <x v="169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6"/>
    <n v="4789500"/>
    <x v="52"/>
    <x v="28"/>
    <x v="52"/>
    <x v="27"/>
    <x v="107"/>
    <s v="-"/>
    <x v="20"/>
    <s v="05736/PB/626402/2022"/>
    <x v="225"/>
    <x v="28"/>
    <s v="Belanja Barang Non Operasional"/>
    <s v="PERJALANAN DINAS"/>
    <m/>
    <m/>
    <x v="1630"/>
    <x v="169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7"/>
    <n v="1276500"/>
    <x v="52"/>
    <x v="28"/>
    <x v="52"/>
    <x v="27"/>
    <x v="107"/>
    <s v="-"/>
    <x v="20"/>
    <s v="05737/PB/626402/2022"/>
    <x v="222"/>
    <x v="28"/>
    <s v="Belanja Barang Non Operasional"/>
    <s v="PERJALANAN DINAS"/>
    <m/>
    <m/>
    <x v="1630"/>
    <x v="169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8"/>
    <n v="4893600"/>
    <x v="52"/>
    <x v="28"/>
    <x v="52"/>
    <x v="27"/>
    <x v="107"/>
    <s v="-"/>
    <x v="20"/>
    <s v="05738/PB/626402/2022"/>
    <x v="221"/>
    <x v="28"/>
    <s v="Belanja Barang Non Operasional"/>
    <s v="PERJALANAN DINAS"/>
    <m/>
    <m/>
    <x v="1630"/>
    <x v="169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19"/>
    <n v="12183800"/>
    <x v="52"/>
    <x v="28"/>
    <x v="52"/>
    <x v="27"/>
    <x v="107"/>
    <s v="-"/>
    <x v="20"/>
    <s v="05740/PB/626402/2022"/>
    <x v="225"/>
    <x v="28"/>
    <s v="Belanja Barang Non Operasional"/>
    <s v="PERJALANAN DINAS"/>
    <m/>
    <m/>
    <x v="1630"/>
    <x v="169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20"/>
    <n v="250000"/>
    <x v="52"/>
    <x v="28"/>
    <x v="52"/>
    <x v="27"/>
    <x v="107"/>
    <s v="-"/>
    <x v="20"/>
    <s v="05741/PB/626402/2022"/>
    <x v="221"/>
    <x v="28"/>
    <s v="Belanja Barang Non Operasional"/>
    <s v="PERJALANAN DINAS"/>
    <m/>
    <m/>
    <x v="1630"/>
    <x v="169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1"/>
    <x v="0"/>
    <x v="3"/>
    <x v="6"/>
    <x v="116"/>
    <s v="001619"/>
    <x v="1621"/>
    <n v="9426000"/>
    <x v="52"/>
    <x v="28"/>
    <x v="52"/>
    <x v="27"/>
    <x v="107"/>
    <s v="-"/>
    <x v="20"/>
    <s v="05743/PB/626402/2022"/>
    <x v="228"/>
    <x v="28"/>
    <s v="Belanja Barang Non Operasional"/>
    <s v="PERJALANAN DINAS"/>
    <m/>
    <m/>
    <x v="1630"/>
    <x v="1700"/>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622"/>
    <n v="950000"/>
    <x v="52"/>
    <x v="28"/>
    <x v="52"/>
    <x v="27"/>
    <x v="107"/>
    <s v="-"/>
    <x v="20"/>
    <s v="05747/PB/626402/2022"/>
    <x v="234"/>
    <x v="28"/>
    <s v="Belanja Barang Non Operasional"/>
    <s v="BELANJA BAHAN"/>
    <m/>
    <m/>
    <x v="1630"/>
    <x v="170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623"/>
    <n v="1485000"/>
    <x v="52"/>
    <x v="28"/>
    <x v="52"/>
    <x v="27"/>
    <x v="107"/>
    <s v="-"/>
    <x v="20"/>
    <s v="05749/PB/626402/2022"/>
    <x v="229"/>
    <x v="28"/>
    <s v="Belanja Barang Non Operasional"/>
    <s v="BELANJA BAHAN"/>
    <m/>
    <m/>
    <x v="1630"/>
    <x v="170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624"/>
    <n v="330000"/>
    <x v="52"/>
    <x v="28"/>
    <x v="52"/>
    <x v="27"/>
    <x v="107"/>
    <s v="-"/>
    <x v="20"/>
    <s v="05751/PB/626402/2022"/>
    <x v="219"/>
    <x v="28"/>
    <s v="Belanja Barang Non Operasional"/>
    <s v="BELANJA BAHAN"/>
    <m/>
    <m/>
    <x v="1630"/>
    <x v="1703"/>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625"/>
    <n v="705000"/>
    <x v="52"/>
    <x v="28"/>
    <x v="52"/>
    <x v="27"/>
    <x v="107"/>
    <s v="-"/>
    <x v="20"/>
    <s v="05752/PB/626402/2022"/>
    <x v="219"/>
    <x v="28"/>
    <s v="Belanja Barang Non Operasional"/>
    <s v="BELANJA BAHAN"/>
    <m/>
    <m/>
    <x v="1630"/>
    <x v="1704"/>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2"/>
    <x v="28"/>
    <x v="52"/>
    <x v="27"/>
    <x v="107"/>
    <s v="-"/>
    <x v="20"/>
    <s v="05826/PB/626402/2022"/>
    <x v="238"/>
    <x v="29"/>
    <s v="Belanja Barang Non Operasional"/>
    <s v="PERJALANAN DINAS"/>
    <m/>
    <m/>
    <x v="1630"/>
    <x v="1705"/>
    <s v="00355/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27"/>
    <n v="24233000"/>
    <x v="52"/>
    <x v="28"/>
    <x v="52"/>
    <x v="27"/>
    <x v="107"/>
    <s v="-"/>
    <x v="20"/>
    <s v="05825/PB/626402/2022"/>
    <x v="233"/>
    <x v="29"/>
    <s v="Belanja Pegawai"/>
    <s v="GAJI DAN TUNJANGAN"/>
    <m/>
    <m/>
    <x v="1630"/>
    <x v="1706"/>
    <s v="00358/UM/626402/2022"/>
    <m/>
    <n v="176875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2"/>
    <x v="28"/>
    <x v="52"/>
    <x v="27"/>
    <x v="107"/>
    <s v="-"/>
    <x v="20"/>
    <s v="05842/PB/626402/2022"/>
    <x v="237"/>
    <x v="29"/>
    <s v="Belanja Barang Non Operasional"/>
    <s v="PERJALANAN DINAS"/>
    <m/>
    <m/>
    <x v="1630"/>
    <x v="1707"/>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29"/>
    <n v="150000"/>
    <x v="52"/>
    <x v="28"/>
    <x v="52"/>
    <x v="27"/>
    <x v="107"/>
    <s v="-"/>
    <x v="20"/>
    <s v="05840/PB/626402/2022"/>
    <x v="232"/>
    <x v="29"/>
    <s v="Belanja Barang Non Operasional"/>
    <s v="TRANSPORT LOKAL"/>
    <m/>
    <m/>
    <x v="1630"/>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0"/>
    <n v="420000"/>
    <x v="52"/>
    <x v="28"/>
    <x v="52"/>
    <x v="27"/>
    <x v="107"/>
    <s v="-"/>
    <x v="20"/>
    <s v="05841/PB/626402/2022"/>
    <x v="228"/>
    <x v="29"/>
    <s v="Belanja Barang Non Operasional"/>
    <s v="PERJALANAN DINAS"/>
    <m/>
    <m/>
    <x v="1630"/>
    <x v="1709"/>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1"/>
    <n v="2220000"/>
    <x v="52"/>
    <x v="28"/>
    <x v="52"/>
    <x v="27"/>
    <x v="107"/>
    <s v="-"/>
    <x v="20"/>
    <s v="05843/PB/626402/2022"/>
    <x v="226"/>
    <x v="29"/>
    <s v="Belanja Barang Non Operasional"/>
    <s v="PERJALANAN DINAS"/>
    <m/>
    <m/>
    <x v="1630"/>
    <x v="171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2"/>
    <n v="418000"/>
    <x v="52"/>
    <x v="28"/>
    <x v="52"/>
    <x v="27"/>
    <x v="107"/>
    <s v="-"/>
    <x v="20"/>
    <s v="05844/PB/626402/2022"/>
    <x v="223"/>
    <x v="29"/>
    <s v="Belanja Barang Operasional"/>
    <s v="KEPERLUAN PERKANTORAN"/>
    <m/>
    <m/>
    <x v="1630"/>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3"/>
    <n v="715000"/>
    <x v="52"/>
    <x v="28"/>
    <x v="52"/>
    <x v="27"/>
    <x v="107"/>
    <s v="-"/>
    <x v="20"/>
    <s v="05845/PB/626402/2022"/>
    <x v="236"/>
    <x v="29"/>
    <s v="Belanja Barang Operasional"/>
    <s v="KEPERLUAN PERKANTORAN"/>
    <m/>
    <m/>
    <x v="1630"/>
    <x v="171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34"/>
    <n v="242000"/>
    <x v="52"/>
    <x v="28"/>
    <x v="52"/>
    <x v="27"/>
    <x v="107"/>
    <s v="-"/>
    <x v="20"/>
    <s v="05846/PB/626402/2022"/>
    <x v="220"/>
    <x v="29"/>
    <s v="Belanja Barang Operasional"/>
    <s v="KEPERLUAN PERKANTORAN"/>
    <m/>
    <m/>
    <x v="1630"/>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35"/>
    <n v="583000"/>
    <x v="52"/>
    <x v="28"/>
    <x v="52"/>
    <x v="27"/>
    <x v="107"/>
    <s v="-"/>
    <x v="20"/>
    <s v="05847/PB/626402/2022"/>
    <x v="220"/>
    <x v="29"/>
    <s v="Belanja Barang Operasional"/>
    <s v="KEPERLUAN PERKANTORAN"/>
    <m/>
    <m/>
    <x v="1630"/>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36"/>
    <n v="616000"/>
    <x v="52"/>
    <x v="28"/>
    <x v="52"/>
    <x v="27"/>
    <x v="107"/>
    <s v="-"/>
    <x v="20"/>
    <s v="05848/PB/626402/2022"/>
    <x v="226"/>
    <x v="29"/>
    <s v="Belanja Barang Operasional"/>
    <s v="KEPERLUAN PERKANTORAN"/>
    <m/>
    <m/>
    <x v="1630"/>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37"/>
    <n v="742000"/>
    <x v="52"/>
    <x v="28"/>
    <x v="52"/>
    <x v="27"/>
    <x v="107"/>
    <s v="-"/>
    <x v="20"/>
    <s v="05849/PB/626402/2022"/>
    <x v="226"/>
    <x v="29"/>
    <s v="Belanja Barang Operasional"/>
    <s v="KEPERLUAN PERKANTORAN"/>
    <m/>
    <m/>
    <x v="1630"/>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38"/>
    <n v="1590000"/>
    <x v="52"/>
    <x v="28"/>
    <x v="52"/>
    <x v="27"/>
    <x v="107"/>
    <s v="-"/>
    <x v="20"/>
    <s v="05850/PB/626402/2022"/>
    <x v="229"/>
    <x v="29"/>
    <s v="Belanja Barang Operasional"/>
    <s v="KEPERLUAN PERKANTORAN"/>
    <m/>
    <m/>
    <x v="1630"/>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39"/>
    <n v="685000"/>
    <x v="52"/>
    <x v="28"/>
    <x v="52"/>
    <x v="27"/>
    <x v="107"/>
    <s v="-"/>
    <x v="20"/>
    <s v="05851/PB/626402/2022"/>
    <x v="231"/>
    <x v="29"/>
    <s v="Belanja Barang Operasional"/>
    <s v="KEPERLUAN PERKANTORAN"/>
    <m/>
    <m/>
    <x v="1630"/>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40"/>
    <n v="1750000"/>
    <x v="52"/>
    <x v="28"/>
    <x v="52"/>
    <x v="27"/>
    <x v="107"/>
    <s v="-"/>
    <x v="20"/>
    <s v="05852/PB/626402/2022"/>
    <x v="226"/>
    <x v="29"/>
    <s v="Belanja Barang Operasional"/>
    <s v="KEPERLUAN PERKANTORAN"/>
    <m/>
    <m/>
    <x v="1630"/>
    <x v="171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41"/>
    <n v="12654000"/>
    <x v="52"/>
    <x v="28"/>
    <x v="52"/>
    <x v="27"/>
    <x v="107"/>
    <s v="-"/>
    <x v="20"/>
    <s v="05853/PB/626402/2022"/>
    <x v="231"/>
    <x v="29"/>
    <s v="Belanja Barang Operasional"/>
    <s v="KEPERLUAN PERKANTORAN"/>
    <m/>
    <m/>
    <x v="1630"/>
    <x v="1720"/>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42"/>
    <n v="2000000"/>
    <x v="52"/>
    <x v="28"/>
    <x v="52"/>
    <x v="27"/>
    <x v="107"/>
    <s v="-"/>
    <x v="20"/>
    <s v="05854/PB/626402/2022"/>
    <x v="236"/>
    <x v="29"/>
    <s v="Belanja Barang Operasional"/>
    <s v="KEPERLUAN PERKANTORAN"/>
    <m/>
    <m/>
    <x v="1630"/>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43"/>
    <n v="288600"/>
    <x v="52"/>
    <x v="28"/>
    <x v="52"/>
    <x v="27"/>
    <x v="107"/>
    <s v="-"/>
    <x v="20"/>
    <s v="05855/PB/626402/2022"/>
    <x v="221"/>
    <x v="29"/>
    <s v="Belanja Barang Operasional"/>
    <s v="KEPERLUAN PERKANTORAN"/>
    <m/>
    <m/>
    <x v="1630"/>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44"/>
    <n v="507368"/>
    <x v="52"/>
    <x v="28"/>
    <x v="52"/>
    <x v="27"/>
    <x v="107"/>
    <s v="-"/>
    <x v="20"/>
    <s v="05856/PB/626402/2022"/>
    <x v="227"/>
    <x v="29"/>
    <s v="Belanja Barang Operasional"/>
    <s v="KEPERLUAN PERKANTORAN"/>
    <m/>
    <m/>
    <x v="1630"/>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2640000"/>
    <x v="52"/>
    <x v="28"/>
    <x v="52"/>
    <x v="27"/>
    <x v="107"/>
    <s v="-"/>
    <x v="20"/>
    <s v="05857/PB/626402/2022"/>
    <x v="239"/>
    <x v="29"/>
    <s v="Belanja Barang Operasional"/>
    <s v="KEPERLUAN PERKANTORAN"/>
    <m/>
    <m/>
    <x v="1630"/>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46"/>
    <n v="380000"/>
    <x v="52"/>
    <x v="28"/>
    <x v="52"/>
    <x v="27"/>
    <x v="107"/>
    <s v="-"/>
    <x v="20"/>
    <s v="05874/PB/626402/2022"/>
    <x v="232"/>
    <x v="29"/>
    <s v="Belanja Barang Operasional"/>
    <s v="PERSEDIAAN"/>
    <m/>
    <m/>
    <x v="1630"/>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47"/>
    <n v="130000"/>
    <x v="52"/>
    <x v="28"/>
    <x v="52"/>
    <x v="27"/>
    <x v="107"/>
    <s v="-"/>
    <x v="20"/>
    <s v="05858/PB/626402/2022"/>
    <x v="236"/>
    <x v="29"/>
    <s v="Belanja Barang Operasional"/>
    <s v="PENGIRIMAN SURAT DINAS POS PUSAT"/>
    <m/>
    <m/>
    <x v="1630"/>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48"/>
    <n v="4950000"/>
    <x v="52"/>
    <x v="28"/>
    <x v="52"/>
    <x v="27"/>
    <x v="107"/>
    <s v="-"/>
    <x v="20"/>
    <s v="05859/PB/626402/2022"/>
    <x v="225"/>
    <x v="29"/>
    <s v="Belanja Barang Operasional"/>
    <s v="BELANJA SEWA"/>
    <m/>
    <m/>
    <x v="1630"/>
    <x v="1727"/>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9"/>
    <n v="96000"/>
    <x v="52"/>
    <x v="28"/>
    <x v="52"/>
    <x v="27"/>
    <x v="107"/>
    <s v="-"/>
    <x v="20"/>
    <s v="05860/PB/626402/2022"/>
    <x v="221"/>
    <x v="29"/>
    <s v="Belanja Barang Operasional"/>
    <s v="BELANJA PEMELIHARAAN"/>
    <m/>
    <m/>
    <x v="1630"/>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0"/>
    <n v="55500"/>
    <x v="52"/>
    <x v="28"/>
    <x v="52"/>
    <x v="27"/>
    <x v="107"/>
    <s v="-"/>
    <x v="20"/>
    <s v="05861/PB/626402/2022"/>
    <x v="221"/>
    <x v="29"/>
    <s v="Belanja Barang Operasional"/>
    <s v="BELANJA PEMELIHARAAN"/>
    <m/>
    <m/>
    <x v="1630"/>
    <x v="172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1"/>
    <n v="4542000"/>
    <x v="52"/>
    <x v="28"/>
    <x v="52"/>
    <x v="27"/>
    <x v="107"/>
    <s v="-"/>
    <x v="20"/>
    <s v="05862/PB/626402/2022"/>
    <x v="231"/>
    <x v="29"/>
    <s v="Belanja Barang Operasional"/>
    <s v="BELANJA PEMELIHARAAN"/>
    <m/>
    <m/>
    <x v="1630"/>
    <x v="1730"/>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1"/>
    <n v="1560000"/>
    <x v="52"/>
    <x v="28"/>
    <x v="52"/>
    <x v="27"/>
    <x v="107"/>
    <s v="-"/>
    <x v="20"/>
    <s v="05863/PB/626402/2022"/>
    <x v="231"/>
    <x v="29"/>
    <s v="Belanja Barang Operasional"/>
    <s v="BELANJA PEMELIHARAAN"/>
    <m/>
    <m/>
    <x v="1630"/>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3675000"/>
    <x v="52"/>
    <x v="28"/>
    <x v="52"/>
    <x v="27"/>
    <x v="107"/>
    <s v="-"/>
    <x v="20"/>
    <s v="05864/PB/626402/2022"/>
    <x v="240"/>
    <x v="29"/>
    <s v="Belanja Barang Operasional"/>
    <s v="BELANJA PEMELIHARAAN"/>
    <m/>
    <m/>
    <x v="1630"/>
    <x v="1732"/>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3"/>
    <n v="3068000"/>
    <x v="52"/>
    <x v="28"/>
    <x v="52"/>
    <x v="27"/>
    <x v="107"/>
    <s v="-"/>
    <x v="20"/>
    <s v="05865/PB/626402/2022"/>
    <x v="236"/>
    <x v="29"/>
    <s v="Belanja Barang Operasional"/>
    <s v="BELANJA PEMELIHARAAN"/>
    <m/>
    <m/>
    <x v="1630"/>
    <x v="1733"/>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4"/>
    <n v="1872000"/>
    <x v="52"/>
    <x v="28"/>
    <x v="52"/>
    <x v="27"/>
    <x v="107"/>
    <s v="-"/>
    <x v="20"/>
    <s v="05866/PB/626402/2022"/>
    <x v="236"/>
    <x v="29"/>
    <s v="Belanja Barang Operasional"/>
    <s v="BELANJA PEMELIHARAAN"/>
    <m/>
    <m/>
    <x v="1630"/>
    <x v="173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5"/>
    <n v="1664000"/>
    <x v="52"/>
    <x v="28"/>
    <x v="52"/>
    <x v="27"/>
    <x v="107"/>
    <s v="-"/>
    <x v="20"/>
    <s v="05867/PB/626402/2022"/>
    <x v="236"/>
    <x v="29"/>
    <s v="Belanja Barang Operasional"/>
    <s v="BELANJA PEMELIHARAAN"/>
    <m/>
    <m/>
    <x v="1630"/>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6"/>
    <n v="190000"/>
    <x v="52"/>
    <x v="28"/>
    <x v="52"/>
    <x v="27"/>
    <x v="107"/>
    <s v="-"/>
    <x v="20"/>
    <s v="05868/PB/626402/2022"/>
    <x v="236"/>
    <x v="29"/>
    <s v="Belanja Barang Operasional"/>
    <s v="BELANJA PEMELIHARAAN"/>
    <m/>
    <m/>
    <x v="1630"/>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1010000"/>
    <x v="52"/>
    <x v="28"/>
    <x v="52"/>
    <x v="27"/>
    <x v="107"/>
    <s v="-"/>
    <x v="20"/>
    <s v="05869/PB/626402/2022"/>
    <x v="236"/>
    <x v="29"/>
    <s v="Belanja Barang Operasional"/>
    <s v="BELANJA PEMELIHARAAN"/>
    <m/>
    <m/>
    <x v="1630"/>
    <x v="1737"/>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8"/>
    <n v="159800"/>
    <x v="52"/>
    <x v="28"/>
    <x v="52"/>
    <x v="27"/>
    <x v="107"/>
    <s v="-"/>
    <x v="20"/>
    <s v="05870/PB/626402/2022"/>
    <x v="233"/>
    <x v="29"/>
    <s v="Belanja Barang Operasional"/>
    <s v="BELANJA PEMELIHARAAN"/>
    <m/>
    <m/>
    <x v="1630"/>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9"/>
    <n v="500000"/>
    <x v="52"/>
    <x v="28"/>
    <x v="52"/>
    <x v="27"/>
    <x v="107"/>
    <s v="-"/>
    <x v="20"/>
    <s v="05871/PB/626402/2022"/>
    <x v="233"/>
    <x v="29"/>
    <s v="Belanja Barang Operasional"/>
    <s v="BELANJA PEMELIHARAAN"/>
    <m/>
    <m/>
    <x v="1630"/>
    <x v="173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60"/>
    <n v="2400000"/>
    <x v="52"/>
    <x v="28"/>
    <x v="52"/>
    <x v="27"/>
    <x v="107"/>
    <s v="-"/>
    <x v="20"/>
    <s v="05872/PB/626402/2022"/>
    <x v="239"/>
    <x v="29"/>
    <s v="Belanja Barang Operasional"/>
    <s v="BELANJA PEMELIHARAAN"/>
    <m/>
    <m/>
    <x v="16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60"/>
    <n v="5956000"/>
    <x v="52"/>
    <x v="28"/>
    <x v="52"/>
    <x v="27"/>
    <x v="107"/>
    <s v="-"/>
    <x v="20"/>
    <s v="05872/PB/626402/2022"/>
    <x v="239"/>
    <x v="29"/>
    <s v="Belanja Barang Operasional"/>
    <s v="BELANJA PEMELIHARAAN"/>
    <m/>
    <m/>
    <x v="16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61"/>
    <n v="600000"/>
    <x v="52"/>
    <x v="28"/>
    <x v="52"/>
    <x v="27"/>
    <x v="107"/>
    <s v="-"/>
    <x v="20"/>
    <s v="05873/PB/626402/2022"/>
    <x v="239"/>
    <x v="29"/>
    <s v="Belanja Barang Operasional"/>
    <s v="BELANJA PEMELIHARAAN"/>
    <m/>
    <m/>
    <x v="1630"/>
    <x v="1741"/>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2"/>
    <n v="1980000"/>
    <x v="52"/>
    <x v="28"/>
    <x v="52"/>
    <x v="27"/>
    <x v="107"/>
    <s v="-"/>
    <x v="20"/>
    <s v="05818/PB/626402/2022"/>
    <x v="219"/>
    <x v="29"/>
    <s v="Belanja Barang Non Operasional"/>
    <s v="PERSEDIAAN"/>
    <m/>
    <m/>
    <x v="1630"/>
    <x v="1742"/>
    <s v="0035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63"/>
    <n v="612500"/>
    <x v="52"/>
    <x v="28"/>
    <x v="52"/>
    <x v="27"/>
    <x v="107"/>
    <s v="-"/>
    <x v="20"/>
    <s v="05875/PB/626402/2022"/>
    <x v="227"/>
    <x v="29"/>
    <s v="Belanja Barang Non Operasional"/>
    <s v="PERJALANAN DINAS"/>
    <m/>
    <m/>
    <x v="1630"/>
    <x v="1743"/>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64"/>
    <n v="410000"/>
    <x v="52"/>
    <x v="28"/>
    <x v="52"/>
    <x v="27"/>
    <x v="107"/>
    <s v="-"/>
    <x v="20"/>
    <s v="05876/PB/626402/2022"/>
    <x v="233"/>
    <x v="29"/>
    <s v="Belanja Barang Non Operasional"/>
    <s v="PERJALANAN DINAS"/>
    <m/>
    <m/>
    <x v="1630"/>
    <x v="1744"/>
    <s v="00355/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2"/>
    <x v="28"/>
    <x v="52"/>
    <x v="27"/>
    <x v="107"/>
    <s v="-"/>
    <x v="20"/>
    <s v="05820/PB/626402/2022"/>
    <x v="220"/>
    <x v="29"/>
    <s v="Belanja Barang Non Operasional"/>
    <s v="PERSEDIAAN"/>
    <m/>
    <m/>
    <x v="1630"/>
    <x v="1745"/>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6"/>
    <n v="910000"/>
    <x v="52"/>
    <x v="28"/>
    <x v="52"/>
    <x v="27"/>
    <x v="107"/>
    <s v="-"/>
    <x v="20"/>
    <s v="05821/PB/626402/2022"/>
    <x v="229"/>
    <x v="29"/>
    <s v="Belanja Barang Non Operasional"/>
    <s v="PERSEDIAAN"/>
    <m/>
    <m/>
    <x v="1630"/>
    <x v="1746"/>
    <s v="00356/UM/626402/2022"/>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Dukungan Pembentukan Kelembagaan"/>
    <s v="000186"/>
    <s v="Belanja Barang Non Operasional Lainnya (Snack Pagi) Kegiatan Penyelesaian Dokumen data dukung Pembukaan PSDKU Politeknik AUP, tgl 21 Desember 2022"/>
    <n v="264000"/>
    <s v="221751701015980"/>
    <d v="2022-12-30T00:00:00"/>
    <s v="01410T"/>
    <d v="2022-12-30T00:00:00"/>
    <s v="00379"/>
    <s v="05715/KW/626402/2022"/>
    <d v="2022-12-29T00:00:00"/>
    <s v="05807/PB/626402/2022"/>
    <d v="2022-12-21T00:00:00"/>
    <s v="TUP 6 Thp2"/>
    <s v="Belanja Barang Non Operasional"/>
    <s v="NON OPS LAINNYA"/>
    <s v="GTUP NIHIL"/>
    <s v="LAINNYA"/>
    <s v="05715"/>
    <s v="05807"/>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Langganan biaya video conference"/>
    <s v="000185"/>
    <s v="Belanja Barang Non Operasional Lainnya Langganan Biaya Video Conference (100 orang lebih) bulan Desember, tanggal 23 Desember 2022"/>
    <n v="326041"/>
    <s v="221751701015980"/>
    <d v="2022-12-30T00:00:00"/>
    <s v="01410T"/>
    <d v="2022-12-30T00:00:00"/>
    <s v="00379"/>
    <s v="05716/KW/626402/2022"/>
    <d v="2022-12-29T00:00:00"/>
    <s v="05808/PB/626402/2022"/>
    <d v="2022-12-23T00:00:00"/>
    <s v="TUP 6 Thp2"/>
    <s v="Belanja Barang Non Operasional"/>
    <s v="NON OPS LAINNYA"/>
    <s v="GTUP NIHIL"/>
    <s v="LAINNYA"/>
    <s v="05716"/>
    <s v="05808"/>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s v="DL.2376.AFA.001.053.A.521219"/>
    <s v="Pusat Pendidikan KP"/>
    <x v="0"/>
    <x v="0"/>
    <s v="Dukungan Pembentukan Kelembagaan"/>
    <s v="000186"/>
    <s v="Belanja Barang Non Operasional Lainnya (Snack Pagi) Kegiatan Rapat terkait Laporan Progres Kerja Tahun 2022 Tim Percepatan Transformasi Pendidikan KP, tgl 28 Desember 2022"/>
    <n v="440000"/>
    <s v="221751701015980"/>
    <d v="2022-12-30T00:00:00"/>
    <s v="01410T"/>
    <d v="2022-12-30T00:00:00"/>
    <s v="00379"/>
    <s v="05720/KW/626402/2022"/>
    <d v="2022-12-29T00:00:00"/>
    <s v="05812/PB/626402/2022"/>
    <d v="2022-12-28T00:00:00"/>
    <s v="TUP 6 Thp2"/>
    <s v="Belanja Barang Non Operasional"/>
    <s v="NON OPS LAINNYA"/>
    <s v="GTUP NIHIL"/>
    <s v="LAINNYA"/>
    <s v="05720"/>
    <s v="05812"/>
    <s v="00330/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akarta - Ancol, Jakt (PP). Tgl. 28 Desember 2022. Dalam rangka Kegitan Penyelesain Pertanggungjawaban GUP_Nihil dan TUP Nihil ahap 2 Lingkup Pusdik KP TA. 2022."/>
    <n v="1400000"/>
    <s v="221751701015980"/>
    <d v="2022-12-30T00:00:00"/>
    <s v="01410T"/>
    <d v="2022-12-30T00:00:00"/>
    <s v="00378"/>
    <s v="05711/KW/626402/2022"/>
    <d v="2022-12-29T00:00:00"/>
    <s v="05787/PB/626402/2022"/>
    <d v="2022-12-28T00:00:00"/>
    <s v="TUP 6 Thp2"/>
    <s v="Belanja Barang Non Operasional"/>
    <s v="PERJALANAN DINAS"/>
    <s v="GTUP NIHIL"/>
    <s v="LAINNYA"/>
    <s v="05711"/>
    <s v="05787"/>
    <s v="00328/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akarta - Karawang, Jabar (PP). Tgl. 28 Desember 2022. Dalam rangka Kegitan Pesiapan Smart Fisheries Vllage (SFV) di Politeknik KP Karawang."/>
    <n v="3507760"/>
    <s v="221751701015980"/>
    <d v="2022-12-30T00:00:00"/>
    <s v="01410T"/>
    <d v="2022-12-30T00:00:00"/>
    <s v="00378"/>
    <s v="05712/KW/626402/2022"/>
    <d v="2022-12-29T00:00:00"/>
    <s v="05788/PB/626402/2022"/>
    <d v="2022-12-28T00:00:00"/>
    <s v="TUP 6 Thp2"/>
    <s v="Belanja Barang Non Operasional"/>
    <s v="PERJALANAN DINAS"/>
    <s v="GTUP NIHIL"/>
    <s v="LAINNYA"/>
    <s v="05712"/>
    <s v="05788"/>
    <s v="00328/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s v="DL.2376.AFA.001.053.B.521219"/>
    <s v="Pusat Pendidikan KP"/>
    <x v="0"/>
    <x v="0"/>
    <s v="Dukungan Penjaminan Mutu Kelembagaan"/>
    <s v="000197"/>
    <s v="Belanja Barang Non Operasional Lainnya (Dukungan Penjaminan Mutu Kelembagaan), Pencetakan Buku Penilaian Mutu Lingkup Satdik Tinggi KP, tgl 23 Desember 2022"/>
    <n v="19120000"/>
    <s v="221751701015980"/>
    <d v="2022-12-30T00:00:00"/>
    <s v="01410T"/>
    <d v="2022-12-30T00:00:00"/>
    <s v="00379"/>
    <s v="05717/KW/626402/2022"/>
    <d v="2022-12-29T00:00:00"/>
    <s v="05809/PB/626402/2022"/>
    <d v="2022-12-22T00:00:00"/>
    <s v="TUP 6 Thp2"/>
    <s v="Belanja Barang Non Operasional"/>
    <s v="NON OPS LAINNYA"/>
    <s v="GTUP NIHIL"/>
    <s v="LAINNYA"/>
    <s v="05717"/>
    <s v="05809"/>
    <s v="00330/UM/626402/2022"/>
    <n v="1894775"/>
    <m/>
    <n v="344505"/>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s v="DL.2376.AFA.001.053.A.524111"/>
    <s v="Pusat Pendidikan KP"/>
    <x v="0"/>
    <x v="0"/>
    <s v="Perjalanan Pembentukan Kelembagaan Pendidikan KP"/>
    <s v="000191"/>
    <s v="Belanja Perdin Biasa Jkt-Jkt tgl 21 Desember 2022 dalam rangka Kegiatan Penyelesaian Dokumen Data Dukung Pembukaan PSDKU Politeknik AUP, tgl 21 Desember 2022"/>
    <n v="2600000"/>
    <s v="221751701015980"/>
    <d v="2022-12-30T00:00:00"/>
    <s v="01410T"/>
    <d v="2022-12-30T00:00:00"/>
    <s v="00379"/>
    <s v="05714/KW/626402/2022"/>
    <d v="2022-12-29T00:00:00"/>
    <s v="05805/PB/626402/2022"/>
    <d v="2022-12-21T00:00:00"/>
    <s v="TUP 6 Thp2"/>
    <s v="Belanja Barang Non Operasional"/>
    <s v="PERJALANAN DINAS"/>
    <s v="GTUP NIHIL"/>
    <s v="LAINNYA"/>
    <s v="05714"/>
    <s v="0580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s v="DL.2376.AFA.001.053.A.524113"/>
    <s v="Pusat Pendidikan KP"/>
    <x v="0"/>
    <x v="0"/>
    <s v="Transport lokal"/>
    <s v="000192"/>
    <s v="Belanja Perjalanan Dinas Dalam Kota dalam rangka Penyelesaian Dokumen BA Asesemen Mandiri Bulan Mutu tahun 2022, Tanggal 16 Desember 2022"/>
    <n v="300000"/>
    <s v="221751701015980"/>
    <d v="2022-12-30T00:00:00"/>
    <s v="01410T"/>
    <d v="2022-12-30T00:00:00"/>
    <s v="00379"/>
    <s v="05721/KW/626402/2022"/>
    <d v="2022-12-29T00:00:00"/>
    <s v="05813/PB/626402/2022"/>
    <d v="2022-12-16T00:00:00"/>
    <s v="TUP 6 Thp2"/>
    <s v="Belanja Barang Non Operasional"/>
    <s v="TRANSPORT LOKAL"/>
    <s v="GTUP NIHIL"/>
    <s v="LAINNYA"/>
    <s v="05721"/>
    <s v="05813"/>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s v="DL.2376.AFA.001.053.A.524113"/>
    <s v="Pusat Pendidikan KP"/>
    <x v="0"/>
    <x v="0"/>
    <s v="Transport lokal"/>
    <s v="000192"/>
    <s v="Belanja Perjalanan Dinas Dalam Kota untuk Penyelesaian Administrasi Pertanggung jawaban kegiatan transformasi pendidikan KP. Tanggal 20 Desember 2022."/>
    <n v="300000"/>
    <s v="221751701015980"/>
    <d v="2022-12-30T00:00:00"/>
    <s v="01410T"/>
    <d v="2022-12-30T00:00:00"/>
    <s v="00379"/>
    <s v="05722/KW/626402/2022"/>
    <d v="2022-12-29T00:00:00"/>
    <s v="05814/PB/626402/2022"/>
    <d v="2022-12-20T00:00:00"/>
    <s v="TUP 6 Thp2"/>
    <s v="Belanja Barang Non Operasional"/>
    <s v="TRANSPORT LOKAL"/>
    <s v="GTUP NIHIL"/>
    <s v="LAINNYA"/>
    <s v="05722"/>
    <s v="05814"/>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s v="DL.2376.AFA.001.053.B.521211"/>
    <s v="Pusat Pendidikan KP"/>
    <x v="0"/>
    <x v="0"/>
    <s v="Konsumsi/Bahan Makan"/>
    <s v="000193"/>
    <s v="Belanja Bahan Konsumsi (Snack Pagi dan Snack Sore) dalam rangka Identifikasi SDM Satdik KP (Pembaruan Data PTK pada Satdik KP), tanggal 26 Desember 2022"/>
    <n v="440000"/>
    <s v="221751701015980"/>
    <d v="2022-12-30T00:00:00"/>
    <s v="01410T"/>
    <d v="2022-12-30T00:00:00"/>
    <s v="00379"/>
    <s v="05723/KW/626402/2022"/>
    <d v="2022-12-29T00:00:00"/>
    <s v="05815/PB/626402/2022"/>
    <d v="2022-12-26T00:00:00"/>
    <s v="TUP 6 Thp2"/>
    <s v="Belanja Barang Non Operasional"/>
    <s v="BELANJA BAHAN"/>
    <s v="GTUP NIHIL"/>
    <s v="LAINNYA"/>
    <s v="05723"/>
    <s v="0581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Barang Non Operasional Lainnya (Snack Pagi dan Snack Sore) Kegiatan Finalisasi Dokumen PSDKU Lingkup Satuan Pendidikan KP, tanggal 7 Desember 2022"/>
    <n v="4385300"/>
    <s v="221751701015980"/>
    <d v="2022-12-30T00:00:00"/>
    <s v="01410T"/>
    <d v="2022-12-30T00:00:00"/>
    <s v="00379"/>
    <s v="05713/KW/626402/2022"/>
    <d v="2022-12-29T00:00:00"/>
    <s v="05795/PB/626402/2022"/>
    <d v="2022-12-17T00:00:00"/>
    <s v="TUP 6 Thp2"/>
    <s v="Belanja Barang Non Operasional"/>
    <s v="PERJALANAN DINAS"/>
    <s v="GTUP NIHIL"/>
    <s v="LAINNYA"/>
    <s v="05713"/>
    <s v="05795"/>
    <s v="00330/UM/626402/2022"/>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Perdin Biasa Jkt-Surabaya (PP) tgl 24 s.d. 26 Desember 2022 dlm rangka pelantikan taruna baru Politeknik KP Sidoarjo, tgl 26 Desember 2022"/>
    <n v="3304800"/>
    <s v="221751701015980"/>
    <d v="2022-12-30T00:00:00"/>
    <s v="01410T"/>
    <d v="2022-12-30T00:00:00"/>
    <s v="00379"/>
    <s v="05718/KW/626402/2022"/>
    <d v="2022-12-29T00:00:00"/>
    <s v="05810/PB/626402/2022"/>
    <d v="2022-12-26T00:00:00"/>
    <s v="TUP 6 Thp2"/>
    <s v="Belanja Barang Non Operasional"/>
    <s v="PERJALANAN DINAS"/>
    <s v="GTUP NIHIL"/>
    <s v="LAINNYA"/>
    <s v="05718"/>
    <s v="05810"/>
    <s v="00330/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s v="WA.2378.EBD.953.301.A.521211"/>
    <s v="Pusat Pendidikan KP"/>
    <x v="2"/>
    <x v="2"/>
    <s v="Penggandaan"/>
    <s v="001312"/>
    <s v="Belanja Bahan. Penggandaan, Fotocopy dan penjilidan dalam rangka kegiatan Monitoring dan Evaluasi Penyelenggaraan Pendidikan. Tanggal 12 Desember 2022"/>
    <n v="1496500"/>
    <s v="221751701015980"/>
    <d v="2022-12-30T00:00:00"/>
    <s v="01410T"/>
    <d v="2022-12-30T00:00:00"/>
    <s v="00377"/>
    <s v="05705/KW/626402/2022"/>
    <d v="2022-12-29T00:00:00"/>
    <s v="05756/PB/626402/2022"/>
    <d v="2022-12-12T00:00:00"/>
    <s v="TUP 6 Thp2"/>
    <s v="Belanja Barang Non Operasional"/>
    <s v="BELANJA BAHAN"/>
    <s v="GTUP NIHIL"/>
    <s v="LAINNYA"/>
    <s v="05705"/>
    <s v="05756"/>
    <s v="00327/UM/626402/2022"/>
    <m/>
    <m/>
    <n v="29930"/>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s v="DL.2376.AFA.001.053.C.524111"/>
    <s v="Pusat Pendidikan KP"/>
    <x v="0"/>
    <x v="0"/>
    <s v="Perjalanan Reviu Dampak Peraturan Revitalisasi Vokasi"/>
    <s v="000209"/>
    <s v="Belanja Perjalanan Dinas Biasa, Jakarta dukung pembukaan PSDKU Politeknik AUP., tanggal 27 Desember 2022."/>
    <n v="570000"/>
    <s v="221751701015980"/>
    <d v="2022-12-30T00:00:00"/>
    <s v="01410T"/>
    <d v="2022-12-30T00:00:00"/>
    <s v="00379"/>
    <s v="05719/KW/626402/2022"/>
    <d v="2022-12-29T00:00:00"/>
    <s v="05811/PB/626402/2022"/>
    <d v="2022-12-26T00:00:00"/>
    <s v="TUP 6 Thp2"/>
    <s v="Belanja Barang Non Operasional"/>
    <s v="PERJALANAN DINAS"/>
    <s v="GTUP NIHIL"/>
    <s v="LAINNYA"/>
    <s v="05719"/>
    <s v="05811"/>
    <s v="00330/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s v="WA.2378.EBD.953.301.B.521211"/>
    <s v="Pusat Pendidikan KP"/>
    <x v="2"/>
    <x v="2"/>
    <s v="Penggandaan"/>
    <s v="001319"/>
    <s v="Belanja Bahan. Penggandaan, Fotocopy dan penjilidan dalam rangka kegiatan Data dan Informasi Pendidikan KP. Tanggal 27 Desember 2022"/>
    <n v="1500000"/>
    <s v="221751701015980"/>
    <d v="2022-12-30T00:00:00"/>
    <s v="01410T"/>
    <d v="2022-12-30T00:00:00"/>
    <s v="00377"/>
    <s v="05706/KW/626402/2022"/>
    <d v="2022-12-29T00:00:00"/>
    <s v="05758/PB/626402/2022"/>
    <d v="2022-12-27T00:00:00"/>
    <s v="TUP 6 Thp2"/>
    <s v="Belanja Barang Non Operasional"/>
    <s v="BELANJA BAHAN"/>
    <s v="GTUP NIHIL"/>
    <s v="LAINNYA"/>
    <s v="05706"/>
    <s v="05758"/>
    <s v="00327/UM/626402/2022"/>
    <m/>
    <m/>
    <n v="30000"/>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s v="WA.2378.EBD.953.301.B.521211"/>
    <s v="Pusat Pendidikan KP"/>
    <x v="2"/>
    <x v="2"/>
    <s v="Bahan Komputer"/>
    <s v="001323"/>
    <s v="Belanja Bahan Komputer dalam rangka kegiatan Data dan Informasi Pendidikan KP. Tanggal 9 Desember 2022"/>
    <n v="540000"/>
    <s v="221751701015980"/>
    <d v="2022-12-30T00:00:00"/>
    <s v="01410T"/>
    <d v="2022-12-30T00:00:00"/>
    <s v="00377"/>
    <s v="05707/KW/626402/2022"/>
    <d v="2022-12-29T00:00:00"/>
    <s v="05760/PB/626402/2022"/>
    <d v="2022-12-09T00:00:00"/>
    <s v="TUP 6 Thp2"/>
    <s v="Belanja Barang Non Operasional"/>
    <s v="BELANJA BAHAN"/>
    <s v="GTUP NIHIL"/>
    <s v="LAINNYA"/>
    <s v="05707"/>
    <s v="05760"/>
    <s v="00327/UM/626402/2022"/>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s v="WA.2378.EBD.953.301.B.521219"/>
    <s v="Pusat Pendidikan KP"/>
    <x v="2"/>
    <x v="2"/>
    <s v="Langganan biaya aplikasi komunikasi daring"/>
    <s v="001326"/>
    <s v="Belanja Barang Non Operasional Lainnya. Langganan Aplikasi Komunikasi Daring. Tagihan Bulan Desember 2022. Kegiatan Data dan Informasi Pendidikan. Tangal 26 November 2022"/>
    <n v="47730"/>
    <s v="221751701015980"/>
    <d v="2022-12-30T00:00:00"/>
    <s v="01410T"/>
    <d v="2022-12-30T00:00:00"/>
    <s v="00377"/>
    <s v="05708/KW/626402/2022"/>
    <d v="2022-12-29T00:00:00"/>
    <s v="05761/PB/626402/2022"/>
    <d v="2022-11-26T00:00:00"/>
    <s v="TUP 6 Thp2"/>
    <s v="Belanja Barang Non Operasional"/>
    <s v="NON OPS LAINNYA"/>
    <s v="GTUP NIHIL"/>
    <s v="LAINNYA"/>
    <s v="05708"/>
    <s v="05761"/>
    <s v="00327/UM/626402/2022"/>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s v="WA.2378.EBD.953.302.A.521211"/>
    <s v="Pusat Pendidikan KP"/>
    <x v="2"/>
    <x v="2"/>
    <s v="Penggandaan"/>
    <s v="001330"/>
    <s v="Belanja Bahan. Penggandaan, Fotocopy dan penjilidan dalam rangka kegiatan Penilaian Kinerja Pendidikan KP. Tanggal 22 Desember 2022"/>
    <n v="1500000"/>
    <s v="221751701015980"/>
    <d v="2022-12-30T00:00:00"/>
    <s v="01410T"/>
    <d v="2022-12-30T00:00:00"/>
    <s v="00377"/>
    <s v="05709/KW/626402/2022"/>
    <d v="2022-12-29T00:00:00"/>
    <s v="05762/PB/626402/2022"/>
    <d v="2022-12-22T00:00:00"/>
    <s v="TUP 6 Thp2"/>
    <s v="Belanja Barang Non Operasional"/>
    <s v="BELANJA BAHAN"/>
    <s v="GTUP NIHIL"/>
    <s v="LAINNYA"/>
    <s v="05709"/>
    <s v="05762"/>
    <s v="00327/UM/626402/2022"/>
    <m/>
    <m/>
    <n v="30000"/>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s v="WA.2378.EBD.953.302.A.521211"/>
    <s v="Pusat Pendidikan KP"/>
    <x v="2"/>
    <x v="2"/>
    <s v="ATK"/>
    <s v="001332"/>
    <s v="Belanja ATK dalam rangka kegiatan Tugas Penilaian Kinerja Pendidikan KP. Tanggal 20 Desember 2022"/>
    <n v="950000"/>
    <s v="221751701015980"/>
    <d v="2022-12-30T00:00:00"/>
    <s v="01410T"/>
    <d v="2022-12-30T00:00:00"/>
    <s v="00377"/>
    <s v="05710/KW/626402/2022"/>
    <d v="2022-12-29T00:00:00"/>
    <s v="05764/PB/626402/2022"/>
    <d v="2022-12-20T00:00:00"/>
    <s v="TUP 6 Thp2"/>
    <s v="Belanja Barang Non Operasional"/>
    <s v="BELANJA BAHAN"/>
    <s v="GTUP NIHIL"/>
    <s v="LAINNYA"/>
    <s v="05710"/>
    <s v="05764"/>
    <s v="0035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Bandung ke Bogor (PP) tgl 7-8 Des 2022 dalam rangka Rapat Koordinasi Penyelenggaraan Tugas Belajar dan Izin Belajar Lingkup KKP Tahun 2022. Tgl 8 Des 2022"/>
    <n v="250000"/>
    <s v="221751701015980"/>
    <d v="2022-12-30T00:00:00"/>
    <s v="01410T"/>
    <d v="2022-12-30T00:00:00"/>
    <s v="00376"/>
    <s v="05699/KW/626402/2022"/>
    <d v="2022-12-29T00:00:00"/>
    <s v="05741/PB/626402/2022"/>
    <d v="2022-12-08T00:00:00"/>
    <s v="TUP 6 Thp2"/>
    <s v="Belanja Barang Non Operasional"/>
    <s v="PERJALANAN DINAS"/>
    <s v="GTUP NIHIL"/>
    <s v="LAINNYA"/>
    <s v="05699"/>
    <s v="0574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PP) tgl 7-9 Des 2022 dalam rangka Rapat Koordinasi Penyelenggaraan Tugas Belajar dan Izin Belajar Lingkup KKP Tahun 2022. Tgl 12 Des 2022"/>
    <n v="9426000"/>
    <s v="221751701015980"/>
    <d v="2022-12-30T00:00:00"/>
    <s v="01410T"/>
    <d v="2022-12-30T00:00:00"/>
    <s v="00376"/>
    <s v="05700/KW/626402/2022"/>
    <d v="2022-12-29T00:00:00"/>
    <s v="05743/PB/626402/2022"/>
    <d v="2022-12-12T00:00:00"/>
    <s v="TUP 6 Thp2"/>
    <s v="Belanja Barang Non Operasional"/>
    <s v="PERJALANAN DINAS"/>
    <s v="GTUP NIHIL"/>
    <s v="LAINNYA"/>
    <s v="05700"/>
    <s v="05743"/>
    <s v="00327/UM/626402/2022"/>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s v="WA.4345.EBC.996.302.A.521211"/>
    <s v="Pusat Pendidikan KP"/>
    <x v="2"/>
    <x v="3"/>
    <s v="Konsumsi/bahan makanan"/>
    <s v="001505"/>
    <s v="Belanja Bahan Konsumsi/Makan Sore Rapat Finalisasi Persiapan Rapat Koordinasi Tugas Belajar dan Izin Belajar. Keg. Aparatur KKP yang Diberikan Izin Belajar. Tgl 6 Des 2022"/>
    <n v="705000"/>
    <s v="221751701015980"/>
    <d v="2022-12-30T00:00:00"/>
    <s v="01410T"/>
    <d v="2022-12-30T00:00:00"/>
    <s v="00376"/>
    <s v="05704/KW/626402/2022"/>
    <d v="2022-12-29T00:00:00"/>
    <s v="05752/PB/626402/2022"/>
    <d v="2022-12-06T00:00:00"/>
    <s v="TUP 6 Thp2"/>
    <s v="Belanja Barang Non Operasional"/>
    <s v="BELANJA BAHAN"/>
    <s v="GTUP NIHIL"/>
    <s v="LAINNYA"/>
    <s v="05704"/>
    <s v="05752"/>
    <s v="00327/UM/626402/2022"/>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s v="WA.4345.EBC.996.301.C.521211"/>
    <s v="Pusat Pendidikan KP"/>
    <x v="2"/>
    <x v="3"/>
    <s v="Bahan Komputer"/>
    <s v="001508"/>
    <s v="Belanja Bahan Komputer dalam rangka kegiatan Tugas Belajar Luar Negeri. Tanggal 22 Desember 2022"/>
    <n v="950000"/>
    <s v="221751701015980"/>
    <d v="2022-12-30T00:00:00"/>
    <s v="01410T"/>
    <d v="2022-12-30T00:00:00"/>
    <s v="00376"/>
    <s v="05701/KW/626402/2022"/>
    <d v="2022-12-29T00:00:00"/>
    <s v="05747/PB/626402/2022"/>
    <d v="2022-12-22T00:00:00"/>
    <s v="TUP 6 Thp2"/>
    <s v="Belanja Barang Non Operasional"/>
    <s v="BELANJA BAHAN"/>
    <s v="GTUP NIHIL"/>
    <s v="LAINNYA"/>
    <s v="05701"/>
    <s v="05747"/>
    <s v="00327/UM/626402/2022"/>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s v="WA.4345.EBC.996.302.A.521211"/>
    <s v="Pusat Pendidikan KP"/>
    <x v="2"/>
    <x v="3"/>
    <s v="Konsumsi/bahan makanan"/>
    <s v="001505"/>
    <s v="Belanja Bahan Konsumsi/Snack Rapat Finalisasi Persiapan Rapat Koordinasi Tugas Belajar dan Izin Belajar. Keg. Aparatur KKP yang Diberikan Izin Belajar. Tgl 6 Des 2022"/>
    <n v="330000"/>
    <s v="221751701015980"/>
    <d v="2022-12-30T00:00:00"/>
    <s v="01410T"/>
    <d v="2022-12-30T00:00:00"/>
    <s v="00376"/>
    <s v="05703/KW/626402/2022"/>
    <d v="2022-12-29T00:00:00"/>
    <s v="05751/PB/626402/2022"/>
    <d v="2022-12-06T00:00:00"/>
    <s v="TUP 6 Thp2"/>
    <s v="Belanja Barang Non Operasional"/>
    <s v="BELANJA BAHAN"/>
    <s v="GTUP NIHIL"/>
    <s v="LAINNYA"/>
    <s v="05703"/>
    <s v="05751"/>
    <s v="00327/UM/626402/2022"/>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s v="WA.4345.EBC.996.301.C.521211"/>
    <s v="Pusat Pendidikan KP"/>
    <x v="2"/>
    <x v="3"/>
    <s v="ATK"/>
    <s v="001509"/>
    <s v="Belanja ATK dalam rangka kegiatan Tugas Belajar Luar Negeri. Tanggal 20 Desember 2022 :"/>
    <n v="1485000"/>
    <s v="221751701015980"/>
    <d v="2022-12-30T00:00:00"/>
    <s v="01410T"/>
    <d v="2022-12-30T00:00:00"/>
    <s v="00376"/>
    <s v="05702/KW/626402/2022"/>
    <d v="2022-12-29T00:00:00"/>
    <s v="05749/PB/626402/2022"/>
    <d v="2022-12-20T00:00:00"/>
    <s v="TUP 6 Thp2"/>
    <s v="Belanja Barang Non Operasional"/>
    <s v="BELANJA BAHAN"/>
    <s v="GTUP NIHIL"/>
    <s v="LAINNYA"/>
    <s v="05702"/>
    <s v="05749"/>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Malang ke Bogor (PP) tgl 7-9 Des 2022 dalam rangka Rapat Koordinasi Penyelenggaraan Tugas Belajar dan Izin Belajar Lingkup KKP Tahun 2022. Tgl 9 Des 2022"/>
    <n v="12183800"/>
    <s v="221751701015980"/>
    <d v="2022-12-30T00:00:00"/>
    <s v="01410T"/>
    <d v="2022-12-30T00:00:00"/>
    <s v="00376"/>
    <s v="05698/KW/626402/2022"/>
    <d v="2022-12-29T00:00:00"/>
    <s v="05740/PB/626402/2022"/>
    <d v="2022-12-09T00:00:00"/>
    <s v="TUP 6 Thp2"/>
    <s v="Belanja Barang Non Operasional"/>
    <s v="PERJALANAN DINAS"/>
    <s v="GTUP NIHIL"/>
    <s v="LAINNYA"/>
    <s v="05698"/>
    <s v="05740"/>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olo ke Bogor (PP) tgl 7-8 Des 2022 dalam rangka Rapat Koordinasi Penyelenggaraan Tugas Belajar dan Izin Belajar Lingkup KKP Tahun 2022. Tgl 8 Des 2022"/>
    <n v="4893600"/>
    <s v="221751701015980"/>
    <d v="2022-12-30T00:00:00"/>
    <s v="01410T"/>
    <d v="2022-12-30T00:00:00"/>
    <s v="00376"/>
    <s v="05697/KW/626402/2022"/>
    <d v="2022-12-29T00:00:00"/>
    <s v="05738/PB/626402/2022"/>
    <d v="2022-12-08T00:00:00"/>
    <s v="TUP 6 Thp2"/>
    <s v="Belanja Barang Non Operasional"/>
    <s v="PERJALANAN DINAS"/>
    <s v="GTUP NIHIL"/>
    <s v="LAINNYA"/>
    <s v="05697"/>
    <s v="05738"/>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PP) tgl 7 Des 2022 dalam rangka Rapat Koordinasi Penyelenggaraan Tugas Belajar dan Izin Belajar Lingkup KKP Tahun 2022. Tgl 7 Des 2022"/>
    <n v="1276500"/>
    <s v="221751701015980"/>
    <d v="2022-12-30T00:00:00"/>
    <s v="01410T"/>
    <d v="2022-12-30T00:00:00"/>
    <s v="00376"/>
    <s v="05696/KW/626402/2022"/>
    <d v="2022-12-29T00:00:00"/>
    <s v="05737/PB/626402/2022"/>
    <d v="2022-12-07T00:00:00"/>
    <s v="TUP 6 Thp2"/>
    <s v="Belanja Barang Non Operasional"/>
    <s v="PERJALANAN DINAS"/>
    <s v="GTUP NIHIL"/>
    <s v="LAINNYA"/>
    <s v="05696"/>
    <s v="05737"/>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emarang ke Bogor (PP) tgl 7-9 Des 2022 dalam rangka Rapat Koordinasi Penyelenggaraan Tugas Belajar dan Izin Belajar Lingkup KKP Tahun 2022. Tgl 9"/>
    <n v="4789500"/>
    <s v="221751701015980"/>
    <d v="2022-12-30T00:00:00"/>
    <s v="01410T"/>
    <d v="2022-12-30T00:00:00"/>
    <s v="00376"/>
    <s v="05695/KW/626402/2022"/>
    <d v="2022-12-29T00:00:00"/>
    <s v="05736/PB/626402/2022"/>
    <d v="2022-12-09T00:00:00"/>
    <s v="TUP 6 Thp2"/>
    <s v="Belanja Barang Non Operasional"/>
    <s v="PERJALANAN DINAS"/>
    <s v="GTUP NIHIL"/>
    <s v="LAINNYA"/>
    <s v="05695"/>
    <s v="05736"/>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Surabaya ke Bogor (PP) tgl 7-8 Des 2022 dalam rangka Rapat Koordinasi Penyelenggaraan Tugas Belajar dan Izin Belajar Lingkup KKP Tahun 2022. Tgl 8 Des 2022"/>
    <n v="3148960"/>
    <s v="221751701015980"/>
    <d v="2022-12-30T00:00:00"/>
    <s v="01410T"/>
    <d v="2022-12-30T00:00:00"/>
    <s v="00376"/>
    <s v="05694/KW/626402/2022"/>
    <d v="2022-12-29T00:00:00"/>
    <s v="05734/PB/626402/2022"/>
    <d v="2022-12-08T00:00:00"/>
    <s v="TUP 6 Thp2"/>
    <s v="Belanja Barang Non Operasional"/>
    <s v="PERJALANAN DINAS"/>
    <s v="GTUP NIHIL"/>
    <s v="LAINNYA"/>
    <s v="05694"/>
    <s v="05734"/>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Takalar ke Bogor tgl 7-8 Des 2022 dalam rangka Rapat Koordinasi Penyelenggaraan Tugas Belajar dan Izin Belajar Lingkup KKP Tahun 2022. Tgl 8 Des 2022"/>
    <n v="4432960"/>
    <s v="221751701015980"/>
    <d v="2022-12-30T00:00:00"/>
    <s v="01410T"/>
    <d v="2022-12-30T00:00:00"/>
    <s v="00376"/>
    <s v="05693/KW/626402/2022"/>
    <d v="2022-12-29T00:00:00"/>
    <s v="05732/PB/626402/2022"/>
    <d v="2022-12-08T00:00:00"/>
    <s v="TUP 6 Thp2"/>
    <s v="Belanja Barang Non Operasional"/>
    <s v="PERJALANAN DINAS"/>
    <s v="GTUP NIHIL"/>
    <s v="LAINNYA"/>
    <s v="05693"/>
    <s v="05732"/>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Purwakarta ke Bogor tgl 7-8 Des 2022 dalam rangka Rapat Koordinasi Penyelenggaraan Tugas Belajar dan Izin Belajar Lingkup KKP Tahun 2022. Tgl 8 Des 2022"/>
    <n v="300000"/>
    <s v="221751701015980"/>
    <d v="2022-12-30T00:00:00"/>
    <s v="01410T"/>
    <d v="2022-12-30T00:00:00"/>
    <s v="00376"/>
    <s v="05692/KW/626402/2022"/>
    <d v="2022-12-29T00:00:00"/>
    <s v="05730/PB/626402/2022"/>
    <d v="2022-12-08T00:00:00"/>
    <s v="TUP 6 Thp2"/>
    <s v="Belanja Barang Non Operasional"/>
    <s v="PERJALANAN DINAS"/>
    <s v="GTUP NIHIL"/>
    <s v="LAINNYA"/>
    <s v="05692"/>
    <s v="05730"/>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s v="WA.4345.EBC.996.301.B.524119"/>
    <s v="Pusat Pendidikan KP"/>
    <x v="2"/>
    <x v="3"/>
    <s v="Perjalanan Peserta"/>
    <s v="001619"/>
    <s v="Perjalanan Dinas dari Jakarta ke Bogor tgl 7-9 Des (PP) 2022 dalam rangka Rapat Koordinasi Penyelenggaraan Tugas Belajar dan Izin Belajar Lingkup KKP Tahun 2022. Tgl 12 Des 2022"/>
    <n v="19893500"/>
    <s v="221751701015980"/>
    <d v="2022-12-30T00:00:00"/>
    <s v="01410T"/>
    <d v="2022-12-30T00:00:00"/>
    <s v="00376"/>
    <s v="05691/KW/626402/2022"/>
    <d v="2022-12-29T00:00:00"/>
    <s v="05728/PB/626402/2022"/>
    <d v="2022-12-12T00:00:00"/>
    <s v="TUP 6 Thp2"/>
    <s v="Belanja Barang Non Operasional"/>
    <s v="PERJALANAN DINAS"/>
    <s v="GTUP NIHIL"/>
    <s v="LAINNYA"/>
    <s v="05691"/>
    <s v="05728"/>
    <s v="00327/UM/626402/2022"/>
    <m/>
    <m/>
    <m/>
  </r>
  <r>
    <s v="032.12.WA. Program Dukungan Manajemen"/>
    <s v="4345. Pendidikan dan Pelatihan Aparatur KP"/>
    <s v="4345.EBC. Layanan Manajemen SDM Internal"/>
    <s v="4345.EBC.996. Layanan Pendidikan dan Pelatihan"/>
    <s v="301. Aparatur KKP yang Diberikan Beasiswa"/>
    <s v="A. Tugas Belajar Baru"/>
    <s v="521211. Belanja Bahan"/>
    <s v="WA.4345.EBC.996.301.A.521211"/>
    <s v="Pusat Pendidikan KP"/>
    <x v="2"/>
    <x v="3"/>
    <s v="Penggadaan"/>
    <s v="001521"/>
    <s v="Belanja Bahan. Penggandaan, Fotocopy dan penjilidan dalam rangka kegiatan Tugas Belajar Baru. Tanggal 23 Desember 2022"/>
    <n v="1485100"/>
    <s v="221751701015980"/>
    <d v="2022-12-30T00:00:00"/>
    <s v="01410T"/>
    <d v="2022-12-30T00:00:00"/>
    <s v="00376"/>
    <s v="05690/KW/626402/2022"/>
    <d v="2022-12-29T00:00:00"/>
    <s v="05726/PB/626402/2022"/>
    <d v="2022-12-23T00:00:00"/>
    <s v="TUP 6 Thp2"/>
    <s v="Belanja Barang Non Operasional"/>
    <s v="BELANJA BAHAN"/>
    <s v="GTUP NIHIL"/>
    <s v="LAINNYA"/>
    <s v="05690"/>
    <s v="05726"/>
    <s v="00327/UM/626402/2022"/>
    <m/>
    <m/>
    <n v="29702"/>
  </r>
  <r>
    <s v="032.12.WA. Program Dukungan Manajemen"/>
    <s v="4345. Pendidikan dan Pelatihan Aparatur KP"/>
    <s v="4345.EBC. Layanan Manajemen SDM Internal"/>
    <s v="4345.EBC.996. Layanan Pendidikan dan Pelatihan"/>
    <s v="301. Aparatur KKP yang Diberikan Beasiswa"/>
    <s v="A. Tugas Belajar Baru"/>
    <s v="521211. Belanja Bahan"/>
    <s v="WA.4345.EBC.996.301.A.521211"/>
    <s v="Pusat Pendidikan KP"/>
    <x v="2"/>
    <x v="3"/>
    <s v="Penggadaan"/>
    <s v="001521"/>
    <s v="Belanja Bahan. Penggandaan, Fotocopy dan penjilidan dalam rangka kegiatan Tugas Belajar Baru. Tanggal 21 Desember 2022"/>
    <n v="1462050"/>
    <s v="221751701015980"/>
    <d v="2022-12-30T00:00:00"/>
    <s v="01410T"/>
    <d v="2022-12-30T00:00:00"/>
    <s v="00376"/>
    <s v="05689/KW/626402/2022"/>
    <d v="2022-12-29T00:00:00"/>
    <s v="05725/PB/626402/2022"/>
    <d v="2022-12-21T00:00:00"/>
    <s v="TUP 6 Thp2"/>
    <s v="Belanja Barang Non Operasional"/>
    <s v="BELANJA BAHAN"/>
    <s v="GTUP NIHIL"/>
    <s v="LAINNYA"/>
    <s v="05689"/>
    <s v="05725"/>
    <s v="00327/UM/626402/2022"/>
    <m/>
    <m/>
    <n v="29241"/>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dari Jakarta ke Bogor (PP) tgl 10 Des 2022, dalam rangka Penyusunan Laporan Rakor Penyelenggaraan Tugas Belajar dan Izin Belajar. Tgl 12 Des 2022"/>
    <n v="735000"/>
    <s v="221751701015980"/>
    <d v="2022-12-30T00:00:00"/>
    <s v="01410T"/>
    <d v="2022-12-30T00:00:00"/>
    <s v="00376"/>
    <s v="05688/KW/626402/2022"/>
    <d v="2022-12-29T00:00:00"/>
    <s v="05723/PB/626402/2022"/>
    <d v="2022-12-12T00:00:00"/>
    <s v="TUP 6 Thp2"/>
    <s v="Belanja Barang Non Operasional"/>
    <s v="PERJALANAN DINAS"/>
    <s v="GTUP NIHIL"/>
    <s v="LAINNYA"/>
    <s v="05688"/>
    <s v="05723"/>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Perjalanan Dinas dari Jakarta ke BRSDM Ancol (PP) tgl 22-23 Des 2022 dalam rangka Penyusunan Laporan Keg. Lanjutan Balajar Tahun 2022. Kegiatan Lanjutan Tugas Belajar, Tgl"/>
    <n v="3650000"/>
    <s v="221751701015980"/>
    <d v="2022-12-30T00:00:00"/>
    <s v="01410T"/>
    <d v="2022-12-30T00:00:00"/>
    <s v="00376"/>
    <s v="05687/KW/626402/2022"/>
    <d v="2022-12-29T00:00:00"/>
    <s v="05721/PB/626402/2022"/>
    <d v="2022-12-26T00:00:00"/>
    <s v="TUP 6 Thp2"/>
    <s v="Belanja Barang Non Operasional"/>
    <s v="PERJALANAN DINAS"/>
    <s v="GTUP NIHIL"/>
    <s v="LAINNYA"/>
    <s v="05687"/>
    <s v="0572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Jakarta-Jembrana (PP) tgl 18-19 Des 2022, dalam rangka Sosialisasi Tugas Belajar di Politeknik KP Jembrana. Tgl 20 Des 2022"/>
    <n v="4561000"/>
    <s v="221751701015980"/>
    <d v="2022-12-30T00:00:00"/>
    <s v="01410T"/>
    <d v="2022-12-30T00:00:00"/>
    <s v="00376"/>
    <s v="05686/KW/626402/2022"/>
    <d v="2022-12-29T00:00:00"/>
    <s v="05716/PB/626402/2022"/>
    <d v="2022-12-20T00:00:00"/>
    <s v="TUP 6 Thp2"/>
    <s v="Belanja Barang Non Operasional"/>
    <s v="PERJALANAN DINAS"/>
    <s v="GTUP NIHIL"/>
    <s v="LAINNYA"/>
    <s v="05686"/>
    <s v="05716"/>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Semarang-Jembrana (PP) tgl 18-19 Des 2022, dalam rangka Sosialisasi Tubel dan Pelantikan Taruna di Politeknik KP Jembrana. Tgl 20 Des 2022"/>
    <n v="5142900"/>
    <s v="221751701015980"/>
    <d v="2022-12-30T00:00:00"/>
    <s v="01410T"/>
    <d v="2022-12-30T00:00:00"/>
    <s v="00376"/>
    <s v="05685/KW/626402/2022"/>
    <d v="2022-12-29T00:00:00"/>
    <s v="05715/PB/626402/2022"/>
    <d v="2022-12-20T00:00:00"/>
    <s v="TUP 6 Thp2"/>
    <s v="Belanja Barang Non Operasional"/>
    <s v="PERJALANAN DINAS"/>
    <s v="GTUP NIHIL"/>
    <s v="LAINNYA"/>
    <s v="05685"/>
    <s v="05715"/>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lanan Dinas dari Jakarta ke Kupang (PP) tgl 16-17 Des 2022, dalam rangka Sosialisasi Tugas Belajar di Politeknik KP Kupang. Tgl 19 Des 2022"/>
    <n v="5283800"/>
    <s v="221751701015980"/>
    <d v="2022-12-30T00:00:00"/>
    <s v="01410T"/>
    <d v="2022-12-30T00:00:00"/>
    <s v="00376"/>
    <s v="05684/KW/626402/2022"/>
    <d v="2022-12-29T00:00:00"/>
    <s v="05714/PB/626402/2022"/>
    <d v="2022-12-19T00:00:00"/>
    <s v="TUP 6 Thp2"/>
    <s v="Belanja Barang Non Operasional"/>
    <s v="PERJALANAN DINAS"/>
    <s v="GTUP NIHIL"/>
    <s v="LAINNYA"/>
    <s v="05684"/>
    <s v="05714"/>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s v="WA.4345.EBC.996.301.B.524111"/>
    <s v="Pusat Pendidikan KP"/>
    <x v="2"/>
    <x v="3"/>
    <s v="Perjalanan Koordinasi dan pengadministrasian Tugas Belajar"/>
    <s v="001359"/>
    <s v="Belanja Perjadin dari Jkt-Kupang (PP) tgl 16-17 Des 2022, dalam rangka Sosialisasi Tugas Belajar dan Pelantikan Taruna di Politeknik KP Kupang. Tgl 19 Des 2022"/>
    <n v="5454500"/>
    <s v="221751701015980"/>
    <d v="2022-12-30T00:00:00"/>
    <s v="01410T"/>
    <d v="2022-12-30T00:00:00"/>
    <s v="00376"/>
    <s v="05683/KW/626402/2022"/>
    <d v="2022-12-29T00:00:00"/>
    <s v="05712/PB/626402/2022"/>
    <d v="2022-12-19T00:00:00"/>
    <s v="TUP 6 Thp2"/>
    <s v="Belanja Barang Non Operasional"/>
    <s v="PERJALANAN DINAS"/>
    <s v="GTUP NIHIL"/>
    <s v="LAINNYA"/>
    <s v="05683"/>
    <s v="05712"/>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Langganan biaya video conference"/>
    <s v="001514"/>
    <s v="Belanja Barang Non Operasional Lainnya Langganan biaya video conference Bulan Desember 2022 Keg. Lanjutan Tugas Beajar. Tanggal 27 Desember 2022"/>
    <n v="188036"/>
    <s v="221751701015980"/>
    <d v="2022-12-30T00:00:00"/>
    <s v="01410T"/>
    <d v="2022-12-30T00:00:00"/>
    <s v="00376"/>
    <s v="05682/KW/626402/2022"/>
    <d v="2022-12-29T00:00:00"/>
    <s v="05711/PB/626402/2022"/>
    <d v="2022-12-27T00:00:00"/>
    <s v="TUP 6 Thp2"/>
    <s v="Belanja Barang Non Operasional"/>
    <s v="NON OPS LAINNYA"/>
    <s v="GTUP NIHIL"/>
    <s v="LAINNYA"/>
    <s v="05682"/>
    <s v="05711"/>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biaya penelitian peserta tubel KKP Program S2- UNDIP Keg Lanjutan Tugas Belajar pada tgl 23 Desember 2022"/>
    <n v="15000000"/>
    <s v="221751701015980"/>
    <d v="2022-12-30T00:00:00"/>
    <s v="01410T"/>
    <d v="2022-12-30T00:00:00"/>
    <s v="00376"/>
    <s v="05681/KW/626402/2022"/>
    <d v="2022-12-29T00:00:00"/>
    <s v="05709/PB/626402/2022"/>
    <d v="2022-12-23T00:00:00"/>
    <s v="TUP 6 Thp2"/>
    <s v="Belanja Barang Non Operasional"/>
    <s v="NON OPS LAINNYA"/>
    <s v="GTUP NIHIL"/>
    <s v="LAINNYA"/>
    <s v="05681"/>
    <s v="05709"/>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biaya penelitian peserta tubel KKP Program S2-UB Keg Lanjutan Tugas Belajar pada tgl 23 Desember 2022"/>
    <n v="30000000"/>
    <s v="221751701015980"/>
    <d v="2022-12-30T00:00:00"/>
    <s v="01410T"/>
    <d v="2022-12-30T00:00:00"/>
    <s v="00376"/>
    <s v="05680/KW/626402/2022"/>
    <d v="2022-12-29T00:00:00"/>
    <s v="05707/PB/626402/2022"/>
    <d v="2022-12-23T00:00:00"/>
    <s v="TUP 6 Thp2"/>
    <s v="Belanja Barang Non Operasional"/>
    <s v="NON OPS LAINNYA"/>
    <s v="GTUP NIHIL"/>
    <s v="LAINNYA"/>
    <s v="05680"/>
    <s v="05707"/>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s v="WA.4345.EBC.996.301.B.521219"/>
    <s v="Pusat Pendidikan KP"/>
    <x v="2"/>
    <x v="3"/>
    <s v="Dukungan Penyelenggaraan Tugas Belajar"/>
    <s v="001352"/>
    <s v="Belanja Brg Non Op Lainnya. Pembayaran jurnal dan seminal  peserta tubel KKP Program S2- UNDIP Keg Lanjutan Tugas Belajar pada tgl 23 Desember 2022"/>
    <n v="4200000"/>
    <s v="221751701015980"/>
    <d v="2022-12-30T00:00:00"/>
    <s v="01410T"/>
    <d v="2022-12-30T00:00:00"/>
    <s v="00376"/>
    <s v="05679/KW/626402/2022"/>
    <d v="2022-12-29T00:00:00"/>
    <s v="05705/PB/626402/2022"/>
    <d v="2022-12-23T00:00:00"/>
    <s v="TUP 6 Thp2"/>
    <s v="Belanja Barang Non Operasional"/>
    <s v="NON OPS LAINNYA"/>
    <s v="GTUP NIHIL"/>
    <s v="LAINNYA"/>
    <s v="05679"/>
    <s v="05705"/>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1. Belanja Bahan"/>
    <s v="WA.4345.EBC.996.301.B.521211"/>
    <s v="Pusat Pendidikan KP"/>
    <x v="2"/>
    <x v="3"/>
    <s v="Konsumsi/bahan makanan"/>
    <s v="001478"/>
    <s v="Belanja Bahan Konsumsi/ Makan Siang Rapat Penyusunan Laporan Kegiatan Lanjutan Tugas Belajar Tahun 2022. Keg. Lanjutan Tugas Belajar Tgl 22 Des 2022"/>
    <n v="690000"/>
    <s v="221751701015980"/>
    <d v="2022-12-30T00:00:00"/>
    <s v="01410T"/>
    <d v="2022-12-30T00:00:00"/>
    <s v="00376"/>
    <s v="05678/KW/626402/2022"/>
    <d v="2022-12-29T00:00:00"/>
    <s v="05688/PB/626402/2022"/>
    <d v="2022-12-22T00:00:00"/>
    <s v="TUP 6 Thp2"/>
    <s v="Belanja Barang Non Operasional"/>
    <s v="BELANJA BAHAN"/>
    <s v="GTUP NIHIL"/>
    <s v="LAINNYA"/>
    <s v="05678"/>
    <s v="05688"/>
    <s v="00327/UM/626402/2022"/>
    <m/>
    <m/>
    <m/>
  </r>
  <r>
    <s v="032.12.WA. Program Dukungan Manajemen"/>
    <s v="4345. Pendidikan dan Pelatihan Aparatur KP"/>
    <s v="4345.EBC. Layanan Manajemen SDM Internal"/>
    <s v="4345.EBC.996. Layanan Pendidikan dan Pelatihan"/>
    <s v="301. Aparatur KKP yang Diberikan Beasiswa"/>
    <s v="B. Lanjutan Tugas Belajar"/>
    <s v="521211. Belanja Bahan"/>
    <s v="WA.4345.EBC.996.301.B.521211"/>
    <s v="Pusat Pendidikan KP"/>
    <x v="2"/>
    <x v="3"/>
    <s v="Konsumsi/bahan makanan"/>
    <s v="001478"/>
    <s v="Belanja Bahan Konsumsi/Snack Rapat Penyusunan Laporan Kegiatan Lanjutan Tugas Belajar Tahun 2022. Keg. Lanjutan Tugas Belajar Tgl 22 Des 2022"/>
    <n v="506000"/>
    <s v="221751701015980"/>
    <d v="2022-12-30T00:00:00"/>
    <s v="01410T"/>
    <d v="2022-12-30T00:00:00"/>
    <s v="00376"/>
    <s v="05677/KW/626402/2022"/>
    <d v="2022-12-29T00:00:00"/>
    <s v="05686/PB/626402/2022"/>
    <d v="2022-12-22T00:00:00"/>
    <s v="TUP 6 Thp2"/>
    <s v="Belanja Barang Non Operasional"/>
    <s v="BELANJA BAHAN"/>
    <s v="GTUP NIHIL"/>
    <s v="LAINNYA"/>
    <s v="05677"/>
    <s v="05686"/>
    <s v="00327/UM/626402/2022"/>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s v="WA.4345.EBC.996.301.A.524111"/>
    <s v="Pusat Pendidikan KP"/>
    <x v="2"/>
    <x v="3"/>
    <s v="Perjalanan Peserta Tugas Belajar"/>
    <s v="001528"/>
    <s v="Belanja Perjalanan Dinas dari Kupang ke Ambon (PP) dalam tgl 7 Desember 2022, rangka Perjalanan Peserta Tugas Belajar ke Universitas Pattimuta. Kegiatan Tugas Belajar Baru. 7"/>
    <n v="2842300"/>
    <s v="221751701015980"/>
    <d v="2022-12-30T00:00:00"/>
    <s v="01410T"/>
    <d v="2022-12-30T00:00:00"/>
    <s v="00376"/>
    <s v="05676/KW/626402/2022"/>
    <d v="2022-12-29T00:00:00"/>
    <s v="05684/PB/626402/2022"/>
    <d v="2022-12-07T00:00:00"/>
    <s v="TUP 6 Thp2"/>
    <s v="Belanja Barang Non Operasional"/>
    <s v="PERJALANAN DINAS"/>
    <s v="GTUP NIHIL"/>
    <s v="LAINNYA"/>
    <s v="05676"/>
    <s v="05684"/>
    <s v="00327/UM/626402/2022"/>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s v="WA.4345.EBC.996.301.A.524111"/>
    <s v="Pusat Pendidikan KP"/>
    <x v="2"/>
    <x v="3"/>
    <s v="Perjalanan Koordinasi dan pengadministrasian Tugas Belajar dan"/>
    <s v="001349"/>
    <s v="Perjalanan Dinas dari Jakarta ke BRSDM Ancol (PP) tgl 22-23 Des 2022 dalam rangka Penyusunan Laporan Tugas Balajar Baru Tahun 2022. Kegiatan Tugas Belajar Baru, Tgl 26 Des"/>
    <n v="3390000"/>
    <s v="221751701015980"/>
    <d v="2022-12-30T00:00:00"/>
    <s v="01410T"/>
    <d v="2022-12-30T00:00:00"/>
    <s v="00376"/>
    <s v="05675/KW/626402/2022"/>
    <d v="2022-12-29T00:00:00"/>
    <s v="05682/PB/626402/2022"/>
    <d v="2022-12-26T00:00:00"/>
    <s v="TUP 6 Thp2"/>
    <s v="Belanja Barang Non Operasional"/>
    <s v="PERJALANAN DINAS"/>
    <s v="GTUP NIHIL"/>
    <s v="LAINNYA"/>
    <s v="05675"/>
    <s v="05682"/>
    <s v="00327/UM/626402/2022"/>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s v="WA.2378.EBD.952.301.B.524111"/>
    <s v="Pusat Pendidikan KP"/>
    <x v="2"/>
    <x v="3"/>
    <s v="Perjalanan Sinkronisasi Kegiatan Pendidikan KP"/>
    <s v="001037"/>
    <s v="Belanja Perjalanan Dinas dari Jakarta - Bogor tanggal 15 Des 2022 dalam rangka Dukungan Perencana terhadap pencapaian IKU BRSDM di BRPBAT Sempur. Tgl 19 Des 2022"/>
    <n v="430000"/>
    <s v="221751701015980"/>
    <d v="2022-12-30T00:00:00"/>
    <s v="01410T"/>
    <d v="2022-12-30T00:00:00"/>
    <s v="00377"/>
    <s v="05674/KW/626402/2022"/>
    <d v="2022-12-29T00:00:00"/>
    <s v="05680/PB/626402/2022"/>
    <d v="2022-12-19T00:00:00"/>
    <s v="TUP 6 Thp2"/>
    <s v="Belanja Barang Non Operasional"/>
    <s v="PERJALANAN DINAS"/>
    <s v="GTUP NIHIL"/>
    <s v="LAINNYA"/>
    <s v="05674"/>
    <s v="05680"/>
    <s v="00327/UM/626402/2022"/>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s v="WA.2378.EBD.952.301.B.521211"/>
    <s v="Pusat Pendidikan KP"/>
    <x v="2"/>
    <x v="3"/>
    <s v="Konsumsi/bahan makanan"/>
    <s v="001611"/>
    <s v="Belanja Bahan Konsumsi/Snack Rapat Persiapan Ekspos Capaian Kinerja dan Penyiapan Bahan Laporan Tahunan Pusdik KP. Keg. Sinkronisasi Pendidikan KP Tgl 19 Des 2022"/>
    <n v="585000"/>
    <s v="221751701015980"/>
    <d v="2022-12-30T00:00:00"/>
    <s v="01410T"/>
    <d v="2022-12-30T00:00:00"/>
    <s v="00377"/>
    <s v="05673/KW/626402/2022"/>
    <d v="2022-12-29T00:00:00"/>
    <s v="05679/PB/626402/2022"/>
    <d v="2022-12-19T00:00:00"/>
    <s v="TUP 6 Thp2"/>
    <s v="Belanja Barang Non Operasional"/>
    <s v="BELANJA BAHAN"/>
    <s v="GTUP NIHIL"/>
    <s v="LAINNYA"/>
    <s v="05673"/>
    <s v="05679"/>
    <s v="00327/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s v="WA.2378.EBA.962.301.C.522141"/>
    <s v="Pusat Pendidikan KP"/>
    <x v="1"/>
    <x v="1"/>
    <s v="Sewa Kendaraan / Mobil (2 kali)"/>
    <s v="000670"/>
    <s v="Belanja Sewa. Sewa kendaraan (mobil) dalam rangka kegiatan Pemindahan dokumen/arsip dari dan ke Rumah Arsip Ciracas. Tgl. 23 Desember 2022."/>
    <n v="3000000"/>
    <s v="221751701015980"/>
    <d v="2022-12-30T00:00:00"/>
    <s v="01410T"/>
    <d v="2022-12-30T00:00:00"/>
    <s v="00378"/>
    <s v="05672/KW/626402/2022"/>
    <d v="2022-12-29T00:00:00"/>
    <s v="05664/PB/626402/2022"/>
    <d v="2022-12-23T00:00:00"/>
    <s v="TUP 6 Thp2"/>
    <s v="Belanja Barang Non Operasional"/>
    <s v="BELANJA SEWA"/>
    <s v="GTUP NIHIL"/>
    <s v="LAINNYA"/>
    <s v="05672"/>
    <s v="05664"/>
    <s v="00328/UM/626402/2022"/>
    <m/>
    <m/>
    <n v="120000"/>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s v="WA.2378.EBA.962.301.B.524111"/>
    <s v="Pusat Pendidikan KP"/>
    <x v="1"/>
    <x v="1"/>
    <s v="Perjalanan Pembinaan"/>
    <s v="000663"/>
    <s v="Perdin Jkt-Karawang-Tegal (PP) Tgl 9-11 Desember 2022. Dalam rangka Kegitan Pelantikan Taruna/i Baru Angkt VI Poltek KP Karawang Keg Evaluasi Pelaksanan Kegitan &amp; Anggaran TA"/>
    <n v="6426000"/>
    <s v="221751701015980"/>
    <d v="2022-12-30T00:00:00"/>
    <s v="01410T"/>
    <d v="2022-12-30T00:00:00"/>
    <s v="00378"/>
    <s v="05671/KW/626402/2022"/>
    <d v="2022-12-29T00:00:00"/>
    <s v="05663/PB/626402/2022"/>
    <d v="2022-12-09T00:00:00"/>
    <s v="TUP 6 Thp2"/>
    <s v="Belanja Barang Non Operasional"/>
    <s v="PERJALANAN DINAS"/>
    <s v="GTUP NIHIL"/>
    <s v="LAINNYA"/>
    <s v="05671"/>
    <s v="05663"/>
    <s v="00328/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s v="WA.2378.EBA.962.301.I.524111"/>
    <s v="Pusat Pendidikan KP"/>
    <x v="3"/>
    <x v="4"/>
    <s v="Perjalanan Koordinasi Penerimaan dan Penetapan Terpusat Peserta"/>
    <s v="000730"/>
    <s v="Perdin biasa Politeknik AUP, Kampus Bogor - Pusdik KP tgl 23 Desember 2022 (PP). Dlm rangka koordinasi materi penerimaan peserta didik. Tgl 23 Desember 2022."/>
    <n v="530000"/>
    <s v="221751701015980"/>
    <d v="2022-12-30T00:00:00"/>
    <s v="01410T"/>
    <d v="2022-12-30T00:00:00"/>
    <s v="00378"/>
    <s v="05670/KW/626402/2022"/>
    <d v="2022-12-29T00:00:00"/>
    <s v="05655/PB/626402/2022"/>
    <d v="2022-12-23T00:00:00"/>
    <s v="TUP 6 Thp2"/>
    <s v="Belanja Barang Non Operasional"/>
    <s v="PERJALANAN DINAS"/>
    <s v="GTUP NIHIL"/>
    <s v="LAINNYA"/>
    <s v="05670"/>
    <s v="05655"/>
    <s v="00329/UM/626402/2022"/>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s v="WA.2378.EBA.962.301.I.521219"/>
    <s v="Pusat Pendidikan KP"/>
    <x v="3"/>
    <x v="4"/>
    <s v="Dukungan Penerimaan dan Penetapan Peserta Didik"/>
    <s v="001531"/>
    <s v="Belnja brg non operasional pembelian perlengkapan peserta panitia, mendukung kegiatan penerimaan dan penetapan terpusat peserta didik lingkup KKP. Tgl 21 Desember 2022"/>
    <n v="5334000"/>
    <s v="221751701015980"/>
    <d v="2022-12-30T00:00:00"/>
    <s v="01410T"/>
    <d v="2022-12-30T00:00:00"/>
    <s v="00378"/>
    <s v="05669/KW/626402/2022"/>
    <d v="2022-12-29T00:00:00"/>
    <s v="05653/PB/626402/2022"/>
    <d v="2022-12-22T00:00:00"/>
    <s v="TUP 6 Thp2"/>
    <s v="Belanja Barang Non Operasional"/>
    <s v="NON OPS LAINNYA"/>
    <s v="GTUP NIHIL"/>
    <s v="LAINNYA"/>
    <s v="05669"/>
    <s v="05653"/>
    <s v="00329/UM/626402/2022"/>
    <n v="528595"/>
    <m/>
    <n v="96108"/>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Cetakan Penetapan Peserta Didik"/>
    <s v="001530"/>
    <s v="Belanja bhn cetakan penetapan peserta didik, kegiatan dukungan penerimaan dan penetapan terpusat peserta didik lingkup KKP. Tgl 5 Desember 2022"/>
    <n v="2136000"/>
    <s v="221751701015980"/>
    <d v="2022-12-30T00:00:00"/>
    <s v="01410T"/>
    <d v="2022-12-30T00:00:00"/>
    <s v="00378"/>
    <s v="05668/KW/626402/2022"/>
    <d v="2022-12-29T00:00:00"/>
    <s v="05650/PB/626402/2022"/>
    <d v="2022-12-05T00:00:00"/>
    <s v="TUP 6 Thp2"/>
    <s v="Belanja Barang Non Operasional"/>
    <s v="BELANJA BAHAN"/>
    <s v="GTUP NIHIL"/>
    <s v="LAINNYA"/>
    <s v="05668"/>
    <s v="05650"/>
    <s v="00329/UM/626402/2022"/>
    <n v="211676"/>
    <m/>
    <n v="38487"/>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Penggandaan"/>
    <s v="001529"/>
    <s v="Belanja bhn penggandaan kegiatan dukungan penerimaan dan penetapan terpusat peserta didik lingkup KKP. Tgl 22 Desember 2022"/>
    <n v="984000"/>
    <s v="221751701015980"/>
    <d v="2022-12-30T00:00:00"/>
    <s v="01410T"/>
    <d v="2022-12-30T00:00:00"/>
    <s v="00378"/>
    <s v="05667/KW/626402/2022"/>
    <d v="2022-12-29T00:00:00"/>
    <s v="05648/PB/626402/2022"/>
    <d v="2022-12-22T00:00:00"/>
    <s v="TUP 6 Thp2"/>
    <s v="Belanja Barang Non Operasional"/>
    <s v="BELANJA BAHAN"/>
    <s v="GTUP NIHIL"/>
    <s v="LAINNYA"/>
    <s v="05667"/>
    <s v="05648"/>
    <s v="00329/UM/626402/2022"/>
    <m/>
    <m/>
    <n v="19680"/>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s v="WA.2378.EBA.962.301.I.521211"/>
    <s v="Pusat Pendidikan KP"/>
    <x v="3"/>
    <x v="4"/>
    <s v="Penggandaan"/>
    <s v="001529"/>
    <s v="Belanja bhn penggandaan kegiatan dukungan penerimaan dan penetapan terpusat peserta didik lingkup KKP. Tgl 6 Desember 2022"/>
    <n v="984000"/>
    <s v="221751701015980"/>
    <d v="2022-12-30T00:00:00"/>
    <s v="01410T"/>
    <d v="2022-12-30T00:00:00"/>
    <s v="00378"/>
    <s v="05666/KW/626402/2022"/>
    <d v="2022-12-29T00:00:00"/>
    <s v="05646/PB/626402/2022"/>
    <d v="2022-12-06T00:00:00"/>
    <s v="TUP 6 Thp2"/>
    <s v="Belanja Barang Non Operasional"/>
    <s v="BELANJA BAHAN"/>
    <s v="GTUP NIHIL"/>
    <s v="LAINNYA"/>
    <s v="05666"/>
    <s v="05646"/>
    <s v="00329/UM/626402/2022"/>
    <m/>
    <m/>
    <n v="19680"/>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s v="DL.2376.AFA.001.051.B.522151"/>
    <s v="Pusat Pendidikan KP"/>
    <x v="3"/>
    <x v="5"/>
    <s v="Narasumber/Pembahas"/>
    <s v="000173"/>
    <s v="Belanja Jasa Profesi dlm rangka rapat lanjutan Pembahasan draft buku pembelajaran digital. Tgl 20 Desember 2022"/>
    <n v="3000000"/>
    <s v="221751701015980"/>
    <d v="2022-12-30T00:00:00"/>
    <s v="01410T"/>
    <d v="2022-12-30T00:00:00"/>
    <s v="00379"/>
    <s v="05665/KW/626402/2022"/>
    <d v="2022-12-29T00:00:00"/>
    <s v="05643/PB/626402/2022"/>
    <d v="2022-12-20T00:00:00"/>
    <s v="TUP 6 Thp2"/>
    <s v="Belanja Barang Non Operasional"/>
    <s v="BELANJA JASA"/>
    <s v="GTUP NIHIL"/>
    <s v="LAINNYA"/>
    <s v="05665"/>
    <s v="05643"/>
    <s v="00329/UM/626402/2022"/>
    <m/>
    <n v="450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s v="DL.2376.AFA.001.051.B.521211"/>
    <s v="Pusat Pendidikan KP"/>
    <x v="3"/>
    <x v="5"/>
    <s v="Penggandaan"/>
    <s v="000170"/>
    <s v="Belanja bahan penggandaan Keperluan kegiatan Penyusunan NSPK Metode dan Kurikulum. Tgl 6 Desember 2022"/>
    <n v="995250"/>
    <s v="221751701015980"/>
    <d v="2022-12-30T00:00:00"/>
    <s v="01410T"/>
    <d v="2022-12-30T00:00:00"/>
    <s v="00379"/>
    <s v="05664/KW/626402/2022"/>
    <d v="2022-12-29T00:00:00"/>
    <s v="05640/PB/626402/2022"/>
    <d v="2022-12-06T00:00:00"/>
    <s v="TUP 6 Thp2"/>
    <s v="Belanja Barang Non Operasional"/>
    <s v="BELANJA BAHAN"/>
    <s v="GTUP NIHIL"/>
    <s v="LAINNYA"/>
    <s v="05664"/>
    <s v="05640"/>
    <s v="00329/UM/626402/2022"/>
    <m/>
    <m/>
    <n v="19905"/>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s v="DL.2376.AFA.001.051.B.521211"/>
    <s v="Pusat Pendidikan KP"/>
    <x v="3"/>
    <x v="5"/>
    <s v="Konsumsi/bahan makanan"/>
    <s v="000169"/>
    <s v="Belanja Bahan Konsumsi (snack pagi&amp;mkn siang). Dlm rangka rapat lanjutan pembahasan draft buku pembelajaran digital. Tgl 20 Desember 2022"/>
    <n v="1125000"/>
    <s v="221751701015980"/>
    <d v="2022-12-30T00:00:00"/>
    <s v="01410T"/>
    <d v="2022-12-30T00:00:00"/>
    <s v="00379"/>
    <s v="05663/KW/626402/2022"/>
    <d v="2022-12-29T00:00:00"/>
    <s v="05637/PB/626402/2022"/>
    <d v="2022-12-20T00:00:00"/>
    <s v="TUP 6 Thp2"/>
    <s v="Belanja Barang Non Operasional"/>
    <s v="BELANJA BAHAN"/>
    <s v="GTUP NIHIL"/>
    <s v="LAINNYA"/>
    <s v="05663"/>
    <s v="05637"/>
    <s v="00329/UM/626402/2022"/>
    <m/>
    <m/>
    <n v="45000"/>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s v="DL.2376.AFA.001.051.A.521211"/>
    <s v="Pusat Pendidikan KP"/>
    <x v="3"/>
    <x v="5"/>
    <s v="Penggandaan"/>
    <s v="000164"/>
    <s v="Belanja bhn penggandaan keperluan kegiatan Bimbingan dan Pembinaan Metode dan Kurikulum. Tgl 6 Desember 2022"/>
    <n v="999750"/>
    <s v="221751701015980"/>
    <d v="2022-12-30T00:00:00"/>
    <s v="01410T"/>
    <d v="2022-12-30T00:00:00"/>
    <s v="00379"/>
    <s v="05662/KW/626402/2022"/>
    <d v="2022-12-29T00:00:00"/>
    <s v="05635/PB/626402/2022"/>
    <d v="2022-12-06T00:00:00"/>
    <s v="TUP 6 Thp2"/>
    <s v="Belanja Barang Non Operasional"/>
    <s v="BELANJA BAHAN"/>
    <s v="GTUP NIHIL"/>
    <s v="LAINNYA"/>
    <s v="05662"/>
    <s v="05635"/>
    <s v="00329/UM/626402/2022"/>
    <m/>
    <m/>
    <n v="19995"/>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s v="DL.2376.AFA.001.054.A.521211"/>
    <s v="Pusat Pendidikan KP"/>
    <x v="0"/>
    <x v="6"/>
    <s v="Penggandaan"/>
    <s v="000210"/>
    <s v="Belanja Bahan Penggandaan dalam rangka Pembaruan Data PTK Satdik KP Per Desember 2022 (Keg. Evaluasi Beban Kerja Guru dan Dosen TA. 2022) tgl 26 Desember 2022"/>
    <n v="1497550"/>
    <s v="221751701015980"/>
    <d v="2022-12-30T00:00:00"/>
    <s v="01410T"/>
    <d v="2022-12-30T00:00:00"/>
    <s v="00379"/>
    <s v="05661/KW/626402/2022"/>
    <d v="2022-12-29T00:00:00"/>
    <s v="05630/PB/626402/2022"/>
    <d v="2022-12-26T00:00:00"/>
    <s v="TUP 6 Thp2"/>
    <s v="Belanja Barang Non Operasional"/>
    <s v="BELANJA BAHAN"/>
    <s v="GTUP NIHIL"/>
    <s v="LAINNYA"/>
    <s v="05661"/>
    <s v="05630"/>
    <s v="00330/UM/626402/2022"/>
    <m/>
    <m/>
    <n v="29951"/>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s v="DL.2376.AFA.001.054.A.524111"/>
    <s v="Pusat Pendidikan KP"/>
    <x v="0"/>
    <x v="6"/>
    <s v="Perjalanan Evaluasi Beban Kerja Guru dan Dosen"/>
    <s v="000218"/>
    <s v="Belanja Perdin Biasa Jakarta (PP) tgl 26 Des 2022 dlm rangka Melaksanakan Finalisasi Data PTK Satdik KP per Des 2022, tgl 26 Des 2022"/>
    <n v="1920000"/>
    <s v="221751701015980"/>
    <d v="2022-12-30T00:00:00"/>
    <s v="01410T"/>
    <d v="2022-12-30T00:00:00"/>
    <s v="00379"/>
    <s v="05660/KW/626402/2022"/>
    <d v="2022-12-29T00:00:00"/>
    <s v="05628/PB/626402/2022"/>
    <d v="2022-12-26T00:00:00"/>
    <s v="TUP 6 Thp2"/>
    <s v="Belanja Barang Non Operasional"/>
    <s v="PERJALANAN DINAS"/>
    <s v="GTUP NIHIL"/>
    <s v="LAINNYA"/>
    <s v="05660"/>
    <s v="05628"/>
    <s v="00330/UM/626402/2022"/>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s v="DL.2376.AFA.001.054.A.524111"/>
    <s v="Pusat Pendidikan KP"/>
    <x v="0"/>
    <x v="6"/>
    <s v="Perjalanan Evaluasi Beban Kerja Guru dan Dosen"/>
    <s v="000218"/>
    <s v="Belanja Perdin Biasa Jkt-Jembrana (PP) tgl 18 - 20 Des 2022 dlm rangka Pembinaan thd Dosen PKP Jembrana dlm Pelaksanaan SERDOS Thn 2023, tgl 20 Des 2022"/>
    <n v="14777050"/>
    <s v="221751701015980"/>
    <d v="2022-12-30T00:00:00"/>
    <s v="01410T"/>
    <d v="2022-12-30T00:00:00"/>
    <s v="00379"/>
    <s v="05659/KW/626402/2022"/>
    <d v="2022-12-29T00:00:00"/>
    <s v="05625/PB/626402/2022"/>
    <d v="2022-12-20T00:00:00"/>
    <s v="TUP 6 Thp2"/>
    <s v="Belanja Barang Non Operasional"/>
    <s v="PERJALANAN DINAS"/>
    <s v="GTUP NIHIL"/>
    <s v="LAINNYA"/>
    <s v="05659"/>
    <s v="05625"/>
    <s v="00330/UM/626402/2022"/>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7C31C9-AFED-4A86-8905-41C041E76F6B}" name="Pvt_Rekap_Es34" cacheId="134" applyNumberFormats="0" applyBorderFormats="0" applyFontFormats="0" applyPatternFormats="0" applyAlignmentFormats="0" applyWidthHeightFormats="1" dataCaption="Values" tag="9ca096b2-fda1-4647-b4e6-d45681cc5acf" updatedVersion="8" minRefreshableVersion="3" subtotalHiddenItems="1" itemPrintTitles="1" createdVersion="7" indent="0" outline="1" outlineData="1" multipleFieldFilters="0" rowHeaderCaption="Kegiatan">
  <location ref="A4:I36"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dataField="1" showAll="0"/>
    <pivotField dataField="1" showAll="0"/>
    <pivotField dataField="1" showAll="0"/>
    <pivotField dataField="1" showAll="0"/>
    <pivotField dataField="1" showAll="0"/>
    <pivotField axis="axisRow" allDrilled="1" showAll="0" dataSourceSort="1">
      <items count="3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t="default"/>
      </items>
    </pivotField>
    <pivotField dataField="1" showAll="0"/>
  </pivotFields>
  <rowFields count="4">
    <field x="0"/>
    <field x="10"/>
    <field x="1"/>
    <field x="2"/>
  </rowFields>
  <rowItems count="3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5" subtotal="count" baseField="0" baseItem="0"/>
    <dataField name="PPh21 " fld="6" subtotal="count" baseField="0" baseItem="0"/>
    <dataField name="PPh22 " fld="7" subtotal="count" baseField="0" baseItem="0"/>
    <dataField name="PPh23 " fld="8" subtotal="count" baseField="0" baseItem="0"/>
    <dataField fld="11" subtotal="count" baseField="0" baseItem="0"/>
    <dataField name="Total Pajak" fld="9" subtotal="count" baseField="0" baseItem="0"/>
  </dataFields>
  <formats count="58">
    <format dxfId="10387">
      <pivotArea dataOnly="0" labelOnly="1" fieldPosition="0">
        <references count="1">
          <reference field="0" count="0"/>
        </references>
      </pivotArea>
    </format>
    <format dxfId="10386">
      <pivotArea dataOnly="0" labelOnly="1" fieldPosition="0">
        <references count="1">
          <reference field="1" count="0"/>
        </references>
      </pivotArea>
    </format>
    <format dxfId="10385">
      <pivotArea dataOnly="0" labelOnly="1" fieldPosition="0">
        <references count="1">
          <reference field="1" count="0"/>
        </references>
      </pivotArea>
    </format>
    <format dxfId="10384">
      <pivotArea collapsedLevelsAreSubtotals="1" fieldPosition="0">
        <references count="1">
          <reference field="0" count="0"/>
        </references>
      </pivotArea>
    </format>
    <format dxfId="10383">
      <pivotArea type="all" dataOnly="0" outline="0" fieldPosition="0"/>
    </format>
    <format dxfId="10382">
      <pivotArea outline="0" collapsedLevelsAreSubtotals="1" fieldPosition="0"/>
    </format>
    <format dxfId="10381">
      <pivotArea field="0" type="button" dataOnly="0" labelOnly="1" outline="0" axis="axisRow" fieldPosition="0"/>
    </format>
    <format dxfId="10380">
      <pivotArea dataOnly="0" labelOnly="1" fieldPosition="0">
        <references count="1">
          <reference field="0" count="0"/>
        </references>
      </pivotArea>
    </format>
    <format dxfId="10379">
      <pivotArea dataOnly="0" labelOnly="1" grandRow="1" outline="0" fieldPosition="0"/>
    </format>
    <format dxfId="10378">
      <pivotArea dataOnly="0" labelOnly="1" outline="0" fieldPosition="0">
        <references count="1">
          <reference field="4294967294" count="2">
            <x v="0"/>
            <x v="1"/>
          </reference>
        </references>
      </pivotArea>
    </format>
    <format dxfId="10377">
      <pivotArea type="all" dataOnly="0" outline="0" fieldPosition="0"/>
    </format>
    <format dxfId="10376">
      <pivotArea outline="0" collapsedLevelsAreSubtotals="1" fieldPosition="0"/>
    </format>
    <format dxfId="10375">
      <pivotArea field="0" type="button" dataOnly="0" labelOnly="1" outline="0" axis="axisRow" fieldPosition="0"/>
    </format>
    <format dxfId="10374">
      <pivotArea dataOnly="0" labelOnly="1" fieldPosition="0">
        <references count="1">
          <reference field="0" count="0"/>
        </references>
      </pivotArea>
    </format>
    <format dxfId="10373">
      <pivotArea dataOnly="0" labelOnly="1" grandRow="1" outline="0" fieldPosition="0"/>
    </format>
    <format dxfId="10372">
      <pivotArea dataOnly="0" labelOnly="1" outline="0" fieldPosition="0">
        <references count="1">
          <reference field="4294967294" count="2">
            <x v="0"/>
            <x v="1"/>
          </reference>
        </references>
      </pivotArea>
    </format>
    <format dxfId="10371">
      <pivotArea field="0" type="button" dataOnly="0" labelOnly="1" outline="0" axis="axisRow" fieldPosition="0"/>
    </format>
    <format dxfId="10370">
      <pivotArea dataOnly="0" labelOnly="1" outline="0" fieldPosition="0">
        <references count="1">
          <reference field="4294967294" count="2">
            <x v="0"/>
            <x v="1"/>
          </reference>
        </references>
      </pivotArea>
    </format>
    <format dxfId="10369">
      <pivotArea dataOnly="0" labelOnly="1" outline="0" fieldPosition="0">
        <references count="1">
          <reference field="4294967294" count="1">
            <x v="1"/>
          </reference>
        </references>
      </pivotArea>
    </format>
    <format dxfId="10368">
      <pivotArea field="0" type="button" dataOnly="0" labelOnly="1" outline="0" axis="axisRow" fieldPosition="0"/>
    </format>
    <format dxfId="10367">
      <pivotArea dataOnly="0" labelOnly="1" outline="0" fieldPosition="0">
        <references count="1">
          <reference field="4294967294" count="2">
            <x v="0"/>
            <x v="1"/>
          </reference>
        </references>
      </pivotArea>
    </format>
    <format dxfId="10366">
      <pivotArea type="all" dataOnly="0" outline="0" fieldPosition="0"/>
    </format>
    <format dxfId="10365">
      <pivotArea outline="0" collapsedLevelsAreSubtotals="1" fieldPosition="0"/>
    </format>
    <format dxfId="10364">
      <pivotArea field="0" type="button" dataOnly="0" labelOnly="1" outline="0" axis="axisRow" fieldPosition="0"/>
    </format>
    <format dxfId="10363">
      <pivotArea dataOnly="0" labelOnly="1" fieldPosition="0">
        <references count="1">
          <reference field="0" count="0"/>
        </references>
      </pivotArea>
    </format>
    <format dxfId="10362">
      <pivotArea dataOnly="0" labelOnly="1" grandRow="1" outline="0" fieldPosition="0"/>
    </format>
    <format dxfId="10361">
      <pivotArea dataOnly="0" labelOnly="1" outline="0" fieldPosition="0">
        <references count="1">
          <reference field="4294967294" count="2">
            <x v="0"/>
            <x v="1"/>
          </reference>
        </references>
      </pivotArea>
    </format>
    <format dxfId="10360">
      <pivotArea dataOnly="0" outline="0" fieldPosition="0">
        <references count="1">
          <reference field="4294967294" count="1">
            <x v="1"/>
          </reference>
        </references>
      </pivotArea>
    </format>
    <format dxfId="10359">
      <pivotArea dataOnly="0" labelOnly="1" fieldPosition="0">
        <references count="1">
          <reference field="2" count="0"/>
        </references>
      </pivotArea>
    </format>
    <format dxfId="10358">
      <pivotArea collapsedLevelsAreSubtotals="1" fieldPosition="0">
        <references count="2">
          <reference field="0" count="0" selected="0"/>
          <reference field="1" count="1">
            <x v="1"/>
          </reference>
        </references>
      </pivotArea>
    </format>
    <format dxfId="10357">
      <pivotArea collapsedLevelsAreSubtotals="1" fieldPosition="0">
        <references count="2">
          <reference field="0" count="0" selected="0"/>
          <reference field="1" count="1">
            <x v="1"/>
          </reference>
        </references>
      </pivotArea>
    </format>
    <format dxfId="10356">
      <pivotArea collapsedLevelsAreSubtotals="1" fieldPosition="0">
        <references count="3">
          <reference field="4294967294" count="1" selected="0">
            <x v="0"/>
          </reference>
          <reference field="0" count="0" selected="0"/>
          <reference field="1" count="1">
            <x v="2"/>
          </reference>
        </references>
      </pivotArea>
    </format>
    <format dxfId="10355">
      <pivotArea collapsedLevelsAreSubtotals="1" fieldPosition="0">
        <references count="3">
          <reference field="4294967294" count="1" selected="0">
            <x v="0"/>
          </reference>
          <reference field="0" count="0" selected="0"/>
          <reference field="1" count="1">
            <x v="3"/>
          </reference>
        </references>
      </pivotArea>
    </format>
    <format dxfId="10354">
      <pivotArea collapsedLevelsAreSubtotals="1" fieldPosition="0">
        <references count="3">
          <reference field="4294967294" count="1" selected="0">
            <x v="0"/>
          </reference>
          <reference field="0" count="0" selected="0"/>
          <reference field="1" count="1">
            <x v="0"/>
          </reference>
        </references>
      </pivotArea>
    </format>
    <format dxfId="10353">
      <pivotArea dataOnly="0" labelOnly="1" grandRow="1" outline="0" fieldPosition="0"/>
    </format>
    <format dxfId="10352">
      <pivotArea collapsedLevelsAreSubtotals="1" fieldPosition="0">
        <references count="3">
          <reference field="4294967294" count="1" selected="0">
            <x v="1"/>
          </reference>
          <reference field="0" count="0" selected="0"/>
          <reference field="1" count="1">
            <x v="2"/>
          </reference>
        </references>
      </pivotArea>
    </format>
    <format dxfId="10351">
      <pivotArea collapsedLevelsAreSubtotals="1" fieldPosition="0">
        <references count="3">
          <reference field="4294967294" count="1" selected="0">
            <x v="1"/>
          </reference>
          <reference field="0" count="0" selected="0"/>
          <reference field="1" count="1">
            <x v="2"/>
          </reference>
        </references>
      </pivotArea>
    </format>
    <format dxfId="10350">
      <pivotArea collapsedLevelsAreSubtotals="1" fieldPosition="0">
        <references count="3">
          <reference field="4294967294" count="1" selected="0">
            <x v="1"/>
          </reference>
          <reference field="0" count="0" selected="0"/>
          <reference field="1" count="1">
            <x v="3"/>
          </reference>
        </references>
      </pivotArea>
    </format>
    <format dxfId="10349">
      <pivotArea collapsedLevelsAreSubtotals="1" fieldPosition="0">
        <references count="3">
          <reference field="4294967294" count="1" selected="0">
            <x v="1"/>
          </reference>
          <reference field="0" count="0" selected="0"/>
          <reference field="1" count="1">
            <x v="3"/>
          </reference>
        </references>
      </pivotArea>
    </format>
    <format dxfId="10348">
      <pivotArea collapsedLevelsAreSubtotals="1" fieldPosition="0">
        <references count="3">
          <reference field="4294967294" count="1" selected="0">
            <x v="1"/>
          </reference>
          <reference field="0" count="0" selected="0"/>
          <reference field="1" count="1">
            <x v="0"/>
          </reference>
        </references>
      </pivotArea>
    </format>
    <format dxfId="10347">
      <pivotArea collapsedLevelsAreSubtotals="1" fieldPosition="0">
        <references count="3">
          <reference field="4294967294" count="1" selected="0">
            <x v="1"/>
          </reference>
          <reference field="0" count="0" selected="0"/>
          <reference field="1" count="1">
            <x v="0"/>
          </reference>
        </references>
      </pivotArea>
    </format>
    <format dxfId="10346">
      <pivotArea dataOnly="0" labelOnly="1" outline="0" fieldPosition="0">
        <references count="1">
          <reference field="4294967294" count="1">
            <x v="0"/>
          </reference>
        </references>
      </pivotArea>
    </format>
    <format dxfId="10345">
      <pivotArea dataOnly="0" labelOnly="1" outline="0" fieldPosition="0">
        <references count="1">
          <reference field="4294967294" count="4">
            <x v="2"/>
            <x v="3"/>
            <x v="4"/>
            <x v="5"/>
          </reference>
        </references>
      </pivotArea>
    </format>
    <format dxfId="10344">
      <pivotArea dataOnly="0" labelOnly="1" outline="0" fieldPosition="0">
        <references count="1">
          <reference field="4294967294" count="4">
            <x v="2"/>
            <x v="3"/>
            <x v="4"/>
            <x v="5"/>
          </reference>
        </references>
      </pivotArea>
    </format>
    <format dxfId="10343">
      <pivotArea dataOnly="0" labelOnly="1" outline="0" fieldPosition="0">
        <references count="1">
          <reference field="4294967294" count="1">
            <x v="7"/>
          </reference>
        </references>
      </pivotArea>
    </format>
    <format dxfId="10342">
      <pivotArea dataOnly="0" labelOnly="1" outline="0" fieldPosition="0">
        <references count="1">
          <reference field="4294967294" count="1">
            <x v="7"/>
          </reference>
        </references>
      </pivotArea>
    </format>
    <format dxfId="10341">
      <pivotArea dataOnly="0" labelOnly="1" outline="0" fieldPosition="0">
        <references count="1">
          <reference field="4294967294" count="1">
            <x v="7"/>
          </reference>
        </references>
      </pivotArea>
    </format>
    <format dxfId="10340">
      <pivotArea collapsedLevelsAreSubtotals="1" fieldPosition="0">
        <references count="3">
          <reference field="4294967294" count="5" selected="0">
            <x v="2"/>
            <x v="3"/>
            <x v="4"/>
            <x v="5"/>
            <x v="7"/>
          </reference>
          <reference field="0" count="0" selected="0"/>
          <reference field="1" count="1">
            <x v="2"/>
          </reference>
        </references>
      </pivotArea>
    </format>
    <format dxfId="10339">
      <pivotArea collapsedLevelsAreSubtotals="1" fieldPosition="0">
        <references count="3">
          <reference field="4294967294" count="5" selected="0">
            <x v="2"/>
            <x v="3"/>
            <x v="4"/>
            <x v="5"/>
            <x v="7"/>
          </reference>
          <reference field="0" count="0" selected="0"/>
          <reference field="1" count="1">
            <x v="2"/>
          </reference>
        </references>
      </pivotArea>
    </format>
    <format dxfId="10338">
      <pivotArea collapsedLevelsAreSubtotals="1" fieldPosition="0">
        <references count="3">
          <reference field="4294967294" count="5" selected="0">
            <x v="2"/>
            <x v="3"/>
            <x v="4"/>
            <x v="5"/>
            <x v="7"/>
          </reference>
          <reference field="0" count="0" selected="0"/>
          <reference field="1" count="1">
            <x v="3"/>
          </reference>
        </references>
      </pivotArea>
    </format>
    <format dxfId="10337">
      <pivotArea collapsedLevelsAreSubtotals="1" fieldPosition="0">
        <references count="3">
          <reference field="4294967294" count="5" selected="0">
            <x v="2"/>
            <x v="3"/>
            <x v="4"/>
            <x v="5"/>
            <x v="7"/>
          </reference>
          <reference field="0" count="0" selected="0"/>
          <reference field="1" count="1">
            <x v="3"/>
          </reference>
        </references>
      </pivotArea>
    </format>
    <format dxfId="10336">
      <pivotArea collapsedLevelsAreSubtotals="1" fieldPosition="0">
        <references count="3">
          <reference field="4294967294" count="5" selected="0">
            <x v="2"/>
            <x v="3"/>
            <x v="4"/>
            <x v="5"/>
            <x v="7"/>
          </reference>
          <reference field="0" count="0" selected="0"/>
          <reference field="1" count="1">
            <x v="0"/>
          </reference>
        </references>
      </pivotArea>
    </format>
    <format dxfId="10335">
      <pivotArea collapsedLevelsAreSubtotals="1" fieldPosition="0">
        <references count="3">
          <reference field="4294967294" count="5" selected="0">
            <x v="2"/>
            <x v="3"/>
            <x v="4"/>
            <x v="5"/>
            <x v="7"/>
          </reference>
          <reference field="0" count="0" selected="0"/>
          <reference field="1" count="1">
            <x v="0"/>
          </reference>
        </references>
      </pivotArea>
    </format>
    <format dxfId="10334">
      <pivotArea dataOnly="0" labelOnly="1" outline="0" fieldPosition="0">
        <references count="1">
          <reference field="4294967294" count="1">
            <x v="6"/>
          </reference>
        </references>
      </pivotArea>
    </format>
    <format dxfId="10333">
      <pivotArea dataOnly="0" labelOnly="1" outline="0" fieldPosition="0">
        <references count="1">
          <reference field="4294967294" count="1">
            <x v="6"/>
          </reference>
        </references>
      </pivotArea>
    </format>
    <format dxfId="10332">
      <pivotArea collapsedLevelsAreSubtotals="1" fieldPosition="0">
        <references count="3">
          <reference field="4294967294" count="1" selected="0">
            <x v="6"/>
          </reference>
          <reference field="0" count="0" selected="0"/>
          <reference field="1" count="1">
            <x v="2"/>
          </reference>
        </references>
      </pivotArea>
    </format>
    <format dxfId="10331">
      <pivotArea collapsedLevelsAreSubtotals="1" fieldPosition="0">
        <references count="3">
          <reference field="4294967294" count="1" selected="0">
            <x v="6"/>
          </reference>
          <reference field="0" count="0" selected="0"/>
          <reference field="1" count="1">
            <x v="0"/>
          </reference>
        </references>
      </pivotArea>
    </format>
    <format dxfId="10330">
      <pivotArea collapsedLevelsAreSubtotals="1" fieldPosition="0">
        <references count="3">
          <reference field="4294967294" count="1" selected="0">
            <x v="6"/>
          </reference>
          <reference field="0" count="0" selected="0"/>
          <reference field="1" count="1">
            <x v="3"/>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9"/>
    <rowHierarchyUsage hierarchyUsage="65"/>
    <rowHierarchyUsage hierarchyUsage="50"/>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77E3B-4CE0-473E-B265-712615FC73BA}" name="Pvt_Detil_SPBY" cacheId="221" applyNumberFormats="0" applyBorderFormats="0" applyFontFormats="0" applyPatternFormats="0" applyAlignmentFormats="0" applyWidthHeightFormats="1" dataCaption="Values" tag="909c31e6-ee3c-4eb7-91fa-2cd9aeafc3ce" updatedVersion="8" minRefreshableVersion="3" subtotalHiddenItems="1" itemPrintTitles="1" createdVersion="7" indent="0" outline="1" outlineData="1" multipleFieldFilters="0" rowHeaderCaption="Kegiatan">
  <location ref="A4:AF461" firstHeaderRow="1" firstDataRow="2" firstDataCol="1"/>
  <pivotFields count="13">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axis="axisRow" allDrilled="1" showAll="0" dataSourceSort="1"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ubtotalTop="0" showAll="0" defaultSubtotal="0"/>
    <pivotField axis="axisCol" allDrilled="1" showAll="0" defaultAttributeDrillState="1">
      <items count="31">
        <item x="21"/>
        <item x="0"/>
        <item x="1"/>
        <item x="2"/>
        <item x="3"/>
        <item x="4"/>
        <item x="5"/>
        <item x="6"/>
        <item x="7"/>
        <item x="8"/>
        <item x="9"/>
        <item x="10"/>
        <item x="11"/>
        <item x="12"/>
        <item x="13"/>
        <item x="14"/>
        <item x="15"/>
        <item x="16"/>
        <item x="17"/>
        <item x="18"/>
        <item x="19"/>
        <item x="20"/>
        <item x="22"/>
        <item x="23"/>
        <item x="24"/>
        <item x="25"/>
        <item x="26"/>
        <item x="27"/>
        <item x="28"/>
        <item x="29"/>
        <item t="default"/>
      </items>
    </pivotField>
  </pivotFields>
  <rowFields count="11">
    <field x="4"/>
    <field x="0"/>
    <field x="1"/>
    <field x="2"/>
    <field x="3"/>
    <field x="5"/>
    <field x="6"/>
    <field x="7"/>
    <field x="8"/>
    <field x="9"/>
    <field x="10"/>
  </rowFields>
  <rowItems count="456">
    <i>
      <x/>
    </i>
    <i r="1">
      <x/>
    </i>
    <i r="2">
      <x/>
    </i>
    <i r="3">
      <x/>
    </i>
    <i r="4">
      <x/>
    </i>
    <i r="5">
      <x/>
    </i>
    <i r="6">
      <x/>
    </i>
    <i r="7">
      <x/>
    </i>
    <i r="8">
      <x/>
    </i>
    <i r="9">
      <x/>
    </i>
    <i r="10">
      <x/>
    </i>
    <i r="10">
      <x v="1"/>
    </i>
    <i r="10">
      <x v="2"/>
    </i>
    <i r="9">
      <x v="1"/>
    </i>
    <i r="10">
      <x v="3"/>
    </i>
    <i r="10">
      <x v="4"/>
    </i>
    <i r="9">
      <x v="2"/>
    </i>
    <i r="10">
      <x v="5"/>
    </i>
    <i r="10">
      <x v="6"/>
    </i>
    <i r="9">
      <x v="3"/>
    </i>
    <i r="10">
      <x v="7"/>
    </i>
    <i r="9">
      <x v="4"/>
    </i>
    <i r="10">
      <x v="8"/>
    </i>
    <i r="9">
      <x v="5"/>
    </i>
    <i r="10">
      <x v="9"/>
    </i>
    <i r="8">
      <x v="1"/>
    </i>
    <i r="9">
      <x/>
    </i>
    <i r="10">
      <x v="1"/>
    </i>
    <i r="10">
      <x v="2"/>
    </i>
    <i r="9">
      <x v="1"/>
    </i>
    <i r="10">
      <x v="3"/>
    </i>
    <i r="10">
      <x v="10"/>
    </i>
    <i r="10">
      <x v="4"/>
    </i>
    <i r="9">
      <x v="2"/>
    </i>
    <i r="10">
      <x v="5"/>
    </i>
    <i r="10">
      <x v="6"/>
    </i>
    <i r="9">
      <x v="3"/>
    </i>
    <i r="10">
      <x v="7"/>
    </i>
    <i r="9">
      <x v="6"/>
    </i>
    <i r="10">
      <x v="11"/>
    </i>
    <i r="9">
      <x v="4"/>
    </i>
    <i r="10">
      <x v="12"/>
    </i>
    <i r="8">
      <x v="2"/>
    </i>
    <i r="9">
      <x/>
    </i>
    <i r="10">
      <x v="5"/>
    </i>
    <i r="10">
      <x v="6"/>
    </i>
    <i r="10">
      <x v="1"/>
    </i>
    <i r="10">
      <x v="2"/>
    </i>
    <i r="9">
      <x v="1"/>
    </i>
    <i r="10">
      <x v="4"/>
    </i>
    <i r="9">
      <x v="4"/>
    </i>
    <i r="10">
      <x v="13"/>
    </i>
    <i r="6">
      <x v="1"/>
    </i>
    <i r="7">
      <x v="1"/>
    </i>
    <i r="8">
      <x v="3"/>
    </i>
    <i r="9">
      <x/>
    </i>
    <i r="10">
      <x v="5"/>
    </i>
    <i r="10">
      <x v="6"/>
    </i>
    <i r="10">
      <x v="14"/>
    </i>
    <i r="10">
      <x v="2"/>
    </i>
    <i r="9">
      <x v="1"/>
    </i>
    <i r="10">
      <x v="15"/>
    </i>
    <i r="9">
      <x v="4"/>
    </i>
    <i r="10">
      <x v="16"/>
    </i>
    <i r="5">
      <x v="1"/>
    </i>
    <i r="6">
      <x v="2"/>
    </i>
    <i r="7">
      <x v="2"/>
    </i>
    <i r="8">
      <x v="4"/>
    </i>
    <i r="9">
      <x/>
    </i>
    <i r="10">
      <x v="5"/>
    </i>
    <i r="10">
      <x v="6"/>
    </i>
    <i r="10">
      <x v="17"/>
    </i>
    <i r="10">
      <x v="2"/>
    </i>
    <i r="9">
      <x v="3"/>
    </i>
    <i r="10">
      <x v="7"/>
    </i>
    <i r="9">
      <x v="4"/>
    </i>
    <i r="10">
      <x v="18"/>
    </i>
    <i r="8">
      <x v="5"/>
    </i>
    <i r="9">
      <x/>
    </i>
    <i r="10">
      <x v="5"/>
    </i>
    <i r="10">
      <x v="6"/>
    </i>
    <i r="10">
      <x v="17"/>
    </i>
    <i r="10">
      <x v="2"/>
    </i>
    <i r="9">
      <x v="3"/>
    </i>
    <i r="10">
      <x v="7"/>
    </i>
    <i r="9">
      <x v="4"/>
    </i>
    <i r="10">
      <x v="19"/>
    </i>
    <i r="6">
      <x v="3"/>
    </i>
    <i r="7">
      <x v="3"/>
    </i>
    <i r="8">
      <x v="6"/>
    </i>
    <i r="9">
      <x/>
    </i>
    <i r="10">
      <x v="5"/>
    </i>
    <i r="10">
      <x v="6"/>
    </i>
    <i r="10">
      <x v="17"/>
    </i>
    <i r="9">
      <x v="4"/>
    </i>
    <i r="10">
      <x v="20"/>
    </i>
    <i r="8">
      <x v="7"/>
    </i>
    <i r="9">
      <x v="4"/>
    </i>
    <i r="10">
      <x v="21"/>
    </i>
    <i r="1">
      <x v="1"/>
    </i>
    <i r="2">
      <x v="1"/>
    </i>
    <i r="3">
      <x v="1"/>
    </i>
    <i r="4">
      <x v="1"/>
    </i>
    <i r="5">
      <x v="2"/>
    </i>
    <i r="6">
      <x v="4"/>
    </i>
    <i r="7">
      <x v="4"/>
    </i>
    <i r="8">
      <x v="8"/>
    </i>
    <i r="9">
      <x/>
    </i>
    <i r="10">
      <x v="1"/>
    </i>
    <i r="10">
      <x v="2"/>
    </i>
    <i r="9">
      <x v="2"/>
    </i>
    <i r="10">
      <x v="5"/>
    </i>
    <i r="10">
      <x v="22"/>
    </i>
    <i r="9">
      <x v="4"/>
    </i>
    <i r="10">
      <x v="23"/>
    </i>
    <i r="4">
      <x v="2"/>
    </i>
    <i r="5">
      <x/>
    </i>
    <i r="6">
      <x v="1"/>
    </i>
    <i r="7">
      <x v="5"/>
    </i>
    <i r="8">
      <x v="9"/>
    </i>
    <i r="9">
      <x/>
    </i>
    <i r="10">
      <x v="5"/>
    </i>
    <i r="10">
      <x v="6"/>
    </i>
    <i r="10">
      <x v="2"/>
    </i>
    <i r="9">
      <x v="1"/>
    </i>
    <i r="10">
      <x v="24"/>
    </i>
    <i r="10">
      <x v="25"/>
    </i>
    <i r="9">
      <x v="4"/>
    </i>
    <i r="10">
      <x v="26"/>
    </i>
    <i r="5">
      <x v="1"/>
    </i>
    <i r="6">
      <x v="2"/>
    </i>
    <i r="7">
      <x v="5"/>
    </i>
    <i r="8">
      <x v="10"/>
    </i>
    <i r="9">
      <x/>
    </i>
    <i r="10">
      <x v="5"/>
    </i>
    <i r="10">
      <x v="6"/>
    </i>
    <i r="10">
      <x v="17"/>
    </i>
    <i r="9">
      <x v="1"/>
    </i>
    <i r="10">
      <x v="4"/>
    </i>
    <i r="9">
      <x v="3"/>
    </i>
    <i r="10">
      <x v="27"/>
    </i>
    <i r="9">
      <x v="4"/>
    </i>
    <i r="10">
      <x v="28"/>
    </i>
    <i r="6">
      <x v="3"/>
    </i>
    <i r="7">
      <x v="5"/>
    </i>
    <i r="8">
      <x v="11"/>
    </i>
    <i r="9">
      <x/>
    </i>
    <i r="10">
      <x v="5"/>
    </i>
    <i r="10">
      <x v="6"/>
    </i>
    <i r="10">
      <x v="29"/>
    </i>
    <i r="10">
      <x v="30"/>
    </i>
    <i r="10">
      <x v="31"/>
    </i>
    <i r="10">
      <x v="17"/>
    </i>
    <i r="10">
      <x v="2"/>
    </i>
    <i r="9">
      <x v="1"/>
    </i>
    <i r="10">
      <x v="32"/>
    </i>
    <i r="10">
      <x v="4"/>
    </i>
    <i r="9">
      <x v="3"/>
    </i>
    <i r="10">
      <x v="27"/>
    </i>
    <i r="9">
      <x v="4"/>
    </i>
    <i r="10">
      <x v="33"/>
    </i>
    <i r="8">
      <x v="12"/>
    </i>
    <i r="9">
      <x v="4"/>
    </i>
    <i r="10">
      <x v="34"/>
    </i>
    <i r="5">
      <x v="3"/>
    </i>
    <i r="6">
      <x v="5"/>
    </i>
    <i r="7">
      <x v="5"/>
    </i>
    <i r="8">
      <x v="13"/>
    </i>
    <i r="9">
      <x/>
    </i>
    <i r="10">
      <x v="5"/>
    </i>
    <i r="10">
      <x v="6"/>
    </i>
    <i r="10">
      <x v="2"/>
    </i>
    <i r="9">
      <x v="4"/>
    </i>
    <i r="10">
      <x v="35"/>
    </i>
    <i r="9">
      <x v="5"/>
    </i>
    <i r="10">
      <x v="36"/>
    </i>
    <i r="8">
      <x v="14"/>
    </i>
    <i r="9">
      <x/>
    </i>
    <i r="10">
      <x v="5"/>
    </i>
    <i r="10">
      <x v="6"/>
    </i>
    <i r="9">
      <x v="6"/>
    </i>
    <i r="10">
      <x v="37"/>
    </i>
    <i r="9">
      <x v="4"/>
    </i>
    <i r="10">
      <x v="38"/>
    </i>
    <i r="10">
      <x v="39"/>
    </i>
    <i r="8">
      <x v="15"/>
    </i>
    <i r="9">
      <x/>
    </i>
    <i r="10">
      <x v="5"/>
    </i>
    <i r="10">
      <x v="6"/>
    </i>
    <i r="10">
      <x v="40"/>
    </i>
    <i r="10">
      <x v="41"/>
    </i>
    <i r="10">
      <x v="2"/>
    </i>
    <i r="9">
      <x v="7"/>
    </i>
    <i r="10">
      <x v="42"/>
    </i>
    <i r="9">
      <x v="4"/>
    </i>
    <i r="10">
      <x v="43"/>
    </i>
    <i r="9">
      <x v="5"/>
    </i>
    <i r="10">
      <x v="44"/>
    </i>
    <i r="8">
      <x v="16"/>
    </i>
    <i r="9">
      <x/>
    </i>
    <i r="10">
      <x v="5"/>
    </i>
    <i r="10">
      <x v="6"/>
    </i>
    <i r="10">
      <x v="40"/>
    </i>
    <i r="10">
      <x v="2"/>
    </i>
    <i r="9">
      <x v="4"/>
    </i>
    <i r="10">
      <x v="45"/>
    </i>
    <i r="8">
      <x v="17"/>
    </i>
    <i r="9">
      <x/>
    </i>
    <i r="10">
      <x v="5"/>
    </i>
    <i r="10">
      <x v="6"/>
    </i>
    <i r="10">
      <x v="46"/>
    </i>
    <i r="10">
      <x v="2"/>
    </i>
    <i r="9">
      <x v="8"/>
    </i>
    <i r="10">
      <x v="47"/>
    </i>
    <i r="10">
      <x v="48"/>
    </i>
    <i r="10">
      <x v="49"/>
    </i>
    <i r="9">
      <x v="9"/>
    </i>
    <i r="10">
      <x v="50"/>
    </i>
    <i r="9">
      <x v="6"/>
    </i>
    <i r="10">
      <x v="37"/>
    </i>
    <i r="9">
      <x v="4"/>
    </i>
    <i r="10">
      <x v="51"/>
    </i>
    <i r="4">
      <x v="3"/>
    </i>
    <i r="5">
      <x v="3"/>
    </i>
    <i r="6">
      <x v="6"/>
    </i>
    <i r="7">
      <x v="6"/>
    </i>
    <i r="8">
      <x v="18"/>
    </i>
    <i r="9">
      <x v="10"/>
    </i>
    <i r="10">
      <x v="52"/>
    </i>
    <i r="6">
      <x v="5"/>
    </i>
    <i r="7">
      <x v="7"/>
    </i>
    <i r="8">
      <x v="19"/>
    </i>
    <i r="9">
      <x v="11"/>
    </i>
    <i r="10">
      <x v="53"/>
    </i>
    <i r="10">
      <x v="54"/>
    </i>
    <i r="10">
      <x v="55"/>
    </i>
    <i r="10">
      <x v="56"/>
    </i>
    <i r="10">
      <x v="57"/>
    </i>
    <i r="10">
      <x v="58"/>
    </i>
    <i r="10">
      <x v="59"/>
    </i>
    <i r="10">
      <x v="60"/>
    </i>
    <i r="9">
      <x v="2"/>
    </i>
    <i r="10">
      <x v="61"/>
    </i>
    <i r="10">
      <x v="62"/>
    </i>
    <i r="10">
      <x v="5"/>
    </i>
    <i r="10">
      <x v="6"/>
    </i>
    <i r="10">
      <x v="63"/>
    </i>
    <i r="10">
      <x v="64"/>
    </i>
    <i r="10">
      <x v="65"/>
    </i>
    <i r="10">
      <x v="66"/>
    </i>
    <i r="10">
      <x v="67"/>
    </i>
    <i r="8">
      <x v="20"/>
    </i>
    <i r="9">
      <x v="12"/>
    </i>
    <i r="10">
      <x v="68"/>
    </i>
    <i r="9">
      <x v="7"/>
    </i>
    <i r="10">
      <x v="69"/>
    </i>
    <i r="10">
      <x v="70"/>
    </i>
    <i r="8">
      <x v="21"/>
    </i>
    <i r="9">
      <x v="13"/>
    </i>
    <i r="10">
      <x v="71"/>
    </i>
    <i r="10">
      <x v="72"/>
    </i>
    <i r="10">
      <x v="73"/>
    </i>
    <i r="10">
      <x v="74"/>
    </i>
    <i r="10">
      <x v="75"/>
    </i>
    <i r="10">
      <x v="76"/>
    </i>
    <i r="10">
      <x v="77"/>
    </i>
    <i r="10">
      <x v="78"/>
    </i>
    <i r="10">
      <x v="79"/>
    </i>
    <i r="9">
      <x v="14"/>
    </i>
    <i r="10">
      <x v="80"/>
    </i>
    <i r="8">
      <x v="22"/>
    </i>
    <i r="9">
      <x v="11"/>
    </i>
    <i r="10">
      <x v="81"/>
    </i>
    <i r="9">
      <x v="15"/>
    </i>
    <i r="10">
      <x v="82"/>
    </i>
    <i r="10">
      <x v="83"/>
    </i>
    <i r="10">
      <x v="84"/>
    </i>
    <i r="10">
      <x v="85"/>
    </i>
    <i r="10">
      <x v="86"/>
    </i>
    <i r="10">
      <x v="87"/>
    </i>
    <i r="10">
      <x v="88"/>
    </i>
    <i r="10">
      <x v="89"/>
    </i>
    <i r="10">
      <x v="90"/>
    </i>
    <i r="10">
      <x v="91"/>
    </i>
    <i r="3">
      <x v="2"/>
    </i>
    <i r="4">
      <x v="4"/>
    </i>
    <i r="5">
      <x v="2"/>
    </i>
    <i r="6">
      <x v="4"/>
    </i>
    <i r="7">
      <x v="8"/>
    </i>
    <i r="8">
      <x v="23"/>
    </i>
    <i r="9">
      <x/>
    </i>
    <i r="10">
      <x v="2"/>
    </i>
    <i r="9">
      <x v="1"/>
    </i>
    <i r="10">
      <x v="4"/>
    </i>
    <i r="9">
      <x v="2"/>
    </i>
    <i r="10">
      <x v="5"/>
    </i>
    <i r="10">
      <x v="6"/>
    </i>
    <i r="9">
      <x v="4"/>
    </i>
    <i r="10">
      <x v="92"/>
    </i>
    <i r="8">
      <x v="24"/>
    </i>
    <i r="9">
      <x/>
    </i>
    <i r="10">
      <x v="17"/>
    </i>
    <i r="10">
      <x v="2"/>
    </i>
    <i r="9">
      <x v="1"/>
    </i>
    <i r="10">
      <x v="4"/>
    </i>
    <i r="9">
      <x v="2"/>
    </i>
    <i r="10">
      <x v="5"/>
    </i>
    <i r="10">
      <x v="6"/>
    </i>
    <i r="9">
      <x v="4"/>
    </i>
    <i r="10">
      <x v="93"/>
    </i>
    <i r="8">
      <x v="25"/>
    </i>
    <i r="9">
      <x/>
    </i>
    <i r="10">
      <x v="2"/>
    </i>
    <i r="9">
      <x v="2"/>
    </i>
    <i r="10">
      <x v="5"/>
    </i>
    <i r="10">
      <x v="6"/>
    </i>
    <i r="9">
      <x v="4"/>
    </i>
    <i r="10">
      <x v="94"/>
    </i>
    <i r="4">
      <x v="5"/>
    </i>
    <i r="5">
      <x v="2"/>
    </i>
    <i r="6">
      <x v="7"/>
    </i>
    <i r="7">
      <x v="9"/>
    </i>
    <i r="8">
      <x v="26"/>
    </i>
    <i r="9">
      <x/>
    </i>
    <i r="10">
      <x v="5"/>
    </i>
    <i r="10">
      <x v="6"/>
    </i>
    <i r="10">
      <x v="17"/>
    </i>
    <i r="10">
      <x v="2"/>
    </i>
    <i r="9">
      <x v="1"/>
    </i>
    <i r="10">
      <x v="95"/>
    </i>
    <i r="10">
      <x v="96"/>
    </i>
    <i r="9">
      <x v="4"/>
    </i>
    <i r="10">
      <x v="97"/>
    </i>
    <i r="8">
      <x v="27"/>
    </i>
    <i r="9">
      <x/>
    </i>
    <i r="10">
      <x v="5"/>
    </i>
    <i r="10">
      <x v="6"/>
    </i>
    <i r="10">
      <x v="98"/>
    </i>
    <i r="10">
      <x v="17"/>
    </i>
    <i r="10">
      <x v="2"/>
    </i>
    <i r="9">
      <x v="1"/>
    </i>
    <i r="10">
      <x v="95"/>
    </i>
    <i r="10">
      <x v="96"/>
    </i>
    <i r="9">
      <x v="4"/>
    </i>
    <i r="10">
      <x v="99"/>
    </i>
    <i r="7">
      <x v="10"/>
    </i>
    <i r="8">
      <x v="28"/>
    </i>
    <i r="9">
      <x/>
    </i>
    <i r="10">
      <x v="5"/>
    </i>
    <i r="10">
      <x v="6"/>
    </i>
    <i r="10">
      <x v="100"/>
    </i>
    <i r="10">
      <x v="17"/>
    </i>
    <i r="10">
      <x v="2"/>
    </i>
    <i r="9">
      <x v="1"/>
    </i>
    <i r="10">
      <x v="96"/>
    </i>
    <i r="9">
      <x v="4"/>
    </i>
    <i r="10">
      <x v="101"/>
    </i>
    <i r="4">
      <x v="6"/>
    </i>
    <i r="5">
      <x v="3"/>
    </i>
    <i r="6">
      <x v="6"/>
    </i>
    <i r="7">
      <x v="11"/>
    </i>
    <i r="8">
      <x v="29"/>
    </i>
    <i r="9">
      <x/>
    </i>
    <i r="10">
      <x v="5"/>
    </i>
    <i r="10">
      <x v="6"/>
    </i>
    <i r="10">
      <x v="17"/>
    </i>
    <i r="10">
      <x v="2"/>
    </i>
    <i r="9">
      <x v="4"/>
    </i>
    <i r="10">
      <x v="102"/>
    </i>
    <i r="8">
      <x v="30"/>
    </i>
    <i r="9">
      <x/>
    </i>
    <i r="10">
      <x v="5"/>
    </i>
    <i r="10">
      <x v="6"/>
    </i>
    <i r="9">
      <x v="4"/>
    </i>
    <i r="10">
      <x v="102"/>
    </i>
    <i r="8">
      <x v="31"/>
    </i>
    <i r="9">
      <x/>
    </i>
    <i r="10">
      <x v="5"/>
    </i>
    <i r="10">
      <x v="6"/>
    </i>
    <i r="8">
      <x v="32"/>
    </i>
    <i r="9">
      <x/>
    </i>
    <i r="10">
      <x v="5"/>
    </i>
    <i r="10">
      <x v="6"/>
    </i>
    <i r="10">
      <x v="103"/>
    </i>
    <i r="9">
      <x v="4"/>
    </i>
    <i r="10">
      <x v="104"/>
    </i>
    <i r="8">
      <x v="33"/>
    </i>
    <i r="9">
      <x/>
    </i>
    <i r="10">
      <x v="5"/>
    </i>
    <i r="10">
      <x v="6"/>
    </i>
    <i r="8">
      <x v="34"/>
    </i>
    <i r="9">
      <x/>
    </i>
    <i r="10">
      <x v="105"/>
    </i>
    <i r="9">
      <x v="2"/>
    </i>
    <i r="10">
      <x v="5"/>
    </i>
    <i r="10">
      <x v="6"/>
    </i>
    <i r="9">
      <x v="4"/>
    </i>
    <i r="10">
      <x v="106"/>
    </i>
    <i r="2">
      <x v="2"/>
    </i>
    <i r="3">
      <x v="3"/>
    </i>
    <i r="4">
      <x v="7"/>
    </i>
    <i r="5">
      <x v="2"/>
    </i>
    <i r="6">
      <x v="4"/>
    </i>
    <i r="7">
      <x v="12"/>
    </i>
    <i r="8">
      <x v="35"/>
    </i>
    <i r="9">
      <x/>
    </i>
    <i r="10">
      <x v="107"/>
    </i>
    <i r="10">
      <x v="17"/>
    </i>
    <i r="10">
      <x v="108"/>
    </i>
    <i r="10">
      <x v="109"/>
    </i>
    <i r="10">
      <x v="110"/>
    </i>
    <i r="9">
      <x v="1"/>
    </i>
    <i r="10">
      <x v="4"/>
    </i>
    <i r="9">
      <x v="2"/>
    </i>
    <i r="10">
      <x v="5"/>
    </i>
    <i r="10">
      <x v="6"/>
    </i>
    <i r="9">
      <x v="3"/>
    </i>
    <i r="10">
      <x v="7"/>
    </i>
    <i r="9">
      <x v="4"/>
    </i>
    <i r="10">
      <x v="111"/>
    </i>
    <i r="10">
      <x v="112"/>
    </i>
    <i r="8">
      <x v="36"/>
    </i>
    <i r="9">
      <x/>
    </i>
    <i r="10">
      <x v="100"/>
    </i>
    <i r="10">
      <x v="17"/>
    </i>
    <i r="10">
      <x v="108"/>
    </i>
    <i r="10">
      <x v="2"/>
    </i>
    <i r="10">
      <x v="113"/>
    </i>
    <i r="10">
      <x v="114"/>
    </i>
    <i r="9">
      <x v="1"/>
    </i>
    <i r="10">
      <x v="115"/>
    </i>
    <i r="10">
      <x v="4"/>
    </i>
    <i r="9">
      <x v="2"/>
    </i>
    <i r="10">
      <x v="5"/>
    </i>
    <i r="10">
      <x v="6"/>
    </i>
    <i r="9">
      <x v="3"/>
    </i>
    <i r="10">
      <x v="7"/>
    </i>
    <i r="9">
      <x v="4"/>
    </i>
    <i r="10">
      <x v="116"/>
    </i>
    <i r="10">
      <x v="112"/>
    </i>
    <i r="9">
      <x v="16"/>
    </i>
    <i r="10">
      <x v="117"/>
    </i>
    <i r="8">
      <x v="37"/>
    </i>
    <i r="9">
      <x/>
    </i>
    <i r="10">
      <x v="5"/>
    </i>
    <i r="10">
      <x v="6"/>
    </i>
    <i r="10">
      <x v="108"/>
    </i>
    <i r="7">
      <x v="13"/>
    </i>
    <i r="8">
      <x v="38"/>
    </i>
    <i r="9">
      <x/>
    </i>
    <i r="10">
      <x v="17"/>
    </i>
    <i r="10">
      <x v="108"/>
    </i>
    <i r="9">
      <x v="2"/>
    </i>
    <i r="10">
      <x v="5"/>
    </i>
    <i r="10">
      <x v="6"/>
    </i>
    <i t="grand">
      <x/>
    </i>
  </rowItems>
  <colFields count="1">
    <field x="12"/>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Jumlah" fld="11" baseField="4" baseItem="0" numFmtId="41"/>
  </dataFields>
  <formats count="1113">
    <format dxfId="10314">
      <pivotArea dataOnly="0" labelOnly="1" fieldPosition="0">
        <references count="1">
          <reference field="4" count="0"/>
        </references>
      </pivotArea>
    </format>
    <format dxfId="10313">
      <pivotArea dataOnly="0" labelOnly="1" fieldPosition="0">
        <references count="1">
          <reference field="0" count="0"/>
        </references>
      </pivotArea>
    </format>
    <format dxfId="10312">
      <pivotArea dataOnly="0" labelOnly="1" fieldPosition="0">
        <references count="1">
          <reference field="1" count="0"/>
        </references>
      </pivotArea>
    </format>
    <format dxfId="10311">
      <pivotArea dataOnly="0" labelOnly="1" fieldPosition="0">
        <references count="1">
          <reference field="5" count="0"/>
        </references>
      </pivotArea>
    </format>
    <format dxfId="10310">
      <pivotArea dataOnly="0" labelOnly="1" fieldPosition="0">
        <references count="1">
          <reference field="5" count="0"/>
        </references>
      </pivotArea>
    </format>
    <format dxfId="10309">
      <pivotArea dataOnly="0" labelOnly="1" fieldPosition="0">
        <references count="1">
          <reference field="6" count="0"/>
        </references>
      </pivotArea>
    </format>
    <format dxfId="10308">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0307">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0306">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030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0304">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303">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10302">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10301">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10300">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10299">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10298">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10297">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10296">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10295">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1029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1029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1029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029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0290">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289">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10288">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10287">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10286">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10285">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10284">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10283">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10282">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10281">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1028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10279">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10278">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277">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10276">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10275">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10274">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10273">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10272">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10271">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10270">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10269">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1026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0267">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0266">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0265">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0"/>
          </reference>
        </references>
      </pivotArea>
    </format>
    <format dxfId="10264">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1"/>
          </reference>
        </references>
      </pivotArea>
    </format>
    <format dxfId="10263">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3"/>
          </reference>
        </references>
      </pivotArea>
    </format>
    <format dxfId="10262">
      <pivotArea collapsedLevelsAreSubtotals="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10261">
      <pivotArea collapsedLevelsAreSubtotals="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10260">
      <pivotArea collapsedLevelsAreSubtotals="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10259">
      <pivotArea collapsedLevelsAreSubtotals="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10258">
      <pivotArea collapsedLevelsAreSubtotals="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10257">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10256">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10255">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0254">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0"/>
          </reference>
        </references>
      </pivotArea>
    </format>
    <format dxfId="10253">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1"/>
          </reference>
        </references>
      </pivotArea>
    </format>
    <format dxfId="10252">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3"/>
          </reference>
        </references>
      </pivotArea>
    </format>
    <format dxfId="10251">
      <pivotArea collapsedLevelsAreSubtotals="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10250">
      <pivotArea collapsedLevelsAreSubtotals="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10249">
      <pivotArea collapsedLevelsAreSubtotals="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10248">
      <pivotArea collapsedLevelsAreSubtotals="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10247">
      <pivotArea collapsedLevelsAreSubtotals="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10246">
      <pivotArea collapsedLevelsAreSubtotals="1" fieldPosition="0">
        <references count="3">
          <reference field="0" count="1" selected="0">
            <x v="0"/>
          </reference>
          <reference field="1" count="1">
            <x v="0"/>
          </reference>
          <reference field="4" count="0" selected="0"/>
        </references>
      </pivotArea>
    </format>
    <format dxfId="10245">
      <pivotArea collapsedLevelsAreSubtotals="1" fieldPosition="0">
        <references count="3">
          <reference field="0" count="1" selected="0">
            <x v="1"/>
          </reference>
          <reference field="1" count="1">
            <x v="1"/>
          </reference>
          <reference field="4" count="0" selected="0"/>
        </references>
      </pivotArea>
    </format>
    <format dxfId="10244">
      <pivotArea collapsedLevelsAreSubtotals="1" fieldPosition="0">
        <references count="3">
          <reference field="0" count="1" selected="0">
            <x v="1"/>
          </reference>
          <reference field="1" count="1">
            <x v="2"/>
          </reference>
          <reference field="4" count="0" selected="0"/>
        </references>
      </pivotArea>
    </format>
    <format dxfId="10243">
      <pivotArea collapsedLevelsAreSubtotals="1" fieldPosition="0">
        <references count="2">
          <reference field="0" count="1">
            <x v="0"/>
          </reference>
          <reference field="4" count="0" selected="0"/>
        </references>
      </pivotArea>
    </format>
    <format dxfId="10242">
      <pivotArea collapsedLevelsAreSubtotals="1" fieldPosition="0">
        <references count="2">
          <reference field="0" count="1">
            <x v="1"/>
          </reference>
          <reference field="4" count="0" selected="0"/>
        </references>
      </pivotArea>
    </format>
    <format dxfId="10241">
      <pivotArea collapsedLevelsAreSubtotals="1" fieldPosition="0">
        <references count="1">
          <reference field="4" count="0"/>
        </references>
      </pivotArea>
    </format>
    <format dxfId="10240">
      <pivotArea dataOnly="0" labelOnly="1" fieldPosition="0">
        <references count="1">
          <reference field="7" count="0"/>
        </references>
      </pivotArea>
    </format>
    <format dxfId="10239">
      <pivotArea dataOnly="0" labelOnly="1" fieldPosition="0">
        <references count="1">
          <reference field="7" count="0"/>
        </references>
      </pivotArea>
    </format>
    <format dxfId="10238">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0237">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0236">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0235">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10234">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10233">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10232">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10231">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10230">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10229">
      <pivotArea collapsedLevelsAreSubtotals="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10228">
      <pivotArea collapsedLevelsAreSubtotals="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10227">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9"/>
          </reference>
        </references>
      </pivotArea>
    </format>
    <format dxfId="10226">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10"/>
          </reference>
        </references>
      </pivotArea>
    </format>
    <format dxfId="10225">
      <pivotArea collapsedLevelsAreSubtotals="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10224">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2"/>
          </reference>
        </references>
      </pivotArea>
    </format>
    <format dxfId="10223">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3"/>
          </reference>
        </references>
      </pivotArea>
    </format>
    <format dxfId="10222">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0221">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0220">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10219">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10218">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10217">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10216">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10215">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10214">
      <pivotArea collapsedLevelsAreSubtotals="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10213">
      <pivotArea collapsedLevelsAreSubtotals="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10212">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9"/>
          </reference>
        </references>
      </pivotArea>
    </format>
    <format dxfId="10211">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10"/>
          </reference>
        </references>
      </pivotArea>
    </format>
    <format dxfId="10210">
      <pivotArea collapsedLevelsAreSubtotals="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10209">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2"/>
          </reference>
        </references>
      </pivotArea>
    </format>
    <format dxfId="10208">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3"/>
          </reference>
        </references>
      </pivotArea>
    </format>
    <format dxfId="10207">
      <pivotArea dataOnly="0" labelOnly="1" fieldPosition="0">
        <references count="1">
          <reference field="8" count="0"/>
        </references>
      </pivotArea>
    </format>
    <format dxfId="10206">
      <pivotArea dataOnly="0" labelOnly="1" fieldPosition="0">
        <references count="1">
          <reference field="8" count="0"/>
        </references>
      </pivotArea>
    </format>
    <format dxfId="1020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1020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1020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020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1020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 dxfId="1020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10199">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10198">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10197">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10196">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10195">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3"/>
          </reference>
        </references>
      </pivotArea>
    </format>
    <format dxfId="10194">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10193">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10192">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10191">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7"/>
          </reference>
        </references>
      </pivotArea>
    </format>
    <format dxfId="10190">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10189">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10188">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10187">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 dxfId="10186">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3"/>
          </reference>
        </references>
      </pivotArea>
    </format>
    <format dxfId="10185">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4"/>
          </reference>
        </references>
      </pivotArea>
    </format>
    <format dxfId="10184">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5"/>
          </reference>
        </references>
      </pivotArea>
    </format>
    <format dxfId="10183">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6"/>
          </reference>
        </references>
      </pivotArea>
    </format>
    <format dxfId="10182">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7"/>
          </reference>
        </references>
      </pivotArea>
    </format>
    <format dxfId="10181">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10180">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29"/>
          </reference>
        </references>
      </pivotArea>
    </format>
    <format dxfId="10179">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0"/>
          </reference>
        </references>
      </pivotArea>
    </format>
    <format dxfId="10178">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1"/>
          </reference>
        </references>
      </pivotArea>
    </format>
    <format dxfId="10177">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2"/>
          </reference>
        </references>
      </pivotArea>
    </format>
    <format dxfId="10176">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3"/>
          </reference>
        </references>
      </pivotArea>
    </format>
    <format dxfId="10175">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4"/>
          </reference>
        </references>
      </pivotArea>
    </format>
    <format dxfId="10174">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5"/>
          </reference>
        </references>
      </pivotArea>
    </format>
    <format dxfId="10173">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6"/>
          </reference>
        </references>
      </pivotArea>
    </format>
    <format dxfId="10172">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10171">
      <pivotArea dataOnly="0" labelOnly="1" fieldPosition="0">
        <references count="1">
          <reference field="10" count="0"/>
        </references>
      </pivotArea>
    </format>
    <format dxfId="10170">
      <pivotArea dataOnly="0" labelOnly="1" fieldPosition="0">
        <references count="1">
          <reference field="10" count="0"/>
        </references>
      </pivotArea>
    </format>
    <format dxfId="10169">
      <pivotArea type="all" dataOnly="0" outline="0" fieldPosition="0"/>
    </format>
    <format dxfId="10168">
      <pivotArea outline="0" collapsedLevelsAreSubtotals="1" fieldPosition="0"/>
    </format>
    <format dxfId="10167">
      <pivotArea field="4" type="button" dataOnly="0" labelOnly="1" outline="0" axis="axisRow" fieldPosition="0"/>
    </format>
    <format dxfId="10166">
      <pivotArea dataOnly="0" labelOnly="1" fieldPosition="0">
        <references count="1">
          <reference field="4" count="0"/>
        </references>
      </pivotArea>
    </format>
    <format dxfId="10165">
      <pivotArea dataOnly="0" labelOnly="1" grandRow="1" outline="0" fieldPosition="0"/>
    </format>
    <format dxfId="10164">
      <pivotArea dataOnly="0" labelOnly="1" fieldPosition="0">
        <references count="2">
          <reference field="0" count="0"/>
          <reference field="4" count="0" selected="0"/>
        </references>
      </pivotArea>
    </format>
    <format dxfId="10163">
      <pivotArea dataOnly="0" labelOnly="1" fieldPosition="0">
        <references count="3">
          <reference field="0" count="1" selected="0">
            <x v="0"/>
          </reference>
          <reference field="1" count="1">
            <x v="0"/>
          </reference>
          <reference field="4" count="0" selected="0"/>
        </references>
      </pivotArea>
    </format>
    <format dxfId="10162">
      <pivotArea dataOnly="0" labelOnly="1" fieldPosition="0">
        <references count="3">
          <reference field="0" count="1" selected="0">
            <x v="1"/>
          </reference>
          <reference field="1" count="2">
            <x v="1"/>
            <x v="2"/>
          </reference>
          <reference field="4" count="0" selected="0"/>
        </references>
      </pivotArea>
    </format>
    <format dxfId="10161">
      <pivotArea dataOnly="0" labelOnly="1" fieldPosition="0">
        <references count="4">
          <reference field="0" count="1" selected="0">
            <x v="0"/>
          </reference>
          <reference field="1" count="1" selected="0">
            <x v="0"/>
          </reference>
          <reference field="2" count="1">
            <x v="0"/>
          </reference>
          <reference field="4" count="0" selected="0"/>
        </references>
      </pivotArea>
    </format>
    <format dxfId="10160">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10159">
      <pivotArea dataOnly="0" labelOnly="1" fieldPosition="0">
        <references count="4">
          <reference field="0" count="1" selected="0">
            <x v="1"/>
          </reference>
          <reference field="1" count="1" selected="0">
            <x v="2"/>
          </reference>
          <reference field="2" count="1">
            <x v="3"/>
          </reference>
          <reference field="4" count="0" selected="0"/>
        </references>
      </pivotArea>
    </format>
    <format dxfId="10158">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10157">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10156">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10155">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10154">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10153">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10152">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10151">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10150">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10149">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10148">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10147">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10146">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10145">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10144">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10143">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10142">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10141">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10140">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10139">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10138">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10137">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10136">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10135">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1013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1013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10132">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10131">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10130">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10129">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10128">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10127">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10126">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10125">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10124">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10123">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10122">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10121">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1012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1011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10118">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10117">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10116">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10115">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10114">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10113">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10112">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10111">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10110">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10109">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10108">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10107">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10106">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1010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1010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1010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1010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1010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1010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10099">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10098">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10097">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10096">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10095">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10094">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1009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1009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10091">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10090">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10089">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10088">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10087">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10086">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10085">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10084">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10083">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10082">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10081">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10080">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10079">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10078">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10077">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10076">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10075">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10074">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10073">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10072">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1007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1007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1006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1006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1006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1006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1006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1006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100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1006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100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1006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1005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1005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1005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1005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1005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1005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1005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1005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1005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1005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1004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1004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1004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1004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1004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1004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1004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1004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1004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1004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1003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1003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1003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1003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1003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1003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1003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1003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1003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1003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1002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1002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1002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1002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1002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1002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1002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1002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1002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1002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1001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1001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1001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1001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1001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1001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1001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1001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1001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1001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1000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1000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1000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1000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10005">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1000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10003">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1000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1000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1000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999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999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999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999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999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999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999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999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999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999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998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998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998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998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998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9984">
      <pivotArea dataOnly="0" labelOnly="1" outline="0" fieldPosition="0">
        <references count="1">
          <reference field="4294967294" count="1">
            <x v="0"/>
          </reference>
        </references>
      </pivotArea>
    </format>
    <format dxfId="9983">
      <pivotArea type="all" dataOnly="0" outline="0" fieldPosition="0"/>
    </format>
    <format dxfId="9982">
      <pivotArea outline="0" collapsedLevelsAreSubtotals="1" fieldPosition="0"/>
    </format>
    <format dxfId="9981">
      <pivotArea field="4" type="button" dataOnly="0" labelOnly="1" outline="0" axis="axisRow" fieldPosition="0"/>
    </format>
    <format dxfId="9980">
      <pivotArea dataOnly="0" labelOnly="1" fieldPosition="0">
        <references count="1">
          <reference field="4" count="0"/>
        </references>
      </pivotArea>
    </format>
    <format dxfId="9979">
      <pivotArea dataOnly="0" labelOnly="1" grandRow="1" outline="0" fieldPosition="0"/>
    </format>
    <format dxfId="9978">
      <pivotArea dataOnly="0" labelOnly="1" fieldPosition="0">
        <references count="2">
          <reference field="0" count="0"/>
          <reference field="4" count="0" selected="0"/>
        </references>
      </pivotArea>
    </format>
    <format dxfId="9977">
      <pivotArea dataOnly="0" labelOnly="1" fieldPosition="0">
        <references count="3">
          <reference field="0" count="1" selected="0">
            <x v="0"/>
          </reference>
          <reference field="1" count="1">
            <x v="0"/>
          </reference>
          <reference field="4" count="0" selected="0"/>
        </references>
      </pivotArea>
    </format>
    <format dxfId="9976">
      <pivotArea dataOnly="0" labelOnly="1" fieldPosition="0">
        <references count="3">
          <reference field="0" count="1" selected="0">
            <x v="1"/>
          </reference>
          <reference field="1" count="2">
            <x v="1"/>
            <x v="2"/>
          </reference>
          <reference field="4" count="0" selected="0"/>
        </references>
      </pivotArea>
    </format>
    <format dxfId="9975">
      <pivotArea dataOnly="0" labelOnly="1" fieldPosition="0">
        <references count="4">
          <reference field="0" count="1" selected="0">
            <x v="0"/>
          </reference>
          <reference field="1" count="1" selected="0">
            <x v="0"/>
          </reference>
          <reference field="2" count="1">
            <x v="0"/>
          </reference>
          <reference field="4" count="0" selected="0"/>
        </references>
      </pivotArea>
    </format>
    <format dxfId="9974">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9973">
      <pivotArea dataOnly="0" labelOnly="1" fieldPosition="0">
        <references count="4">
          <reference field="0" count="1" selected="0">
            <x v="1"/>
          </reference>
          <reference field="1" count="1" selected="0">
            <x v="2"/>
          </reference>
          <reference field="2" count="1">
            <x v="3"/>
          </reference>
          <reference field="4" count="0" selected="0"/>
        </references>
      </pivotArea>
    </format>
    <format dxfId="9972">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9971">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9970">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9969">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9968">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9967">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9966">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9965">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9964">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9963">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9962">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9961">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9960">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9959">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9958">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957">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9956">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9955">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9954">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9953">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9952">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9951">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9950">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994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994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9947">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9946">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9945">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9944">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9943">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9942">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9941">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9940">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9939">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9938">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9937">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9936">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993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993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933">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9932">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9931">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9930">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9929">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9928">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9927">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9926">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9925">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9924">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9923">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9922">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9921">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9920">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991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991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991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991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991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991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9913">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991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9911">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9910">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990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9908">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9907">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9906">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9905">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9904">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9903">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9902">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9901">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9900">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9899">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9898">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9897">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9896">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9895">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9894">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9893">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9892">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9891">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9890">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9889">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9888">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9887">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9886">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988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98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988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988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988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988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987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987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987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987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987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987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987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987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987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987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986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986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986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986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986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986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9863">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986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986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986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985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985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985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985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985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985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985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985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985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985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984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984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984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984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984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984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984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984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984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984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983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983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983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983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9835">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983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983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983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983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983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982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982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982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982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982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982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982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982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982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982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9819">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981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981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981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9815">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981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981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981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981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981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980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980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980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980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980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980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980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980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980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980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979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9798">
      <pivotArea dataOnly="0" labelOnly="1" outline="0" fieldPosition="0">
        <references count="1">
          <reference field="4294967294" count="1">
            <x v="0"/>
          </reference>
        </references>
      </pivotArea>
    </format>
    <format dxfId="979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979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97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979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979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979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979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979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978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978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978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978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978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978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978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978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978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978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977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977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977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977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9775">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977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977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977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977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977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976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976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976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976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976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976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976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976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976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976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975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975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975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975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975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975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975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975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975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975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974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9748">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974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9746">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974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9744">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974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9742">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974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974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973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9738">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973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9736">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973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9734">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973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9732">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973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9730">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972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9728">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9727">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9726">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972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9724">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972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9722">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972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9720">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971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9718">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971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971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971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971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971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9712">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9711">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971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970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970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970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970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97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970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970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970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97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970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969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969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969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969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96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969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969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969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969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969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968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968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968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968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968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968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968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968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968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968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967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967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967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967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967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967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967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967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967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967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966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966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966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966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966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966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966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9662">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9661">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9660">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965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9658">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965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9656">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965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9654">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965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965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965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965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964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9648">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964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9646">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964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9644">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964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9642">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964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9640">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963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9638">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963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9636">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963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9634">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963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9632">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963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9630">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9629">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962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9627">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962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962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962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962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96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962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96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961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96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961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96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961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961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961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96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961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96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960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96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960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96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96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96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960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96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960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960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959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95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959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95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959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95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959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95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959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95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958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958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958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958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958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95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958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958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958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958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9579">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95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957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957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957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957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957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957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957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957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956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956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956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956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956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956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956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956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956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956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955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955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955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955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955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955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955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955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955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955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954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954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954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954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954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954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954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954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954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954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953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953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953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953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953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953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953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953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953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953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952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952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952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952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952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952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952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952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9521">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952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951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951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951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951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951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951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951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951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951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951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950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950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950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950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950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950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950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950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950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950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949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949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949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949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949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949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949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949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949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949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948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948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9487">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948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948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948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948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948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948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948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947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947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947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947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947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947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947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947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947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947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946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946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946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946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946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946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946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946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9461">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946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9459">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945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9457">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945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945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945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945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945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9451">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945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9449">
      <pivotArea field="4" type="button" dataOnly="0" labelOnly="1" outline="0" axis="axisRow" fieldPosition="0"/>
    </format>
    <format dxfId="9448">
      <pivotArea dataOnly="0" labelOnly="1" outline="0" fieldPosition="0">
        <references count="1">
          <reference field="4294967294" count="1">
            <x v="0"/>
          </reference>
        </references>
      </pivotArea>
    </format>
    <format dxfId="9447">
      <pivotArea field="4" type="button" dataOnly="0" labelOnly="1" outline="0" axis="axisRow" fieldPosition="0"/>
    </format>
    <format dxfId="9446">
      <pivotArea dataOnly="0" labelOnly="1" outline="0" fieldPosition="0">
        <references count="1">
          <reference field="4294967294" count="1">
            <x v="0"/>
          </reference>
        </references>
      </pivotArea>
    </format>
    <format dxfId="9445">
      <pivotArea type="all" dataOnly="0" outline="0" fieldPosition="0"/>
    </format>
    <format dxfId="9444">
      <pivotArea outline="0" collapsedLevelsAreSubtotals="1" fieldPosition="0"/>
    </format>
    <format dxfId="9443">
      <pivotArea field="4" type="button" dataOnly="0" labelOnly="1" outline="0" axis="axisRow" fieldPosition="0"/>
    </format>
    <format dxfId="9442">
      <pivotArea dataOnly="0" labelOnly="1" fieldPosition="0">
        <references count="1">
          <reference field="4" count="0"/>
        </references>
      </pivotArea>
    </format>
    <format dxfId="9441">
      <pivotArea dataOnly="0" labelOnly="1" grandRow="1" outline="0" fieldPosition="0"/>
    </format>
    <format dxfId="9440">
      <pivotArea dataOnly="0" labelOnly="1" fieldPosition="0">
        <references count="2">
          <reference field="0" count="0"/>
          <reference field="4" count="0" selected="0"/>
        </references>
      </pivotArea>
    </format>
    <format dxfId="9439">
      <pivotArea dataOnly="0" labelOnly="1" fieldPosition="0">
        <references count="3">
          <reference field="0" count="1" selected="0">
            <x v="0"/>
          </reference>
          <reference field="1" count="1">
            <x v="0"/>
          </reference>
          <reference field="4" count="0" selected="0"/>
        </references>
      </pivotArea>
    </format>
    <format dxfId="9438">
      <pivotArea dataOnly="0" labelOnly="1" fieldPosition="0">
        <references count="3">
          <reference field="0" count="1" selected="0">
            <x v="1"/>
          </reference>
          <reference field="1" count="2">
            <x v="1"/>
            <x v="2"/>
          </reference>
          <reference field="4" count="0" selected="0"/>
        </references>
      </pivotArea>
    </format>
    <format dxfId="9437">
      <pivotArea dataOnly="0" labelOnly="1" fieldPosition="0">
        <references count="4">
          <reference field="0" count="1" selected="0">
            <x v="0"/>
          </reference>
          <reference field="1" count="1" selected="0">
            <x v="0"/>
          </reference>
          <reference field="2" count="1">
            <x v="0"/>
          </reference>
          <reference field="4" count="0" selected="0"/>
        </references>
      </pivotArea>
    </format>
    <format dxfId="9436">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9435">
      <pivotArea dataOnly="0" labelOnly="1" fieldPosition="0">
        <references count="4">
          <reference field="0" count="1" selected="0">
            <x v="1"/>
          </reference>
          <reference field="1" count="1" selected="0">
            <x v="2"/>
          </reference>
          <reference field="2" count="1">
            <x v="3"/>
          </reference>
          <reference field="4" count="0" selected="0"/>
        </references>
      </pivotArea>
    </format>
    <format dxfId="9434">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9433">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9432">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9431">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9430">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9429">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9428">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9427">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9426">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9425">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9424">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9423">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9422">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9421">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9420">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419">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9418">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9417">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9416">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9415">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9414">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9413">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9412">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941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941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940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940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9407">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9406">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9405">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9404">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9403">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9402">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9401">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9400">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9399">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9398">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939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939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39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939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9393">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9392">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9391">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9390">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9389">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9388">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9387">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9386">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9385">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9384">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9383">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9382">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938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938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937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937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937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937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937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9374">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937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937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9371">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9370">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936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9368">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9367">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9366">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9365">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9364">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9363">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9362">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9361">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9360">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9359">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9358">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9357">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9356">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9355">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9354">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9353">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9352">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9351">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9350">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9349">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9348">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93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934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93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934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93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934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934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934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933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933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933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933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93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933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93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933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933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933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932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932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932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932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932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932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932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932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932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932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931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931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931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931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931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931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931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931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931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931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930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930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930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930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930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930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930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930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930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930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929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929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929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929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9295">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929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929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929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929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929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928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928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928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928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928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928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928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928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928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928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9279">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927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927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927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927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927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927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927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927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927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926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926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926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926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926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926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926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926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926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9260">
      <pivotArea dataOnly="0" labelOnly="1" outline="0" fieldPosition="0">
        <references count="1">
          <reference field="4294967294" count="1">
            <x v="0"/>
          </reference>
        </references>
      </pivotArea>
    </format>
    <format dxfId="9259">
      <pivotArea dataOnly="0" labelOnly="1" fieldPosition="0">
        <references count="3">
          <reference field="0" count="1" selected="0">
            <x v="1"/>
          </reference>
          <reference field="1" count="1">
            <x v="1"/>
          </reference>
          <reference field="4" count="0" selected="0"/>
        </references>
      </pivotArea>
    </format>
    <format dxfId="9258">
      <pivotArea collapsedLevelsAreSubtotals="1" fieldPosition="0">
        <references count="3">
          <reference field="0" count="1" selected="0">
            <x v="1"/>
          </reference>
          <reference field="1" count="1">
            <x v="1"/>
          </reference>
          <reference field="4" count="0" selected="0"/>
        </references>
      </pivotArea>
    </format>
    <format dxfId="9257">
      <pivotArea dataOnly="0" labelOnly="1" grandRow="1" outline="0" fieldPosition="0"/>
    </format>
    <format dxfId="9256">
      <pivotArea dataOnly="0" labelOnly="1" fieldPosition="0">
        <references count="1">
          <reference field="1" count="0"/>
        </references>
      </pivotArea>
    </format>
    <format dxfId="9255">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254">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3"/>
          </reference>
        </references>
      </pivotArea>
    </format>
    <format dxfId="925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4"/>
          </reference>
        </references>
      </pivotArea>
    </format>
    <format dxfId="925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251">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4"/>
          </reference>
        </references>
      </pivotArea>
    </format>
    <format dxfId="9250">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0"/>
          </reference>
          <reference field="10" count="1">
            <x v="1"/>
          </reference>
        </references>
      </pivotArea>
    </format>
    <format dxfId="9249">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15"/>
          </reference>
        </references>
      </pivotArea>
    </format>
    <format dxfId="9248">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4"/>
          </reference>
          <reference field="10" count="1">
            <x v="23"/>
          </reference>
        </references>
      </pivotArea>
    </format>
    <format dxfId="9247">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1"/>
          </reference>
          <reference field="10" count="1">
            <x v="96"/>
          </reference>
        </references>
      </pivotArea>
    </format>
    <format dxfId="924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9245">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2"/>
          </reference>
        </references>
      </pivotArea>
    </format>
    <format dxfId="9244">
      <pivotArea dataOnly="0" labelOnly="1" fieldPosition="0">
        <references count="1">
          <reference field="6" count="0"/>
        </references>
      </pivotArea>
    </format>
    <format dxfId="924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24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24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24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239">
      <pivotArea dataOnly="0" labelOnly="1" fieldPosition="0">
        <references count="1">
          <reference field="8" count="0"/>
        </references>
      </pivotArea>
    </format>
    <format dxfId="923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923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923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23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234">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923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923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923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23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22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922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922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922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922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9224">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9223">
      <pivotArea field="4" type="button" dataOnly="0" labelOnly="1" outline="0" axis="axisRow" fieldPosition="0"/>
    </format>
    <format dxfId="9222">
      <pivotArea dataOnly="0" labelOnly="1" fieldPosition="0">
        <references count="1">
          <reference field="12" count="0"/>
        </references>
      </pivotArea>
    </format>
    <format dxfId="9221">
      <pivotArea dataOnly="0" labelOnly="1" grandCol="1" outline="0" fieldPosition="0"/>
    </format>
    <format dxfId="9220">
      <pivotArea collapsedLevelsAreSubtotals="1" fieldPosition="0">
        <references count="3">
          <reference field="0" count="1" selected="0">
            <x v="1"/>
          </reference>
          <reference field="1" count="1">
            <x v="1"/>
          </reference>
          <reference field="4" count="0" selected="0"/>
        </references>
      </pivotArea>
    </format>
    <format dxfId="921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3"/>
          </reference>
        </references>
      </pivotArea>
    </format>
    <format dxfId="9218">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9217">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9216">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9215">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7"/>
          </reference>
        </references>
      </pivotArea>
    </format>
    <format dxfId="9214">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9213">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9212">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9211">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 dxfId="9210">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3"/>
          </reference>
        </references>
      </pivotArea>
    </format>
    <format dxfId="920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9208">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9207">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9206">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7"/>
          </reference>
        </references>
      </pivotArea>
    </format>
    <format dxfId="9205">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9204">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9203">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9202">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1">
    <rowHierarchyUsage hierarchyUsage="49"/>
    <rowHierarchyUsage hierarchyUsage="41"/>
    <rowHierarchyUsage hierarchyUsage="42"/>
    <rowHierarchyUsage hierarchyUsage="43"/>
    <rowHierarchyUsage hierarchyUsage="44"/>
    <rowHierarchyUsage hierarchyUsage="50"/>
    <rowHierarchyUsage hierarchyUsage="51"/>
    <rowHierarchyUsage hierarchyUsage="45"/>
    <rowHierarchyUsage hierarchyUsage="46"/>
    <rowHierarchyUsage hierarchyUsage="47"/>
    <rowHierarchyUsage hierarchyUsage="52"/>
  </rowHierarchiesUsage>
  <colHierarchiesUsage count="1">
    <colHierarchyUsage hierarchyUsage="6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1FA6C4-BAD1-4FF7-B951-2E1CC1A634F6}" name="Pvt_Rekap_Es34" cacheId="218" applyNumberFormats="0" applyBorderFormats="0" applyFontFormats="0" applyPatternFormats="0" applyAlignmentFormats="0" applyWidthHeightFormats="1" dataCaption="Values" tag="9ca096b2-fda1-4647-b4e6-d45681cc5acf" updatedVersion="8" minRefreshableVersion="3" subtotalHiddenItems="1" itemPrintTitles="1" createdVersion="7" indent="0" outline="1" outlineData="1" multipleFieldFilters="0" rowHeaderCaption="Kegiatan">
  <location ref="B4:J18"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5" subtotal="count" baseField="0" baseItem="0"/>
    <dataField name="PPh21 " fld="6" subtotal="count" baseField="0" baseItem="0"/>
    <dataField name="PPh22 " fld="7" subtotal="count" baseField="0" baseItem="0"/>
    <dataField name="PPh23 " fld="8" subtotal="count" baseField="0" baseItem="0"/>
    <dataField fld="10" subtotal="count" baseField="0" baseItem="0"/>
    <dataField name="Total Pajak" fld="9" subtotal="count" baseField="0" baseItem="0"/>
  </dataFields>
  <formats count="68">
    <format dxfId="9123">
      <pivotArea dataOnly="0" labelOnly="1" fieldPosition="0">
        <references count="1">
          <reference field="0" count="0"/>
        </references>
      </pivotArea>
    </format>
    <format dxfId="9122">
      <pivotArea dataOnly="0" labelOnly="1" fieldPosition="0">
        <references count="1">
          <reference field="1" count="0"/>
        </references>
      </pivotArea>
    </format>
    <format dxfId="9121">
      <pivotArea dataOnly="0" labelOnly="1" fieldPosition="0">
        <references count="1">
          <reference field="1" count="0"/>
        </references>
      </pivotArea>
    </format>
    <format dxfId="9120">
      <pivotArea collapsedLevelsAreSubtotals="1" fieldPosition="0">
        <references count="1">
          <reference field="0" count="0"/>
        </references>
      </pivotArea>
    </format>
    <format dxfId="9119">
      <pivotArea type="all" dataOnly="0" outline="0" fieldPosition="0"/>
    </format>
    <format dxfId="9118">
      <pivotArea outline="0" collapsedLevelsAreSubtotals="1" fieldPosition="0"/>
    </format>
    <format dxfId="9117">
      <pivotArea field="0" type="button" dataOnly="0" labelOnly="1" outline="0" axis="axisRow" fieldPosition="0"/>
    </format>
    <format dxfId="9116">
      <pivotArea dataOnly="0" labelOnly="1" fieldPosition="0">
        <references count="1">
          <reference field="0" count="0"/>
        </references>
      </pivotArea>
    </format>
    <format dxfId="9115">
      <pivotArea dataOnly="0" labelOnly="1" grandRow="1" outline="0" fieldPosition="0"/>
    </format>
    <format dxfId="9114">
      <pivotArea dataOnly="0" labelOnly="1" outline="0" fieldPosition="0">
        <references count="1">
          <reference field="4294967294" count="2">
            <x v="0"/>
            <x v="1"/>
          </reference>
        </references>
      </pivotArea>
    </format>
    <format dxfId="9113">
      <pivotArea type="all" dataOnly="0" outline="0" fieldPosition="0"/>
    </format>
    <format dxfId="9112">
      <pivotArea outline="0" collapsedLevelsAreSubtotals="1" fieldPosition="0"/>
    </format>
    <format dxfId="9111">
      <pivotArea field="0" type="button" dataOnly="0" labelOnly="1" outline="0" axis="axisRow" fieldPosition="0"/>
    </format>
    <format dxfId="9110">
      <pivotArea dataOnly="0" labelOnly="1" fieldPosition="0">
        <references count="1">
          <reference field="0" count="0"/>
        </references>
      </pivotArea>
    </format>
    <format dxfId="9109">
      <pivotArea dataOnly="0" labelOnly="1" grandRow="1" outline="0" fieldPosition="0"/>
    </format>
    <format dxfId="9108">
      <pivotArea dataOnly="0" labelOnly="1" outline="0" fieldPosition="0">
        <references count="1">
          <reference field="4294967294" count="2">
            <x v="0"/>
            <x v="1"/>
          </reference>
        </references>
      </pivotArea>
    </format>
    <format dxfId="9107">
      <pivotArea field="0" type="button" dataOnly="0" labelOnly="1" outline="0" axis="axisRow" fieldPosition="0"/>
    </format>
    <format dxfId="9106">
      <pivotArea dataOnly="0" labelOnly="1" outline="0" fieldPosition="0">
        <references count="1">
          <reference field="4294967294" count="2">
            <x v="0"/>
            <x v="1"/>
          </reference>
        </references>
      </pivotArea>
    </format>
    <format dxfId="9105">
      <pivotArea dataOnly="0" labelOnly="1" outline="0" fieldPosition="0">
        <references count="1">
          <reference field="4294967294" count="1">
            <x v="1"/>
          </reference>
        </references>
      </pivotArea>
    </format>
    <format dxfId="9104">
      <pivotArea field="0" type="button" dataOnly="0" labelOnly="1" outline="0" axis="axisRow" fieldPosition="0"/>
    </format>
    <format dxfId="9103">
      <pivotArea dataOnly="0" labelOnly="1" outline="0" fieldPosition="0">
        <references count="1">
          <reference field="4294967294" count="2">
            <x v="0"/>
            <x v="1"/>
          </reference>
        </references>
      </pivotArea>
    </format>
    <format dxfId="9102">
      <pivotArea type="all" dataOnly="0" outline="0" fieldPosition="0"/>
    </format>
    <format dxfId="9101">
      <pivotArea outline="0" collapsedLevelsAreSubtotals="1" fieldPosition="0"/>
    </format>
    <format dxfId="9100">
      <pivotArea field="0" type="button" dataOnly="0" labelOnly="1" outline="0" axis="axisRow" fieldPosition="0"/>
    </format>
    <format dxfId="9099">
      <pivotArea dataOnly="0" labelOnly="1" fieldPosition="0">
        <references count="1">
          <reference field="0" count="0"/>
        </references>
      </pivotArea>
    </format>
    <format dxfId="9098">
      <pivotArea dataOnly="0" labelOnly="1" grandRow="1" outline="0" fieldPosition="0"/>
    </format>
    <format dxfId="9097">
      <pivotArea dataOnly="0" labelOnly="1" outline="0" fieldPosition="0">
        <references count="1">
          <reference field="4294967294" count="2">
            <x v="0"/>
            <x v="1"/>
          </reference>
        </references>
      </pivotArea>
    </format>
    <format dxfId="9096">
      <pivotArea dataOnly="0" outline="0" fieldPosition="0">
        <references count="1">
          <reference field="4294967294" count="1">
            <x v="1"/>
          </reference>
        </references>
      </pivotArea>
    </format>
    <format dxfId="9095">
      <pivotArea dataOnly="0" labelOnly="1" fieldPosition="0">
        <references count="1">
          <reference field="2" count="0"/>
        </references>
      </pivotArea>
    </format>
    <format dxfId="9094">
      <pivotArea collapsedLevelsAreSubtotals="1" fieldPosition="0">
        <references count="2">
          <reference field="0" count="0" selected="0"/>
          <reference field="1" count="1">
            <x v="0"/>
          </reference>
        </references>
      </pivotArea>
    </format>
    <format dxfId="9093">
      <pivotArea collapsedLevelsAreSubtotals="1" fieldPosition="0">
        <references count="2">
          <reference field="0" count="0" selected="0"/>
          <reference field="1" count="1">
            <x v="0"/>
          </reference>
        </references>
      </pivotArea>
    </format>
    <format dxfId="9092">
      <pivotArea collapsedLevelsAreSubtotals="1" fieldPosition="0">
        <references count="3">
          <reference field="4294967294" count="1" selected="0">
            <x v="0"/>
          </reference>
          <reference field="0" count="0" selected="0"/>
          <reference field="1" count="1">
            <x v="1"/>
          </reference>
        </references>
      </pivotArea>
    </format>
    <format dxfId="9091">
      <pivotArea collapsedLevelsAreSubtotals="1" fieldPosition="0">
        <references count="3">
          <reference field="4294967294" count="1" selected="0">
            <x v="0"/>
          </reference>
          <reference field="0" count="0" selected="0"/>
          <reference field="1" count="1">
            <x v="2"/>
          </reference>
        </references>
      </pivotArea>
    </format>
    <format dxfId="9090">
      <pivotArea collapsedLevelsAreSubtotals="1" fieldPosition="0">
        <references count="3">
          <reference field="4294967294" count="1" selected="0">
            <x v="0"/>
          </reference>
          <reference field="0" count="0" selected="0"/>
          <reference field="1" count="1">
            <x v="3"/>
          </reference>
        </references>
      </pivotArea>
    </format>
    <format dxfId="9089">
      <pivotArea dataOnly="0" labelOnly="1" grandRow="1" outline="0" fieldPosition="0"/>
    </format>
    <format dxfId="9088">
      <pivotArea collapsedLevelsAreSubtotals="1" fieldPosition="0">
        <references count="3">
          <reference field="4294967294" count="1" selected="0">
            <x v="1"/>
          </reference>
          <reference field="0" count="0" selected="0"/>
          <reference field="1" count="1">
            <x v="1"/>
          </reference>
        </references>
      </pivotArea>
    </format>
    <format dxfId="9087">
      <pivotArea collapsedLevelsAreSubtotals="1" fieldPosition="0">
        <references count="3">
          <reference field="4294967294" count="1" selected="0">
            <x v="1"/>
          </reference>
          <reference field="0" count="0" selected="0"/>
          <reference field="1" count="1">
            <x v="1"/>
          </reference>
        </references>
      </pivotArea>
    </format>
    <format dxfId="9086">
      <pivotArea collapsedLevelsAreSubtotals="1" fieldPosition="0">
        <references count="3">
          <reference field="4294967294" count="1" selected="0">
            <x v="1"/>
          </reference>
          <reference field="0" count="0" selected="0"/>
          <reference field="1" count="1">
            <x v="2"/>
          </reference>
        </references>
      </pivotArea>
    </format>
    <format dxfId="9085">
      <pivotArea collapsedLevelsAreSubtotals="1" fieldPosition="0">
        <references count="3">
          <reference field="4294967294" count="1" selected="0">
            <x v="1"/>
          </reference>
          <reference field="0" count="0" selected="0"/>
          <reference field="1" count="1">
            <x v="2"/>
          </reference>
        </references>
      </pivotArea>
    </format>
    <format dxfId="9084">
      <pivotArea collapsedLevelsAreSubtotals="1" fieldPosition="0">
        <references count="3">
          <reference field="4294967294" count="1" selected="0">
            <x v="1"/>
          </reference>
          <reference field="0" count="0" selected="0"/>
          <reference field="1" count="1">
            <x v="3"/>
          </reference>
        </references>
      </pivotArea>
    </format>
    <format dxfId="9083">
      <pivotArea collapsedLevelsAreSubtotals="1" fieldPosition="0">
        <references count="3">
          <reference field="4294967294" count="1" selected="0">
            <x v="1"/>
          </reference>
          <reference field="0" count="0" selected="0"/>
          <reference field="1" count="1">
            <x v="3"/>
          </reference>
        </references>
      </pivotArea>
    </format>
    <format dxfId="9082">
      <pivotArea dataOnly="0" labelOnly="1" outline="0" fieldPosition="0">
        <references count="1">
          <reference field="4294967294" count="1">
            <x v="0"/>
          </reference>
        </references>
      </pivotArea>
    </format>
    <format dxfId="9081">
      <pivotArea dataOnly="0" labelOnly="1" outline="0" fieldPosition="0">
        <references count="1">
          <reference field="4294967294" count="4">
            <x v="2"/>
            <x v="3"/>
            <x v="4"/>
            <x v="5"/>
          </reference>
        </references>
      </pivotArea>
    </format>
    <format dxfId="9080">
      <pivotArea dataOnly="0" labelOnly="1" outline="0" fieldPosition="0">
        <references count="1">
          <reference field="4294967294" count="4">
            <x v="2"/>
            <x v="3"/>
            <x v="4"/>
            <x v="5"/>
          </reference>
        </references>
      </pivotArea>
    </format>
    <format dxfId="9079">
      <pivotArea dataOnly="0" labelOnly="1" outline="0" fieldPosition="0">
        <references count="1">
          <reference field="4294967294" count="1">
            <x v="7"/>
          </reference>
        </references>
      </pivotArea>
    </format>
    <format dxfId="9078">
      <pivotArea dataOnly="0" labelOnly="1" outline="0" fieldPosition="0">
        <references count="1">
          <reference field="4294967294" count="1">
            <x v="7"/>
          </reference>
        </references>
      </pivotArea>
    </format>
    <format dxfId="9077">
      <pivotArea dataOnly="0" labelOnly="1" outline="0" fieldPosition="0">
        <references count="1">
          <reference field="4294967294" count="1">
            <x v="7"/>
          </reference>
        </references>
      </pivotArea>
    </format>
    <format dxfId="9076">
      <pivotArea collapsedLevelsAreSubtotals="1" fieldPosition="0">
        <references count="3">
          <reference field="4294967294" count="5" selected="0">
            <x v="2"/>
            <x v="3"/>
            <x v="4"/>
            <x v="5"/>
            <x v="7"/>
          </reference>
          <reference field="0" count="0" selected="0"/>
          <reference field="1" count="1">
            <x v="1"/>
          </reference>
        </references>
      </pivotArea>
    </format>
    <format dxfId="9075">
      <pivotArea collapsedLevelsAreSubtotals="1" fieldPosition="0">
        <references count="3">
          <reference field="4294967294" count="5" selected="0">
            <x v="2"/>
            <x v="3"/>
            <x v="4"/>
            <x v="5"/>
            <x v="7"/>
          </reference>
          <reference field="0" count="0" selected="0"/>
          <reference field="1" count="1">
            <x v="1"/>
          </reference>
        </references>
      </pivotArea>
    </format>
    <format dxfId="9074">
      <pivotArea collapsedLevelsAreSubtotals="1" fieldPosition="0">
        <references count="3">
          <reference field="4294967294" count="5" selected="0">
            <x v="2"/>
            <x v="3"/>
            <x v="4"/>
            <x v="5"/>
            <x v="7"/>
          </reference>
          <reference field="0" count="0" selected="0"/>
          <reference field="1" count="1">
            <x v="2"/>
          </reference>
        </references>
      </pivotArea>
    </format>
    <format dxfId="9073">
      <pivotArea collapsedLevelsAreSubtotals="1" fieldPosition="0">
        <references count="3">
          <reference field="4294967294" count="5" selected="0">
            <x v="2"/>
            <x v="3"/>
            <x v="4"/>
            <x v="5"/>
            <x v="7"/>
          </reference>
          <reference field="0" count="0" selected="0"/>
          <reference field="1" count="1">
            <x v="2"/>
          </reference>
        </references>
      </pivotArea>
    </format>
    <format dxfId="9072">
      <pivotArea collapsedLevelsAreSubtotals="1" fieldPosition="0">
        <references count="3">
          <reference field="4294967294" count="5" selected="0">
            <x v="2"/>
            <x v="3"/>
            <x v="4"/>
            <x v="5"/>
            <x v="7"/>
          </reference>
          <reference field="0" count="0" selected="0"/>
          <reference field="1" count="1">
            <x v="3"/>
          </reference>
        </references>
      </pivotArea>
    </format>
    <format dxfId="9071">
      <pivotArea collapsedLevelsAreSubtotals="1" fieldPosition="0">
        <references count="3">
          <reference field="4294967294" count="5" selected="0">
            <x v="2"/>
            <x v="3"/>
            <x v="4"/>
            <x v="5"/>
            <x v="7"/>
          </reference>
          <reference field="0" count="0" selected="0"/>
          <reference field="1" count="1">
            <x v="3"/>
          </reference>
        </references>
      </pivotArea>
    </format>
    <format dxfId="9070">
      <pivotArea dataOnly="0" labelOnly="1" outline="0" fieldPosition="0">
        <references count="1">
          <reference field="4294967294" count="1">
            <x v="6"/>
          </reference>
        </references>
      </pivotArea>
    </format>
    <format dxfId="9069">
      <pivotArea dataOnly="0" labelOnly="1" outline="0" fieldPosition="0">
        <references count="1">
          <reference field="4294967294" count="1">
            <x v="6"/>
          </reference>
        </references>
      </pivotArea>
    </format>
    <format dxfId="9068">
      <pivotArea collapsedLevelsAreSubtotals="1" fieldPosition="0">
        <references count="3">
          <reference field="4294967294" count="1" selected="0">
            <x v="6"/>
          </reference>
          <reference field="0" count="0" selected="0"/>
          <reference field="1" count="1">
            <x v="1"/>
          </reference>
        </references>
      </pivotArea>
    </format>
    <format dxfId="9067">
      <pivotArea collapsedLevelsAreSubtotals="1" fieldPosition="0">
        <references count="3">
          <reference field="4294967294" count="1" selected="0">
            <x v="6"/>
          </reference>
          <reference field="0" count="0" selected="0"/>
          <reference field="1" count="1">
            <x v="3"/>
          </reference>
        </references>
      </pivotArea>
    </format>
    <format dxfId="9066">
      <pivotArea collapsedLevelsAreSubtotals="1" fieldPosition="0">
        <references count="3">
          <reference field="4294967294" count="1" selected="0">
            <x v="6"/>
          </reference>
          <reference field="0" count="0" selected="0"/>
          <reference field="1" count="1">
            <x v="2"/>
          </reference>
        </references>
      </pivotArea>
    </format>
    <format dxfId="9065">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9064">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9063">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9062">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9061">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9060">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9059">
      <pivotArea collapsedLevelsAreSubtotals="1" fieldPosition="0">
        <references count="4">
          <reference field="4294967294" count="1" selected="0">
            <x v="0"/>
          </reference>
          <reference field="0" count="0" selected="0"/>
          <reference field="1" count="1" selected="0">
            <x v="2"/>
          </reference>
          <reference field="2" count="2">
            <x v="4"/>
            <x v="5"/>
          </reference>
        </references>
      </pivotArea>
    </format>
    <format dxfId="9058">
      <pivotArea dataOnly="0" labelOnly="1" fieldPosition="0">
        <references count="3">
          <reference field="0" count="0" selected="0"/>
          <reference field="1" count="1" selected="0">
            <x v="2"/>
          </reference>
          <reference field="2" count="2">
            <x v="4"/>
            <x v="5"/>
          </reference>
        </references>
      </pivotArea>
    </format>
    <format dxfId="9057">
      <pivotArea collapsedLevelsAreSubtotals="1" fieldPosition="0">
        <references count="4">
          <reference field="4294967294" count="1" selected="0">
            <x v="0"/>
          </reference>
          <reference field="0" count="0" selected="0"/>
          <reference field="1" count="1" selected="0">
            <x v="2"/>
          </reference>
          <reference field="2" count="2">
            <x v="4"/>
            <x v="5"/>
          </reference>
        </references>
      </pivotArea>
    </format>
    <format dxfId="9056">
      <pivotArea dataOnly="0" labelOnly="1" fieldPosition="0">
        <references count="3">
          <reference field="0" count="0" selected="0"/>
          <reference field="1" count="1" selected="0">
            <x v="2"/>
          </reference>
          <reference field="2" count="2">
            <x v="4"/>
            <x v="5"/>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49"/>
    <rowHierarchyUsage hierarchyUsage="50"/>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95D053-9309-43E9-900F-2FE0C967EAEE}" name="Pvt_Rekap_Status" cacheId="215" applyNumberFormats="0" applyBorderFormats="0" applyFontFormats="0" applyPatternFormats="0" applyAlignmentFormats="0" applyWidthHeightFormats="1" dataCaption="Values" tag="021920b5-0d60-47a5-9fee-c2e029d9e71a" updatedVersion="8" minRefreshableVersion="3" subtotalHiddenItems="1" itemPrintTitles="1" createdVersion="7" indent="0" outline="1" outlineData="1" multipleFieldFilters="0" rowHeaderCaption="Kegiatan">
  <location ref="B24:J78" firstHeaderRow="0" firstDataRow="1" firstDataCol="1"/>
  <pivotFields count="13">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4">
    <field x="0"/>
    <field x="1"/>
    <field x="2"/>
    <field x="5"/>
  </rowFields>
  <rowItems count="54">
    <i>
      <x/>
    </i>
    <i r="1">
      <x/>
    </i>
    <i r="2">
      <x/>
    </i>
    <i r="3">
      <x/>
    </i>
    <i r="3">
      <x v="1"/>
    </i>
    <i r="3">
      <x v="2"/>
    </i>
    <i r="3">
      <x v="3"/>
    </i>
    <i r="3">
      <x v="4"/>
    </i>
    <i r="3">
      <x v="5"/>
    </i>
    <i r="2">
      <x v="1"/>
    </i>
    <i r="3">
      <x/>
    </i>
    <i r="3">
      <x v="2"/>
    </i>
    <i r="3">
      <x v="3"/>
    </i>
    <i r="1">
      <x v="1"/>
    </i>
    <i r="2">
      <x v="2"/>
    </i>
    <i r="3">
      <x/>
    </i>
    <i r="3">
      <x v="1"/>
    </i>
    <i r="3">
      <x v="2"/>
    </i>
    <i r="3">
      <x v="3"/>
    </i>
    <i r="2">
      <x v="3"/>
    </i>
    <i r="3">
      <x/>
    </i>
    <i r="3">
      <x v="1"/>
    </i>
    <i r="3">
      <x v="2"/>
    </i>
    <i r="3">
      <x v="3"/>
    </i>
    <i r="1">
      <x v="2"/>
    </i>
    <i r="2">
      <x v="4"/>
    </i>
    <i r="3">
      <x/>
    </i>
    <i r="3">
      <x v="2"/>
    </i>
    <i r="3">
      <x v="3"/>
    </i>
    <i r="2">
      <x v="5"/>
    </i>
    <i r="3">
      <x/>
    </i>
    <i r="3">
      <x v="1"/>
    </i>
    <i r="3">
      <x v="2"/>
    </i>
    <i r="3">
      <x v="3"/>
    </i>
    <i r="3">
      <x v="4"/>
    </i>
    <i r="1">
      <x v="3"/>
    </i>
    <i r="2">
      <x v="6"/>
    </i>
    <i r="3">
      <x/>
    </i>
    <i r="3">
      <x v="6"/>
    </i>
    <i r="3">
      <x v="3"/>
    </i>
    <i r="3">
      <x v="4"/>
    </i>
    <i r="2">
      <x v="7"/>
    </i>
    <i r="3">
      <x/>
    </i>
    <i r="3">
      <x v="1"/>
    </i>
    <i r="3">
      <x v="7"/>
    </i>
    <i r="3">
      <x v="8"/>
    </i>
    <i r="3">
      <x v="9"/>
    </i>
    <i r="3">
      <x v="10"/>
    </i>
    <i r="3">
      <x v="2"/>
    </i>
    <i r="3">
      <x v="11"/>
    </i>
    <i r="3">
      <x v="3"/>
    </i>
    <i r="3">
      <x v="4"/>
    </i>
    <i r="3">
      <x v="5"/>
    </i>
    <i t="grand">
      <x/>
    </i>
  </rowItems>
  <colFields count="1">
    <field x="-2"/>
  </colFields>
  <colItems count="8">
    <i>
      <x/>
    </i>
    <i i="1">
      <x v="1"/>
    </i>
    <i i="2">
      <x v="2"/>
    </i>
    <i i="3">
      <x v="3"/>
    </i>
    <i i="4">
      <x v="4"/>
    </i>
    <i i="5">
      <x v="5"/>
    </i>
    <i i="6">
      <x v="6"/>
    </i>
    <i i="7">
      <x v="7"/>
    </i>
  </colItems>
  <dataFields count="8">
    <dataField name="Jumlah SPBy" fld="3" baseField="0" baseItem="0" numFmtId="41"/>
    <dataField name="Lembar SPBy" fld="4" subtotal="count" baseField="0" baseItem="0" numFmtId="3">
      <extLst>
        <ext xmlns:x15="http://schemas.microsoft.com/office/spreadsheetml/2010/11/main" uri="{FABC7310-3BB5-11E1-824E-6D434824019B}">
          <x15:dataField isCountDistinct="1"/>
        </ext>
      </extLst>
    </dataField>
    <dataField name="PPn " fld="6" subtotal="count" baseField="0" baseItem="0"/>
    <dataField name="PPh21 " fld="7" subtotal="count" baseField="0" baseItem="0"/>
    <dataField name="PPh22 " fld="8" subtotal="count" baseField="0" baseItem="0"/>
    <dataField name="PPh23 " fld="9" subtotal="count" baseField="0" baseItem="0"/>
    <dataField fld="11" subtotal="count" baseField="0" baseItem="0"/>
    <dataField name="Total Pajak" fld="10" subtotal="count" baseField="0" baseItem="0"/>
  </dataFields>
  <formats count="65">
    <format dxfId="9188">
      <pivotArea dataOnly="0" labelOnly="1" fieldPosition="0">
        <references count="1">
          <reference field="0" count="0"/>
        </references>
      </pivotArea>
    </format>
    <format dxfId="9187">
      <pivotArea dataOnly="0" labelOnly="1" fieldPosition="0">
        <references count="1">
          <reference field="1" count="0"/>
        </references>
      </pivotArea>
    </format>
    <format dxfId="9186">
      <pivotArea dataOnly="0" labelOnly="1" fieldPosition="0">
        <references count="1">
          <reference field="1" count="0"/>
        </references>
      </pivotArea>
    </format>
    <format dxfId="9185">
      <pivotArea collapsedLevelsAreSubtotals="1" fieldPosition="0">
        <references count="1">
          <reference field="0" count="0"/>
        </references>
      </pivotArea>
    </format>
    <format dxfId="9184">
      <pivotArea type="all" dataOnly="0" outline="0" fieldPosition="0"/>
    </format>
    <format dxfId="9183">
      <pivotArea outline="0" collapsedLevelsAreSubtotals="1" fieldPosition="0"/>
    </format>
    <format dxfId="9182">
      <pivotArea field="0" type="button" dataOnly="0" labelOnly="1" outline="0" axis="axisRow" fieldPosition="0"/>
    </format>
    <format dxfId="9181">
      <pivotArea dataOnly="0" labelOnly="1" fieldPosition="0">
        <references count="1">
          <reference field="0" count="0"/>
        </references>
      </pivotArea>
    </format>
    <format dxfId="9180">
      <pivotArea dataOnly="0" labelOnly="1" grandRow="1" outline="0" fieldPosition="0"/>
    </format>
    <format dxfId="9179">
      <pivotArea dataOnly="0" labelOnly="1" outline="0" fieldPosition="0">
        <references count="1">
          <reference field="4294967294" count="2">
            <x v="0"/>
            <x v="1"/>
          </reference>
        </references>
      </pivotArea>
    </format>
    <format dxfId="9178">
      <pivotArea type="all" dataOnly="0" outline="0" fieldPosition="0"/>
    </format>
    <format dxfId="9177">
      <pivotArea outline="0" collapsedLevelsAreSubtotals="1" fieldPosition="0"/>
    </format>
    <format dxfId="9176">
      <pivotArea field="0" type="button" dataOnly="0" labelOnly="1" outline="0" axis="axisRow" fieldPosition="0"/>
    </format>
    <format dxfId="9175">
      <pivotArea dataOnly="0" labelOnly="1" fieldPosition="0">
        <references count="1">
          <reference field="0" count="0"/>
        </references>
      </pivotArea>
    </format>
    <format dxfId="9174">
      <pivotArea dataOnly="0" labelOnly="1" grandRow="1" outline="0" fieldPosition="0"/>
    </format>
    <format dxfId="9173">
      <pivotArea dataOnly="0" labelOnly="1" outline="0" fieldPosition="0">
        <references count="1">
          <reference field="4294967294" count="2">
            <x v="0"/>
            <x v="1"/>
          </reference>
        </references>
      </pivotArea>
    </format>
    <format dxfId="9172">
      <pivotArea field="0" type="button" dataOnly="0" labelOnly="1" outline="0" axis="axisRow" fieldPosition="0"/>
    </format>
    <format dxfId="9171">
      <pivotArea dataOnly="0" labelOnly="1" outline="0" fieldPosition="0">
        <references count="1">
          <reference field="4294967294" count="2">
            <x v="0"/>
            <x v="1"/>
          </reference>
        </references>
      </pivotArea>
    </format>
    <format dxfId="9170">
      <pivotArea dataOnly="0" labelOnly="1" outline="0" fieldPosition="0">
        <references count="1">
          <reference field="4294967294" count="1">
            <x v="1"/>
          </reference>
        </references>
      </pivotArea>
    </format>
    <format dxfId="9169">
      <pivotArea field="0" type="button" dataOnly="0" labelOnly="1" outline="0" axis="axisRow" fieldPosition="0"/>
    </format>
    <format dxfId="9168">
      <pivotArea dataOnly="0" labelOnly="1" outline="0" fieldPosition="0">
        <references count="1">
          <reference field="4294967294" count="2">
            <x v="0"/>
            <x v="1"/>
          </reference>
        </references>
      </pivotArea>
    </format>
    <format dxfId="9167">
      <pivotArea type="all" dataOnly="0" outline="0" fieldPosition="0"/>
    </format>
    <format dxfId="9166">
      <pivotArea outline="0" collapsedLevelsAreSubtotals="1" fieldPosition="0"/>
    </format>
    <format dxfId="9165">
      <pivotArea field="0" type="button" dataOnly="0" labelOnly="1" outline="0" axis="axisRow" fieldPosition="0"/>
    </format>
    <format dxfId="9164">
      <pivotArea dataOnly="0" labelOnly="1" fieldPosition="0">
        <references count="1">
          <reference field="0" count="0"/>
        </references>
      </pivotArea>
    </format>
    <format dxfId="9163">
      <pivotArea dataOnly="0" labelOnly="1" grandRow="1" outline="0" fieldPosition="0"/>
    </format>
    <format dxfId="9162">
      <pivotArea dataOnly="0" labelOnly="1" outline="0" fieldPosition="0">
        <references count="1">
          <reference field="4294967294" count="2">
            <x v="0"/>
            <x v="1"/>
          </reference>
        </references>
      </pivotArea>
    </format>
    <format dxfId="9161">
      <pivotArea dataOnly="0" outline="0" fieldPosition="0">
        <references count="1">
          <reference field="4294967294" count="1">
            <x v="1"/>
          </reference>
        </references>
      </pivotArea>
    </format>
    <format dxfId="9160">
      <pivotArea collapsedLevelsAreSubtotals="1" fieldPosition="0">
        <references count="2">
          <reference field="0" count="0" selected="0"/>
          <reference field="1" count="1">
            <x v="0"/>
          </reference>
        </references>
      </pivotArea>
    </format>
    <format dxfId="9159">
      <pivotArea collapsedLevelsAreSubtotals="1" fieldPosition="0">
        <references count="2">
          <reference field="0" count="0" selected="0"/>
          <reference field="1" count="1">
            <x v="0"/>
          </reference>
        </references>
      </pivotArea>
    </format>
    <format dxfId="9158">
      <pivotArea collapsedLevelsAreSubtotals="1" fieldPosition="0">
        <references count="3">
          <reference field="4294967294" count="1" selected="0">
            <x v="0"/>
          </reference>
          <reference field="0" count="0" selected="0"/>
          <reference field="1" count="1">
            <x v="1"/>
          </reference>
        </references>
      </pivotArea>
    </format>
    <format dxfId="9157">
      <pivotArea collapsedLevelsAreSubtotals="1" fieldPosition="0">
        <references count="3">
          <reference field="4294967294" count="1" selected="0">
            <x v="0"/>
          </reference>
          <reference field="0" count="0" selected="0"/>
          <reference field="1" count="1">
            <x v="2"/>
          </reference>
        </references>
      </pivotArea>
    </format>
    <format dxfId="9156">
      <pivotArea collapsedLevelsAreSubtotals="1" fieldPosition="0">
        <references count="3">
          <reference field="4294967294" count="1" selected="0">
            <x v="0"/>
          </reference>
          <reference field="0" count="0" selected="0"/>
          <reference field="1" count="1">
            <x v="3"/>
          </reference>
        </references>
      </pivotArea>
    </format>
    <format dxfId="9155">
      <pivotArea dataOnly="0" labelOnly="1" grandRow="1" outline="0" fieldPosition="0"/>
    </format>
    <format dxfId="9154">
      <pivotArea collapsedLevelsAreSubtotals="1" fieldPosition="0">
        <references count="3">
          <reference field="4294967294" count="1" selected="0">
            <x v="1"/>
          </reference>
          <reference field="0" count="0" selected="0"/>
          <reference field="1" count="1">
            <x v="1"/>
          </reference>
        </references>
      </pivotArea>
    </format>
    <format dxfId="9153">
      <pivotArea collapsedLevelsAreSubtotals="1" fieldPosition="0">
        <references count="3">
          <reference field="4294967294" count="1" selected="0">
            <x v="1"/>
          </reference>
          <reference field="0" count="0" selected="0"/>
          <reference field="1" count="1">
            <x v="2"/>
          </reference>
        </references>
      </pivotArea>
    </format>
    <format dxfId="9152">
      <pivotArea collapsedLevelsAreSubtotals="1" fieldPosition="0">
        <references count="3">
          <reference field="4294967294" count="1" selected="0">
            <x v="1"/>
          </reference>
          <reference field="0" count="0" selected="0"/>
          <reference field="1" count="1">
            <x v="3"/>
          </reference>
        </references>
      </pivotArea>
    </format>
    <format dxfId="9151">
      <pivotArea collapsedLevelsAreSubtotals="1" fieldPosition="0">
        <references count="3">
          <reference field="4294967294" count="1" selected="0">
            <x v="1"/>
          </reference>
          <reference field="0" count="0" selected="0"/>
          <reference field="1" count="1">
            <x v="1"/>
          </reference>
        </references>
      </pivotArea>
    </format>
    <format dxfId="9150">
      <pivotArea collapsedLevelsAreSubtotals="1" fieldPosition="0">
        <references count="3">
          <reference field="4294967294" count="1" selected="0">
            <x v="1"/>
          </reference>
          <reference field="0" count="0" selected="0"/>
          <reference field="1" count="1">
            <x v="2"/>
          </reference>
        </references>
      </pivotArea>
    </format>
    <format dxfId="9149">
      <pivotArea collapsedLevelsAreSubtotals="1" fieldPosition="0">
        <references count="3">
          <reference field="4294967294" count="1" selected="0">
            <x v="1"/>
          </reference>
          <reference field="0" count="0" selected="0"/>
          <reference field="1" count="1">
            <x v="3"/>
          </reference>
        </references>
      </pivotArea>
    </format>
    <format dxfId="9148">
      <pivotArea dataOnly="0" labelOnly="1" fieldPosition="0">
        <references count="1">
          <reference field="2" count="0"/>
        </references>
      </pivotArea>
    </format>
    <format dxfId="9147">
      <pivotArea collapsedLevelsAreSubtotals="1" fieldPosition="0">
        <references count="3">
          <reference field="0" count="0" selected="0"/>
          <reference field="1" count="1" selected="0">
            <x v="0"/>
          </reference>
          <reference field="2" count="1">
            <x v="0"/>
          </reference>
        </references>
      </pivotArea>
    </format>
    <format dxfId="9146">
      <pivotArea collapsedLevelsAreSubtotals="1" fieldPosition="0">
        <references count="3">
          <reference field="0" count="0" selected="0"/>
          <reference field="1" count="1" selected="0">
            <x v="1"/>
          </reference>
          <reference field="2" count="1">
            <x v="2"/>
          </reference>
        </references>
      </pivotArea>
    </format>
    <format dxfId="9145">
      <pivotArea collapsedLevelsAreSubtotals="1" fieldPosition="0">
        <references count="3">
          <reference field="0" count="0" selected="0"/>
          <reference field="1" count="1" selected="0">
            <x v="1"/>
          </reference>
          <reference field="2" count="1">
            <x v="3"/>
          </reference>
        </references>
      </pivotArea>
    </format>
    <format dxfId="9144">
      <pivotArea collapsedLevelsAreSubtotals="1" fieldPosition="0">
        <references count="3">
          <reference field="0" count="0" selected="0"/>
          <reference field="1" count="1" selected="0">
            <x v="2"/>
          </reference>
          <reference field="2" count="1">
            <x v="4"/>
          </reference>
        </references>
      </pivotArea>
    </format>
    <format dxfId="9143">
      <pivotArea collapsedLevelsAreSubtotals="1" fieldPosition="0">
        <references count="3">
          <reference field="0" count="0" selected="0"/>
          <reference field="1" count="1" selected="0">
            <x v="2"/>
          </reference>
          <reference field="2" count="1">
            <x v="5"/>
          </reference>
        </references>
      </pivotArea>
    </format>
    <format dxfId="9142">
      <pivotArea collapsedLevelsAreSubtotals="1" fieldPosition="0">
        <references count="3">
          <reference field="0" count="0" selected="0"/>
          <reference field="1" count="1" selected="0">
            <x v="3"/>
          </reference>
          <reference field="2" count="1">
            <x v="6"/>
          </reference>
        </references>
      </pivotArea>
    </format>
    <format dxfId="9141">
      <pivotArea collapsedLevelsAreSubtotals="1" fieldPosition="0">
        <references count="3">
          <reference field="0" count="0" selected="0"/>
          <reference field="1" count="1" selected="0">
            <x v="3"/>
          </reference>
          <reference field="2" count="1">
            <x v="7"/>
          </reference>
        </references>
      </pivotArea>
    </format>
    <format dxfId="9140">
      <pivotArea dataOnly="0" labelOnly="1" outline="0" fieldPosition="0">
        <references count="1">
          <reference field="4294967294" count="1">
            <x v="7"/>
          </reference>
        </references>
      </pivotArea>
    </format>
    <format dxfId="9139">
      <pivotArea dataOnly="0" labelOnly="1" outline="0" fieldPosition="0">
        <references count="1">
          <reference field="4294967294" count="1">
            <x v="7"/>
          </reference>
        </references>
      </pivotArea>
    </format>
    <format dxfId="9138">
      <pivotArea dataOnly="0" labelOnly="1" outline="0" fieldPosition="0">
        <references count="1">
          <reference field="4294967294" count="1">
            <x v="7"/>
          </reference>
        </references>
      </pivotArea>
    </format>
    <format dxfId="9137">
      <pivotArea dataOnly="0" labelOnly="1" outline="0" fieldPosition="0">
        <references count="1">
          <reference field="4294967294" count="4">
            <x v="2"/>
            <x v="3"/>
            <x v="4"/>
            <x v="5"/>
          </reference>
        </references>
      </pivotArea>
    </format>
    <format dxfId="9136">
      <pivotArea dataOnly="0" labelOnly="1" outline="0" fieldPosition="0">
        <references count="1">
          <reference field="4294967294" count="4">
            <x v="2"/>
            <x v="3"/>
            <x v="4"/>
            <x v="5"/>
          </reference>
        </references>
      </pivotArea>
    </format>
    <format dxfId="9135">
      <pivotArea collapsedLevelsAreSubtotals="1" fieldPosition="0">
        <references count="3">
          <reference field="0" count="0" selected="0"/>
          <reference field="1" count="1" selected="0">
            <x v="0"/>
          </reference>
          <reference field="2" count="1">
            <x v="1"/>
          </reference>
        </references>
      </pivotArea>
    </format>
    <format dxfId="9134">
      <pivotArea collapsedLevelsAreSubtotals="1" fieldPosition="0">
        <references count="3">
          <reference field="4294967294" count="5" selected="0">
            <x v="2"/>
            <x v="3"/>
            <x v="4"/>
            <x v="5"/>
            <x v="7"/>
          </reference>
          <reference field="0" count="0" selected="0"/>
          <reference field="1" count="1">
            <x v="1"/>
          </reference>
        </references>
      </pivotArea>
    </format>
    <format dxfId="9133">
      <pivotArea collapsedLevelsAreSubtotals="1" fieldPosition="0">
        <references count="3">
          <reference field="4294967294" count="5" selected="0">
            <x v="2"/>
            <x v="3"/>
            <x v="4"/>
            <x v="5"/>
            <x v="7"/>
          </reference>
          <reference field="0" count="0" selected="0"/>
          <reference field="1" count="1">
            <x v="1"/>
          </reference>
        </references>
      </pivotArea>
    </format>
    <format dxfId="9132">
      <pivotArea collapsedLevelsAreSubtotals="1" fieldPosition="0">
        <references count="3">
          <reference field="4294967294" count="5" selected="0">
            <x v="2"/>
            <x v="3"/>
            <x v="4"/>
            <x v="5"/>
            <x v="7"/>
          </reference>
          <reference field="0" count="0" selected="0"/>
          <reference field="1" count="1">
            <x v="2"/>
          </reference>
        </references>
      </pivotArea>
    </format>
    <format dxfId="9131">
      <pivotArea collapsedLevelsAreSubtotals="1" fieldPosition="0">
        <references count="3">
          <reference field="4294967294" count="5" selected="0">
            <x v="2"/>
            <x v="3"/>
            <x v="4"/>
            <x v="5"/>
            <x v="7"/>
          </reference>
          <reference field="0" count="0" selected="0"/>
          <reference field="1" count="1">
            <x v="2"/>
          </reference>
        </references>
      </pivotArea>
    </format>
    <format dxfId="9130">
      <pivotArea collapsedLevelsAreSubtotals="1" fieldPosition="0">
        <references count="3">
          <reference field="4294967294" count="5" selected="0">
            <x v="2"/>
            <x v="3"/>
            <x v="4"/>
            <x v="5"/>
            <x v="7"/>
          </reference>
          <reference field="0" count="0" selected="0"/>
          <reference field="1" count="1">
            <x v="3"/>
          </reference>
        </references>
      </pivotArea>
    </format>
    <format dxfId="9129">
      <pivotArea collapsedLevelsAreSubtotals="1" fieldPosition="0">
        <references count="3">
          <reference field="4294967294" count="5" selected="0">
            <x v="2"/>
            <x v="3"/>
            <x v="4"/>
            <x v="5"/>
            <x v="7"/>
          </reference>
          <reference field="0" count="0" selected="0"/>
          <reference field="1" count="1">
            <x v="3"/>
          </reference>
        </references>
      </pivotArea>
    </format>
    <format dxfId="9128">
      <pivotArea dataOnly="0" labelOnly="1" outline="0" fieldPosition="0">
        <references count="1">
          <reference field="4294967294" count="1">
            <x v="6"/>
          </reference>
        </references>
      </pivotArea>
    </format>
    <format dxfId="9127">
      <pivotArea dataOnly="0" labelOnly="1" outline="0" fieldPosition="0">
        <references count="1">
          <reference field="4294967294" count="1">
            <x v="6"/>
          </reference>
        </references>
      </pivotArea>
    </format>
    <format dxfId="9126">
      <pivotArea collapsedLevelsAreSubtotals="1" fieldPosition="0">
        <references count="3">
          <reference field="4294967294" count="1" selected="0">
            <x v="6"/>
          </reference>
          <reference field="0" count="0" selected="0"/>
          <reference field="1" count="1">
            <x v="1"/>
          </reference>
        </references>
      </pivotArea>
    </format>
    <format dxfId="9125">
      <pivotArea collapsedLevelsAreSubtotals="1" fieldPosition="0">
        <references count="3">
          <reference field="4294967294" count="1" selected="0">
            <x v="6"/>
          </reference>
          <reference field="0" count="0" selected="0"/>
          <reference field="1" count="1">
            <x v="3"/>
          </reference>
        </references>
      </pivotArea>
    </format>
    <format dxfId="9124">
      <pivotArea collapsedLevelsAreSubtotals="1" fieldPosition="0">
        <references count="3">
          <reference field="4294967294" count="1" selected="0">
            <x v="6"/>
          </reference>
          <reference field="0" count="0" selected="0"/>
          <reference field="1" count="1">
            <x v="2"/>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SPBy"/>
    <pivotHierarchy dragToData="1"/>
    <pivotHierarchy dragToData="1" caption="Lembar SPBy"/>
    <pivotHierarchy dragToData="1" caption="PPn"/>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9"/>
    <rowHierarchyUsage hierarchyUsage="50"/>
    <rowHierarchyUsage hierarchyUsage="51"/>
    <rowHierarchyUsage hierarchyUsage="6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D2ACA9-91C4-4FDD-9924-E6A7F360C095}" name="Pvt_Detil_SPBY" cacheId="212" applyNumberFormats="0" applyBorderFormats="0" applyFontFormats="0" applyPatternFormats="0" applyAlignmentFormats="0" applyWidthHeightFormats="1" dataCaption="Values" tag="2ddaed2d-454e-4748-99d0-eb981de9633c" updatedVersion="8" minRefreshableVersion="3" subtotalHiddenItems="1" itemPrintTitles="1" createdVersion="7" indent="0" outline="1" outlineData="1" multipleFieldFilters="0" rowHeaderCaption="Kegiatan">
  <location ref="A4:C460" firstHeaderRow="0" firstDataRow="1" firstDataCol="1"/>
  <pivotFields count="14">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axis="axisRow" allDrilled="1" showAll="0" dataSourceSort="1"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ubtotalTop="0" showAll="0" defaultSubtotal="0"/>
    <pivotField dataField="1" subtotalTop="0" showAll="0" defaultSubtotal="0"/>
    <pivotField allDrilled="1" showAll="0" dataSourceSort="1" defaultAttributeDrillState="1"/>
  </pivotFields>
  <rowFields count="11">
    <field x="4"/>
    <field x="0"/>
    <field x="1"/>
    <field x="2"/>
    <field x="3"/>
    <field x="5"/>
    <field x="6"/>
    <field x="7"/>
    <field x="8"/>
    <field x="9"/>
    <field x="10"/>
  </rowFields>
  <rowItems count="456">
    <i>
      <x/>
    </i>
    <i r="1">
      <x/>
    </i>
    <i r="2">
      <x/>
    </i>
    <i r="3">
      <x/>
    </i>
    <i r="4">
      <x/>
    </i>
    <i r="5">
      <x/>
    </i>
    <i r="6">
      <x/>
    </i>
    <i r="7">
      <x/>
    </i>
    <i r="8">
      <x/>
    </i>
    <i r="9">
      <x/>
    </i>
    <i r="10">
      <x/>
    </i>
    <i r="10">
      <x v="1"/>
    </i>
    <i r="10">
      <x v="2"/>
    </i>
    <i r="9">
      <x v="1"/>
    </i>
    <i r="10">
      <x v="3"/>
    </i>
    <i r="10">
      <x v="4"/>
    </i>
    <i r="9">
      <x v="2"/>
    </i>
    <i r="10">
      <x v="5"/>
    </i>
    <i r="10">
      <x v="6"/>
    </i>
    <i r="9">
      <x v="3"/>
    </i>
    <i r="10">
      <x v="7"/>
    </i>
    <i r="9">
      <x v="4"/>
    </i>
    <i r="10">
      <x v="8"/>
    </i>
    <i r="9">
      <x v="5"/>
    </i>
    <i r="10">
      <x v="9"/>
    </i>
    <i r="8">
      <x v="1"/>
    </i>
    <i r="9">
      <x/>
    </i>
    <i r="10">
      <x v="1"/>
    </i>
    <i r="10">
      <x v="2"/>
    </i>
    <i r="9">
      <x v="1"/>
    </i>
    <i r="10">
      <x v="3"/>
    </i>
    <i r="10">
      <x v="10"/>
    </i>
    <i r="10">
      <x v="4"/>
    </i>
    <i r="9">
      <x v="2"/>
    </i>
    <i r="10">
      <x v="5"/>
    </i>
    <i r="10">
      <x v="6"/>
    </i>
    <i r="9">
      <x v="3"/>
    </i>
    <i r="10">
      <x v="7"/>
    </i>
    <i r="9">
      <x v="6"/>
    </i>
    <i r="10">
      <x v="11"/>
    </i>
    <i r="9">
      <x v="4"/>
    </i>
    <i r="10">
      <x v="12"/>
    </i>
    <i r="8">
      <x v="2"/>
    </i>
    <i r="9">
      <x/>
    </i>
    <i r="10">
      <x v="5"/>
    </i>
    <i r="10">
      <x v="6"/>
    </i>
    <i r="10">
      <x v="1"/>
    </i>
    <i r="10">
      <x v="2"/>
    </i>
    <i r="9">
      <x v="1"/>
    </i>
    <i r="10">
      <x v="4"/>
    </i>
    <i r="9">
      <x v="4"/>
    </i>
    <i r="10">
      <x v="13"/>
    </i>
    <i r="6">
      <x v="1"/>
    </i>
    <i r="7">
      <x v="1"/>
    </i>
    <i r="8">
      <x v="3"/>
    </i>
    <i r="9">
      <x/>
    </i>
    <i r="10">
      <x v="5"/>
    </i>
    <i r="10">
      <x v="6"/>
    </i>
    <i r="10">
      <x v="14"/>
    </i>
    <i r="10">
      <x v="2"/>
    </i>
    <i r="9">
      <x v="1"/>
    </i>
    <i r="10">
      <x v="15"/>
    </i>
    <i r="9">
      <x v="4"/>
    </i>
    <i r="10">
      <x v="16"/>
    </i>
    <i r="5">
      <x v="1"/>
    </i>
    <i r="6">
      <x v="2"/>
    </i>
    <i r="7">
      <x v="2"/>
    </i>
    <i r="8">
      <x v="4"/>
    </i>
    <i r="9">
      <x/>
    </i>
    <i r="10">
      <x v="5"/>
    </i>
    <i r="10">
      <x v="6"/>
    </i>
    <i r="10">
      <x v="17"/>
    </i>
    <i r="10">
      <x v="2"/>
    </i>
    <i r="9">
      <x v="3"/>
    </i>
    <i r="10">
      <x v="7"/>
    </i>
    <i r="9">
      <x v="4"/>
    </i>
    <i r="10">
      <x v="18"/>
    </i>
    <i r="8">
      <x v="5"/>
    </i>
    <i r="9">
      <x/>
    </i>
    <i r="10">
      <x v="5"/>
    </i>
    <i r="10">
      <x v="6"/>
    </i>
    <i r="10">
      <x v="17"/>
    </i>
    <i r="10">
      <x v="2"/>
    </i>
    <i r="9">
      <x v="3"/>
    </i>
    <i r="10">
      <x v="7"/>
    </i>
    <i r="9">
      <x v="4"/>
    </i>
    <i r="10">
      <x v="19"/>
    </i>
    <i r="6">
      <x v="3"/>
    </i>
    <i r="7">
      <x v="3"/>
    </i>
    <i r="8">
      <x v="6"/>
    </i>
    <i r="9">
      <x/>
    </i>
    <i r="10">
      <x v="5"/>
    </i>
    <i r="10">
      <x v="6"/>
    </i>
    <i r="10">
      <x v="17"/>
    </i>
    <i r="9">
      <x v="4"/>
    </i>
    <i r="10">
      <x v="20"/>
    </i>
    <i r="8">
      <x v="7"/>
    </i>
    <i r="9">
      <x v="4"/>
    </i>
    <i r="10">
      <x v="21"/>
    </i>
    <i r="1">
      <x v="1"/>
    </i>
    <i r="2">
      <x v="1"/>
    </i>
    <i r="3">
      <x v="1"/>
    </i>
    <i r="4">
      <x v="1"/>
    </i>
    <i r="5">
      <x v="2"/>
    </i>
    <i r="6">
      <x v="4"/>
    </i>
    <i r="7">
      <x v="4"/>
    </i>
    <i r="8">
      <x v="8"/>
    </i>
    <i r="9">
      <x/>
    </i>
    <i r="10">
      <x v="1"/>
    </i>
    <i r="10">
      <x v="2"/>
    </i>
    <i r="9">
      <x v="2"/>
    </i>
    <i r="10">
      <x v="5"/>
    </i>
    <i r="10">
      <x v="22"/>
    </i>
    <i r="9">
      <x v="4"/>
    </i>
    <i r="10">
      <x v="23"/>
    </i>
    <i r="4">
      <x v="2"/>
    </i>
    <i r="5">
      <x/>
    </i>
    <i r="6">
      <x v="1"/>
    </i>
    <i r="7">
      <x v="5"/>
    </i>
    <i r="8">
      <x v="9"/>
    </i>
    <i r="9">
      <x/>
    </i>
    <i r="10">
      <x v="5"/>
    </i>
    <i r="10">
      <x v="6"/>
    </i>
    <i r="10">
      <x v="2"/>
    </i>
    <i r="9">
      <x v="1"/>
    </i>
    <i r="10">
      <x v="24"/>
    </i>
    <i r="10">
      <x v="25"/>
    </i>
    <i r="9">
      <x v="4"/>
    </i>
    <i r="10">
      <x v="26"/>
    </i>
    <i r="5">
      <x v="1"/>
    </i>
    <i r="6">
      <x v="2"/>
    </i>
    <i r="7">
      <x v="5"/>
    </i>
    <i r="8">
      <x v="10"/>
    </i>
    <i r="9">
      <x/>
    </i>
    <i r="10">
      <x v="5"/>
    </i>
    <i r="10">
      <x v="6"/>
    </i>
    <i r="10">
      <x v="17"/>
    </i>
    <i r="9">
      <x v="1"/>
    </i>
    <i r="10">
      <x v="4"/>
    </i>
    <i r="9">
      <x v="3"/>
    </i>
    <i r="10">
      <x v="27"/>
    </i>
    <i r="9">
      <x v="4"/>
    </i>
    <i r="10">
      <x v="28"/>
    </i>
    <i r="6">
      <x v="3"/>
    </i>
    <i r="7">
      <x v="5"/>
    </i>
    <i r="8">
      <x v="11"/>
    </i>
    <i r="9">
      <x/>
    </i>
    <i r="10">
      <x v="5"/>
    </i>
    <i r="10">
      <x v="6"/>
    </i>
    <i r="10">
      <x v="29"/>
    </i>
    <i r="10">
      <x v="30"/>
    </i>
    <i r="10">
      <x v="31"/>
    </i>
    <i r="10">
      <x v="17"/>
    </i>
    <i r="10">
      <x v="2"/>
    </i>
    <i r="9">
      <x v="1"/>
    </i>
    <i r="10">
      <x v="32"/>
    </i>
    <i r="10">
      <x v="4"/>
    </i>
    <i r="9">
      <x v="3"/>
    </i>
    <i r="10">
      <x v="27"/>
    </i>
    <i r="9">
      <x v="4"/>
    </i>
    <i r="10">
      <x v="33"/>
    </i>
    <i r="8">
      <x v="12"/>
    </i>
    <i r="9">
      <x v="4"/>
    </i>
    <i r="10">
      <x v="34"/>
    </i>
    <i r="5">
      <x v="3"/>
    </i>
    <i r="6">
      <x v="5"/>
    </i>
    <i r="7">
      <x v="5"/>
    </i>
    <i r="8">
      <x v="13"/>
    </i>
    <i r="9">
      <x/>
    </i>
    <i r="10">
      <x v="5"/>
    </i>
    <i r="10">
      <x v="6"/>
    </i>
    <i r="10">
      <x v="2"/>
    </i>
    <i r="9">
      <x v="4"/>
    </i>
    <i r="10">
      <x v="35"/>
    </i>
    <i r="9">
      <x v="5"/>
    </i>
    <i r="10">
      <x v="36"/>
    </i>
    <i r="8">
      <x v="14"/>
    </i>
    <i r="9">
      <x/>
    </i>
    <i r="10">
      <x v="5"/>
    </i>
    <i r="10">
      <x v="6"/>
    </i>
    <i r="9">
      <x v="6"/>
    </i>
    <i r="10">
      <x v="37"/>
    </i>
    <i r="9">
      <x v="4"/>
    </i>
    <i r="10">
      <x v="38"/>
    </i>
    <i r="10">
      <x v="39"/>
    </i>
    <i r="8">
      <x v="15"/>
    </i>
    <i r="9">
      <x/>
    </i>
    <i r="10">
      <x v="5"/>
    </i>
    <i r="10">
      <x v="6"/>
    </i>
    <i r="10">
      <x v="40"/>
    </i>
    <i r="10">
      <x v="41"/>
    </i>
    <i r="10">
      <x v="2"/>
    </i>
    <i r="9">
      <x v="7"/>
    </i>
    <i r="10">
      <x v="42"/>
    </i>
    <i r="9">
      <x v="4"/>
    </i>
    <i r="10">
      <x v="43"/>
    </i>
    <i r="9">
      <x v="5"/>
    </i>
    <i r="10">
      <x v="44"/>
    </i>
    <i r="8">
      <x v="16"/>
    </i>
    <i r="9">
      <x/>
    </i>
    <i r="10">
      <x v="5"/>
    </i>
    <i r="10">
      <x v="6"/>
    </i>
    <i r="10">
      <x v="40"/>
    </i>
    <i r="10">
      <x v="2"/>
    </i>
    <i r="9">
      <x v="4"/>
    </i>
    <i r="10">
      <x v="45"/>
    </i>
    <i r="8">
      <x v="17"/>
    </i>
    <i r="9">
      <x/>
    </i>
    <i r="10">
      <x v="5"/>
    </i>
    <i r="10">
      <x v="6"/>
    </i>
    <i r="10">
      <x v="46"/>
    </i>
    <i r="10">
      <x v="2"/>
    </i>
    <i r="9">
      <x v="8"/>
    </i>
    <i r="10">
      <x v="47"/>
    </i>
    <i r="10">
      <x v="48"/>
    </i>
    <i r="10">
      <x v="49"/>
    </i>
    <i r="9">
      <x v="9"/>
    </i>
    <i r="10">
      <x v="50"/>
    </i>
    <i r="9">
      <x v="6"/>
    </i>
    <i r="10">
      <x v="37"/>
    </i>
    <i r="9">
      <x v="4"/>
    </i>
    <i r="10">
      <x v="51"/>
    </i>
    <i r="4">
      <x v="3"/>
    </i>
    <i r="5">
      <x v="3"/>
    </i>
    <i r="6">
      <x v="6"/>
    </i>
    <i r="7">
      <x v="6"/>
    </i>
    <i r="8">
      <x v="18"/>
    </i>
    <i r="9">
      <x v="10"/>
    </i>
    <i r="10">
      <x v="52"/>
    </i>
    <i r="6">
      <x v="5"/>
    </i>
    <i r="7">
      <x v="7"/>
    </i>
    <i r="8">
      <x v="19"/>
    </i>
    <i r="9">
      <x v="11"/>
    </i>
    <i r="10">
      <x v="53"/>
    </i>
    <i r="10">
      <x v="54"/>
    </i>
    <i r="10">
      <x v="55"/>
    </i>
    <i r="10">
      <x v="56"/>
    </i>
    <i r="10">
      <x v="57"/>
    </i>
    <i r="10">
      <x v="58"/>
    </i>
    <i r="10">
      <x v="59"/>
    </i>
    <i r="10">
      <x v="60"/>
    </i>
    <i r="9">
      <x v="2"/>
    </i>
    <i r="10">
      <x v="61"/>
    </i>
    <i r="10">
      <x v="62"/>
    </i>
    <i r="10">
      <x v="5"/>
    </i>
    <i r="10">
      <x v="6"/>
    </i>
    <i r="10">
      <x v="63"/>
    </i>
    <i r="10">
      <x v="64"/>
    </i>
    <i r="10">
      <x v="65"/>
    </i>
    <i r="10">
      <x v="66"/>
    </i>
    <i r="10">
      <x v="67"/>
    </i>
    <i r="8">
      <x v="20"/>
    </i>
    <i r="9">
      <x v="12"/>
    </i>
    <i r="10">
      <x v="68"/>
    </i>
    <i r="9">
      <x v="7"/>
    </i>
    <i r="10">
      <x v="69"/>
    </i>
    <i r="10">
      <x v="70"/>
    </i>
    <i r="8">
      <x v="21"/>
    </i>
    <i r="9">
      <x v="13"/>
    </i>
    <i r="10">
      <x v="71"/>
    </i>
    <i r="10">
      <x v="72"/>
    </i>
    <i r="10">
      <x v="73"/>
    </i>
    <i r="10">
      <x v="74"/>
    </i>
    <i r="10">
      <x v="75"/>
    </i>
    <i r="10">
      <x v="76"/>
    </i>
    <i r="10">
      <x v="77"/>
    </i>
    <i r="10">
      <x v="78"/>
    </i>
    <i r="10">
      <x v="79"/>
    </i>
    <i r="9">
      <x v="14"/>
    </i>
    <i r="10">
      <x v="80"/>
    </i>
    <i r="8">
      <x v="22"/>
    </i>
    <i r="9">
      <x v="11"/>
    </i>
    <i r="10">
      <x v="81"/>
    </i>
    <i r="9">
      <x v="15"/>
    </i>
    <i r="10">
      <x v="82"/>
    </i>
    <i r="10">
      <x v="83"/>
    </i>
    <i r="10">
      <x v="84"/>
    </i>
    <i r="10">
      <x v="85"/>
    </i>
    <i r="10">
      <x v="86"/>
    </i>
    <i r="10">
      <x v="87"/>
    </i>
    <i r="10">
      <x v="88"/>
    </i>
    <i r="10">
      <x v="89"/>
    </i>
    <i r="10">
      <x v="90"/>
    </i>
    <i r="10">
      <x v="91"/>
    </i>
    <i r="3">
      <x v="2"/>
    </i>
    <i r="4">
      <x v="4"/>
    </i>
    <i r="5">
      <x v="2"/>
    </i>
    <i r="6">
      <x v="4"/>
    </i>
    <i r="7">
      <x v="8"/>
    </i>
    <i r="8">
      <x v="23"/>
    </i>
    <i r="9">
      <x/>
    </i>
    <i r="10">
      <x v="2"/>
    </i>
    <i r="9">
      <x v="1"/>
    </i>
    <i r="10">
      <x v="4"/>
    </i>
    <i r="9">
      <x v="2"/>
    </i>
    <i r="10">
      <x v="5"/>
    </i>
    <i r="10">
      <x v="6"/>
    </i>
    <i r="9">
      <x v="4"/>
    </i>
    <i r="10">
      <x v="92"/>
    </i>
    <i r="8">
      <x v="24"/>
    </i>
    <i r="9">
      <x/>
    </i>
    <i r="10">
      <x v="17"/>
    </i>
    <i r="10">
      <x v="2"/>
    </i>
    <i r="9">
      <x v="1"/>
    </i>
    <i r="10">
      <x v="4"/>
    </i>
    <i r="9">
      <x v="2"/>
    </i>
    <i r="10">
      <x v="5"/>
    </i>
    <i r="10">
      <x v="6"/>
    </i>
    <i r="9">
      <x v="4"/>
    </i>
    <i r="10">
      <x v="93"/>
    </i>
    <i r="8">
      <x v="25"/>
    </i>
    <i r="9">
      <x/>
    </i>
    <i r="10">
      <x v="2"/>
    </i>
    <i r="9">
      <x v="2"/>
    </i>
    <i r="10">
      <x v="5"/>
    </i>
    <i r="10">
      <x v="6"/>
    </i>
    <i r="9">
      <x v="4"/>
    </i>
    <i r="10">
      <x v="94"/>
    </i>
    <i r="4">
      <x v="5"/>
    </i>
    <i r="5">
      <x v="2"/>
    </i>
    <i r="6">
      <x v="7"/>
    </i>
    <i r="7">
      <x v="9"/>
    </i>
    <i r="8">
      <x v="26"/>
    </i>
    <i r="9">
      <x/>
    </i>
    <i r="10">
      <x v="5"/>
    </i>
    <i r="10">
      <x v="6"/>
    </i>
    <i r="10">
      <x v="17"/>
    </i>
    <i r="10">
      <x v="2"/>
    </i>
    <i r="9">
      <x v="1"/>
    </i>
    <i r="10">
      <x v="95"/>
    </i>
    <i r="10">
      <x v="96"/>
    </i>
    <i r="9">
      <x v="4"/>
    </i>
    <i r="10">
      <x v="97"/>
    </i>
    <i r="8">
      <x v="27"/>
    </i>
    <i r="9">
      <x/>
    </i>
    <i r="10">
      <x v="5"/>
    </i>
    <i r="10">
      <x v="6"/>
    </i>
    <i r="10">
      <x v="98"/>
    </i>
    <i r="10">
      <x v="17"/>
    </i>
    <i r="10">
      <x v="2"/>
    </i>
    <i r="9">
      <x v="1"/>
    </i>
    <i r="10">
      <x v="95"/>
    </i>
    <i r="10">
      <x v="96"/>
    </i>
    <i r="9">
      <x v="4"/>
    </i>
    <i r="10">
      <x v="99"/>
    </i>
    <i r="7">
      <x v="10"/>
    </i>
    <i r="8">
      <x v="28"/>
    </i>
    <i r="9">
      <x/>
    </i>
    <i r="10">
      <x v="5"/>
    </i>
    <i r="10">
      <x v="6"/>
    </i>
    <i r="10">
      <x v="100"/>
    </i>
    <i r="10">
      <x v="17"/>
    </i>
    <i r="10">
      <x v="2"/>
    </i>
    <i r="9">
      <x v="1"/>
    </i>
    <i r="10">
      <x v="96"/>
    </i>
    <i r="9">
      <x v="4"/>
    </i>
    <i r="10">
      <x v="101"/>
    </i>
    <i r="4">
      <x v="6"/>
    </i>
    <i r="5">
      <x v="3"/>
    </i>
    <i r="6">
      <x v="6"/>
    </i>
    <i r="7">
      <x v="11"/>
    </i>
    <i r="8">
      <x v="29"/>
    </i>
    <i r="9">
      <x/>
    </i>
    <i r="10">
      <x v="5"/>
    </i>
    <i r="10">
      <x v="6"/>
    </i>
    <i r="10">
      <x v="17"/>
    </i>
    <i r="10">
      <x v="2"/>
    </i>
    <i r="9">
      <x v="4"/>
    </i>
    <i r="10">
      <x v="102"/>
    </i>
    <i r="8">
      <x v="30"/>
    </i>
    <i r="9">
      <x/>
    </i>
    <i r="10">
      <x v="5"/>
    </i>
    <i r="10">
      <x v="6"/>
    </i>
    <i r="9">
      <x v="4"/>
    </i>
    <i r="10">
      <x v="102"/>
    </i>
    <i r="8">
      <x v="31"/>
    </i>
    <i r="9">
      <x/>
    </i>
    <i r="10">
      <x v="5"/>
    </i>
    <i r="10">
      <x v="6"/>
    </i>
    <i r="8">
      <x v="32"/>
    </i>
    <i r="9">
      <x/>
    </i>
    <i r="10">
      <x v="5"/>
    </i>
    <i r="10">
      <x v="6"/>
    </i>
    <i r="10">
      <x v="103"/>
    </i>
    <i r="9">
      <x v="4"/>
    </i>
    <i r="10">
      <x v="104"/>
    </i>
    <i r="8">
      <x v="33"/>
    </i>
    <i r="9">
      <x/>
    </i>
    <i r="10">
      <x v="5"/>
    </i>
    <i r="10">
      <x v="6"/>
    </i>
    <i r="8">
      <x v="34"/>
    </i>
    <i r="9">
      <x/>
    </i>
    <i r="10">
      <x v="105"/>
    </i>
    <i r="9">
      <x v="2"/>
    </i>
    <i r="10">
      <x v="5"/>
    </i>
    <i r="10">
      <x v="6"/>
    </i>
    <i r="9">
      <x v="4"/>
    </i>
    <i r="10">
      <x v="106"/>
    </i>
    <i r="2">
      <x v="2"/>
    </i>
    <i r="3">
      <x v="3"/>
    </i>
    <i r="4">
      <x v="7"/>
    </i>
    <i r="5">
      <x v="2"/>
    </i>
    <i r="6">
      <x v="4"/>
    </i>
    <i r="7">
      <x v="12"/>
    </i>
    <i r="8">
      <x v="35"/>
    </i>
    <i r="9">
      <x/>
    </i>
    <i r="10">
      <x v="107"/>
    </i>
    <i r="10">
      <x v="17"/>
    </i>
    <i r="10">
      <x v="108"/>
    </i>
    <i r="10">
      <x v="109"/>
    </i>
    <i r="10">
      <x v="110"/>
    </i>
    <i r="9">
      <x v="1"/>
    </i>
    <i r="10">
      <x v="4"/>
    </i>
    <i r="9">
      <x v="2"/>
    </i>
    <i r="10">
      <x v="5"/>
    </i>
    <i r="10">
      <x v="6"/>
    </i>
    <i r="9">
      <x v="3"/>
    </i>
    <i r="10">
      <x v="7"/>
    </i>
    <i r="9">
      <x v="4"/>
    </i>
    <i r="10">
      <x v="111"/>
    </i>
    <i r="10">
      <x v="112"/>
    </i>
    <i r="8">
      <x v="36"/>
    </i>
    <i r="9">
      <x/>
    </i>
    <i r="10">
      <x v="100"/>
    </i>
    <i r="10">
      <x v="17"/>
    </i>
    <i r="10">
      <x v="108"/>
    </i>
    <i r="10">
      <x v="2"/>
    </i>
    <i r="10">
      <x v="113"/>
    </i>
    <i r="10">
      <x v="114"/>
    </i>
    <i r="9">
      <x v="1"/>
    </i>
    <i r="10">
      <x v="115"/>
    </i>
    <i r="10">
      <x v="4"/>
    </i>
    <i r="9">
      <x v="2"/>
    </i>
    <i r="10">
      <x v="5"/>
    </i>
    <i r="10">
      <x v="6"/>
    </i>
    <i r="9">
      <x v="3"/>
    </i>
    <i r="10">
      <x v="7"/>
    </i>
    <i r="9">
      <x v="4"/>
    </i>
    <i r="10">
      <x v="116"/>
    </i>
    <i r="10">
      <x v="112"/>
    </i>
    <i r="9">
      <x v="16"/>
    </i>
    <i r="10">
      <x v="117"/>
    </i>
    <i r="8">
      <x v="37"/>
    </i>
    <i r="9">
      <x/>
    </i>
    <i r="10">
      <x v="5"/>
    </i>
    <i r="10">
      <x v="6"/>
    </i>
    <i r="10">
      <x v="108"/>
    </i>
    <i r="7">
      <x v="13"/>
    </i>
    <i r="8">
      <x v="38"/>
    </i>
    <i r="9">
      <x/>
    </i>
    <i r="10">
      <x v="17"/>
    </i>
    <i r="10">
      <x v="108"/>
    </i>
    <i r="9">
      <x v="2"/>
    </i>
    <i r="10">
      <x v="5"/>
    </i>
    <i r="10">
      <x v="6"/>
    </i>
    <i t="grand">
      <x/>
    </i>
  </rowItems>
  <colFields count="1">
    <field x="-2"/>
  </colFields>
  <colItems count="2">
    <i>
      <x/>
    </i>
    <i i="1">
      <x v="1"/>
    </i>
  </colItems>
  <dataFields count="2">
    <dataField name="Jumlah" fld="11" baseField="4" baseItem="0" numFmtId="41"/>
    <dataField name="Lembar SPBy" fld="12" subtotal="count" baseField="4" baseItem="0" numFmtId="3">
      <extLst>
        <ext xmlns:x15="http://schemas.microsoft.com/office/spreadsheetml/2010/11/main" uri="{FABC7310-3BB5-11E1-824E-6D434824019B}">
          <x15:dataField isCountDistinct="1"/>
        </ext>
      </extLst>
    </dataField>
  </dataFields>
  <formats count="1362">
    <format dxfId="9055">
      <pivotArea dataOnly="0" labelOnly="1" fieldPosition="0">
        <references count="1">
          <reference field="4" count="0"/>
        </references>
      </pivotArea>
    </format>
    <format dxfId="9054">
      <pivotArea dataOnly="0" labelOnly="1" fieldPosition="0">
        <references count="1">
          <reference field="0" count="0"/>
        </references>
      </pivotArea>
    </format>
    <format dxfId="9053">
      <pivotArea dataOnly="0" labelOnly="1" fieldPosition="0">
        <references count="1">
          <reference field="1" count="0"/>
        </references>
      </pivotArea>
    </format>
    <format dxfId="9052">
      <pivotArea dataOnly="0" labelOnly="1" fieldPosition="0">
        <references count="1">
          <reference field="5" count="0"/>
        </references>
      </pivotArea>
    </format>
    <format dxfId="9051">
      <pivotArea dataOnly="0" labelOnly="1" fieldPosition="0">
        <references count="1">
          <reference field="5" count="0"/>
        </references>
      </pivotArea>
    </format>
    <format dxfId="9050">
      <pivotArea dataOnly="0" labelOnly="1" fieldPosition="0">
        <references count="1">
          <reference field="6" count="0"/>
        </references>
      </pivotArea>
    </format>
    <format dxfId="9049">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048">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047">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9046">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9045">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044">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9043">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9042">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9041">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9040">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9039">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9038">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9037">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9036">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903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903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903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903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9031">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030">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9029">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9028">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9027">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9026">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9025">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9024">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9023">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9022">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902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902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9019">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9018">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9017">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9016">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9015">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9014">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9013">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9012">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9011">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9010">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9009">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900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9007">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9006">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0"/>
          </reference>
        </references>
      </pivotArea>
    </format>
    <format dxfId="9005">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1"/>
          </reference>
        </references>
      </pivotArea>
    </format>
    <format dxfId="9004">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3"/>
          </reference>
        </references>
      </pivotArea>
    </format>
    <format dxfId="9003">
      <pivotArea collapsedLevelsAreSubtotals="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9002">
      <pivotArea collapsedLevelsAreSubtotals="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9001">
      <pivotArea collapsedLevelsAreSubtotals="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9000">
      <pivotArea collapsedLevelsAreSubtotals="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8999">
      <pivotArea collapsedLevelsAreSubtotals="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899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8997">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8996">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8995">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0"/>
          </reference>
        </references>
      </pivotArea>
    </format>
    <format dxfId="8994">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1"/>
          </reference>
        </references>
      </pivotArea>
    </format>
    <format dxfId="8993">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3"/>
          </reference>
        </references>
      </pivotArea>
    </format>
    <format dxfId="8992">
      <pivotArea collapsedLevelsAreSubtotals="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8991">
      <pivotArea collapsedLevelsAreSubtotals="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8990">
      <pivotArea collapsedLevelsAreSubtotals="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8989">
      <pivotArea collapsedLevelsAreSubtotals="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8988">
      <pivotArea collapsedLevelsAreSubtotals="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8987">
      <pivotArea collapsedLevelsAreSubtotals="1" fieldPosition="0">
        <references count="3">
          <reference field="0" count="1" selected="0">
            <x v="0"/>
          </reference>
          <reference field="1" count="1">
            <x v="0"/>
          </reference>
          <reference field="4" count="0" selected="0"/>
        </references>
      </pivotArea>
    </format>
    <format dxfId="8986">
      <pivotArea collapsedLevelsAreSubtotals="1" fieldPosition="0">
        <references count="3">
          <reference field="0" count="1" selected="0">
            <x v="1"/>
          </reference>
          <reference field="1" count="1">
            <x v="1"/>
          </reference>
          <reference field="4" count="0" selected="0"/>
        </references>
      </pivotArea>
    </format>
    <format dxfId="8985">
      <pivotArea collapsedLevelsAreSubtotals="1" fieldPosition="0">
        <references count="3">
          <reference field="0" count="1" selected="0">
            <x v="1"/>
          </reference>
          <reference field="1" count="1">
            <x v="2"/>
          </reference>
          <reference field="4" count="0" selected="0"/>
        </references>
      </pivotArea>
    </format>
    <format dxfId="8984">
      <pivotArea collapsedLevelsAreSubtotals="1" fieldPosition="0">
        <references count="2">
          <reference field="0" count="1">
            <x v="0"/>
          </reference>
          <reference field="4" count="0" selected="0"/>
        </references>
      </pivotArea>
    </format>
    <format dxfId="8983">
      <pivotArea collapsedLevelsAreSubtotals="1" fieldPosition="0">
        <references count="2">
          <reference field="0" count="1">
            <x v="1"/>
          </reference>
          <reference field="4" count="0" selected="0"/>
        </references>
      </pivotArea>
    </format>
    <format dxfId="8982">
      <pivotArea collapsedLevelsAreSubtotals="1" fieldPosition="0">
        <references count="1">
          <reference field="4" count="0"/>
        </references>
      </pivotArea>
    </format>
    <format dxfId="8981">
      <pivotArea dataOnly="0" labelOnly="1" fieldPosition="0">
        <references count="1">
          <reference field="7" count="0"/>
        </references>
      </pivotArea>
    </format>
    <format dxfId="8980">
      <pivotArea dataOnly="0" labelOnly="1" fieldPosition="0">
        <references count="1">
          <reference field="7" count="0"/>
        </references>
      </pivotArea>
    </format>
    <format dxfId="8979">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8978">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8977">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8976">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8975">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8974">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8973">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8972">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8971">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8970">
      <pivotArea collapsedLevelsAreSubtotals="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8969">
      <pivotArea collapsedLevelsAreSubtotals="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8968">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9"/>
          </reference>
        </references>
      </pivotArea>
    </format>
    <format dxfId="8967">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10"/>
          </reference>
        </references>
      </pivotArea>
    </format>
    <format dxfId="8966">
      <pivotArea collapsedLevelsAreSubtotals="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8965">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2"/>
          </reference>
        </references>
      </pivotArea>
    </format>
    <format dxfId="8964">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3"/>
          </reference>
        </references>
      </pivotArea>
    </format>
    <format dxfId="8963">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8962">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8961">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8960">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8959">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8958">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8957">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8956">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8955">
      <pivotArea collapsedLevelsAreSubtotals="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8954">
      <pivotArea collapsedLevelsAreSubtotals="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8953">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9"/>
          </reference>
        </references>
      </pivotArea>
    </format>
    <format dxfId="8952">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10"/>
          </reference>
        </references>
      </pivotArea>
    </format>
    <format dxfId="8951">
      <pivotArea collapsedLevelsAreSubtotals="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8950">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2"/>
          </reference>
        </references>
      </pivotArea>
    </format>
    <format dxfId="8949">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3"/>
          </reference>
        </references>
      </pivotArea>
    </format>
    <format dxfId="8948">
      <pivotArea dataOnly="0" labelOnly="1" fieldPosition="0">
        <references count="1">
          <reference field="8" count="0"/>
        </references>
      </pivotArea>
    </format>
    <format dxfId="8947">
      <pivotArea dataOnly="0" labelOnly="1" fieldPosition="0">
        <references count="1">
          <reference field="8" count="0"/>
        </references>
      </pivotArea>
    </format>
    <format dxfId="894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894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894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94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894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 dxfId="894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8940">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893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8938">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8937">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8936">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3"/>
          </reference>
        </references>
      </pivotArea>
    </format>
    <format dxfId="8935">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8934">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8933">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8932">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7"/>
          </reference>
        </references>
      </pivotArea>
    </format>
    <format dxfId="8931">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8930">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8929">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8928">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 dxfId="8927">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3"/>
          </reference>
        </references>
      </pivotArea>
    </format>
    <format dxfId="8926">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4"/>
          </reference>
        </references>
      </pivotArea>
    </format>
    <format dxfId="8925">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5"/>
          </reference>
        </references>
      </pivotArea>
    </format>
    <format dxfId="8924">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6"/>
          </reference>
        </references>
      </pivotArea>
    </format>
    <format dxfId="8923">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7"/>
          </reference>
        </references>
      </pivotArea>
    </format>
    <format dxfId="8922">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8921">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29"/>
          </reference>
        </references>
      </pivotArea>
    </format>
    <format dxfId="8920">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0"/>
          </reference>
        </references>
      </pivotArea>
    </format>
    <format dxfId="8919">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1"/>
          </reference>
        </references>
      </pivotArea>
    </format>
    <format dxfId="8918">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2"/>
          </reference>
        </references>
      </pivotArea>
    </format>
    <format dxfId="8917">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3"/>
          </reference>
        </references>
      </pivotArea>
    </format>
    <format dxfId="8916">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4"/>
          </reference>
        </references>
      </pivotArea>
    </format>
    <format dxfId="8915">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5"/>
          </reference>
        </references>
      </pivotArea>
    </format>
    <format dxfId="8914">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6"/>
          </reference>
        </references>
      </pivotArea>
    </format>
    <format dxfId="8913">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8912">
      <pivotArea dataOnly="0" labelOnly="1" fieldPosition="0">
        <references count="1">
          <reference field="10" count="0"/>
        </references>
      </pivotArea>
    </format>
    <format dxfId="8911">
      <pivotArea dataOnly="0" labelOnly="1" fieldPosition="0">
        <references count="1">
          <reference field="10" count="0"/>
        </references>
      </pivotArea>
    </format>
    <format dxfId="8910">
      <pivotArea type="all" dataOnly="0" outline="0" fieldPosition="0"/>
    </format>
    <format dxfId="8909">
      <pivotArea outline="0" collapsedLevelsAreSubtotals="1" fieldPosition="0"/>
    </format>
    <format dxfId="8908">
      <pivotArea field="4" type="button" dataOnly="0" labelOnly="1" outline="0" axis="axisRow" fieldPosition="0"/>
    </format>
    <format dxfId="8907">
      <pivotArea dataOnly="0" labelOnly="1" fieldPosition="0">
        <references count="1">
          <reference field="4" count="0"/>
        </references>
      </pivotArea>
    </format>
    <format dxfId="8906">
      <pivotArea dataOnly="0" labelOnly="1" grandRow="1" outline="0" fieldPosition="0"/>
    </format>
    <format dxfId="8905">
      <pivotArea dataOnly="0" labelOnly="1" fieldPosition="0">
        <references count="2">
          <reference field="0" count="0"/>
          <reference field="4" count="0" selected="0"/>
        </references>
      </pivotArea>
    </format>
    <format dxfId="8904">
      <pivotArea dataOnly="0" labelOnly="1" fieldPosition="0">
        <references count="3">
          <reference field="0" count="1" selected="0">
            <x v="0"/>
          </reference>
          <reference field="1" count="1">
            <x v="0"/>
          </reference>
          <reference field="4" count="0" selected="0"/>
        </references>
      </pivotArea>
    </format>
    <format dxfId="8903">
      <pivotArea dataOnly="0" labelOnly="1" fieldPosition="0">
        <references count="3">
          <reference field="0" count="1" selected="0">
            <x v="1"/>
          </reference>
          <reference field="1" count="2">
            <x v="1"/>
            <x v="2"/>
          </reference>
          <reference field="4" count="0" selected="0"/>
        </references>
      </pivotArea>
    </format>
    <format dxfId="8902">
      <pivotArea dataOnly="0" labelOnly="1" fieldPosition="0">
        <references count="4">
          <reference field="0" count="1" selected="0">
            <x v="0"/>
          </reference>
          <reference field="1" count="1" selected="0">
            <x v="0"/>
          </reference>
          <reference field="2" count="1">
            <x v="0"/>
          </reference>
          <reference field="4" count="0" selected="0"/>
        </references>
      </pivotArea>
    </format>
    <format dxfId="8901">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8900">
      <pivotArea dataOnly="0" labelOnly="1" fieldPosition="0">
        <references count="4">
          <reference field="0" count="1" selected="0">
            <x v="1"/>
          </reference>
          <reference field="1" count="1" selected="0">
            <x v="2"/>
          </reference>
          <reference field="2" count="1">
            <x v="3"/>
          </reference>
          <reference field="4" count="0" selected="0"/>
        </references>
      </pivotArea>
    </format>
    <format dxfId="8899">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8898">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8897">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8896">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8895">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8894">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8893">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8892">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8891">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8890">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8889">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8888">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8887">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8886">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8885">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8884">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8883">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8882">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8881">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8880">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8879">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8878">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8877">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8876">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8875">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887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887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8872">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8871">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8870">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8869">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8868">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8867">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8866">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8865">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8864">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8863">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8862">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8861">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86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885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8858">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8857">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8856">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8855">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8854">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8853">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8852">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8851">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8850">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8849">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8848">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8847">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884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884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884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884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884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884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8840">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883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8838">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8837">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8836">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8835">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8834">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883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883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8831">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8830">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8829">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8828">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8827">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8826">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8825">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8824">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8823">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8822">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8821">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8820">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8819">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8818">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8817">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8816">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8815">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8814">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8813">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88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881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88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88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88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88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88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880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88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880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880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880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880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879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87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79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87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87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87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87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87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879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879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878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878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878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878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878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878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878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878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878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878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877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877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877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877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877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877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877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877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877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877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876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876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876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876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876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876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876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876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876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876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875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875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875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875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875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875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875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875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875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875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874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874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874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874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8745">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874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8743">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874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874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874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873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873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873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873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873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873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873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873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873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873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872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872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872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872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8725">
      <pivotArea dataOnly="0" labelOnly="1" outline="0" fieldPosition="0">
        <references count="1">
          <reference field="4294967294" count="2">
            <x v="0"/>
            <x v="1"/>
          </reference>
        </references>
      </pivotArea>
    </format>
    <format dxfId="8724">
      <pivotArea type="all" dataOnly="0" outline="0" fieldPosition="0"/>
    </format>
    <format dxfId="8723">
      <pivotArea outline="0" collapsedLevelsAreSubtotals="1" fieldPosition="0"/>
    </format>
    <format dxfId="8722">
      <pivotArea field="4" type="button" dataOnly="0" labelOnly="1" outline="0" axis="axisRow" fieldPosition="0"/>
    </format>
    <format dxfId="8721">
      <pivotArea dataOnly="0" labelOnly="1" fieldPosition="0">
        <references count="1">
          <reference field="4" count="0"/>
        </references>
      </pivotArea>
    </format>
    <format dxfId="8720">
      <pivotArea dataOnly="0" labelOnly="1" grandRow="1" outline="0" fieldPosition="0"/>
    </format>
    <format dxfId="8719">
      <pivotArea dataOnly="0" labelOnly="1" fieldPosition="0">
        <references count="2">
          <reference field="0" count="0"/>
          <reference field="4" count="0" selected="0"/>
        </references>
      </pivotArea>
    </format>
    <format dxfId="8718">
      <pivotArea dataOnly="0" labelOnly="1" fieldPosition="0">
        <references count="3">
          <reference field="0" count="1" selected="0">
            <x v="0"/>
          </reference>
          <reference field="1" count="1">
            <x v="0"/>
          </reference>
          <reference field="4" count="0" selected="0"/>
        </references>
      </pivotArea>
    </format>
    <format dxfId="8717">
      <pivotArea dataOnly="0" labelOnly="1" fieldPosition="0">
        <references count="3">
          <reference field="0" count="1" selected="0">
            <x v="1"/>
          </reference>
          <reference field="1" count="2">
            <x v="1"/>
            <x v="2"/>
          </reference>
          <reference field="4" count="0" selected="0"/>
        </references>
      </pivotArea>
    </format>
    <format dxfId="8716">
      <pivotArea dataOnly="0" labelOnly="1" fieldPosition="0">
        <references count="4">
          <reference field="0" count="1" selected="0">
            <x v="0"/>
          </reference>
          <reference field="1" count="1" selected="0">
            <x v="0"/>
          </reference>
          <reference field="2" count="1">
            <x v="0"/>
          </reference>
          <reference field="4" count="0" selected="0"/>
        </references>
      </pivotArea>
    </format>
    <format dxfId="8715">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8714">
      <pivotArea dataOnly="0" labelOnly="1" fieldPosition="0">
        <references count="4">
          <reference field="0" count="1" selected="0">
            <x v="1"/>
          </reference>
          <reference field="1" count="1" selected="0">
            <x v="2"/>
          </reference>
          <reference field="2" count="1">
            <x v="3"/>
          </reference>
          <reference field="4" count="0" selected="0"/>
        </references>
      </pivotArea>
    </format>
    <format dxfId="8713">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8712">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8711">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8710">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8709">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8708">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8707">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8706">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8705">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8704">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8703">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8702">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8701">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8700">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8699">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8698">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8697">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8696">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8695">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8694">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8693">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8692">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8691">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869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868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868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8687">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8686">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8685">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8684">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8683">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8682">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8681">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8680">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8679">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8678">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8677">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867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867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67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8673">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8672">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8671">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8670">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8669">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8668">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8667">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8666">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8665">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8664">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8663">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8662">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8661">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866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865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865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865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865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865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8654">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865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865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8651">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8650">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864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8648">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8647">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8646">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8645">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8644">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8643">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8642">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8641">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8640">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8639">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8638">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8637">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8636">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8635">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8634">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8633">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8632">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8631">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8630">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8629">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8628">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8627">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862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862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862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862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86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86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86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86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86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86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86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861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861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861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86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61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86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86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86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86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86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860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8604">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860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860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860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860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859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859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859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859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859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859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859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859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859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859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858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858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858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858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858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858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858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858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858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858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857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857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857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857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8575">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857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857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857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857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857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856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856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856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856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856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856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856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856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856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856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8559">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855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855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855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8555">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855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855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855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855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855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854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854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854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854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854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854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854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854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854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854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8539">
      <pivotArea dataOnly="0" labelOnly="1" outline="0" fieldPosition="0">
        <references count="1">
          <reference field="4294967294" count="2">
            <x v="0"/>
            <x v="1"/>
          </reference>
        </references>
      </pivotArea>
    </format>
    <format dxfId="85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853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85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853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85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853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853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853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853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852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852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852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852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852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852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52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852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852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852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851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851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851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8516">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851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851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851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851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851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851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850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850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850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850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850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850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850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850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850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850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849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849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849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849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849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849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849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849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849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8490">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848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8488">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848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8486">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848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8484">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848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848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848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848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847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8478">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847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8476">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847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8474">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847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8472">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847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8470">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846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8468">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8467">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8466">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846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8464">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846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8462">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846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8460">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845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8458">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8457">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845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845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845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845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8452">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845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84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844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84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84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84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84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84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84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84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844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844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843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4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843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84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843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84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843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843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843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843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842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842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842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842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842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842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842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842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842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842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841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841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841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841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841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841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841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841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841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841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840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840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840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8406">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840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8404">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840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8402">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8401">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840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839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8398">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839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8396">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839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8394">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839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839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839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8390">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838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8388">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8387">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8386">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838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8384">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838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8382">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838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8380">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837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8378">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837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837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837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837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837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8372">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837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837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836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836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836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836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836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836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836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836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836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836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835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835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835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835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835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83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835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835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835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83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83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834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83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834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83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34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3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834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834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834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833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83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833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83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83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83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83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8332">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833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833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8329">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832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832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832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832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832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832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832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832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832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831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831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831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831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831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831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831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831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831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831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830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830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830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830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830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830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830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830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830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830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829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829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829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829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829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829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829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829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829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829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828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828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828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828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828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828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828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828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828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828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827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827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827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827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827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827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827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827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8271">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827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826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826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826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826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826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826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826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826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826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826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825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825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825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825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825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825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825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825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825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825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824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824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824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824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824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824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824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824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824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824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823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823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8237">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823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823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823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823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823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823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823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822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822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822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822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822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822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822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822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822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822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821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821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821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821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821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821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821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821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8211">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821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8209">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820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820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820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820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820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820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8202">
      <pivotArea field="4" type="button" dataOnly="0" labelOnly="1" outline="0" axis="axisRow" fieldPosition="0"/>
    </format>
    <format dxfId="8201">
      <pivotArea dataOnly="0" labelOnly="1" outline="0" fieldPosition="0">
        <references count="1">
          <reference field="4294967294" count="2">
            <x v="0"/>
            <x v="1"/>
          </reference>
        </references>
      </pivotArea>
    </format>
    <format dxfId="8200">
      <pivotArea dataOnly="0" labelOnly="1" outline="0" fieldPosition="0">
        <references count="1">
          <reference field="4294967294" count="1">
            <x v="1"/>
          </reference>
        </references>
      </pivotArea>
    </format>
    <format dxfId="8199">
      <pivotArea field="4" type="button" dataOnly="0" labelOnly="1" outline="0" axis="axisRow" fieldPosition="0"/>
    </format>
    <format dxfId="8198">
      <pivotArea dataOnly="0" labelOnly="1" outline="0" fieldPosition="0">
        <references count="1">
          <reference field="4294967294" count="2">
            <x v="0"/>
            <x v="1"/>
          </reference>
        </references>
      </pivotArea>
    </format>
    <format dxfId="8197">
      <pivotArea type="all" dataOnly="0" outline="0" fieldPosition="0"/>
    </format>
    <format dxfId="8196">
      <pivotArea outline="0" collapsedLevelsAreSubtotals="1" fieldPosition="0"/>
    </format>
    <format dxfId="8195">
      <pivotArea field="4" type="button" dataOnly="0" labelOnly="1" outline="0" axis="axisRow" fieldPosition="0"/>
    </format>
    <format dxfId="8194">
      <pivotArea dataOnly="0" labelOnly="1" fieldPosition="0">
        <references count="1">
          <reference field="4" count="0"/>
        </references>
      </pivotArea>
    </format>
    <format dxfId="8193">
      <pivotArea dataOnly="0" labelOnly="1" grandRow="1" outline="0" fieldPosition="0"/>
    </format>
    <format dxfId="8192">
      <pivotArea dataOnly="0" labelOnly="1" fieldPosition="0">
        <references count="2">
          <reference field="0" count="0"/>
          <reference field="4" count="0" selected="0"/>
        </references>
      </pivotArea>
    </format>
    <format dxfId="8191">
      <pivotArea dataOnly="0" labelOnly="1" fieldPosition="0">
        <references count="3">
          <reference field="0" count="1" selected="0">
            <x v="0"/>
          </reference>
          <reference field="1" count="1">
            <x v="0"/>
          </reference>
          <reference field="4" count="0" selected="0"/>
        </references>
      </pivotArea>
    </format>
    <format dxfId="8190">
      <pivotArea dataOnly="0" labelOnly="1" fieldPosition="0">
        <references count="3">
          <reference field="0" count="1" selected="0">
            <x v="1"/>
          </reference>
          <reference field="1" count="2">
            <x v="1"/>
            <x v="2"/>
          </reference>
          <reference field="4" count="0" selected="0"/>
        </references>
      </pivotArea>
    </format>
    <format dxfId="8189">
      <pivotArea dataOnly="0" labelOnly="1" fieldPosition="0">
        <references count="4">
          <reference field="0" count="1" selected="0">
            <x v="0"/>
          </reference>
          <reference field="1" count="1" selected="0">
            <x v="0"/>
          </reference>
          <reference field="2" count="1">
            <x v="0"/>
          </reference>
          <reference field="4" count="0" selected="0"/>
        </references>
      </pivotArea>
    </format>
    <format dxfId="8188">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8187">
      <pivotArea dataOnly="0" labelOnly="1" fieldPosition="0">
        <references count="4">
          <reference field="0" count="1" selected="0">
            <x v="1"/>
          </reference>
          <reference field="1" count="1" selected="0">
            <x v="2"/>
          </reference>
          <reference field="2" count="1">
            <x v="3"/>
          </reference>
          <reference field="4" count="0" selected="0"/>
        </references>
      </pivotArea>
    </format>
    <format dxfId="8186">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8185">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8184">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8183">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8182">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8181">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8180">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8179">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8178">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8177">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8176">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8175">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8174">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8173">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8172">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8171">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8170">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8169">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8168">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8167">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8166">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8165">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8164">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816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8162">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816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816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8159">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8158">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8157">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8156">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8155">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8154">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8153">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8152">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8151">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8150">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814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8148">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814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814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8145">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8144">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8143">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8142">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8141">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8140">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8139">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8138">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8137">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8136">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8135">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8134">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813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813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813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813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812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812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812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8126">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8125">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8124">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812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812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8121">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8120">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811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8118">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8117">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8116">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8115">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8114">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8113">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8112">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8111">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8110">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8109">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8108">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8107">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8106">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8105">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8104">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8103">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8102">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8101">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8100">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809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80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809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80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80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80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80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80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809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80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808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808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808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808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808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80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808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808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808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808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807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80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807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807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807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807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807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807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807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807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806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806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806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806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806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806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806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806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806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806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805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805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805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805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805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805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805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805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805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805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804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804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804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804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8045">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804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804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804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804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804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803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803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803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803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803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803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8033">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803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803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803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8029">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802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802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802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802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802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802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802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802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802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801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801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801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801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801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801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801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8012">
      <pivotArea dataOnly="0" labelOnly="1" outline="0" fieldPosition="0">
        <references count="1">
          <reference field="4294967294" count="2">
            <x v="0"/>
            <x v="1"/>
          </reference>
        </references>
      </pivotArea>
    </format>
    <format dxfId="8011">
      <pivotArea dataOnly="0" outline="0" fieldPosition="0">
        <references count="1">
          <reference field="4294967294" count="1">
            <x v="1"/>
          </reference>
        </references>
      </pivotArea>
    </format>
    <format dxfId="8010">
      <pivotArea dataOnly="0" labelOnly="1" fieldPosition="0">
        <references count="3">
          <reference field="0" count="1" selected="0">
            <x v="1"/>
          </reference>
          <reference field="1" count="1">
            <x v="1"/>
          </reference>
          <reference field="4" count="0" selected="0"/>
        </references>
      </pivotArea>
    </format>
    <format dxfId="8009">
      <pivotArea collapsedLevelsAreSubtotals="1" fieldPosition="0">
        <references count="3">
          <reference field="0" count="1" selected="0">
            <x v="1"/>
          </reference>
          <reference field="1" count="1">
            <x v="1"/>
          </reference>
          <reference field="4" count="0" selected="0"/>
        </references>
      </pivotArea>
    </format>
    <format dxfId="8008">
      <pivotArea dataOnly="0" labelOnly="1" grandRow="1" outline="0" fieldPosition="0"/>
    </format>
    <format dxfId="8007">
      <pivotArea dataOnly="0" labelOnly="1" fieldPosition="0">
        <references count="1">
          <reference field="1" count="0"/>
        </references>
      </pivotArea>
    </format>
    <format dxfId="8006">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005">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3"/>
          </reference>
        </references>
      </pivotArea>
    </format>
    <format dxfId="800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4"/>
          </reference>
        </references>
      </pivotArea>
    </format>
    <format dxfId="800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8002">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4"/>
          </reference>
        </references>
      </pivotArea>
    </format>
    <format dxfId="8001">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0"/>
          </reference>
          <reference field="10" count="1">
            <x v="1"/>
          </reference>
        </references>
      </pivotArea>
    </format>
    <format dxfId="8000">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15"/>
          </reference>
        </references>
      </pivotArea>
    </format>
    <format dxfId="7999">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4"/>
          </reference>
          <reference field="10" count="1">
            <x v="23"/>
          </reference>
        </references>
      </pivotArea>
    </format>
    <format dxfId="7998">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1"/>
          </reference>
          <reference field="10" count="1">
            <x v="96"/>
          </reference>
        </references>
      </pivotArea>
    </format>
    <format dxfId="799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799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2"/>
          </reference>
        </references>
      </pivotArea>
    </format>
    <format dxfId="7995">
      <pivotArea collapsedLevelsAreSubtotals="1" fieldPosition="0">
        <references count="10">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7994">
      <pivotArea dataOnly="0" labelOnly="1" fieldPosition="0">
        <references count="1">
          <reference field="6" count="0"/>
        </references>
      </pivotArea>
    </format>
    <format dxfId="799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799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799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799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7989">
      <pivotArea dataOnly="0" labelOnly="1" fieldPosition="0">
        <references count="1">
          <reference field="8" count="0"/>
        </references>
      </pivotArea>
    </format>
    <format dxfId="798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798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798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798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7984">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798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798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7981">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798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797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797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797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797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797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7974">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7973">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5"/>
          </reference>
          <reference field="10" count="1">
            <x v="9"/>
          </reference>
        </references>
      </pivotArea>
    </format>
    <format dxfId="7972">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4"/>
          </reference>
          <reference field="10" count="1">
            <x v="26"/>
          </reference>
        </references>
      </pivotArea>
    </format>
    <format dxfId="7971">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32"/>
          </reference>
        </references>
      </pivotArea>
    </format>
    <format dxfId="7970">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1"/>
          </reference>
          <reference field="10" count="1">
            <x v="4"/>
          </reference>
        </references>
      </pivotArea>
    </format>
    <format dxfId="796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3"/>
          </reference>
          <reference field="10" count="1">
            <x v="7"/>
          </reference>
        </references>
      </pivotArea>
    </format>
    <format dxfId="7968">
      <pivotArea collapsedLevelsAreSubtotals="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7967">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7966">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2"/>
          </reference>
        </references>
      </pivotArea>
    </format>
    <format dxfId="7965">
      <pivotArea collapsedLevelsAreSubtotals="1" fieldPosition="0">
        <references count="3">
          <reference field="0" count="1" selected="0">
            <x v="1"/>
          </reference>
          <reference field="1" count="1">
            <x v="2"/>
          </reference>
          <reference field="4" count="0" selected="0"/>
        </references>
      </pivotArea>
    </format>
    <format dxfId="796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7"/>
          </reference>
        </references>
      </pivotArea>
    </format>
    <format dxfId="7963">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7962">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2"/>
          </reference>
        </references>
      </pivotArea>
    </format>
    <format dxfId="7961">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7960">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7959">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7958">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4"/>
          </reference>
        </references>
      </pivotArea>
    </format>
    <format dxfId="7957">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4"/>
          </reference>
        </references>
      </pivotArea>
    </format>
    <format dxfId="7956">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5"/>
          </reference>
        </references>
      </pivotArea>
    </format>
    <format dxfId="7955">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6"/>
          </reference>
        </references>
      </pivotArea>
    </format>
    <format dxfId="7954">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795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7"/>
          </reference>
        </references>
      </pivotArea>
    </format>
    <format dxfId="7952">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7951">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2"/>
          </reference>
        </references>
      </pivotArea>
    </format>
    <format dxfId="7950">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7949">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7948">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7947">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4"/>
          </reference>
        </references>
      </pivotArea>
    </format>
    <format dxfId="7946">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4"/>
          </reference>
        </references>
      </pivotArea>
    </format>
    <format dxfId="7945">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5"/>
          </reference>
        </references>
      </pivotArea>
    </format>
    <format dxfId="7944">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6"/>
          </reference>
        </references>
      </pivotArea>
    </format>
    <format dxfId="7943">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7942">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7"/>
          </reference>
          <reference field="9" count="1" selected="0">
            <x v="4"/>
          </reference>
          <reference field="10" count="1">
            <x v="21"/>
          </reference>
        </references>
      </pivotArea>
    </format>
    <format dxfId="7941">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2"/>
          </reference>
          <reference field="9" count="1" selected="0">
            <x v="4"/>
          </reference>
          <reference field="10" count="1">
            <x v="34"/>
          </reference>
        </references>
      </pivotArea>
    </format>
    <format dxfId="7940">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4"/>
          </reference>
          <reference field="10" count="1">
            <x v="93"/>
          </reference>
        </references>
      </pivotArea>
    </format>
    <format dxfId="7939">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0"/>
          </reference>
          <reference field="10" count="1">
            <x v="105"/>
          </reference>
        </references>
      </pivotArea>
    </format>
    <format dxfId="793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1">
            <x v="112"/>
          </reference>
        </references>
      </pivotArea>
    </format>
    <format dxfId="7937">
      <pivotArea dataOnly="0" labelOnly="1" fieldPosition="0">
        <references count="1">
          <reference field="3" count="0"/>
        </references>
      </pivotArea>
    </format>
    <format dxfId="7936">
      <pivotArea collapsedLevelsAreSubtotals="1" fieldPosition="0">
        <references count="5">
          <reference field="0" count="1" selected="0">
            <x v="1"/>
          </reference>
          <reference field="1" count="1" selected="0">
            <x v="1"/>
          </reference>
          <reference field="2" count="1" selected="0">
            <x v="1"/>
          </reference>
          <reference field="3" count="1">
            <x v="1"/>
          </reference>
          <reference field="4" count="0" selected="0"/>
        </references>
      </pivotArea>
    </format>
    <format dxfId="7935">
      <pivotArea collapsedLevelsAreSubtotals="1" fieldPosition="0">
        <references count="5">
          <reference field="0" count="1" selected="0">
            <x v="1"/>
          </reference>
          <reference field="1" count="1" selected="0">
            <x v="1"/>
          </reference>
          <reference field="2" count="1" selected="0">
            <x v="1"/>
          </reference>
          <reference field="3" count="1">
            <x v="2"/>
          </reference>
          <reference field="4" count="0" selected="0"/>
        </references>
      </pivotArea>
    </format>
    <format dxfId="7934">
      <pivotArea collapsedLevelsAreSubtotals="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2"/>
          </reference>
          <reference field="9" count="1">
            <x v="4"/>
          </reference>
        </references>
      </pivotArea>
    </format>
    <format dxfId="793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2"/>
          </reference>
          <reference field="9" count="1" selected="0">
            <x v="4"/>
          </reference>
          <reference field="10" count="1">
            <x v="34"/>
          </reference>
        </references>
      </pivotArea>
    </format>
    <format dxfId="7932">
      <pivotArea collapsedLevelsAreSubtotals="1" fieldPosition="0">
        <references count="5">
          <reference field="0" count="1" selected="0">
            <x v="1"/>
          </reference>
          <reference field="1" count="1" selected="0">
            <x v="1"/>
          </reference>
          <reference field="2" count="1" selected="0">
            <x v="1"/>
          </reference>
          <reference field="3" count="1">
            <x v="3"/>
          </reference>
          <reference field="4" count="0" selected="0"/>
        </references>
      </pivotArea>
    </format>
    <format dxfId="7931">
      <pivotArea collapsedLevelsAreSubtotals="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x v="11"/>
          </reference>
        </references>
      </pivotArea>
    </format>
    <format dxfId="7930">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3">
            <x v="54"/>
            <x v="56"/>
            <x v="58"/>
          </reference>
        </references>
      </pivotArea>
    </format>
    <format dxfId="7929">
      <pivotArea collapsedLevelsAreSubtotals="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x v="12"/>
          </reference>
        </references>
      </pivotArea>
    </format>
    <format dxfId="7928">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7927">
      <pivotArea collapsedLevelsAreSubtotals="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x v="13"/>
          </reference>
        </references>
      </pivotArea>
    </format>
    <format dxfId="7926">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2">
            <x v="76"/>
            <x v="77"/>
          </reference>
        </references>
      </pivotArea>
    </format>
    <format dxfId="7925">
      <pivotArea collapsedLevelsAreSubtotals="1" fieldPosition="0">
        <references count="4">
          <reference field="0" count="1" selected="0">
            <x v="1"/>
          </reference>
          <reference field="1" count="1" selected="0">
            <x v="1"/>
          </reference>
          <reference field="2" count="1">
            <x v="2"/>
          </reference>
          <reference field="4" count="0" selected="0"/>
        </references>
      </pivotArea>
    </format>
    <format dxfId="7924">
      <pivotArea collapsedLevelsAreSubtotals="1" fieldPosition="0">
        <references count="5">
          <reference field="0" count="1" selected="0">
            <x v="1"/>
          </reference>
          <reference field="1" count="1" selected="0">
            <x v="1"/>
          </reference>
          <reference field="2" count="1" selected="0">
            <x v="2"/>
          </reference>
          <reference field="3" count="1">
            <x v="4"/>
          </reference>
          <reference field="4" count="0" selected="0"/>
        </references>
      </pivotArea>
    </format>
    <format dxfId="7923">
      <pivotArea collapsedLevelsAreSubtotals="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x v="2"/>
          </reference>
        </references>
      </pivotArea>
    </format>
    <format dxfId="792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1">
            <x v="6"/>
          </reference>
        </references>
      </pivotArea>
    </format>
    <format dxfId="7921">
      <pivotArea collapsedLevelsAreSubtotals="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x v="4"/>
          </reference>
        </references>
      </pivotArea>
    </format>
    <format dxfId="792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4"/>
          </reference>
          <reference field="10" count="1">
            <x v="93"/>
          </reference>
        </references>
      </pivotArea>
    </format>
    <format dxfId="7919">
      <pivotArea collapsedLevelsAreSubtotals="1" fieldPosition="0">
        <references count="5">
          <reference field="0" count="1" selected="0">
            <x v="1"/>
          </reference>
          <reference field="1" count="1" selected="0">
            <x v="1"/>
          </reference>
          <reference field="2" count="1" selected="0">
            <x v="2"/>
          </reference>
          <reference field="3" count="1">
            <x v="6"/>
          </reference>
          <reference field="4" count="0" selected="0"/>
        </references>
      </pivotArea>
    </format>
    <format dxfId="7918">
      <pivotArea collapsedLevelsAreSubtotals="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x v="0"/>
          </reference>
        </references>
      </pivotArea>
    </format>
    <format dxfId="791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0"/>
          </reference>
          <reference field="10" count="1">
            <x v="105"/>
          </reference>
        </references>
      </pivotArea>
    </format>
    <format dxfId="7916">
      <pivotArea collapsedLevelsAreSubtotals="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x v="2"/>
          </reference>
        </references>
      </pivotArea>
    </format>
    <format dxfId="791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7914">
      <pivotArea collapsedLevelsAreSubtotals="1" fieldPosition="0">
        <references count="4">
          <reference field="0" count="1" selected="0">
            <x v="1"/>
          </reference>
          <reference field="1" count="1" selected="0">
            <x v="2"/>
          </reference>
          <reference field="2" count="1">
            <x v="3"/>
          </reference>
          <reference field="4" count="0" selected="0"/>
        </references>
      </pivotArea>
    </format>
    <format dxfId="7913">
      <pivotArea collapsedLevelsAreSubtotals="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7912">
      <pivotArea collapsedLevelsAreSubtotals="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7911">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1">
            <x v="6"/>
          </reference>
        </references>
      </pivotArea>
    </format>
    <format dxfId="7910">
      <pivotArea collapsedLevelsAreSubtotals="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4"/>
          </reference>
        </references>
      </pivotArea>
    </format>
    <format dxfId="7909">
      <pivotArea collapsedLevelsAreSubtotals="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x v="2"/>
          </reference>
        </references>
      </pivotArea>
    </format>
    <format dxfId="790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1">
            <x v="6"/>
          </reference>
        </references>
      </pivotArea>
    </format>
    <format dxfId="7907">
      <pivotArea collapsedLevelsAreSubtotals="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x v="4"/>
          </reference>
        </references>
      </pivotArea>
    </format>
    <format dxfId="790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2"/>
          </reference>
        </references>
      </pivotArea>
    </format>
    <format dxfId="7905">
      <pivotArea collapsedLevelsAreSubtotals="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x v="2"/>
          </reference>
        </references>
      </pivotArea>
    </format>
    <format dxfId="790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1">
            <x v="6"/>
          </reference>
        </references>
      </pivotArea>
    </format>
    <format dxfId="7903">
      <pivotArea grandRow="1" outline="0" collapsedLevelsAreSubtotals="1" fieldPosition="0"/>
    </format>
    <format dxfId="7902">
      <pivotArea collapsedLevelsAreSubtotals="1" fieldPosition="0">
        <references count="3">
          <reference field="0" count="1" selected="0">
            <x v="0"/>
          </reference>
          <reference field="1" count="1">
            <x v="0"/>
          </reference>
          <reference field="4" count="0" selected="0"/>
        </references>
      </pivotArea>
    </format>
    <format dxfId="7901">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7900">
      <pivotArea collapsedLevelsAreSubtotals="1" fieldPosition="0">
        <references count="3">
          <reference field="0" count="1" selected="0">
            <x v="1"/>
          </reference>
          <reference field="1" count="1">
            <x v="1"/>
          </reference>
          <reference field="4" count="0" selected="0"/>
        </references>
      </pivotArea>
    </format>
    <format dxfId="7899">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3"/>
          </reference>
        </references>
      </pivotArea>
    </format>
    <format dxfId="7898">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8"/>
          </reference>
        </references>
      </pivotArea>
    </format>
    <format dxfId="7897">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32"/>
          </reference>
        </references>
      </pivotArea>
    </format>
    <format dxfId="7896">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3"/>
          </reference>
        </references>
      </pivotArea>
    </format>
    <format dxfId="7895">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8"/>
          </reference>
        </references>
      </pivotArea>
    </format>
    <format dxfId="7894">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9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92">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9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90">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8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88">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8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8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2">
            <x v="73"/>
            <x v="76"/>
          </reference>
        </references>
      </pivotArea>
    </format>
    <format dxfId="788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8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1">
            <x v="76"/>
          </reference>
        </references>
      </pivotArea>
    </format>
    <format dxfId="7883">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 dxfId="788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7881">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7880">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87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1">
            <x v="107"/>
          </reference>
        </references>
      </pivotArea>
    </format>
    <format dxfId="7878">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7877">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876">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875">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874">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4"/>
          </reference>
          <reference field="10" count="1">
            <x v="93"/>
          </reference>
        </references>
      </pivotArea>
    </format>
    <format dxfId="7873">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1">
            <x v="107"/>
          </reference>
        </references>
      </pivotArea>
    </format>
    <format dxfId="7872">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7871">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1">
            <x v="2"/>
          </reference>
        </references>
      </pivotArea>
    </format>
    <format dxfId="7870">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7869">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3">
            <x v="2"/>
            <x v="113"/>
            <x v="114"/>
          </reference>
        </references>
      </pivotArea>
    </format>
    <format dxfId="786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1">
            <x v="111"/>
          </reference>
        </references>
      </pivotArea>
    </format>
    <format dxfId="7867">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7"/>
          </reference>
        </references>
      </pivotArea>
    </format>
    <format dxfId="7866">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6"/>
          </reference>
        </references>
      </pivotArea>
    </format>
    <format dxfId="7865">
      <pivotArea collapsedLevelsAreSubtotals="1" fieldPosition="0">
        <references count="5">
          <reference field="0" count="1" selected="0">
            <x v="1"/>
          </reference>
          <reference field="1" count="1" selected="0">
            <x v="1"/>
          </reference>
          <reference field="2" count="1" selected="0">
            <x v="2"/>
          </reference>
          <reference field="3" count="1">
            <x v="5"/>
          </reference>
          <reference field="4" count="0" selected="0"/>
        </references>
      </pivotArea>
    </format>
    <format dxfId="7864">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7863">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7862">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7861">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7860">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7859">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1">
            <x v="2"/>
          </reference>
        </references>
      </pivotArea>
    </format>
    <format dxfId="7858">
      <pivotArea collapsedLevelsAreSubtotals="1" fieldPosition="0">
        <references count="10">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7"/>
          </reference>
        </references>
      </pivotArea>
    </format>
    <format dxfId="7857">
      <pivotArea collapsedLevelsAreSubtotals="1" fieldPosition="0">
        <references count="10">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7"/>
          </reference>
        </references>
      </pivotArea>
    </format>
    <format dxfId="785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7"/>
          </reference>
          <reference field="9" count="1" selected="0">
            <x v="0"/>
          </reference>
          <reference field="10" count="1">
            <x v="108"/>
          </reference>
        </references>
      </pivotArea>
    </format>
    <format dxfId="785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2">
            <x v="108"/>
            <x v="110"/>
          </reference>
        </references>
      </pivotArea>
    </format>
    <format dxfId="7854">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4"/>
          </reference>
          <reference field="10" count="1">
            <x v="97"/>
          </reference>
        </references>
      </pivotArea>
    </format>
    <format dxfId="7853">
      <pivotArea collapsedLevelsAreSubtotals="1" fieldPosition="0">
        <references count="10">
          <reference field="4294967294" count="1" selected="0">
            <x v="0"/>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7852">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7851">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3"/>
          </reference>
        </references>
      </pivotArea>
    </format>
    <format dxfId="7850">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3"/>
          </reference>
        </references>
      </pivotArea>
    </format>
    <format dxfId="7849">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3"/>
          </reference>
        </references>
      </pivotArea>
    </format>
    <format dxfId="7848">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4"/>
          </reference>
          <reference field="10" count="1">
            <x v="13"/>
          </reference>
        </references>
      </pivotArea>
    </format>
    <format dxfId="7847">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5"/>
          </reference>
        </references>
      </pivotArea>
    </format>
    <format dxfId="784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1">
            <x v="17"/>
          </reference>
        </references>
      </pivotArea>
    </format>
    <format dxfId="784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78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10"/>
          </reference>
        </references>
      </pivotArea>
    </format>
    <format dxfId="7843">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7842">
      <pivotArea collapsedLevelsAreSubtotals="1" fieldPosition="0">
        <references count="10">
          <reference field="4294967294" count="1" selected="0">
            <x v="1"/>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7841">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7840">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5"/>
          </reference>
          <reference field="10" count="1">
            <x v="9"/>
          </reference>
        </references>
      </pivotArea>
    </format>
    <format dxfId="7839">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7838">
      <pivotArea collapsedLevelsAreSubtotals="1" fieldPosition="0">
        <references count="10">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7837">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7"/>
          </reference>
          <reference field="9" count="1" selected="0">
            <x v="0"/>
          </reference>
          <reference field="10" count="1">
            <x v="108"/>
          </reference>
        </references>
      </pivotArea>
    </format>
    <format dxfId="783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7"/>
          </reference>
          <reference field="9" count="1" selected="0">
            <x v="0"/>
          </reference>
          <reference field="10" count="2">
            <x v="5"/>
            <x v="6"/>
          </reference>
        </references>
      </pivotArea>
    </format>
    <format dxfId="7835">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1">
            <x v="2"/>
          </reference>
        </references>
      </pivotArea>
    </format>
    <format dxfId="7834">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1">
            <x v="2"/>
          </reference>
        </references>
      </pivotArea>
    </format>
    <format dxfId="7833">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2">
            <x v="2"/>
            <x v="31"/>
          </reference>
        </references>
      </pivotArea>
    </format>
    <format dxfId="7832">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7"/>
          </reference>
          <reference field="10" count="1">
            <x v="42"/>
          </reference>
        </references>
      </pivotArea>
    </format>
    <format dxfId="7831">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5"/>
          </reference>
        </references>
      </pivotArea>
    </format>
    <format dxfId="7830">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2">
            <x v="111"/>
            <x v="112"/>
          </reference>
        </references>
      </pivotArea>
    </format>
    <format dxfId="7829">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782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
          </reference>
          <reference field="10" count="2">
            <x v="4"/>
            <x v="115"/>
          </reference>
        </references>
      </pivotArea>
    </format>
    <format dxfId="782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6"/>
          </reference>
          <reference field="10" count="1">
            <x v="117"/>
          </reference>
        </references>
      </pivotArea>
    </format>
    <format dxfId="7826">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7"/>
          </reference>
        </references>
      </pivotArea>
    </format>
    <format dxfId="7825">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4"/>
          </reference>
          <reference field="10" count="1">
            <x v="13"/>
          </reference>
        </references>
      </pivotArea>
    </format>
    <format dxfId="7824">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1">
            <x v="2"/>
          </reference>
        </references>
      </pivotArea>
    </format>
    <format dxfId="7823">
      <pivotArea collapsedLevelsAreSubtotals="1" fieldPosition="0">
        <references count="12">
          <reference field="4294967294" count="1" selected="0">
            <x v="1"/>
          </reference>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1">
            <x v="2"/>
          </reference>
        </references>
      </pivotArea>
    </format>
    <format dxfId="7822">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2">
            <x v="2"/>
            <x v="31"/>
          </reference>
        </references>
      </pivotArea>
    </format>
    <format dxfId="7821">
      <pivotArea collapsedLevelsAreSubtotals="1" fieldPosition="0">
        <references count="12">
          <reference field="4294967294" count="1" selected="0">
            <x v="1"/>
          </reference>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7"/>
          </reference>
          <reference field="10" count="1">
            <x v="42"/>
          </reference>
        </references>
      </pivotArea>
    </format>
    <format dxfId="7820">
      <pivotArea collapsedLevelsAreSubtotals="1" fieldPosition="0">
        <references count="12">
          <reference field="4294967294" count="1" selected="0">
            <x v="1"/>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5"/>
          </reference>
        </references>
      </pivotArea>
    </format>
    <format dxfId="7819">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2">
            <x v="111"/>
            <x v="112"/>
          </reference>
        </references>
      </pivotArea>
    </format>
    <format dxfId="7818">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7817">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
          </reference>
          <reference field="10" count="2">
            <x v="4"/>
            <x v="115"/>
          </reference>
        </references>
      </pivotArea>
    </format>
    <format dxfId="7816">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6"/>
          </reference>
          <reference field="10" count="1">
            <x v="117"/>
          </reference>
        </references>
      </pivotArea>
    </format>
    <format dxfId="7815">
      <pivotArea collapsedLevelsAreSubtotals="1" fieldPosition="0">
        <references count="12">
          <reference field="4294967294" count="1" selected="0">
            <x v="1"/>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7"/>
          </reference>
        </references>
      </pivotArea>
    </format>
    <format dxfId="781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2">
            <x v="3"/>
            <x v="4"/>
          </reference>
        </references>
      </pivotArea>
    </format>
    <format dxfId="781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2">
            <x v="3"/>
            <x v="4"/>
          </reference>
        </references>
      </pivotArea>
    </format>
    <format dxfId="781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781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781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5"/>
          </reference>
          <reference field="10" count="1">
            <x v="9"/>
          </reference>
        </references>
      </pivotArea>
    </format>
    <format dxfId="78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5"/>
          </reference>
          <reference field="10" count="1">
            <x v="9"/>
          </reference>
        </references>
      </pivotArea>
    </format>
    <format dxfId="780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78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780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10"/>
          </reference>
        </references>
      </pivotArea>
    </format>
    <format dxfId="780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10"/>
          </reference>
        </references>
      </pivotArea>
    </format>
    <format dxfId="780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4"/>
          </reference>
          <reference field="10" count="1">
            <x v="13"/>
          </reference>
        </references>
      </pivotArea>
    </format>
    <format dxfId="780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4"/>
          </reference>
          <reference field="10" count="1">
            <x v="13"/>
          </reference>
        </references>
      </pivotArea>
    </format>
    <format dxfId="780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2"/>
          </reference>
        </references>
      </pivotArea>
    </format>
    <format dxfId="780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2"/>
          </reference>
        </references>
      </pivotArea>
    </format>
    <format dxfId="780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779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779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1">
            <x v="2"/>
          </reference>
        </references>
      </pivotArea>
    </format>
    <format dxfId="779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1">
            <x v="2"/>
          </reference>
        </references>
      </pivotArea>
    </format>
    <format dxfId="779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2">
            <x v="2"/>
            <x v="17"/>
          </reference>
        </references>
      </pivotArea>
    </format>
    <format dxfId="77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2">
            <x v="2"/>
            <x v="17"/>
          </reference>
        </references>
      </pivotArea>
    </format>
    <format dxfId="779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77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779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2">
            <x v="2"/>
            <x v="31"/>
          </reference>
        </references>
      </pivotArea>
    </format>
    <format dxfId="779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2">
            <x v="2"/>
            <x v="31"/>
          </reference>
        </references>
      </pivotArea>
    </format>
    <format dxfId="779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32"/>
          </reference>
        </references>
      </pivotArea>
    </format>
    <format dxfId="778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32"/>
          </reference>
        </references>
      </pivotArea>
    </format>
    <format dxfId="778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778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778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1">
            <x v="39"/>
          </reference>
        </references>
      </pivotArea>
    </format>
    <format dxfId="778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1">
            <x v="39"/>
          </reference>
        </references>
      </pivotArea>
    </format>
    <format dxfId="778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7"/>
          </reference>
          <reference field="10" count="1">
            <x v="42"/>
          </reference>
        </references>
      </pivotArea>
    </format>
    <format dxfId="778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7"/>
          </reference>
          <reference field="10" count="1">
            <x v="42"/>
          </reference>
        </references>
      </pivotArea>
    </format>
    <format dxfId="778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78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78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4"/>
          </reference>
          <reference field="10" count="1">
            <x v="93"/>
          </reference>
        </references>
      </pivotArea>
    </format>
    <format dxfId="777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4"/>
          </reference>
          <reference field="10" count="1">
            <x v="93"/>
          </reference>
        </references>
      </pivotArea>
    </format>
    <format dxfId="7778">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1">
            <x v="2"/>
          </reference>
        </references>
      </pivotArea>
    </format>
    <format dxfId="777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1">
            <x v="2"/>
          </reference>
        </references>
      </pivotArea>
    </format>
    <format dxfId="7776">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2">
            <x v="2"/>
            <x v="6"/>
          </reference>
        </references>
      </pivotArea>
    </format>
    <format dxfId="7775">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2">
            <x v="2"/>
            <x v="6"/>
          </reference>
        </references>
      </pivotArea>
    </format>
    <format dxfId="7774">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5"/>
          </reference>
        </references>
      </pivotArea>
    </format>
    <format dxfId="7773">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5"/>
          </reference>
        </references>
      </pivotArea>
    </format>
    <format dxfId="7772">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2">
            <x v="2"/>
            <x v="5"/>
          </reference>
        </references>
      </pivotArea>
    </format>
    <format dxfId="777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2">
            <x v="2"/>
            <x v="5"/>
          </reference>
        </references>
      </pivotArea>
    </format>
    <format dxfId="7770">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1">
            <x v="108"/>
          </reference>
        </references>
      </pivotArea>
    </format>
    <format dxfId="776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1">
            <x v="108"/>
          </reference>
        </references>
      </pivotArea>
    </format>
    <format dxfId="776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2">
            <x v="111"/>
            <x v="112"/>
          </reference>
        </references>
      </pivotArea>
    </format>
    <format dxfId="776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2">
            <x v="111"/>
            <x v="112"/>
          </reference>
        </references>
      </pivotArea>
    </format>
    <format dxfId="776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776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776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
          </reference>
          <reference field="10" count="2">
            <x v="4"/>
            <x v="115"/>
          </reference>
        </references>
      </pivotArea>
    </format>
    <format dxfId="776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
          </reference>
          <reference field="10" count="2">
            <x v="4"/>
            <x v="115"/>
          </reference>
        </references>
      </pivotArea>
    </format>
    <format dxfId="7762">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776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7760">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6"/>
          </reference>
          <reference field="10" count="1">
            <x v="117"/>
          </reference>
        </references>
      </pivotArea>
    </format>
    <format dxfId="775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6"/>
          </reference>
          <reference field="10" count="1">
            <x v="117"/>
          </reference>
        </references>
      </pivotArea>
    </format>
    <format dxfId="775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7"/>
          </reference>
          <reference field="9" count="1" selected="0">
            <x v="0"/>
          </reference>
          <reference field="10" count="2">
            <x v="5"/>
            <x v="6"/>
          </reference>
        </references>
      </pivotArea>
    </format>
    <format dxfId="775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7"/>
          </reference>
          <reference field="9" count="1" selected="0">
            <x v="0"/>
          </reference>
          <reference field="10" count="2">
            <x v="5"/>
            <x v="6"/>
          </reference>
        </references>
      </pivotArea>
    </format>
    <format dxfId="775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7"/>
          </reference>
        </references>
      </pivotArea>
    </format>
    <format dxfId="775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7"/>
          </reference>
        </references>
      </pivotArea>
    </format>
    <format dxfId="77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2">
            <x v="3"/>
            <x v="4"/>
          </reference>
        </references>
      </pivotArea>
    </format>
    <format dxfId="775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2">
            <x v="3"/>
            <x v="4"/>
          </reference>
        </references>
      </pivotArea>
    </format>
    <format dxfId="775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775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77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5"/>
          </reference>
          <reference field="10" count="1">
            <x v="9"/>
          </reference>
        </references>
      </pivotArea>
    </format>
    <format dxfId="774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5"/>
          </reference>
          <reference field="10" count="1">
            <x v="9"/>
          </reference>
        </references>
      </pivotArea>
    </format>
    <format dxfId="77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774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1">
            <x v="1"/>
          </reference>
        </references>
      </pivotArea>
    </format>
    <format dxfId="77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10"/>
          </reference>
        </references>
      </pivotArea>
    </format>
    <format dxfId="774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10"/>
          </reference>
        </references>
      </pivotArea>
    </format>
    <format dxfId="77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4"/>
          </reference>
          <reference field="10" count="1">
            <x v="13"/>
          </reference>
        </references>
      </pivotArea>
    </format>
    <format dxfId="774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4"/>
          </reference>
          <reference field="10" count="1">
            <x v="13"/>
          </reference>
        </references>
      </pivotArea>
    </format>
    <format dxfId="77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2"/>
          </reference>
        </references>
      </pivotArea>
    </format>
    <format dxfId="774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1">
            <x v="2"/>
          </reference>
        </references>
      </pivotArea>
    </format>
    <format dxfId="774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773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77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1">
            <x v="2"/>
          </reference>
        </references>
      </pivotArea>
    </format>
    <format dxfId="773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1">
            <x v="2"/>
          </reference>
        </references>
      </pivotArea>
    </format>
    <format dxfId="77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2">
            <x v="2"/>
            <x v="17"/>
          </reference>
        </references>
      </pivotArea>
    </format>
    <format dxfId="77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2">
            <x v="2"/>
            <x v="17"/>
          </reference>
        </references>
      </pivotArea>
    </format>
    <format dxfId="77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77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773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2">
            <x v="2"/>
            <x v="31"/>
          </reference>
        </references>
      </pivotArea>
    </format>
    <format dxfId="773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2">
            <x v="2"/>
            <x v="31"/>
          </reference>
        </references>
      </pivotArea>
    </format>
    <format dxfId="773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32"/>
          </reference>
        </references>
      </pivotArea>
    </format>
    <format dxfId="772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32"/>
          </reference>
        </references>
      </pivotArea>
    </format>
    <format dxfId="772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772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772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1">
            <x v="39"/>
          </reference>
        </references>
      </pivotArea>
    </format>
    <format dxfId="772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1">
            <x v="39"/>
          </reference>
        </references>
      </pivotArea>
    </format>
    <format dxfId="772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7"/>
          </reference>
          <reference field="10" count="1">
            <x v="42"/>
          </reference>
        </references>
      </pivotArea>
    </format>
    <format dxfId="772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7"/>
          </reference>
          <reference field="10" count="1">
            <x v="42"/>
          </reference>
        </references>
      </pivotArea>
    </format>
    <format dxfId="772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72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17"/>
          </reference>
        </references>
      </pivotArea>
    </format>
    <format dxfId="772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4"/>
          </reference>
          <reference field="10" count="1">
            <x v="93"/>
          </reference>
        </references>
      </pivotArea>
    </format>
    <format dxfId="771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4"/>
          </reference>
          <reference field="10" count="1">
            <x v="93"/>
          </reference>
        </references>
      </pivotArea>
    </format>
    <format dxfId="7718">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1">
            <x v="2"/>
          </reference>
        </references>
      </pivotArea>
    </format>
    <format dxfId="771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1">
            <x v="2"/>
          </reference>
        </references>
      </pivotArea>
    </format>
    <format dxfId="7716">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2">
            <x v="2"/>
            <x v="6"/>
          </reference>
        </references>
      </pivotArea>
    </format>
    <format dxfId="7715">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2">
            <x v="2"/>
            <x v="6"/>
          </reference>
        </references>
      </pivotArea>
    </format>
    <format dxfId="7714">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5"/>
          </reference>
        </references>
      </pivotArea>
    </format>
    <format dxfId="7713">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5"/>
          </reference>
        </references>
      </pivotArea>
    </format>
    <format dxfId="7712">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2">
            <x v="2"/>
            <x v="5"/>
          </reference>
        </references>
      </pivotArea>
    </format>
    <format dxfId="771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2">
            <x v="2"/>
            <x v="5"/>
          </reference>
        </references>
      </pivotArea>
    </format>
    <format dxfId="7710">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1">
            <x v="108"/>
          </reference>
        </references>
      </pivotArea>
    </format>
    <format dxfId="770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0"/>
          </reference>
          <reference field="10" count="1">
            <x v="108"/>
          </reference>
        </references>
      </pivotArea>
    </format>
    <format dxfId="770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2">
            <x v="111"/>
            <x v="112"/>
          </reference>
        </references>
      </pivotArea>
    </format>
    <format dxfId="770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4"/>
          </reference>
          <reference field="10" count="2">
            <x v="111"/>
            <x v="112"/>
          </reference>
        </references>
      </pivotArea>
    </format>
    <format dxfId="770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770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770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
          </reference>
          <reference field="10" count="2">
            <x v="4"/>
            <x v="115"/>
          </reference>
        </references>
      </pivotArea>
    </format>
    <format dxfId="770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
          </reference>
          <reference field="10" count="2">
            <x v="4"/>
            <x v="115"/>
          </reference>
        </references>
      </pivotArea>
    </format>
    <format dxfId="7702">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770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7700">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6"/>
          </reference>
          <reference field="10" count="1">
            <x v="117"/>
          </reference>
        </references>
      </pivotArea>
    </format>
    <format dxfId="769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16"/>
          </reference>
          <reference field="10" count="1">
            <x v="117"/>
          </reference>
        </references>
      </pivotArea>
    </format>
    <format dxfId="769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7"/>
          </reference>
          <reference field="9" count="1" selected="0">
            <x v="0"/>
          </reference>
          <reference field="10" count="2">
            <x v="5"/>
            <x v="6"/>
          </reference>
        </references>
      </pivotArea>
    </format>
    <format dxfId="769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7"/>
          </reference>
          <reference field="9" count="1" selected="0">
            <x v="0"/>
          </reference>
          <reference field="10" count="2">
            <x v="5"/>
            <x v="6"/>
          </reference>
        </references>
      </pivotArea>
    </format>
    <format dxfId="769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7"/>
          </reference>
        </references>
      </pivotArea>
    </format>
    <format dxfId="769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7"/>
          </reference>
        </references>
      </pivotArea>
    </format>
    <format dxfId="769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1">
    <rowHierarchyUsage hierarchyUsage="49"/>
    <rowHierarchyUsage hierarchyUsage="41"/>
    <rowHierarchyUsage hierarchyUsage="42"/>
    <rowHierarchyUsage hierarchyUsage="43"/>
    <rowHierarchyUsage hierarchyUsage="44"/>
    <rowHierarchyUsage hierarchyUsage="50"/>
    <rowHierarchyUsage hierarchyUsage="51"/>
    <rowHierarchyUsage hierarchyUsage="45"/>
    <rowHierarchyUsage hierarchyUsage="46"/>
    <rowHierarchyUsage hierarchyUsage="47"/>
    <rowHierarchyUsage hierarchyUsage="5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7B26C6-9042-4086-9572-91C1E8993B9F}" name="PivotTable2" cacheId="137" applyNumberFormats="0" applyBorderFormats="0" applyFontFormats="0" applyPatternFormats="0" applyAlignmentFormats="0" applyWidthHeightFormats="1" dataCaption="Values" tag="adbe9d34-4388-4af6-a61f-b9492b5e0043" updatedVersion="8" minRefreshableVersion="3" itemPrintTitles="1" createdVersion="8" indent="0" outline="1" outlineData="1" multipleFieldFilters="0" rowHeaderCaption="Akun Persediaan, Pusdik KP  (SP2D Desember 2022)">
  <location ref="B4:D12" firstHeaderRow="0" firstDataRow="1" firstDataCol="1" rowPageCount="1" colPageCount="1"/>
  <pivotFields count="7">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ubtotalTop="0" showAll="0" defaultSubtotal="0"/>
    <pivotField axis="axisPage" allDrilled="1" showAll="0" dataSourceSort="1" defaultAttributeDrillState="1">
      <items count="1">
        <item t="default"/>
      </items>
    </pivotField>
    <pivotField axis="axisRow" allDrilled="1" showAll="0" defaultAttributeDrillState="1">
      <items count="18">
        <item x="2"/>
        <item x="13"/>
        <item x="11"/>
        <item x="12"/>
        <item x="14"/>
        <item x="15"/>
        <item x="16"/>
        <item x="3"/>
        <item x="10"/>
        <item x="4"/>
        <item x="5"/>
        <item x="6"/>
        <item x="9"/>
        <item x="7"/>
        <item x="8"/>
        <item s="1" x="1"/>
        <item s="1" x="0"/>
        <item t="default"/>
      </items>
    </pivotField>
  </pivotFields>
  <rowFields count="4">
    <field x="0"/>
    <field x="1"/>
    <field x="2"/>
    <field x="6"/>
  </rowFields>
  <rowItems count="8">
    <i>
      <x/>
    </i>
    <i r="1">
      <x/>
    </i>
    <i r="2">
      <x/>
    </i>
    <i r="3">
      <x v="16"/>
    </i>
    <i r="1">
      <x v="1"/>
    </i>
    <i r="2">
      <x v="1"/>
    </i>
    <i r="3">
      <x v="15"/>
    </i>
    <i t="grand">
      <x/>
    </i>
  </rowItems>
  <colFields count="1">
    <field x="-2"/>
  </colFields>
  <colItems count="2">
    <i>
      <x/>
    </i>
    <i i="1">
      <x v="1"/>
    </i>
  </colItems>
  <pageFields count="1">
    <pageField fld="5" hier="47" name="[SPBY].[Akun].&amp;[521811. Belanja Barang Persediaan Barang Konsumsi]" cap="521811. Belanja Barang Persediaan Barang Konsumsi"/>
  </pageFields>
  <dataFields count="2">
    <dataField name="Jumlah (Rp)" fld="4" baseField="0" baseItem="0" numFmtId="41"/>
    <dataField name="Jmlh SPBY" fld="3" subtotal="count" baseField="0" baseItem="0">
      <extLst>
        <ext xmlns:x15="http://schemas.microsoft.com/office/spreadsheetml/2010/11/main" uri="{FABC7310-3BB5-11E1-824E-6D434824019B}">
          <x15:dataField isCountDistinct="1"/>
        </ext>
      </extLst>
    </dataField>
  </dataFields>
  <formats count="84">
    <format dxfId="7693">
      <pivotArea field="0" type="button" dataOnly="0" labelOnly="1" outline="0" axis="axisRow" fieldPosition="0"/>
    </format>
    <format dxfId="7692">
      <pivotArea dataOnly="0" labelOnly="1" outline="0" fieldPosition="0">
        <references count="1">
          <reference field="4294967294" count="2">
            <x v="0"/>
            <x v="1"/>
          </reference>
        </references>
      </pivotArea>
    </format>
    <format dxfId="7691">
      <pivotArea outline="0" collapsedLevelsAreSubtotals="1" fieldPosition="0">
        <references count="1">
          <reference field="4294967294" count="1" selected="0">
            <x v="1"/>
          </reference>
        </references>
      </pivotArea>
    </format>
    <format dxfId="7690">
      <pivotArea dataOnly="0" labelOnly="1" outline="0" fieldPosition="0">
        <references count="1">
          <reference field="4294967294" count="1">
            <x v="1"/>
          </reference>
        </references>
      </pivotArea>
    </format>
    <format dxfId="7689">
      <pivotArea outline="0" fieldPosition="0">
        <references count="1">
          <reference field="4294967294" count="1">
            <x v="0"/>
          </reference>
        </references>
      </pivotArea>
    </format>
    <format dxfId="7688">
      <pivotArea dataOnly="0" labelOnly="1" fieldPosition="0">
        <references count="1">
          <reference field="1" count="0"/>
        </references>
      </pivotArea>
    </format>
    <format dxfId="7687">
      <pivotArea dataOnly="0" labelOnly="1" fieldPosition="0">
        <references count="1">
          <reference field="2" count="0"/>
        </references>
      </pivotArea>
    </format>
    <format dxfId="7686">
      <pivotArea collapsedLevelsAreSubtotals="1" fieldPosition="0">
        <references count="2">
          <reference field="0" count="0" selected="0"/>
          <reference field="1" count="1">
            <x v="2"/>
          </reference>
        </references>
      </pivotArea>
    </format>
    <format dxfId="7685">
      <pivotArea collapsedLevelsAreSubtotals="1" fieldPosition="0">
        <references count="2">
          <reference field="0" count="0" selected="0"/>
          <reference field="1" count="1">
            <x v="0"/>
          </reference>
        </references>
      </pivotArea>
    </format>
    <format dxfId="7684">
      <pivotArea collapsedLevelsAreSubtotals="1" fieldPosition="0">
        <references count="2">
          <reference field="0" count="0" selected="0"/>
          <reference field="1" count="1">
            <x v="1"/>
          </reference>
        </references>
      </pivotArea>
    </format>
    <format dxfId="7683">
      <pivotArea collapsedLevelsAreSubtotals="1" fieldPosition="0">
        <references count="3">
          <reference field="0" count="0" selected="0"/>
          <reference field="1" count="1" selected="0">
            <x v="2"/>
          </reference>
          <reference field="2" count="1">
            <x v="2"/>
          </reference>
        </references>
      </pivotArea>
    </format>
    <format dxfId="7682">
      <pivotArea collapsedLevelsAreSubtotals="1" fieldPosition="0">
        <references count="3">
          <reference field="0" count="0" selected="0"/>
          <reference field="1" count="1" selected="0">
            <x v="0"/>
          </reference>
          <reference field="2" count="1">
            <x v="0"/>
          </reference>
        </references>
      </pivotArea>
    </format>
    <format dxfId="7681">
      <pivotArea collapsedLevelsAreSubtotals="1" fieldPosition="0">
        <references count="3">
          <reference field="0" count="0" selected="0"/>
          <reference field="1" count="1" selected="0">
            <x v="1"/>
          </reference>
          <reference field="2" count="1">
            <x v="3"/>
          </reference>
        </references>
      </pivotArea>
    </format>
    <format dxfId="7680">
      <pivotArea collapsedLevelsAreSubtotals="1" fieldPosition="0">
        <references count="3">
          <reference field="0" count="0" selected="0"/>
          <reference field="1" count="1" selected="0">
            <x v="1"/>
          </reference>
          <reference field="2" count="1">
            <x v="1"/>
          </reference>
        </references>
      </pivotArea>
    </format>
    <format dxfId="7679">
      <pivotArea type="all" dataOnly="0" outline="0" fieldPosition="0"/>
    </format>
    <format dxfId="7678">
      <pivotArea outline="0" collapsedLevelsAreSubtotals="1" fieldPosition="0"/>
    </format>
    <format dxfId="7677">
      <pivotArea field="0" type="button" dataOnly="0" labelOnly="1" outline="0" axis="axisRow" fieldPosition="0"/>
    </format>
    <format dxfId="7676">
      <pivotArea dataOnly="0" labelOnly="1" fieldPosition="0">
        <references count="1">
          <reference field="0" count="0"/>
        </references>
      </pivotArea>
    </format>
    <format dxfId="7675">
      <pivotArea dataOnly="0" labelOnly="1" grandRow="1" outline="0" fieldPosition="0"/>
    </format>
    <format dxfId="7674">
      <pivotArea dataOnly="0" labelOnly="1" fieldPosition="0">
        <references count="2">
          <reference field="0" count="0" selected="0"/>
          <reference field="1" count="0"/>
        </references>
      </pivotArea>
    </format>
    <format dxfId="7673">
      <pivotArea dataOnly="0" labelOnly="1" fieldPosition="0">
        <references count="3">
          <reference field="0" count="0" selected="0"/>
          <reference field="1" count="1" selected="0">
            <x v="2"/>
          </reference>
          <reference field="2" count="1">
            <x v="2"/>
          </reference>
        </references>
      </pivotArea>
    </format>
    <format dxfId="7672">
      <pivotArea dataOnly="0" labelOnly="1" fieldPosition="0">
        <references count="3">
          <reference field="0" count="0" selected="0"/>
          <reference field="1" count="1" selected="0">
            <x v="0"/>
          </reference>
          <reference field="2" count="1">
            <x v="0"/>
          </reference>
        </references>
      </pivotArea>
    </format>
    <format dxfId="7671">
      <pivotArea dataOnly="0" labelOnly="1" fieldPosition="0">
        <references count="3">
          <reference field="0" count="0" selected="0"/>
          <reference field="1" count="1" selected="0">
            <x v="1"/>
          </reference>
          <reference field="2" count="2">
            <x v="1"/>
            <x v="3"/>
          </reference>
        </references>
      </pivotArea>
    </format>
    <format dxfId="7670">
      <pivotArea dataOnly="0" labelOnly="1" fieldPosition="0">
        <references count="4">
          <reference field="0" count="0" selected="0"/>
          <reference field="1" count="1" selected="0">
            <x v="2"/>
          </reference>
          <reference field="2" count="1" selected="0">
            <x v="2"/>
          </reference>
          <reference field="6" count="4">
            <x v="0"/>
            <x v="9"/>
            <x v="10"/>
            <x v="11"/>
          </reference>
        </references>
      </pivotArea>
    </format>
    <format dxfId="7669">
      <pivotArea dataOnly="0" labelOnly="1" fieldPosition="0">
        <references count="4">
          <reference field="0" count="0" selected="0"/>
          <reference field="1" count="1" selected="0">
            <x v="0"/>
          </reference>
          <reference field="2" count="1" selected="0">
            <x v="0"/>
          </reference>
          <reference field="6" count="4">
            <x v="9"/>
            <x v="10"/>
            <x v="11"/>
            <x v="12"/>
          </reference>
        </references>
      </pivotArea>
    </format>
    <format dxfId="7668">
      <pivotArea dataOnly="0" labelOnly="1" fieldPosition="0">
        <references count="4">
          <reference field="0" count="0" selected="0"/>
          <reference field="1" count="1" selected="0">
            <x v="1"/>
          </reference>
          <reference field="2" count="1" selected="0">
            <x v="3"/>
          </reference>
          <reference field="6" count="5">
            <x v="0"/>
            <x v="2"/>
            <x v="3"/>
            <x v="9"/>
            <x v="10"/>
          </reference>
        </references>
      </pivotArea>
    </format>
    <format dxfId="7667">
      <pivotArea dataOnly="0" labelOnly="1" fieldPosition="0">
        <references count="4">
          <reference field="0" count="0" selected="0"/>
          <reference field="1" count="1" selected="0">
            <x v="1"/>
          </reference>
          <reference field="2" count="1" selected="0">
            <x v="1"/>
          </reference>
          <reference field="6" count="6">
            <x v="1"/>
            <x v="2"/>
            <x v="4"/>
            <x v="5"/>
            <x v="6"/>
            <x v="9"/>
          </reference>
        </references>
      </pivotArea>
    </format>
    <format dxfId="7666">
      <pivotArea dataOnly="0" labelOnly="1" outline="0" fieldPosition="0">
        <references count="1">
          <reference field="4294967294" count="2">
            <x v="0"/>
            <x v="1"/>
          </reference>
        </references>
      </pivotArea>
    </format>
    <format dxfId="7665">
      <pivotArea dataOnly="0" labelOnly="1" grandRow="1" outline="0" fieldPosition="0"/>
    </format>
    <format dxfId="7664">
      <pivotArea collapsedLevelsAreSubtotals="1" fieldPosition="0">
        <references count="1">
          <reference field="0" count="0"/>
        </references>
      </pivotArea>
    </format>
    <format dxfId="7663">
      <pivotArea dataOnly="0" labelOnly="1" fieldPosition="0">
        <references count="1">
          <reference field="0" count="0"/>
        </references>
      </pivotArea>
    </format>
    <format dxfId="7662">
      <pivotArea dataOnly="0" labelOnly="1" fieldPosition="0">
        <references count="1">
          <reference field="0" count="0"/>
        </references>
      </pivotArea>
    </format>
    <format dxfId="7661">
      <pivotArea collapsedLevelsAreSubtotals="1" fieldPosition="0">
        <references count="1">
          <reference field="0" count="0"/>
        </references>
      </pivotArea>
    </format>
    <format dxfId="7660">
      <pivotArea dataOnly="0" labelOnly="1" fieldPosition="0">
        <references count="1">
          <reference field="6" count="0"/>
        </references>
      </pivotArea>
    </format>
    <format dxfId="7659">
      <pivotArea type="all" dataOnly="0" outline="0" fieldPosition="0"/>
    </format>
    <format dxfId="7658">
      <pivotArea outline="0" collapsedLevelsAreSubtotals="1" fieldPosition="0"/>
    </format>
    <format dxfId="7657">
      <pivotArea field="0" type="button" dataOnly="0" labelOnly="1" outline="0" axis="axisRow" fieldPosition="0"/>
    </format>
    <format dxfId="7656">
      <pivotArea dataOnly="0" labelOnly="1" fieldPosition="0">
        <references count="1">
          <reference field="0" count="0"/>
        </references>
      </pivotArea>
    </format>
    <format dxfId="7655">
      <pivotArea dataOnly="0" labelOnly="1" grandRow="1" outline="0" fieldPosition="0"/>
    </format>
    <format dxfId="7654">
      <pivotArea dataOnly="0" labelOnly="1" fieldPosition="0">
        <references count="2">
          <reference field="0" count="0" selected="0"/>
          <reference field="1" count="0"/>
        </references>
      </pivotArea>
    </format>
    <format dxfId="7653">
      <pivotArea dataOnly="0" labelOnly="1" fieldPosition="0">
        <references count="3">
          <reference field="0" count="0" selected="0"/>
          <reference field="1" count="1" selected="0">
            <x v="2"/>
          </reference>
          <reference field="2" count="1">
            <x v="2"/>
          </reference>
        </references>
      </pivotArea>
    </format>
    <format dxfId="7652">
      <pivotArea dataOnly="0" labelOnly="1" fieldPosition="0">
        <references count="3">
          <reference field="0" count="0" selected="0"/>
          <reference field="1" count="1" selected="0">
            <x v="0"/>
          </reference>
          <reference field="2" count="1">
            <x v="0"/>
          </reference>
        </references>
      </pivotArea>
    </format>
    <format dxfId="7651">
      <pivotArea dataOnly="0" labelOnly="1" fieldPosition="0">
        <references count="3">
          <reference field="0" count="0" selected="0"/>
          <reference field="1" count="1" selected="0">
            <x v="1"/>
          </reference>
          <reference field="2" count="2">
            <x v="1"/>
            <x v="3"/>
          </reference>
        </references>
      </pivotArea>
    </format>
    <format dxfId="7650">
      <pivotArea dataOnly="0" labelOnly="1" fieldPosition="0">
        <references count="4">
          <reference field="0" count="0" selected="0"/>
          <reference field="1" count="1" selected="0">
            <x v="2"/>
          </reference>
          <reference field="2" count="1" selected="0">
            <x v="2"/>
          </reference>
          <reference field="6" count="5">
            <x v="0"/>
            <x v="7"/>
            <x v="9"/>
            <x v="10"/>
            <x v="11"/>
          </reference>
        </references>
      </pivotArea>
    </format>
    <format dxfId="7649">
      <pivotArea dataOnly="0" labelOnly="1" fieldPosition="0">
        <references count="4">
          <reference field="0" count="0" selected="0"/>
          <reference field="1" count="1" selected="0">
            <x v="0"/>
          </reference>
          <reference field="2" count="1" selected="0">
            <x v="0"/>
          </reference>
          <reference field="6" count="6">
            <x v="9"/>
            <x v="10"/>
            <x v="11"/>
            <x v="12"/>
            <x v="13"/>
            <x v="14"/>
          </reference>
        </references>
      </pivotArea>
    </format>
    <format dxfId="7648">
      <pivotArea dataOnly="0" labelOnly="1" fieldPosition="0">
        <references count="4">
          <reference field="0" count="0" selected="0"/>
          <reference field="1" count="1" selected="0">
            <x v="1"/>
          </reference>
          <reference field="2" count="1" selected="0">
            <x v="3"/>
          </reference>
          <reference field="6" count="8">
            <x v="0"/>
            <x v="2"/>
            <x v="3"/>
            <x v="7"/>
            <x v="8"/>
            <x v="9"/>
            <x v="10"/>
            <x v="14"/>
          </reference>
        </references>
      </pivotArea>
    </format>
    <format dxfId="7647">
      <pivotArea dataOnly="0" labelOnly="1" fieldPosition="0">
        <references count="4">
          <reference field="0" count="0" selected="0"/>
          <reference field="1" count="1" selected="0">
            <x v="1"/>
          </reference>
          <reference field="2" count="1" selected="0">
            <x v="1"/>
          </reference>
          <reference field="6" count="9">
            <x v="1"/>
            <x v="2"/>
            <x v="4"/>
            <x v="5"/>
            <x v="6"/>
            <x v="7"/>
            <x v="8"/>
            <x v="9"/>
            <x v="13"/>
          </reference>
        </references>
      </pivotArea>
    </format>
    <format dxfId="7646">
      <pivotArea dataOnly="0" labelOnly="1" outline="0" fieldPosition="0">
        <references count="1">
          <reference field="4294967294" count="2">
            <x v="0"/>
            <x v="1"/>
          </reference>
        </references>
      </pivotArea>
    </format>
    <format dxfId="7645">
      <pivotArea collapsedLevelsAreSubtotals="1" fieldPosition="0">
        <references count="4">
          <reference field="0" count="0" selected="0"/>
          <reference field="1" count="1" selected="0">
            <x v="1"/>
          </reference>
          <reference field="2" count="1" selected="0">
            <x v="3"/>
          </reference>
          <reference field="6" count="1">
            <x v="8"/>
          </reference>
        </references>
      </pivotArea>
    </format>
    <format dxfId="7644">
      <pivotArea dataOnly="0" labelOnly="1" fieldPosition="0">
        <references count="4">
          <reference field="0" count="0" selected="0"/>
          <reference field="1" count="1" selected="0">
            <x v="1"/>
          </reference>
          <reference field="2" count="1" selected="0">
            <x v="3"/>
          </reference>
          <reference field="6" count="1">
            <x v="8"/>
          </reference>
        </references>
      </pivotArea>
    </format>
    <format dxfId="7643">
      <pivotArea collapsedLevelsAreSubtotals="1" fieldPosition="0">
        <references count="4">
          <reference field="0" count="0" selected="0"/>
          <reference field="1" count="1" selected="0">
            <x v="1"/>
          </reference>
          <reference field="2" count="1" selected="0">
            <x v="1"/>
          </reference>
          <reference field="6" count="1">
            <x v="8"/>
          </reference>
        </references>
      </pivotArea>
    </format>
    <format dxfId="7642">
      <pivotArea dataOnly="0" labelOnly="1" fieldPosition="0">
        <references count="4">
          <reference field="0" count="0" selected="0"/>
          <reference field="1" count="1" selected="0">
            <x v="1"/>
          </reference>
          <reference field="2" count="1" selected="0">
            <x v="1"/>
          </reference>
          <reference field="6" count="1">
            <x v="8"/>
          </reference>
        </references>
      </pivotArea>
    </format>
    <format dxfId="7641">
      <pivotArea collapsedLevelsAreSubtotals="1" fieldPosition="0">
        <references count="4">
          <reference field="0" count="0" selected="0"/>
          <reference field="1" count="1" selected="0">
            <x v="0"/>
          </reference>
          <reference field="2" count="1" selected="0">
            <x v="0"/>
          </reference>
          <reference field="6" count="1">
            <x v="14"/>
          </reference>
        </references>
      </pivotArea>
    </format>
    <format dxfId="7640">
      <pivotArea dataOnly="0" labelOnly="1" fieldPosition="0">
        <references count="4">
          <reference field="0" count="0" selected="0"/>
          <reference field="1" count="1" selected="0">
            <x v="0"/>
          </reference>
          <reference field="2" count="1" selected="0">
            <x v="0"/>
          </reference>
          <reference field="6" count="1">
            <x v="14"/>
          </reference>
        </references>
      </pivotArea>
    </format>
    <format dxfId="7639">
      <pivotArea collapsedLevelsAreSubtotals="1" fieldPosition="0">
        <references count="4">
          <reference field="0" count="0" selected="0"/>
          <reference field="1" count="1" selected="0">
            <x v="0"/>
          </reference>
          <reference field="2" count="1" selected="0">
            <x v="0"/>
          </reference>
          <reference field="6" count="1">
            <x v="14"/>
          </reference>
        </references>
      </pivotArea>
    </format>
    <format dxfId="7638">
      <pivotArea dataOnly="0" labelOnly="1" fieldPosition="0">
        <references count="4">
          <reference field="0" count="0" selected="0"/>
          <reference field="1" count="1" selected="0">
            <x v="0"/>
          </reference>
          <reference field="2" count="1" selected="0">
            <x v="0"/>
          </reference>
          <reference field="6" count="1">
            <x v="14"/>
          </reference>
        </references>
      </pivotArea>
    </format>
    <format dxfId="7637">
      <pivotArea dataOnly="0" labelOnly="1" fieldPosition="0">
        <references count="4">
          <reference field="0" count="0" selected="0"/>
          <reference field="1" count="1" selected="0">
            <x v="1"/>
          </reference>
          <reference field="2" count="1" selected="0">
            <x v="3"/>
          </reference>
          <reference field="6" count="1">
            <x v="14"/>
          </reference>
        </references>
      </pivotArea>
    </format>
    <format dxfId="7636">
      <pivotArea dataOnly="0" labelOnly="1" fieldPosition="0">
        <references count="4">
          <reference field="0" count="0" selected="0"/>
          <reference field="1" count="1" selected="0">
            <x v="0"/>
          </reference>
          <reference field="2" count="1" selected="0">
            <x v="0"/>
          </reference>
          <reference field="6" count="1">
            <x v="13"/>
          </reference>
        </references>
      </pivotArea>
    </format>
    <format dxfId="7635">
      <pivotArea dataOnly="0" labelOnly="1" fieldPosition="0">
        <references count="4">
          <reference field="0" count="0" selected="0"/>
          <reference field="1" count="1" selected="0">
            <x v="1"/>
          </reference>
          <reference field="2" count="1" selected="0">
            <x v="1"/>
          </reference>
          <reference field="6" count="1">
            <x v="13"/>
          </reference>
        </references>
      </pivotArea>
    </format>
    <format dxfId="7634">
      <pivotArea dataOnly="0" labelOnly="1" fieldPosition="0">
        <references count="1">
          <reference field="1" count="0"/>
        </references>
      </pivotArea>
    </format>
    <format dxfId="7633">
      <pivotArea dataOnly="0" labelOnly="1" fieldPosition="0">
        <references count="1">
          <reference field="1" count="0"/>
        </references>
      </pivotArea>
    </format>
    <format dxfId="7632">
      <pivotArea dataOnly="0" labelOnly="1" fieldPosition="0">
        <references count="1">
          <reference field="2" count="0"/>
        </references>
      </pivotArea>
    </format>
    <format dxfId="7631">
      <pivotArea dataOnly="0" labelOnly="1" fieldPosition="0">
        <references count="1">
          <reference field="2" count="0"/>
        </references>
      </pivotArea>
    </format>
    <format dxfId="7630">
      <pivotArea collapsedLevelsAreSubtotals="1" fieldPosition="0">
        <references count="2">
          <reference field="0" count="0" selected="0"/>
          <reference field="1" count="1">
            <x v="2"/>
          </reference>
        </references>
      </pivotArea>
    </format>
    <format dxfId="7629">
      <pivotArea collapsedLevelsAreSubtotals="1" fieldPosition="0">
        <references count="2">
          <reference field="0" count="0" selected="0"/>
          <reference field="1" count="1">
            <x v="0"/>
          </reference>
        </references>
      </pivotArea>
    </format>
    <format dxfId="7628">
      <pivotArea collapsedLevelsAreSubtotals="1" fieldPosition="0">
        <references count="2">
          <reference field="0" count="0" selected="0"/>
          <reference field="1" count="1">
            <x v="1"/>
          </reference>
        </references>
      </pivotArea>
    </format>
    <format dxfId="7627">
      <pivotArea collapsedLevelsAreSubtotals="1" fieldPosition="0">
        <references count="2">
          <reference field="0" count="0" selected="0"/>
          <reference field="1" count="1">
            <x v="2"/>
          </reference>
        </references>
      </pivotArea>
    </format>
    <format dxfId="7626">
      <pivotArea collapsedLevelsAreSubtotals="1" fieldPosition="0">
        <references count="2">
          <reference field="0" count="0" selected="0"/>
          <reference field="1" count="1">
            <x v="0"/>
          </reference>
        </references>
      </pivotArea>
    </format>
    <format dxfId="7625">
      <pivotArea collapsedLevelsAreSubtotals="1" fieldPosition="0">
        <references count="2">
          <reference field="0" count="0" selected="0"/>
          <reference field="1" count="1">
            <x v="1"/>
          </reference>
        </references>
      </pivotArea>
    </format>
    <format dxfId="7624">
      <pivotArea collapsedLevelsAreSubtotals="1" fieldPosition="0">
        <references count="3">
          <reference field="0" count="0" selected="0"/>
          <reference field="1" count="1" selected="0">
            <x v="2"/>
          </reference>
          <reference field="2" count="1">
            <x v="2"/>
          </reference>
        </references>
      </pivotArea>
    </format>
    <format dxfId="7623">
      <pivotArea collapsedLevelsAreSubtotals="1" fieldPosition="0">
        <references count="3">
          <reference field="0" count="0" selected="0"/>
          <reference field="1" count="1" selected="0">
            <x v="0"/>
          </reference>
          <reference field="2" count="1">
            <x v="0"/>
          </reference>
        </references>
      </pivotArea>
    </format>
    <format dxfId="7622">
      <pivotArea collapsedLevelsAreSubtotals="1" fieldPosition="0">
        <references count="3">
          <reference field="0" count="0" selected="0"/>
          <reference field="1" count="1" selected="0">
            <x v="1"/>
          </reference>
          <reference field="2" count="1">
            <x v="3"/>
          </reference>
        </references>
      </pivotArea>
    </format>
    <format dxfId="7621">
      <pivotArea collapsedLevelsAreSubtotals="1" fieldPosition="0">
        <references count="3">
          <reference field="0" count="0" selected="0"/>
          <reference field="1" count="1" selected="0">
            <x v="1"/>
          </reference>
          <reference field="2" count="1">
            <x v="1"/>
          </reference>
        </references>
      </pivotArea>
    </format>
    <format dxfId="7620">
      <pivotArea collapsedLevelsAreSubtotals="1" fieldPosition="0">
        <references count="3">
          <reference field="0" count="0" selected="0"/>
          <reference field="1" count="1" selected="0">
            <x v="2"/>
          </reference>
          <reference field="2" count="1">
            <x v="2"/>
          </reference>
        </references>
      </pivotArea>
    </format>
    <format dxfId="7619">
      <pivotArea collapsedLevelsAreSubtotals="1" fieldPosition="0">
        <references count="3">
          <reference field="0" count="0" selected="0"/>
          <reference field="1" count="1" selected="0">
            <x v="0"/>
          </reference>
          <reference field="2" count="1">
            <x v="0"/>
          </reference>
        </references>
      </pivotArea>
    </format>
    <format dxfId="7618">
      <pivotArea collapsedLevelsAreSubtotals="1" fieldPosition="0">
        <references count="3">
          <reference field="0" count="0" selected="0"/>
          <reference field="1" count="1" selected="0">
            <x v="1"/>
          </reference>
          <reference field="2" count="1">
            <x v="3"/>
          </reference>
        </references>
      </pivotArea>
    </format>
    <format dxfId="7617">
      <pivotArea collapsedLevelsAreSubtotals="1" fieldPosition="0">
        <references count="3">
          <reference field="0" count="0" selected="0"/>
          <reference field="1" count="1" selected="0">
            <x v="1"/>
          </reference>
          <reference field="2" count="1">
            <x v="1"/>
          </reference>
        </references>
      </pivotArea>
    </format>
    <format dxfId="7616">
      <pivotArea collapsedLevelsAreSubtotals="1" fieldPosition="0">
        <references count="3">
          <reference field="0" count="0" selected="0"/>
          <reference field="1" count="1" selected="0">
            <x v="2"/>
          </reference>
          <reference field="2" count="1">
            <x v="2"/>
          </reference>
        </references>
      </pivotArea>
    </format>
    <format dxfId="7615">
      <pivotArea collapsedLevelsAreSubtotals="1" fieldPosition="0">
        <references count="3">
          <reference field="0" count="0" selected="0"/>
          <reference field="1" count="1" selected="0">
            <x v="0"/>
          </reference>
          <reference field="2" count="1">
            <x v="0"/>
          </reference>
        </references>
      </pivotArea>
    </format>
    <format dxfId="7614">
      <pivotArea collapsedLevelsAreSubtotals="1" fieldPosition="0">
        <references count="3">
          <reference field="0" count="0" selected="0"/>
          <reference field="1" count="1" selected="0">
            <x v="1"/>
          </reference>
          <reference field="2" count="1">
            <x v="3"/>
          </reference>
        </references>
      </pivotArea>
    </format>
    <format dxfId="7613">
      <pivotArea collapsedLevelsAreSubtotals="1" fieldPosition="0">
        <references count="3">
          <reference field="0" count="0" selected="0"/>
          <reference field="1" count="1" selected="0">
            <x v="1"/>
          </reference>
          <reference field="2" count="1">
            <x v="1"/>
          </reference>
        </references>
      </pivotArea>
    </format>
    <format dxfId="7612">
      <pivotArea field="0" type="button" dataOnly="0" labelOnly="1" outline="0" axis="axisRow" fieldPosition="0"/>
    </format>
    <format dxfId="7611">
      <pivotArea field="0" type="button" dataOnly="0" labelOnly="1" outline="0" axis="axisRow" fieldPosition="0"/>
    </format>
    <format dxfId="7610">
      <pivotArea field="0" type="button" dataOnly="0" labelOnly="1" outline="0" axis="axisRow" fieldPosition="0"/>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Rp)"/>
    <pivotHierarchy dragToData="1"/>
    <pivotHierarchy dragToData="1" caption="Jmlh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49"/>
    <rowHierarchyUsage hierarchyUsage="50"/>
    <rowHierarchyUsage hierarchyUsage="5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F319C4-96F2-462D-8754-61F2406BF764}" name="PivotTable1" cacheId="1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35">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axis="axisRow" showAll="0">
      <items count="9">
        <item m="1" x="7"/>
        <item x="3"/>
        <item x="1"/>
        <item x="0"/>
        <item x="2"/>
        <item x="4"/>
        <item x="5"/>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s>
  <rowFields count="2">
    <field x="9"/>
    <field x="10"/>
  </rowFields>
  <rowItems count="12">
    <i>
      <x/>
    </i>
    <i r="1">
      <x v="1"/>
    </i>
    <i r="1">
      <x v="4"/>
    </i>
    <i>
      <x v="1"/>
    </i>
    <i r="1">
      <x v="2"/>
    </i>
    <i>
      <x v="2"/>
    </i>
    <i r="1">
      <x v="3"/>
    </i>
    <i r="1">
      <x v="7"/>
    </i>
    <i>
      <x v="3"/>
    </i>
    <i r="1">
      <x v="5"/>
    </i>
    <i r="1">
      <x v="6"/>
    </i>
    <i t="grand">
      <x/>
    </i>
  </rowItems>
  <colItems count="1">
    <i/>
  </colItems>
  <dataFields count="1">
    <dataField name="Sum of Jumlah"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128"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O52" firstHeaderRow="1" firstDataRow="1" firstDataCol="14" rowPageCount="1" colPageCount="1"/>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0"/>
        <item x="111"/>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4"/>
        <item x="115"/>
        <item x="116"/>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t="default"/>
      </items>
    </pivotField>
    <pivotField dataField="1" compact="0" outline="0" showAll="0"/>
    <pivotField name="No SP2D" axis="axisRow" compact="0" outline="0" showAll="0" defaultSubtotal="0">
      <items count="53">
        <item x="12"/>
        <item x="5"/>
        <item x="4"/>
        <item x="11"/>
        <item x="10"/>
        <item x="8"/>
        <item x="9"/>
        <item x="6"/>
        <item x="7"/>
        <item x="0"/>
        <item x="1"/>
        <item x="3"/>
        <item x="2"/>
        <item x="22"/>
        <item x="24"/>
        <item x="23"/>
        <item x="20"/>
        <item x="15"/>
        <item x="18"/>
        <item x="19"/>
        <item x="16"/>
        <item x="17"/>
        <item x="14"/>
        <item x="13"/>
        <item x="25"/>
        <item x="21"/>
        <item x="52"/>
        <item x="26"/>
        <item x="27"/>
        <item x="28"/>
        <item x="29"/>
        <item x="30"/>
        <item x="31"/>
        <item x="32"/>
        <item x="33"/>
        <item x="34"/>
        <item x="35"/>
        <item x="36"/>
        <item x="37"/>
        <item x="38"/>
        <item x="39"/>
        <item x="40"/>
        <item x="41"/>
        <item x="42"/>
        <item x="43"/>
        <item x="44"/>
        <item x="45"/>
        <item x="46"/>
        <item x="47"/>
        <item x="48"/>
        <item x="49"/>
        <item x="50"/>
        <item x="51"/>
      </items>
    </pivotField>
    <pivotField name="Tgl SP2D" axis="axisRow" compact="0"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name="No SPM" axis="axisRow" compact="0" outline="0" showAll="0" defaultSubtotal="0">
      <items count="57">
        <item x="12"/>
        <item x="14"/>
        <item x="13"/>
        <item x="17"/>
        <item x="16"/>
        <item x="19"/>
        <item x="18"/>
        <item x="15"/>
        <item x="20"/>
        <item x="4"/>
        <item x="5"/>
        <item x="7"/>
        <item x="6"/>
        <item x="9"/>
        <item x="8"/>
        <item x="10"/>
        <item x="11"/>
        <item x="0"/>
        <item x="1"/>
        <item x="2"/>
        <item x="3"/>
        <item x="23"/>
        <item x="24"/>
        <item x="22"/>
        <item m="1" x="53"/>
        <item x="52"/>
        <item x="21"/>
        <item x="25"/>
        <item x="26"/>
        <item x="27"/>
        <item x="28"/>
        <item x="29"/>
        <item x="30"/>
        <item x="31"/>
        <item x="32"/>
        <item x="33"/>
        <item x="34"/>
        <item x="35"/>
        <item x="36"/>
        <item m="1" x="56"/>
        <item m="1" x="55"/>
        <item m="1" x="54"/>
        <item x="37"/>
        <item x="38"/>
        <item x="39"/>
        <item x="40"/>
        <item x="41"/>
        <item x="42"/>
        <item x="43"/>
        <item x="44"/>
        <item x="45"/>
        <item x="46"/>
        <item x="47"/>
        <item x="48"/>
        <item x="49"/>
        <item x="50"/>
        <item x="51"/>
      </items>
    </pivotField>
    <pivotField name="Tgl SPM" axis="axisRow" compact="0" outline="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ame="No DRPP" axis="axisRow" compact="0" outline="0" showAll="0" defaultSubtotal="0">
      <items count="108">
        <item x="13"/>
        <item x="15"/>
        <item x="14"/>
        <item x="18"/>
        <item x="17"/>
        <item x="20"/>
        <item x="19"/>
        <item x="16"/>
        <item x="21"/>
        <item x="5"/>
        <item x="6"/>
        <item x="8"/>
        <item x="7"/>
        <item x="10"/>
        <item x="9"/>
        <item x="11"/>
        <item x="12"/>
        <item x="0"/>
        <item x="1"/>
        <item x="2"/>
        <item x="3"/>
        <item x="4"/>
        <item x="25"/>
        <item x="26"/>
        <item x="24"/>
        <item x="29"/>
        <item x="28"/>
        <item x="30"/>
        <item x="27"/>
        <item x="22"/>
        <item x="23"/>
        <item x="107"/>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s>
    </pivotField>
    <pivotField compact="0" outline="0" showAll="0"/>
    <pivotField name="Tgl Kuitansi" axis="axisRow" compact="0" outline="0" showAll="0" defaultSubtotal="0">
      <items count="29">
        <item x="3"/>
        <item x="4"/>
        <item x="2"/>
        <item x="0"/>
        <item x="1"/>
        <item x="6"/>
        <item x="7"/>
        <item x="5"/>
        <item x="8"/>
        <item x="9"/>
        <item x="10"/>
        <item x="11"/>
        <item x="12"/>
        <item x="13"/>
        <item x="14"/>
        <item x="15"/>
        <item x="16"/>
        <item x="17"/>
        <item x="18"/>
        <item x="20"/>
        <item x="19"/>
        <item x="21"/>
        <item x="22"/>
        <item x="23"/>
        <item x="24"/>
        <item x="25"/>
        <item x="26"/>
        <item x="27"/>
        <item x="28"/>
      </items>
    </pivotField>
    <pivotField compact="0" outline="0" showAll="0"/>
    <pivotField name="Tgl SPBY" axis="axisRow" compact="0" numFmtId="14" outline="0" showAll="0" defaultSubtotal="0">
      <items count="241">
        <item x="44"/>
        <item x="45"/>
        <item x="40"/>
        <item x="41"/>
        <item x="38"/>
        <item x="21"/>
        <item x="36"/>
        <item x="47"/>
        <item x="46"/>
        <item x="24"/>
        <item x="9"/>
        <item x="37"/>
        <item x="14"/>
        <item x="17"/>
        <item x="49"/>
        <item x="39"/>
        <item x="19"/>
        <item x="42"/>
        <item x="18"/>
        <item x="16"/>
        <item x="43"/>
        <item x="15"/>
        <item x="34"/>
        <item x="10"/>
        <item x="20"/>
        <item x="51"/>
        <item x="11"/>
        <item x="33"/>
        <item x="31"/>
        <item x="48"/>
        <item x="50"/>
        <item x="65"/>
        <item x="32"/>
        <item x="4"/>
        <item x="5"/>
        <item x="29"/>
        <item x="6"/>
        <item x="59"/>
        <item x="52"/>
        <item x="53"/>
        <item x="56"/>
        <item x="60"/>
        <item x="62"/>
        <item x="57"/>
        <item x="64"/>
        <item x="35"/>
        <item x="25"/>
        <item x="55"/>
        <item x="63"/>
        <item x="26"/>
        <item x="27"/>
        <item x="61"/>
        <item x="58"/>
        <item x="54"/>
        <item x="28"/>
        <item x="22"/>
        <item x="23"/>
        <item x="7"/>
        <item x="12"/>
        <item x="8"/>
        <item x="13"/>
        <item x="30"/>
        <item x="0"/>
        <item x="1"/>
        <item x="2"/>
        <item x="3"/>
        <item x="67"/>
        <item x="68"/>
        <item x="66"/>
        <item x="70"/>
        <item x="69"/>
        <item x="71"/>
        <item x="72"/>
        <item x="73"/>
        <item x="74"/>
        <item x="75"/>
        <item x="80"/>
        <item x="85"/>
        <item x="86"/>
        <item x="87"/>
        <item x="82"/>
        <item x="79"/>
        <item x="78"/>
        <item x="84"/>
        <item x="90"/>
        <item x="89"/>
        <item x="88"/>
        <item x="81"/>
        <item x="77"/>
        <item x="76"/>
        <item x="83"/>
        <item x="91"/>
        <item x="99"/>
        <item x="93"/>
        <item x="94"/>
        <item x="96"/>
        <item x="100"/>
        <item x="95"/>
        <item x="101"/>
        <item x="103"/>
        <item x="107"/>
        <item x="109"/>
        <item x="108"/>
        <item x="106"/>
        <item x="105"/>
        <item x="104"/>
        <item x="102"/>
        <item x="92"/>
        <item x="98"/>
        <item x="9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2"/>
        <item x="155"/>
        <item x="154"/>
        <item x="157"/>
        <item x="156"/>
        <item x="148"/>
        <item x="150"/>
        <item x="153"/>
        <item x="151"/>
        <item x="158"/>
        <item x="159"/>
        <item x="161"/>
        <item x="160"/>
        <item x="162"/>
        <item x="163"/>
        <item x="164"/>
        <item x="165"/>
        <item x="166"/>
        <item x="167"/>
        <item x="168"/>
        <item x="169"/>
        <item x="170"/>
        <item x="171"/>
        <item x="172"/>
        <item x="173"/>
        <item x="174"/>
        <item x="179"/>
        <item x="181"/>
        <item x="182"/>
        <item x="180"/>
        <item x="178"/>
        <item x="177"/>
        <item x="176"/>
        <item x="175"/>
        <item x="183"/>
        <item x="193"/>
        <item x="185"/>
        <item x="189"/>
        <item x="184"/>
        <item x="187"/>
        <item x="186"/>
        <item x="188"/>
        <item x="190"/>
        <item x="191"/>
        <item x="192"/>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631">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x="1630"/>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4">
    <field x="9"/>
    <field x="10"/>
    <field x="17"/>
    <field x="18"/>
    <field x="15"/>
    <field x="16"/>
    <field x="19"/>
    <field x="29"/>
    <field x="21"/>
    <field x="30"/>
    <field x="23"/>
    <field x="11"/>
    <field x="7"/>
    <field x="13"/>
  </rowFields>
  <rowItems count="49">
    <i>
      <x/>
      <x v="1"/>
      <x v="55"/>
      <x v="25"/>
      <x v="51"/>
      <x v="26"/>
      <x v="100"/>
      <x v="1555"/>
      <x v="27"/>
      <x v="1567"/>
      <x v="215"/>
      <x v="15"/>
      <x v="9"/>
      <x v="1491"/>
    </i>
    <i t="default" r="1">
      <x v="1"/>
    </i>
    <i r="1">
      <x v="2"/>
      <x v="55"/>
      <x v="25"/>
      <x v="51"/>
      <x v="26"/>
      <x v="100"/>
      <x v="1557"/>
      <x v="27"/>
      <x v="1569"/>
      <x v="213"/>
      <x v="2"/>
      <x v="19"/>
      <x v="1493"/>
    </i>
    <i r="7">
      <x v="1559"/>
      <x v="27"/>
      <x v="1571"/>
      <x v="213"/>
      <x v="3"/>
      <x v="19"/>
      <x v="1495"/>
    </i>
    <i t="default" r="1">
      <x v="2"/>
    </i>
    <i t="default">
      <x/>
    </i>
    <i>
      <x v="1"/>
      <x v="4"/>
      <x v="55"/>
      <x v="25"/>
      <x v="51"/>
      <x v="26"/>
      <x v="100"/>
      <x v="1561"/>
      <x v="27"/>
      <x v="1573"/>
      <x v="216"/>
      <x v="74"/>
      <x v="5"/>
      <x v="1497"/>
    </i>
    <i t="default" r="1">
      <x v="4"/>
    </i>
    <i r="1">
      <x v="6"/>
      <x v="55"/>
      <x v="25"/>
      <x v="51"/>
      <x v="26"/>
      <x v="103"/>
      <x v="1567"/>
      <x v="27"/>
      <x v="1579"/>
      <x v="215"/>
      <x v="92"/>
      <x v="45"/>
      <x v="1503"/>
    </i>
    <i r="7">
      <x v="1568"/>
      <x v="27"/>
      <x v="1580"/>
      <x v="215"/>
      <x v="65"/>
      <x v="47"/>
      <x v="1504"/>
    </i>
    <i t="default" r="1">
      <x v="6"/>
    </i>
    <i t="default">
      <x v="1"/>
    </i>
    <i>
      <x v="2"/>
      <x/>
      <x v="55"/>
      <x v="25"/>
      <x v="51"/>
      <x v="26"/>
      <x v="102"/>
      <x v="1570"/>
      <x v="27"/>
      <x v="1582"/>
      <x v="216"/>
      <x v="103"/>
      <x v="68"/>
      <x v="1506"/>
    </i>
    <i t="default" r="1">
      <x/>
    </i>
    <i r="1">
      <x v="5"/>
      <x v="55"/>
      <x v="25"/>
      <x v="51"/>
      <x v="26"/>
      <x v="101"/>
      <x v="1556"/>
      <x v="27"/>
      <x v="1568"/>
      <x v="214"/>
      <x v="3"/>
      <x v="82"/>
      <x v="1492"/>
    </i>
    <i r="7">
      <x v="1558"/>
      <x v="27"/>
      <x v="1570"/>
      <x v="211"/>
      <x v="3"/>
      <x v="82"/>
      <x v="1494"/>
    </i>
    <i r="6">
      <x v="102"/>
      <x v="1560"/>
      <x v="27"/>
      <x v="1572"/>
      <x v="208"/>
      <x v="3"/>
      <x v="61"/>
      <x v="1496"/>
    </i>
    <i r="7">
      <x v="1562"/>
      <x v="27"/>
      <x v="1574"/>
      <x v="202"/>
      <x v="2"/>
      <x v="61"/>
      <x v="1498"/>
    </i>
    <i r="7">
      <x v="1564"/>
      <x v="27"/>
      <x v="1576"/>
      <x v="204"/>
      <x v="3"/>
      <x v="58"/>
      <x v="1500"/>
    </i>
    <i r="7">
      <x v="1566"/>
      <x v="27"/>
      <x v="1578"/>
      <x v="196"/>
      <x v="2"/>
      <x v="58"/>
      <x v="1502"/>
    </i>
    <i r="6">
      <x v="103"/>
      <x v="1563"/>
      <x v="27"/>
      <x v="1575"/>
      <x v="187"/>
      <x v="2"/>
      <x v="22"/>
      <x v="1499"/>
    </i>
    <i r="7">
      <x v="1565"/>
      <x v="27"/>
      <x v="1577"/>
      <x v="203"/>
      <x v="27"/>
      <x v="22"/>
      <x v="1501"/>
    </i>
    <i t="default" r="1">
      <x v="5"/>
    </i>
    <i t="default">
      <x v="2"/>
    </i>
    <i>
      <x v="3"/>
      <x v="3"/>
      <x v="55"/>
      <x v="25"/>
      <x v="51"/>
      <x v="26"/>
      <x v="102"/>
      <x v="1586"/>
      <x v="27"/>
      <x v="1598"/>
      <x v="219"/>
      <x v="73"/>
      <x v="81"/>
      <x v="1521"/>
    </i>
    <i r="7">
      <x v="1587"/>
      <x v="27"/>
      <x v="1599"/>
      <x v="219"/>
      <x v="86"/>
      <x v="90"/>
      <x v="1522"/>
    </i>
    <i r="7">
      <x v="1588"/>
      <x v="27"/>
      <x v="1600"/>
      <x v="215"/>
      <x v="86"/>
      <x v="90"/>
      <x v="1523"/>
    </i>
    <i r="7">
      <x v="1589"/>
      <x v="27"/>
      <x v="1601"/>
      <x v="216"/>
      <x v="86"/>
      <x v="90"/>
      <x v="1524"/>
    </i>
    <i t="default" r="1">
      <x v="3"/>
    </i>
    <i r="1">
      <x v="7"/>
      <x v="55"/>
      <x v="25"/>
      <x v="51"/>
      <x v="26"/>
      <x v="103"/>
      <x v="1569"/>
      <x v="27"/>
      <x v="1581"/>
      <x v="217"/>
      <x v="21"/>
      <x v="48"/>
      <x v="1505"/>
    </i>
    <i r="7">
      <x v="1571"/>
      <x v="27"/>
      <x v="1583"/>
      <x v="216"/>
      <x v="21"/>
      <x v="48"/>
      <x v="1507"/>
    </i>
    <i r="7">
      <x v="1572"/>
      <x v="27"/>
      <x v="1584"/>
      <x v="216"/>
      <x v="84"/>
      <x v="52"/>
      <x v="1508"/>
    </i>
    <i r="7">
      <x v="1573"/>
      <x v="27"/>
      <x v="1585"/>
      <x v="216"/>
      <x v="21"/>
      <x v="48"/>
      <x v="1509"/>
    </i>
    <i r="7">
      <x v="1574"/>
      <x v="27"/>
      <x v="1586"/>
      <x v="216"/>
      <x v="45"/>
      <x v="53"/>
      <x v="1510"/>
    </i>
    <i r="7">
      <x v="1575"/>
      <x v="27"/>
      <x v="1587"/>
      <x v="216"/>
      <x v="21"/>
      <x v="48"/>
      <x v="1511"/>
    </i>
    <i r="7">
      <x v="1576"/>
      <x v="27"/>
      <x v="1588"/>
      <x v="216"/>
      <x v="104"/>
      <x v="52"/>
      <x v="1512"/>
    </i>
    <i r="7">
      <x v="1577"/>
      <x v="27"/>
      <x v="1589"/>
      <x v="212"/>
      <x v="19"/>
      <x v="48"/>
      <x v="1513"/>
    </i>
    <i r="7">
      <x v="1578"/>
      <x v="27"/>
      <x v="1590"/>
      <x v="212"/>
      <x v="47"/>
      <x v="52"/>
      <x v="1514"/>
    </i>
    <i r="7">
      <x v="1579"/>
      <x v="27"/>
      <x v="1591"/>
      <x v="212"/>
      <x v="19"/>
      <x v="48"/>
      <x v="1513"/>
    </i>
    <i r="7">
      <x v="1580"/>
      <x v="27"/>
      <x v="1592"/>
      <x v="218"/>
      <x v="48"/>
      <x v="52"/>
      <x v="1515"/>
    </i>
    <i r="7">
      <x v="1581"/>
      <x v="27"/>
      <x v="1593"/>
      <x v="215"/>
      <x v="112"/>
      <x v="48"/>
      <x v="1516"/>
    </i>
    <i r="7">
      <x v="1582"/>
      <x v="27"/>
      <x v="1594"/>
      <x v="216"/>
      <x v="46"/>
      <x v="52"/>
      <x v="1517"/>
    </i>
    <i r="11">
      <x v="47"/>
      <x v="52"/>
      <x v="1517"/>
    </i>
    <i r="7">
      <x v="1583"/>
      <x v="27"/>
      <x v="1595"/>
      <x v="219"/>
      <x v="54"/>
      <x v="50"/>
      <x v="1518"/>
    </i>
    <i r="7">
      <x v="1584"/>
      <x v="27"/>
      <x v="1596"/>
      <x v="187"/>
      <x v="47"/>
      <x v="52"/>
      <x v="1519"/>
    </i>
    <i r="7">
      <x v="1585"/>
      <x v="27"/>
      <x v="1597"/>
      <x v="213"/>
      <x v="78"/>
      <x v="51"/>
      <x v="1520"/>
    </i>
    <i t="default" r="1">
      <x v="7"/>
    </i>
    <i t="default">
      <x v="3"/>
    </i>
    <i t="grand">
      <x/>
    </i>
  </rowItems>
  <colItems count="1">
    <i/>
  </colItems>
  <pageFields count="1">
    <pageField fld="24" item="26" hier="-1"/>
  </pageFields>
  <dataFields count="1">
    <dataField name="Jumlah " fld="14" baseField="7" baseItem="8" numFmtId="41"/>
  </dataFields>
  <formats count="1346">
    <format dxfId="7548">
      <pivotArea field="11" type="button" dataOnly="0" labelOnly="1" outline="0" axis="axisRow" fieldPosition="11"/>
    </format>
    <format dxfId="7547">
      <pivotArea outline="0" fieldPosition="0">
        <references count="1">
          <reference field="4294967294" count="1">
            <x v="0"/>
          </reference>
        </references>
      </pivotArea>
    </format>
    <format dxfId="7546">
      <pivotArea dataOnly="0" labelOnly="1" outline="0" fieldPosition="0">
        <references count="1">
          <reference field="29" count="0"/>
        </references>
      </pivotArea>
    </format>
    <format dxfId="7545">
      <pivotArea dataOnly="0" labelOnly="1" outline="0" fieldPosition="0">
        <references count="1">
          <reference field="21" count="0"/>
        </references>
      </pivotArea>
    </format>
    <format dxfId="7544">
      <pivotArea field="13" type="button" dataOnly="0" labelOnly="1" outline="0" axis="axisRow" fieldPosition="13"/>
    </format>
    <format dxfId="7543">
      <pivotArea dataOnly="0" labelOnly="1" outline="0" fieldPosition="0">
        <references count="1">
          <reference field="9" count="1" defaultSubtotal="1">
            <x v="0"/>
          </reference>
        </references>
      </pivotArea>
    </format>
    <format dxfId="7542">
      <pivotArea dataOnly="0" labelOnly="1" outline="0" fieldPosition="0">
        <references count="1">
          <reference field="9" count="1" defaultSubtotal="1">
            <x v="1"/>
          </reference>
        </references>
      </pivotArea>
    </format>
    <format dxfId="7541">
      <pivotArea dataOnly="0" labelOnly="1" outline="0" fieldPosition="0">
        <references count="1">
          <reference field="9" count="1" defaultSubtotal="1">
            <x v="2"/>
          </reference>
        </references>
      </pivotArea>
    </format>
    <format dxfId="7540">
      <pivotArea dataOnly="0" labelOnly="1" outline="0" fieldPosition="0">
        <references count="1">
          <reference field="9" count="1" defaultSubtotal="1">
            <x v="3"/>
          </reference>
        </references>
      </pivotArea>
    </format>
    <format dxfId="7539">
      <pivotArea dataOnly="0" labelOnly="1" grandRow="1" outline="0" fieldPosition="0"/>
    </format>
    <format dxfId="7538">
      <pivotArea dataOnly="0" labelOnly="1" outline="0" fieldPosition="0">
        <references count="2">
          <reference field="9" count="1" selected="0">
            <x v="0"/>
          </reference>
          <reference field="10" count="1" defaultSubtotal="1">
            <x v="1"/>
          </reference>
        </references>
      </pivotArea>
    </format>
    <format dxfId="7537">
      <pivotArea dataOnly="0" labelOnly="1" outline="0" fieldPosition="0">
        <references count="2">
          <reference field="9" count="1" selected="0">
            <x v="0"/>
          </reference>
          <reference field="10" count="1" defaultSubtotal="1">
            <x v="2"/>
          </reference>
        </references>
      </pivotArea>
    </format>
    <format dxfId="7536">
      <pivotArea dataOnly="0" labelOnly="1" outline="0" fieldPosition="0">
        <references count="2">
          <reference field="9" count="1" selected="0">
            <x v="1"/>
          </reference>
          <reference field="10" count="1" defaultSubtotal="1">
            <x v="4"/>
          </reference>
        </references>
      </pivotArea>
    </format>
    <format dxfId="7535">
      <pivotArea dataOnly="0" labelOnly="1" outline="0" fieldPosition="0">
        <references count="2">
          <reference field="9" count="1" selected="0">
            <x v="1"/>
          </reference>
          <reference field="10" count="1" defaultSubtotal="1">
            <x v="6"/>
          </reference>
        </references>
      </pivotArea>
    </format>
    <format dxfId="7534">
      <pivotArea dataOnly="0" labelOnly="1" outline="0" fieldPosition="0">
        <references count="2">
          <reference field="9" count="1" selected="0">
            <x v="2"/>
          </reference>
          <reference field="10" count="1" defaultSubtotal="1">
            <x v="0"/>
          </reference>
        </references>
      </pivotArea>
    </format>
    <format dxfId="7533">
      <pivotArea dataOnly="0" labelOnly="1" outline="0" fieldPosition="0">
        <references count="2">
          <reference field="9" count="1" selected="0">
            <x v="2"/>
          </reference>
          <reference field="10" count="1" defaultSubtotal="1">
            <x v="5"/>
          </reference>
        </references>
      </pivotArea>
    </format>
    <format dxfId="7532">
      <pivotArea dataOnly="0" labelOnly="1" outline="0" fieldPosition="0">
        <references count="2">
          <reference field="9" count="1" selected="0">
            <x v="3"/>
          </reference>
          <reference field="10" count="1" defaultSubtotal="1">
            <x v="3"/>
          </reference>
        </references>
      </pivotArea>
    </format>
    <format dxfId="7531">
      <pivotArea dataOnly="0" labelOnly="1" outline="0" fieldPosition="0">
        <references count="2">
          <reference field="9" count="1" selected="0">
            <x v="3"/>
          </reference>
          <reference field="10" count="1" defaultSubtotal="1">
            <x v="7"/>
          </reference>
        </references>
      </pivotArea>
    </format>
    <format dxfId="7530">
      <pivotArea field="9" type="button" dataOnly="0" labelOnly="1" outline="0" axis="axisRow" fieldPosition="0"/>
    </format>
    <format dxfId="7529">
      <pivotArea field="10" type="button" dataOnly="0" labelOnly="1" outline="0" axis="axisRow" fieldPosition="1"/>
    </format>
    <format dxfId="7528">
      <pivotArea field="17" type="button" dataOnly="0" labelOnly="1" outline="0" axis="axisRow" fieldPosition="2"/>
    </format>
    <format dxfId="7527">
      <pivotArea field="18" type="button" dataOnly="0" labelOnly="1" outline="0" axis="axisRow" fieldPosition="3"/>
    </format>
    <format dxfId="7526">
      <pivotArea field="15" type="button" dataOnly="0" labelOnly="1" outline="0" axis="axisRow" fieldPosition="4"/>
    </format>
    <format dxfId="7525">
      <pivotArea field="16" type="button" dataOnly="0" labelOnly="1" outline="0" axis="axisRow" fieldPosition="5"/>
    </format>
    <format dxfId="7524">
      <pivotArea field="19" type="button" dataOnly="0" labelOnly="1" outline="0" axis="axisRow" fieldPosition="6"/>
    </format>
    <format dxfId="7523">
      <pivotArea field="29" type="button" dataOnly="0" labelOnly="1" outline="0" axis="axisRow" fieldPosition="7"/>
    </format>
    <format dxfId="7522">
      <pivotArea field="21" type="button" dataOnly="0" labelOnly="1" outline="0" axis="axisRow" fieldPosition="8"/>
    </format>
    <format dxfId="7521">
      <pivotArea field="30" type="button" dataOnly="0" labelOnly="1" outline="0" axis="axisRow" fieldPosition="9"/>
    </format>
    <format dxfId="7520">
      <pivotArea field="23" type="button" dataOnly="0" labelOnly="1" outline="0" axis="axisRow" fieldPosition="10"/>
    </format>
    <format dxfId="7519">
      <pivotArea field="11" type="button" dataOnly="0" labelOnly="1" outline="0" axis="axisRow" fieldPosition="11"/>
    </format>
    <format dxfId="7518">
      <pivotArea field="7" type="button" dataOnly="0" labelOnly="1" outline="0" axis="axisRow" fieldPosition="12"/>
    </format>
    <format dxfId="7517">
      <pivotArea field="13" type="button" dataOnly="0" labelOnly="1" outline="0" axis="axisRow" fieldPosition="13"/>
    </format>
    <format dxfId="7516">
      <pivotArea dataOnly="0" labelOnly="1" outline="0" axis="axisValues" fieldPosition="0"/>
    </format>
    <format dxfId="7515">
      <pivotArea outline="0" collapsedLevelsAreSubtotals="1" fieldPosition="0"/>
    </format>
    <format dxfId="7514">
      <pivotArea dataOnly="0" labelOnly="1" outline="0" fieldPosition="0">
        <references count="1">
          <reference field="9" count="0"/>
        </references>
      </pivotArea>
    </format>
    <format dxfId="7513">
      <pivotArea dataOnly="0" labelOnly="1" outline="0" fieldPosition="0">
        <references count="1">
          <reference field="9" count="0" defaultSubtotal="1"/>
        </references>
      </pivotArea>
    </format>
    <format dxfId="7512">
      <pivotArea dataOnly="0" labelOnly="1" grandRow="1" outline="0" fieldPosition="0"/>
    </format>
    <format dxfId="7511">
      <pivotArea dataOnly="0" labelOnly="1" outline="0" fieldPosition="0">
        <references count="2">
          <reference field="9" count="1" selected="0">
            <x v="0"/>
          </reference>
          <reference field="10" count="2">
            <x v="1"/>
            <x v="2"/>
          </reference>
        </references>
      </pivotArea>
    </format>
    <format dxfId="7510">
      <pivotArea dataOnly="0" labelOnly="1" outline="0" fieldPosition="0">
        <references count="2">
          <reference field="9" count="1" selected="0">
            <x v="0"/>
          </reference>
          <reference field="10" count="2" defaultSubtotal="1">
            <x v="1"/>
            <x v="2"/>
          </reference>
        </references>
      </pivotArea>
    </format>
    <format dxfId="7509">
      <pivotArea dataOnly="0" labelOnly="1" outline="0" fieldPosition="0">
        <references count="2">
          <reference field="9" count="1" selected="0">
            <x v="1"/>
          </reference>
          <reference field="10" count="2">
            <x v="4"/>
            <x v="6"/>
          </reference>
        </references>
      </pivotArea>
    </format>
    <format dxfId="7508">
      <pivotArea dataOnly="0" labelOnly="1" outline="0" fieldPosition="0">
        <references count="2">
          <reference field="9" count="1" selected="0">
            <x v="1"/>
          </reference>
          <reference field="10" count="2" defaultSubtotal="1">
            <x v="4"/>
            <x v="6"/>
          </reference>
        </references>
      </pivotArea>
    </format>
    <format dxfId="7507">
      <pivotArea dataOnly="0" labelOnly="1" outline="0" fieldPosition="0">
        <references count="2">
          <reference field="9" count="1" selected="0">
            <x v="2"/>
          </reference>
          <reference field="10" count="2">
            <x v="0"/>
            <x v="5"/>
          </reference>
        </references>
      </pivotArea>
    </format>
    <format dxfId="7506">
      <pivotArea dataOnly="0" labelOnly="1" outline="0" fieldPosition="0">
        <references count="2">
          <reference field="9" count="1" selected="0">
            <x v="2"/>
          </reference>
          <reference field="10" count="2" defaultSubtotal="1">
            <x v="0"/>
            <x v="5"/>
          </reference>
        </references>
      </pivotArea>
    </format>
    <format dxfId="7505">
      <pivotArea dataOnly="0" labelOnly="1" outline="0" fieldPosition="0">
        <references count="2">
          <reference field="9" count="1" selected="0">
            <x v="3"/>
          </reference>
          <reference field="10" count="2">
            <x v="3"/>
            <x v="7"/>
          </reference>
        </references>
      </pivotArea>
    </format>
    <format dxfId="7504">
      <pivotArea dataOnly="0" labelOnly="1" outline="0" fieldPosition="0">
        <references count="2">
          <reference field="9" count="1" selected="0">
            <x v="3"/>
          </reference>
          <reference field="10" count="2" defaultSubtotal="1">
            <x v="3"/>
            <x v="7"/>
          </reference>
        </references>
      </pivotArea>
    </format>
    <format dxfId="7503">
      <pivotArea dataOnly="0" labelOnly="1" outline="0" fieldPosition="0">
        <references count="3">
          <reference field="9" count="1" selected="0">
            <x v="0"/>
          </reference>
          <reference field="10" count="1" selected="0">
            <x v="1"/>
          </reference>
          <reference field="17" count="4">
            <x v="4"/>
            <x v="10"/>
            <x v="23"/>
            <x v="27"/>
          </reference>
        </references>
      </pivotArea>
    </format>
    <format dxfId="7502">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501">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500">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499">
      <pivotArea dataOnly="0" labelOnly="1" outline="0" fieldPosition="0">
        <references count="3">
          <reference field="9" count="1" selected="0">
            <x v="2"/>
          </reference>
          <reference field="10" count="1" selected="0">
            <x v="0"/>
          </reference>
          <reference field="17" count="5">
            <x v="5"/>
            <x v="13"/>
            <x v="22"/>
            <x v="26"/>
            <x v="27"/>
          </reference>
        </references>
      </pivotArea>
    </format>
    <format dxfId="7498">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497">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496">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495">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494">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493">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492">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491">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490">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489">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488">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487">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486">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485">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484">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483">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482">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481">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480">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479">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478">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477">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476">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475">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474">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473">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472">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471">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470">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469">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468">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467">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466">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465">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464">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463">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462">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461">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460">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459">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458">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457">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456">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455">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454">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453">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452">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451">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450">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449">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448">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447">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446">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445">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444">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443">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442">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441">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440">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439">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438">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437">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436">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435">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434">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433">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432">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431">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430">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429">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428">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427">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426">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425">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424">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423">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422">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421">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420">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419">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418">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417">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416">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415">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414">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413">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412">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411">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410">
      <pivotArea outline="0" collapsedLevelsAreSubtotals="1" fieldPosition="0"/>
    </format>
    <format dxfId="7409">
      <pivotArea dataOnly="0" labelOnly="1" outline="0" offset="H256:IV256" fieldPosition="0">
        <references count="1">
          <reference field="9" count="1" defaultSubtotal="1">
            <x v="0"/>
          </reference>
        </references>
      </pivotArea>
    </format>
    <format dxfId="7408">
      <pivotArea dataOnly="0" labelOnly="1" outline="0" offset="H256:IV256" fieldPosition="0">
        <references count="1">
          <reference field="9" count="1" defaultSubtotal="1">
            <x v="1"/>
          </reference>
        </references>
      </pivotArea>
    </format>
    <format dxfId="7407">
      <pivotArea dataOnly="0" labelOnly="1" outline="0" offset="H256:IV256" fieldPosition="0">
        <references count="1">
          <reference field="9" count="1" defaultSubtotal="1">
            <x v="2"/>
          </reference>
        </references>
      </pivotArea>
    </format>
    <format dxfId="7406">
      <pivotArea dataOnly="0" labelOnly="1" outline="0" offset="H256:IV256" fieldPosition="0">
        <references count="1">
          <reference field="9" count="1" defaultSubtotal="1">
            <x v="3"/>
          </reference>
        </references>
      </pivotArea>
    </format>
    <format dxfId="7405">
      <pivotArea dataOnly="0" labelOnly="1" grandRow="1" outline="0" offset="H256:IV256" fieldPosition="0"/>
    </format>
    <format dxfId="7404">
      <pivotArea dataOnly="0" labelOnly="1" outline="0" offset="G256:IV256" fieldPosition="0">
        <references count="2">
          <reference field="9" count="1" selected="0">
            <x v="0"/>
          </reference>
          <reference field="10" count="1" defaultSubtotal="1">
            <x v="1"/>
          </reference>
        </references>
      </pivotArea>
    </format>
    <format dxfId="7403">
      <pivotArea dataOnly="0" labelOnly="1" outline="0" offset="G256:IV256" fieldPosition="0">
        <references count="2">
          <reference field="9" count="1" selected="0">
            <x v="0"/>
          </reference>
          <reference field="10" count="1" defaultSubtotal="1">
            <x v="2"/>
          </reference>
        </references>
      </pivotArea>
    </format>
    <format dxfId="7402">
      <pivotArea dataOnly="0" labelOnly="1" outline="0" offset="G256:IV256" fieldPosition="0">
        <references count="2">
          <reference field="9" count="1" selected="0">
            <x v="1"/>
          </reference>
          <reference field="10" count="1" defaultSubtotal="1">
            <x v="4"/>
          </reference>
        </references>
      </pivotArea>
    </format>
    <format dxfId="7401">
      <pivotArea dataOnly="0" labelOnly="1" outline="0" offset="G256:IV256" fieldPosition="0">
        <references count="2">
          <reference field="9" count="1" selected="0">
            <x v="1"/>
          </reference>
          <reference field="10" count="1" defaultSubtotal="1">
            <x v="6"/>
          </reference>
        </references>
      </pivotArea>
    </format>
    <format dxfId="7400">
      <pivotArea dataOnly="0" labelOnly="1" outline="0" offset="G256:IV256" fieldPosition="0">
        <references count="2">
          <reference field="9" count="1" selected="0">
            <x v="2"/>
          </reference>
          <reference field="10" count="1" defaultSubtotal="1">
            <x v="0"/>
          </reference>
        </references>
      </pivotArea>
    </format>
    <format dxfId="7399">
      <pivotArea dataOnly="0" labelOnly="1" outline="0" offset="G256:IV256" fieldPosition="0">
        <references count="2">
          <reference field="9" count="1" selected="0">
            <x v="2"/>
          </reference>
          <reference field="10" count="1" defaultSubtotal="1">
            <x v="5"/>
          </reference>
        </references>
      </pivotArea>
    </format>
    <format dxfId="7398">
      <pivotArea dataOnly="0" labelOnly="1" outline="0" offset="G256:IV256" fieldPosition="0">
        <references count="2">
          <reference field="9" count="1" selected="0">
            <x v="3"/>
          </reference>
          <reference field="10" count="1" defaultSubtotal="1">
            <x v="3"/>
          </reference>
        </references>
      </pivotArea>
    </format>
    <format dxfId="7397">
      <pivotArea dataOnly="0" labelOnly="1" outline="0" offset="G256:IV256" fieldPosition="0">
        <references count="2">
          <reference field="9" count="1" selected="0">
            <x v="3"/>
          </reference>
          <reference field="10" count="1" defaultSubtotal="1">
            <x v="7"/>
          </reference>
        </references>
      </pivotArea>
    </format>
    <format dxfId="7396">
      <pivotArea type="all" dataOnly="0" outline="0" fieldPosition="0"/>
    </format>
    <format dxfId="7395">
      <pivotArea outline="0" collapsedLevelsAreSubtotals="1" fieldPosition="0"/>
    </format>
    <format dxfId="7394">
      <pivotArea field="9" type="button" dataOnly="0" labelOnly="1" outline="0" axis="axisRow" fieldPosition="0"/>
    </format>
    <format dxfId="7393">
      <pivotArea field="10" type="button" dataOnly="0" labelOnly="1" outline="0" axis="axisRow" fieldPosition="1"/>
    </format>
    <format dxfId="7392">
      <pivotArea field="17" type="button" dataOnly="0" labelOnly="1" outline="0" axis="axisRow" fieldPosition="2"/>
    </format>
    <format dxfId="7391">
      <pivotArea field="18" type="button" dataOnly="0" labelOnly="1" outline="0" axis="axisRow" fieldPosition="3"/>
    </format>
    <format dxfId="7390">
      <pivotArea field="15" type="button" dataOnly="0" labelOnly="1" outline="0" axis="axisRow" fieldPosition="4"/>
    </format>
    <format dxfId="7389">
      <pivotArea field="16" type="button" dataOnly="0" labelOnly="1" outline="0" axis="axisRow" fieldPosition="5"/>
    </format>
    <format dxfId="7388">
      <pivotArea field="19" type="button" dataOnly="0" labelOnly="1" outline="0" axis="axisRow" fieldPosition="6"/>
    </format>
    <format dxfId="7387">
      <pivotArea field="29" type="button" dataOnly="0" labelOnly="1" outline="0" axis="axisRow" fieldPosition="7"/>
    </format>
    <format dxfId="7386">
      <pivotArea field="21" type="button" dataOnly="0" labelOnly="1" outline="0" axis="axisRow" fieldPosition="8"/>
    </format>
    <format dxfId="7385">
      <pivotArea field="30" type="button" dataOnly="0" labelOnly="1" outline="0" axis="axisRow" fieldPosition="9"/>
    </format>
    <format dxfId="7384">
      <pivotArea field="23" type="button" dataOnly="0" labelOnly="1" outline="0" axis="axisRow" fieldPosition="10"/>
    </format>
    <format dxfId="7383">
      <pivotArea field="11" type="button" dataOnly="0" labelOnly="1" outline="0" axis="axisRow" fieldPosition="11"/>
    </format>
    <format dxfId="7382">
      <pivotArea field="7" type="button" dataOnly="0" labelOnly="1" outline="0" axis="axisRow" fieldPosition="12"/>
    </format>
    <format dxfId="7381">
      <pivotArea field="13" type="button" dataOnly="0" labelOnly="1" outline="0" axis="axisRow" fieldPosition="13"/>
    </format>
    <format dxfId="7380">
      <pivotArea dataOnly="0" labelOnly="1" outline="0" fieldPosition="0">
        <references count="1">
          <reference field="9" count="0"/>
        </references>
      </pivotArea>
    </format>
    <format dxfId="7379">
      <pivotArea dataOnly="0" labelOnly="1" outline="0" fieldPosition="0">
        <references count="1">
          <reference field="9" count="0" defaultSubtotal="1"/>
        </references>
      </pivotArea>
    </format>
    <format dxfId="7378">
      <pivotArea dataOnly="0" labelOnly="1" grandRow="1" outline="0" fieldPosition="0"/>
    </format>
    <format dxfId="7377">
      <pivotArea dataOnly="0" labelOnly="1" outline="0" fieldPosition="0">
        <references count="2">
          <reference field="9" count="1" selected="0">
            <x v="0"/>
          </reference>
          <reference field="10" count="2">
            <x v="1"/>
            <x v="2"/>
          </reference>
        </references>
      </pivotArea>
    </format>
    <format dxfId="7376">
      <pivotArea dataOnly="0" labelOnly="1" outline="0" fieldPosition="0">
        <references count="2">
          <reference field="9" count="1" selected="0">
            <x v="0"/>
          </reference>
          <reference field="10" count="2" defaultSubtotal="1">
            <x v="1"/>
            <x v="2"/>
          </reference>
        </references>
      </pivotArea>
    </format>
    <format dxfId="7375">
      <pivotArea dataOnly="0" labelOnly="1" outline="0" fieldPosition="0">
        <references count="2">
          <reference field="9" count="1" selected="0">
            <x v="1"/>
          </reference>
          <reference field="10" count="2">
            <x v="4"/>
            <x v="6"/>
          </reference>
        </references>
      </pivotArea>
    </format>
    <format dxfId="7374">
      <pivotArea dataOnly="0" labelOnly="1" outline="0" fieldPosition="0">
        <references count="2">
          <reference field="9" count="1" selected="0">
            <x v="1"/>
          </reference>
          <reference field="10" count="2" defaultSubtotal="1">
            <x v="4"/>
            <x v="6"/>
          </reference>
        </references>
      </pivotArea>
    </format>
    <format dxfId="7373">
      <pivotArea dataOnly="0" labelOnly="1" outline="0" fieldPosition="0">
        <references count="2">
          <reference field="9" count="1" selected="0">
            <x v="2"/>
          </reference>
          <reference field="10" count="2">
            <x v="0"/>
            <x v="5"/>
          </reference>
        </references>
      </pivotArea>
    </format>
    <format dxfId="7372">
      <pivotArea dataOnly="0" labelOnly="1" outline="0" fieldPosition="0">
        <references count="2">
          <reference field="9" count="1" selected="0">
            <x v="2"/>
          </reference>
          <reference field="10" count="2" defaultSubtotal="1">
            <x v="0"/>
            <x v="5"/>
          </reference>
        </references>
      </pivotArea>
    </format>
    <format dxfId="7371">
      <pivotArea dataOnly="0" labelOnly="1" outline="0" fieldPosition="0">
        <references count="2">
          <reference field="9" count="1" selected="0">
            <x v="3"/>
          </reference>
          <reference field="10" count="2">
            <x v="3"/>
            <x v="7"/>
          </reference>
        </references>
      </pivotArea>
    </format>
    <format dxfId="7370">
      <pivotArea dataOnly="0" labelOnly="1" outline="0" fieldPosition="0">
        <references count="2">
          <reference field="9" count="1" selected="0">
            <x v="3"/>
          </reference>
          <reference field="10" count="2" defaultSubtotal="1">
            <x v="3"/>
            <x v="7"/>
          </reference>
        </references>
      </pivotArea>
    </format>
    <format dxfId="7369">
      <pivotArea dataOnly="0" labelOnly="1" outline="0" fieldPosition="0">
        <references count="3">
          <reference field="9" count="1" selected="0">
            <x v="0"/>
          </reference>
          <reference field="10" count="1" selected="0">
            <x v="1"/>
          </reference>
          <reference field="17" count="4">
            <x v="4"/>
            <x v="10"/>
            <x v="23"/>
            <x v="27"/>
          </reference>
        </references>
      </pivotArea>
    </format>
    <format dxfId="7368">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367">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366">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365">
      <pivotArea dataOnly="0" labelOnly="1" outline="0" fieldPosition="0">
        <references count="3">
          <reference field="9" count="1" selected="0">
            <x v="2"/>
          </reference>
          <reference field="10" count="1" selected="0">
            <x v="0"/>
          </reference>
          <reference field="17" count="5">
            <x v="5"/>
            <x v="13"/>
            <x v="22"/>
            <x v="26"/>
            <x v="27"/>
          </reference>
        </references>
      </pivotArea>
    </format>
    <format dxfId="7364">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363">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362">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361">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360">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359">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358">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357">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356">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355">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354">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353">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352">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351">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350">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349">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348">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347">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346">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345">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344">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343">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342">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341">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340">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339">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338">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337">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336">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335">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334">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333">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332">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331">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330">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329">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328">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327">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326">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325">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324">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323">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322">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321">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320">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319">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318">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317">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316">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315">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314">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313">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312">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311">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310">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309">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308">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307">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306">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305">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304">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303">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302">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301">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300">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299">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298">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297">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296">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295">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294">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293">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292">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291">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290">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289">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288">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287">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286">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285">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284">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283">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282">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281">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280">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279">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278">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277">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276">
      <pivotArea dataOnly="0" labelOnly="1" outline="0" axis="axisValues" fieldPosition="0"/>
    </format>
    <format dxfId="7275">
      <pivotArea type="all" dataOnly="0" outline="0" fieldPosition="0"/>
    </format>
    <format dxfId="7274">
      <pivotArea outline="0" collapsedLevelsAreSubtotals="1" fieldPosition="0"/>
    </format>
    <format dxfId="7273">
      <pivotArea field="9" type="button" dataOnly="0" labelOnly="1" outline="0" axis="axisRow" fieldPosition="0"/>
    </format>
    <format dxfId="7272">
      <pivotArea field="10" type="button" dataOnly="0" labelOnly="1" outline="0" axis="axisRow" fieldPosition="1"/>
    </format>
    <format dxfId="7271">
      <pivotArea field="17" type="button" dataOnly="0" labelOnly="1" outline="0" axis="axisRow" fieldPosition="2"/>
    </format>
    <format dxfId="7270">
      <pivotArea field="18" type="button" dataOnly="0" labelOnly="1" outline="0" axis="axisRow" fieldPosition="3"/>
    </format>
    <format dxfId="7269">
      <pivotArea field="15" type="button" dataOnly="0" labelOnly="1" outline="0" axis="axisRow" fieldPosition="4"/>
    </format>
    <format dxfId="7268">
      <pivotArea field="16" type="button" dataOnly="0" labelOnly="1" outline="0" axis="axisRow" fieldPosition="5"/>
    </format>
    <format dxfId="7267">
      <pivotArea field="19" type="button" dataOnly="0" labelOnly="1" outline="0" axis="axisRow" fieldPosition="6"/>
    </format>
    <format dxfId="7266">
      <pivotArea field="29" type="button" dataOnly="0" labelOnly="1" outline="0" axis="axisRow" fieldPosition="7"/>
    </format>
    <format dxfId="7265">
      <pivotArea field="21" type="button" dataOnly="0" labelOnly="1" outline="0" axis="axisRow" fieldPosition="8"/>
    </format>
    <format dxfId="7264">
      <pivotArea field="30" type="button" dataOnly="0" labelOnly="1" outline="0" axis="axisRow" fieldPosition="9"/>
    </format>
    <format dxfId="7263">
      <pivotArea field="23" type="button" dataOnly="0" labelOnly="1" outline="0" axis="axisRow" fieldPosition="10"/>
    </format>
    <format dxfId="7262">
      <pivotArea field="11" type="button" dataOnly="0" labelOnly="1" outline="0" axis="axisRow" fieldPosition="11"/>
    </format>
    <format dxfId="7261">
      <pivotArea field="7" type="button" dataOnly="0" labelOnly="1" outline="0" axis="axisRow" fieldPosition="12"/>
    </format>
    <format dxfId="7260">
      <pivotArea field="13" type="button" dataOnly="0" labelOnly="1" outline="0" axis="axisRow" fieldPosition="13"/>
    </format>
    <format dxfId="7259">
      <pivotArea dataOnly="0" labelOnly="1" outline="0" fieldPosition="0">
        <references count="1">
          <reference field="9" count="0"/>
        </references>
      </pivotArea>
    </format>
    <format dxfId="7258">
      <pivotArea dataOnly="0" labelOnly="1" outline="0" fieldPosition="0">
        <references count="1">
          <reference field="9" count="0" defaultSubtotal="1"/>
        </references>
      </pivotArea>
    </format>
    <format dxfId="7257">
      <pivotArea dataOnly="0" labelOnly="1" grandRow="1" outline="0" fieldPosition="0"/>
    </format>
    <format dxfId="7256">
      <pivotArea dataOnly="0" labelOnly="1" outline="0" fieldPosition="0">
        <references count="2">
          <reference field="9" count="1" selected="0">
            <x v="0"/>
          </reference>
          <reference field="10" count="2">
            <x v="1"/>
            <x v="2"/>
          </reference>
        </references>
      </pivotArea>
    </format>
    <format dxfId="7255">
      <pivotArea dataOnly="0" labelOnly="1" outline="0" fieldPosition="0">
        <references count="2">
          <reference field="9" count="1" selected="0">
            <x v="0"/>
          </reference>
          <reference field="10" count="2" defaultSubtotal="1">
            <x v="1"/>
            <x v="2"/>
          </reference>
        </references>
      </pivotArea>
    </format>
    <format dxfId="7254">
      <pivotArea dataOnly="0" labelOnly="1" outline="0" fieldPosition="0">
        <references count="2">
          <reference field="9" count="1" selected="0">
            <x v="1"/>
          </reference>
          <reference field="10" count="2">
            <x v="4"/>
            <x v="6"/>
          </reference>
        </references>
      </pivotArea>
    </format>
    <format dxfId="7253">
      <pivotArea dataOnly="0" labelOnly="1" outline="0" fieldPosition="0">
        <references count="2">
          <reference field="9" count="1" selected="0">
            <x v="1"/>
          </reference>
          <reference field="10" count="2" defaultSubtotal="1">
            <x v="4"/>
            <x v="6"/>
          </reference>
        </references>
      </pivotArea>
    </format>
    <format dxfId="7252">
      <pivotArea dataOnly="0" labelOnly="1" outline="0" fieldPosition="0">
        <references count="2">
          <reference field="9" count="1" selected="0">
            <x v="2"/>
          </reference>
          <reference field="10" count="2">
            <x v="0"/>
            <x v="5"/>
          </reference>
        </references>
      </pivotArea>
    </format>
    <format dxfId="7251">
      <pivotArea dataOnly="0" labelOnly="1" outline="0" fieldPosition="0">
        <references count="2">
          <reference field="9" count="1" selected="0">
            <x v="2"/>
          </reference>
          <reference field="10" count="2" defaultSubtotal="1">
            <x v="0"/>
            <x v="5"/>
          </reference>
        </references>
      </pivotArea>
    </format>
    <format dxfId="7250">
      <pivotArea dataOnly="0" labelOnly="1" outline="0" fieldPosition="0">
        <references count="2">
          <reference field="9" count="1" selected="0">
            <x v="3"/>
          </reference>
          <reference field="10" count="2">
            <x v="3"/>
            <x v="7"/>
          </reference>
        </references>
      </pivotArea>
    </format>
    <format dxfId="7249">
      <pivotArea dataOnly="0" labelOnly="1" outline="0" fieldPosition="0">
        <references count="2">
          <reference field="9" count="1" selected="0">
            <x v="3"/>
          </reference>
          <reference field="10" count="2" defaultSubtotal="1">
            <x v="3"/>
            <x v="7"/>
          </reference>
        </references>
      </pivotArea>
    </format>
    <format dxfId="7248">
      <pivotArea dataOnly="0" labelOnly="1" outline="0" fieldPosition="0">
        <references count="3">
          <reference field="9" count="1" selected="0">
            <x v="0"/>
          </reference>
          <reference field="10" count="1" selected="0">
            <x v="1"/>
          </reference>
          <reference field="17" count="4">
            <x v="4"/>
            <x v="10"/>
            <x v="23"/>
            <x v="27"/>
          </reference>
        </references>
      </pivotArea>
    </format>
    <format dxfId="7247">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246">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245">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244">
      <pivotArea dataOnly="0" labelOnly="1" outline="0" fieldPosition="0">
        <references count="3">
          <reference field="9" count="1" selected="0">
            <x v="2"/>
          </reference>
          <reference field="10" count="1" selected="0">
            <x v="0"/>
          </reference>
          <reference field="17" count="5">
            <x v="5"/>
            <x v="13"/>
            <x v="22"/>
            <x v="26"/>
            <x v="27"/>
          </reference>
        </references>
      </pivotArea>
    </format>
    <format dxfId="7243">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242">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241">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240">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239">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238">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237">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236">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235">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234">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233">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232">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231">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230">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229">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228">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227">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226">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225">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224">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223">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222">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221">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220">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219">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218">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217">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216">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215">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214">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213">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212">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211">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210">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209">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208">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207">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206">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205">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204">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203">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202">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201">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200">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199">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198">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197">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196">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195">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194">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193">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192">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191">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190">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189">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188">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187">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186">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185">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184">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183">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182">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181">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180">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179">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178">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177">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176">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175">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174">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173">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172">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171">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170">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169">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168">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167">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166">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165">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164">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163">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162">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161">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160">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159">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158">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157">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156">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155">
      <pivotArea dataOnly="0" labelOnly="1" outline="0" axis="axisValues" fieldPosition="0"/>
    </format>
    <format dxfId="7154">
      <pivotArea field="9" type="button" dataOnly="0" labelOnly="1" outline="0" axis="axisRow" fieldPosition="0"/>
    </format>
    <format dxfId="7153">
      <pivotArea field="10" type="button" dataOnly="0" labelOnly="1" outline="0" axis="axisRow" fieldPosition="1"/>
    </format>
    <format dxfId="7152">
      <pivotArea field="17" type="button" dataOnly="0" labelOnly="1" outline="0" axis="axisRow" fieldPosition="2"/>
    </format>
    <format dxfId="7151">
      <pivotArea field="18" type="button" dataOnly="0" labelOnly="1" outline="0" axis="axisRow" fieldPosition="3"/>
    </format>
    <format dxfId="7150">
      <pivotArea field="15" type="button" dataOnly="0" labelOnly="1" outline="0" axis="axisRow" fieldPosition="4"/>
    </format>
    <format dxfId="7149">
      <pivotArea field="16" type="button" dataOnly="0" labelOnly="1" outline="0" axis="axisRow" fieldPosition="5"/>
    </format>
    <format dxfId="7148">
      <pivotArea field="19" type="button" dataOnly="0" labelOnly="1" outline="0" axis="axisRow" fieldPosition="6"/>
    </format>
    <format dxfId="7147">
      <pivotArea field="29" type="button" dataOnly="0" labelOnly="1" outline="0" axis="axisRow" fieldPosition="7"/>
    </format>
    <format dxfId="7146">
      <pivotArea field="21" type="button" dataOnly="0" labelOnly="1" outline="0" axis="axisRow" fieldPosition="8"/>
    </format>
    <format dxfId="7145">
      <pivotArea field="30" type="button" dataOnly="0" labelOnly="1" outline="0" axis="axisRow" fieldPosition="9"/>
    </format>
    <format dxfId="7144">
      <pivotArea field="23" type="button" dataOnly="0" labelOnly="1" outline="0" axis="axisRow" fieldPosition="10"/>
    </format>
    <format dxfId="7143">
      <pivotArea field="11" type="button" dataOnly="0" labelOnly="1" outline="0" axis="axisRow" fieldPosition="11"/>
    </format>
    <format dxfId="7142">
      <pivotArea field="7" type="button" dataOnly="0" labelOnly="1" outline="0" axis="axisRow" fieldPosition="12"/>
    </format>
    <format dxfId="7141">
      <pivotArea field="13" type="button" dataOnly="0" labelOnly="1" outline="0" axis="axisRow" fieldPosition="13"/>
    </format>
    <format dxfId="7140">
      <pivotArea dataOnly="0" labelOnly="1" outline="0" axis="axisValues" fieldPosition="0"/>
    </format>
    <format dxfId="7139">
      <pivotArea field="29" type="button" dataOnly="0" labelOnly="1" outline="0" axis="axisRow" fieldPosition="7"/>
    </format>
    <format dxfId="7138">
      <pivotArea dataOnly="0" labelOnly="1" outline="0" fieldPosition="0">
        <references count="1">
          <reference field="9" count="0"/>
        </references>
      </pivotArea>
    </format>
    <format dxfId="7137">
      <pivotArea dataOnly="0" labelOnly="1" outline="0" fieldPosition="0">
        <references count="1">
          <reference field="9" count="0" defaultSubtotal="1"/>
        </references>
      </pivotArea>
    </format>
    <format dxfId="7136">
      <pivotArea dataOnly="0" labelOnly="1" outline="0" fieldPosition="0">
        <references count="2">
          <reference field="9" count="1" selected="0">
            <x v="0"/>
          </reference>
          <reference field="10" count="2">
            <x v="1"/>
            <x v="2"/>
          </reference>
        </references>
      </pivotArea>
    </format>
    <format dxfId="7135">
      <pivotArea dataOnly="0" labelOnly="1" outline="0" fieldPosition="0">
        <references count="2">
          <reference field="9" count="1" selected="0">
            <x v="0"/>
          </reference>
          <reference field="10" count="2" defaultSubtotal="1">
            <x v="1"/>
            <x v="2"/>
          </reference>
        </references>
      </pivotArea>
    </format>
    <format dxfId="7134">
      <pivotArea dataOnly="0" labelOnly="1" outline="0" fieldPosition="0">
        <references count="2">
          <reference field="9" count="1" selected="0">
            <x v="1"/>
          </reference>
          <reference field="10" count="2">
            <x v="4"/>
            <x v="6"/>
          </reference>
        </references>
      </pivotArea>
    </format>
    <format dxfId="7133">
      <pivotArea dataOnly="0" labelOnly="1" outline="0" fieldPosition="0">
        <references count="2">
          <reference field="9" count="1" selected="0">
            <x v="1"/>
          </reference>
          <reference field="10" count="2" defaultSubtotal="1">
            <x v="4"/>
            <x v="6"/>
          </reference>
        </references>
      </pivotArea>
    </format>
    <format dxfId="7132">
      <pivotArea dataOnly="0" labelOnly="1" outline="0" fieldPosition="0">
        <references count="2">
          <reference field="9" count="1" selected="0">
            <x v="2"/>
          </reference>
          <reference field="10" count="2">
            <x v="0"/>
            <x v="5"/>
          </reference>
        </references>
      </pivotArea>
    </format>
    <format dxfId="7131">
      <pivotArea dataOnly="0" labelOnly="1" outline="0" fieldPosition="0">
        <references count="2">
          <reference field="9" count="1" selected="0">
            <x v="2"/>
          </reference>
          <reference field="10" count="2" defaultSubtotal="1">
            <x v="0"/>
            <x v="5"/>
          </reference>
        </references>
      </pivotArea>
    </format>
    <format dxfId="7130">
      <pivotArea dataOnly="0" labelOnly="1" outline="0" fieldPosition="0">
        <references count="2">
          <reference field="9" count="1" selected="0">
            <x v="3"/>
          </reference>
          <reference field="10" count="2">
            <x v="3"/>
            <x v="7"/>
          </reference>
        </references>
      </pivotArea>
    </format>
    <format dxfId="7129">
      <pivotArea dataOnly="0" labelOnly="1" outline="0" fieldPosition="0">
        <references count="2">
          <reference field="9" count="1" selected="0">
            <x v="3"/>
          </reference>
          <reference field="10" count="2" defaultSubtotal="1">
            <x v="3"/>
            <x v="7"/>
          </reference>
        </references>
      </pivotArea>
    </format>
    <format dxfId="7128">
      <pivotArea dataOnly="0" labelOnly="1" outline="0" fieldPosition="0">
        <references count="3">
          <reference field="9" count="1" selected="0">
            <x v="0"/>
          </reference>
          <reference field="10" count="1" selected="0">
            <x v="1"/>
          </reference>
          <reference field="17" count="4">
            <x v="4"/>
            <x v="10"/>
            <x v="23"/>
            <x v="27"/>
          </reference>
        </references>
      </pivotArea>
    </format>
    <format dxfId="7127">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7126">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7125">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7124">
      <pivotArea dataOnly="0" labelOnly="1" outline="0" fieldPosition="0">
        <references count="3">
          <reference field="9" count="1" selected="0">
            <x v="2"/>
          </reference>
          <reference field="10" count="1" selected="0">
            <x v="0"/>
          </reference>
          <reference field="17" count="5">
            <x v="5"/>
            <x v="13"/>
            <x v="22"/>
            <x v="26"/>
            <x v="27"/>
          </reference>
        </references>
      </pivotArea>
    </format>
    <format dxfId="7123">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7122">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7121">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7120">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7119">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7118">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7117">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7116">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7115">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7114">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7113">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7112">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7111">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7110">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7109">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7108">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7107">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7106">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7105">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7104">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7103">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7102">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7101">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7100">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7099">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7098">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7097">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7096">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7095">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7094">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7093">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7092">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7091">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7090">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7089">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7088">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7087">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7086">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7085">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7084">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7083">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7082">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7081">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7080">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7079">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7078">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7077">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7076">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7075">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7074">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7073">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7072">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7071">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7070">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7069">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7068">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7067">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7066">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7065">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7064">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7063">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7062">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7061">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7060">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7059">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7058">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7057">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7056">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7055">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7054">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7053">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7052">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7051">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7050">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7049">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7048">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7047">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7046">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7045">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7044">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7043">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7042">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7041">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7040">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7039">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7038">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7037">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7036">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7035">
      <pivotArea field="9" type="button" dataOnly="0" labelOnly="1" outline="0" axis="axisRow" fieldPosition="0"/>
    </format>
    <format dxfId="7034">
      <pivotArea field="10" type="button" dataOnly="0" labelOnly="1" outline="0" axis="axisRow" fieldPosition="1"/>
    </format>
    <format dxfId="7033">
      <pivotArea field="17" type="button" dataOnly="0" labelOnly="1" outline="0" axis="axisRow" fieldPosition="2"/>
    </format>
    <format dxfId="7032">
      <pivotArea field="18" type="button" dataOnly="0" labelOnly="1" outline="0" axis="axisRow" fieldPosition="3"/>
    </format>
    <format dxfId="7031">
      <pivotArea field="15" type="button" dataOnly="0" labelOnly="1" outline="0" axis="axisRow" fieldPosition="4"/>
    </format>
    <format dxfId="7030">
      <pivotArea field="16" type="button" dataOnly="0" labelOnly="1" outline="0" axis="axisRow" fieldPosition="5"/>
    </format>
    <format dxfId="7029">
      <pivotArea field="19" type="button" dataOnly="0" labelOnly="1" outline="0" axis="axisRow" fieldPosition="6"/>
    </format>
    <format dxfId="7028">
      <pivotArea field="29" type="button" dataOnly="0" labelOnly="1" outline="0" axis="axisRow" fieldPosition="7"/>
    </format>
    <format dxfId="7027">
      <pivotArea field="21" type="button" dataOnly="0" labelOnly="1" outline="0" axis="axisRow" fieldPosition="8"/>
    </format>
    <format dxfId="7026">
      <pivotArea field="30" type="button" dataOnly="0" labelOnly="1" outline="0" axis="axisRow" fieldPosition="9"/>
    </format>
    <format dxfId="7025">
      <pivotArea field="23" type="button" dataOnly="0" labelOnly="1" outline="0" axis="axisRow" fieldPosition="10"/>
    </format>
    <format dxfId="7024">
      <pivotArea dataOnly="0" labelOnly="1" outline="0" fieldPosition="0">
        <references count="1">
          <reference field="9" count="1">
            <x v="0"/>
          </reference>
        </references>
      </pivotArea>
    </format>
    <format dxfId="7023">
      <pivotArea dataOnly="0" labelOnly="1" outline="0" fieldPosition="0">
        <references count="1">
          <reference field="9" count="1" defaultSubtotal="1">
            <x v="0"/>
          </reference>
        </references>
      </pivotArea>
    </format>
    <format dxfId="7022">
      <pivotArea dataOnly="0" labelOnly="1" outline="0" fieldPosition="0">
        <references count="1">
          <reference field="9" count="1">
            <x v="1"/>
          </reference>
        </references>
      </pivotArea>
    </format>
    <format dxfId="7021">
      <pivotArea dataOnly="0" labelOnly="1" outline="0" fieldPosition="0">
        <references count="1">
          <reference field="9" count="1" defaultSubtotal="1">
            <x v="1"/>
          </reference>
        </references>
      </pivotArea>
    </format>
    <format dxfId="7020">
      <pivotArea dataOnly="0" labelOnly="1" outline="0" fieldPosition="0">
        <references count="1">
          <reference field="9" count="1">
            <x v="2"/>
          </reference>
        </references>
      </pivotArea>
    </format>
    <format dxfId="7019">
      <pivotArea dataOnly="0" labelOnly="1" outline="0" fieldPosition="0">
        <references count="1">
          <reference field="9" count="1" defaultSubtotal="1">
            <x v="2"/>
          </reference>
        </references>
      </pivotArea>
    </format>
    <format dxfId="7018">
      <pivotArea dataOnly="0" labelOnly="1" outline="0" fieldPosition="0">
        <references count="1">
          <reference field="9" count="1">
            <x v="3"/>
          </reference>
        </references>
      </pivotArea>
    </format>
    <format dxfId="7017">
      <pivotArea dataOnly="0" labelOnly="1" outline="0" fieldPosition="0">
        <references count="1">
          <reference field="9" count="1" defaultSubtotal="1">
            <x v="3"/>
          </reference>
        </references>
      </pivotArea>
    </format>
    <format dxfId="7016">
      <pivotArea dataOnly="0" labelOnly="1" grandRow="1" outline="0" fieldPosition="0"/>
    </format>
    <format dxfId="7015">
      <pivotArea dataOnly="0" labelOnly="1" outline="0" fieldPosition="0">
        <references count="2">
          <reference field="9" count="1" selected="0">
            <x v="0"/>
          </reference>
          <reference field="10" count="1">
            <x v="1"/>
          </reference>
        </references>
      </pivotArea>
    </format>
    <format dxfId="7014">
      <pivotArea dataOnly="0" labelOnly="1" outline="0" fieldPosition="0">
        <references count="2">
          <reference field="9" count="1" selected="0">
            <x v="0"/>
          </reference>
          <reference field="10" count="1" defaultSubtotal="1">
            <x v="1"/>
          </reference>
        </references>
      </pivotArea>
    </format>
    <format dxfId="7013">
      <pivotArea dataOnly="0" labelOnly="1" outline="0" fieldPosition="0">
        <references count="2">
          <reference field="9" count="1" selected="0">
            <x v="0"/>
          </reference>
          <reference field="10" count="1">
            <x v="2"/>
          </reference>
        </references>
      </pivotArea>
    </format>
    <format dxfId="7012">
      <pivotArea dataOnly="0" labelOnly="1" outline="0" fieldPosition="0">
        <references count="2">
          <reference field="9" count="1" selected="0">
            <x v="0"/>
          </reference>
          <reference field="10" count="1" defaultSubtotal="1">
            <x v="2"/>
          </reference>
        </references>
      </pivotArea>
    </format>
    <format dxfId="7011">
      <pivotArea dataOnly="0" labelOnly="1" outline="0" fieldPosition="0">
        <references count="2">
          <reference field="9" count="1" selected="0">
            <x v="1"/>
          </reference>
          <reference field="10" count="1">
            <x v="4"/>
          </reference>
        </references>
      </pivotArea>
    </format>
    <format dxfId="7010">
      <pivotArea dataOnly="0" labelOnly="1" outline="0" fieldPosition="0">
        <references count="2">
          <reference field="9" count="1" selected="0">
            <x v="1"/>
          </reference>
          <reference field="10" count="1" defaultSubtotal="1">
            <x v="4"/>
          </reference>
        </references>
      </pivotArea>
    </format>
    <format dxfId="7009">
      <pivotArea dataOnly="0" labelOnly="1" outline="0" fieldPosition="0">
        <references count="2">
          <reference field="9" count="1" selected="0">
            <x v="1"/>
          </reference>
          <reference field="10" count="1">
            <x v="6"/>
          </reference>
        </references>
      </pivotArea>
    </format>
    <format dxfId="7008">
      <pivotArea dataOnly="0" labelOnly="1" outline="0" fieldPosition="0">
        <references count="2">
          <reference field="9" count="1" selected="0">
            <x v="1"/>
          </reference>
          <reference field="10" count="1" defaultSubtotal="1">
            <x v="6"/>
          </reference>
        </references>
      </pivotArea>
    </format>
    <format dxfId="7007">
      <pivotArea dataOnly="0" labelOnly="1" outline="0" fieldPosition="0">
        <references count="2">
          <reference field="9" count="1" selected="0">
            <x v="2"/>
          </reference>
          <reference field="10" count="1">
            <x v="0"/>
          </reference>
        </references>
      </pivotArea>
    </format>
    <format dxfId="7006">
      <pivotArea dataOnly="0" labelOnly="1" outline="0" fieldPosition="0">
        <references count="2">
          <reference field="9" count="1" selected="0">
            <x v="2"/>
          </reference>
          <reference field="10" count="1" defaultSubtotal="1">
            <x v="0"/>
          </reference>
        </references>
      </pivotArea>
    </format>
    <format dxfId="7005">
      <pivotArea dataOnly="0" labelOnly="1" outline="0" fieldPosition="0">
        <references count="2">
          <reference field="9" count="1" selected="0">
            <x v="2"/>
          </reference>
          <reference field="10" count="1">
            <x v="5"/>
          </reference>
        </references>
      </pivotArea>
    </format>
    <format dxfId="7004">
      <pivotArea dataOnly="0" labelOnly="1" outline="0" fieldPosition="0">
        <references count="2">
          <reference field="9" count="1" selected="0">
            <x v="2"/>
          </reference>
          <reference field="10" count="1" defaultSubtotal="1">
            <x v="5"/>
          </reference>
        </references>
      </pivotArea>
    </format>
    <format dxfId="7003">
      <pivotArea dataOnly="0" labelOnly="1" outline="0" fieldPosition="0">
        <references count="2">
          <reference field="9" count="1" selected="0">
            <x v="3"/>
          </reference>
          <reference field="10" count="1">
            <x v="3"/>
          </reference>
        </references>
      </pivotArea>
    </format>
    <format dxfId="7002">
      <pivotArea dataOnly="0" labelOnly="1" outline="0" fieldPosition="0">
        <references count="2">
          <reference field="9" count="1" selected="0">
            <x v="3"/>
          </reference>
          <reference field="10" count="1" defaultSubtotal="1">
            <x v="3"/>
          </reference>
        </references>
      </pivotArea>
    </format>
    <format dxfId="7001">
      <pivotArea dataOnly="0" labelOnly="1" outline="0" fieldPosition="0">
        <references count="2">
          <reference field="9" count="1" selected="0">
            <x v="3"/>
          </reference>
          <reference field="10" count="1">
            <x v="7"/>
          </reference>
        </references>
      </pivotArea>
    </format>
    <format dxfId="7000">
      <pivotArea dataOnly="0" labelOnly="1" outline="0" fieldPosition="0">
        <references count="2">
          <reference field="9" count="1" selected="0">
            <x v="3"/>
          </reference>
          <reference field="10" count="1" defaultSubtotal="1">
            <x v="7"/>
          </reference>
        </references>
      </pivotArea>
    </format>
    <format dxfId="6999">
      <pivotArea dataOnly="0" labelOnly="1" outline="0" fieldPosition="0">
        <references count="3">
          <reference field="9" count="1" selected="0">
            <x v="0"/>
          </reference>
          <reference field="10" count="1" selected="0">
            <x v="1"/>
          </reference>
          <reference field="17" count="4">
            <x v="4"/>
            <x v="10"/>
            <x v="23"/>
            <x v="27"/>
          </reference>
        </references>
      </pivotArea>
    </format>
    <format dxfId="6998">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6997">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6996">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6995">
      <pivotArea dataOnly="0" labelOnly="1" outline="0" fieldPosition="0">
        <references count="3">
          <reference field="9" count="1" selected="0">
            <x v="2"/>
          </reference>
          <reference field="10" count="1" selected="0">
            <x v="0"/>
          </reference>
          <reference field="17" count="5">
            <x v="5"/>
            <x v="13"/>
            <x v="22"/>
            <x v="26"/>
            <x v="27"/>
          </reference>
        </references>
      </pivotArea>
    </format>
    <format dxfId="6994">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6993">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6992">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6991">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6990">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6989">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6988">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6987">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6986">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6985">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6984">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6983">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6982">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6981">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6980">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6979">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6978">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6977">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6976">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6975">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6974">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6973">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6972">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6971">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6970">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6969">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6968">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6967">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6966">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6965">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6964">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6963">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6962">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6961">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6960">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6959">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6958">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6957">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6956">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6955">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6954">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6953">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6952">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6951">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6950">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6949">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6948">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6947">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6946">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6945">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6944">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6943">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6942">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6941">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6940">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6939">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6938">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6937">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6936">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6935">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6934">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6933">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6932">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6931">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6930">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6929">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6928">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6927">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6926">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6925">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6924">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6923">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6922">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6921">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6920">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6919">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6918">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6917">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6916">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6915">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6914">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6913">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6912">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6911">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6910">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6909">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6908">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6907">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6906">
      <pivotArea field="7" type="button" dataOnly="0" labelOnly="1" outline="0" axis="axisRow" fieldPosition="12"/>
    </format>
    <format dxfId="6905">
      <pivotArea outline="0" fieldPosition="0">
        <references count="2">
          <reference field="9" count="1" selected="0">
            <x v="0"/>
          </reference>
          <reference field="10" count="1" selected="0" defaultSubtotal="1">
            <x v="2"/>
          </reference>
        </references>
      </pivotArea>
    </format>
    <format dxfId="6904">
      <pivotArea outline="0" fieldPosition="0">
        <references count="1">
          <reference field="9" count="1" selected="0" defaultSubtotal="1">
            <x v="0"/>
          </reference>
        </references>
      </pivotArea>
    </format>
    <format dxfId="6903">
      <pivotArea dataOnly="0" labelOnly="1" outline="0" offset="F256" fieldPosition="0">
        <references count="2">
          <reference field="9" count="1" selected="0">
            <x v="1"/>
          </reference>
          <reference field="10" count="1" defaultSubtotal="1">
            <x v="6"/>
          </reference>
        </references>
      </pivotArea>
    </format>
    <format dxfId="6902">
      <pivotArea dataOnly="0" labelOnly="1" outline="0" offset="IV1"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6901">
      <pivotArea dataOnly="0" labelOnly="1" outline="0" offset="IV1"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6900">
      <pivotArea dataOnly="0" labelOnly="1" outline="0" offset="IV1"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6899">
      <pivotArea dataOnly="0" labelOnly="1" outline="0" offset="IV1"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6898">
      <pivotArea dataOnly="0" labelOnly="1" outline="0" offset="IV1"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6897">
      <pivotArea dataOnly="0" labelOnly="1" outline="0" offset="IV1"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6896">
      <pivotArea dataOnly="0" labelOnly="1" outline="0" offset="IV1"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6895">
      <pivotArea dataOnly="0" labelOnly="1" outline="0" offset="IV1"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6894">
      <pivotArea dataOnly="0" labelOnly="1" outline="0" offset="IV1"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6893">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6892">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6891">
      <pivotArea dataOnly="0" labelOnly="1" outline="0" offset="IV1"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6890">
      <pivotArea dataOnly="0" labelOnly="1" outline="0" offset="IV1"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6889">
      <pivotArea dataOnly="0" labelOnly="1" outline="0" offset="IV1"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6888">
      <pivotArea dataOnly="0" labelOnly="1" outline="0" offset="IV1"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6887">
      <pivotArea dataOnly="0" labelOnly="1" outline="0" offset="IV1"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6886">
      <pivotArea dataOnly="0" labelOnly="1" outline="0" offset="IV1"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6885">
      <pivotArea dataOnly="0" labelOnly="1" outline="0" offset="IV1"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6884">
      <pivotArea dataOnly="0" labelOnly="1" outline="0" offset="IV1"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6883">
      <pivotArea dataOnly="0" labelOnly="1" outline="0" offset="IV1"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6882">
      <pivotArea dataOnly="0" labelOnly="1" outline="0" offset="IV1"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6881">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6880">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6879">
      <pivotArea dataOnly="0" labelOnly="1" outline="0" offset="IV1"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6878">
      <pivotArea dataOnly="0" labelOnly="1" outline="0" offset="IV1"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6877">
      <pivotArea dataOnly="0" labelOnly="1" outline="0" offset="IV1"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6876">
      <pivotArea dataOnly="0" labelOnly="1" outline="0" offset="IV1"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6875">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6874">
      <pivotArea dataOnly="0" labelOnly="1" outline="0" offset="IV1"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6873">
      <pivotArea dataOnly="0" labelOnly="1" outline="0" offset="IV1"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6872">
      <pivotArea dataOnly="0" labelOnly="1" outline="0" offset="IV1"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6871">
      <pivotArea dataOnly="0" labelOnly="1" outline="0" offset="IV1"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6870">
      <pivotArea dataOnly="0" labelOnly="1" outline="0" offset="IV1"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6869">
      <pivotArea dataOnly="0" labelOnly="1" outline="0" offset="IV1"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6868">
      <pivotArea dataOnly="0" labelOnly="1" outline="0" offset="IV1"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6867">
      <pivotArea dataOnly="0" labelOnly="1" outline="0" offset="IV1"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6866">
      <pivotArea dataOnly="0" labelOnly="1" outline="0" offset="IV1"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6865">
      <pivotArea dataOnly="0" labelOnly="1" outline="0" offset="IV1"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6864">
      <pivotArea dataOnly="0" labelOnly="1" outline="0" offset="IV1"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6863">
      <pivotArea dataOnly="0" labelOnly="1" outline="0" offset="IV1"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6862">
      <pivotArea dataOnly="0" labelOnly="1" outline="0" offset="IV1"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6861">
      <pivotArea dataOnly="0" labelOnly="1" outline="0" offset="IV1"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6860">
      <pivotArea dataOnly="0" labelOnly="1" outline="0" offset="IV1"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6859">
      <pivotArea dataOnly="0" labelOnly="1" outline="0" offset="IV1"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6858">
      <pivotArea dataOnly="0" labelOnly="1" outline="0" offset="IV1"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6857">
      <pivotArea dataOnly="0" labelOnly="1" outline="0" offset="IV1"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6856">
      <pivotArea dataOnly="0" labelOnly="1" outline="0" offset="IV1"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6855">
      <pivotArea dataOnly="0" labelOnly="1" outline="0" offset="IV1"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6854">
      <pivotArea dataOnly="0" labelOnly="1" outline="0" offset="IV1"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6853">
      <pivotArea dataOnly="0" labelOnly="1" outline="0" offset="IV1"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6852">
      <pivotArea dataOnly="0" labelOnly="1" outline="0" offset="IV2:IV256"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6851">
      <pivotArea dataOnly="0" labelOnly="1" outline="0" offset="IV2:IV256"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6850">
      <pivotArea dataOnly="0" labelOnly="1" outline="0" offset="IV2:IV256"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6849">
      <pivotArea dataOnly="0" labelOnly="1" outline="0" offset="IV2:IV256"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6848">
      <pivotArea dataOnly="0" labelOnly="1" outline="0" offset="IV2:IV256"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6847">
      <pivotArea dataOnly="0" labelOnly="1" outline="0" offset="IV2:IV256"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6846">
      <pivotArea dataOnly="0" labelOnly="1" outline="0" offset="IV256"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6845">
      <pivotArea dataOnly="0" labelOnly="1" outline="0" offset="IV2:IV256"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6844">
      <pivotArea dataOnly="0" labelOnly="1" outline="0" offset="IV256"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6843">
      <pivotArea dataOnly="0" labelOnly="1" outline="0" offset="IV2:IV256"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6842">
      <pivotArea dataOnly="0" labelOnly="1" outline="0" offset="IV2:IV256"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6841">
      <pivotArea dataOnly="0" labelOnly="1" outline="0" offset="IV2:IV256"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6840">
      <pivotArea dataOnly="0" labelOnly="1" outline="0" offset="IV2:IV256"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6839">
      <pivotArea dataOnly="0" labelOnly="1" outline="0" offset="IV2:IV256"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6838">
      <pivotArea dataOnly="0" labelOnly="1" outline="0" offset="IV2:IV256"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6837">
      <pivotArea dataOnly="0" labelOnly="1" outline="0" offset="IV2:IV256"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6836">
      <pivotArea dataOnly="0" labelOnly="1" outline="0" offset="IV2:IV256"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6835">
      <pivotArea dataOnly="0" labelOnly="1" outline="0" offset="IV2:IV256"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6834">
      <pivotArea dataOnly="0" labelOnly="1" outline="0" offset="IV2:IV256"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6833">
      <pivotArea dataOnly="0" labelOnly="1" outline="0" offset="IV2:IV256"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6832">
      <pivotArea dataOnly="0" labelOnly="1" outline="0" offset="D256:E256" fieldPosition="0">
        <references count="2">
          <reference field="9" count="1" selected="0">
            <x v="1"/>
          </reference>
          <reference field="10" count="1" defaultSubtotal="1">
            <x v="6"/>
          </reference>
        </references>
      </pivotArea>
    </format>
    <format dxfId="6831">
      <pivotArea dataOnly="0" labelOnly="1" outline="0" offset="IV2:IV256"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6830">
      <pivotArea dataOnly="0" labelOnly="1" outline="0" offset="IV2:IV256"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6829">
      <pivotArea dataOnly="0" labelOnly="1" outline="0" offset="IV2:IV256"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6828">
      <pivotArea dataOnly="0" labelOnly="1" outline="0" offset="IV2:IV256"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6827">
      <pivotArea dataOnly="0" labelOnly="1" outline="0" offset="IV2:IV256"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6826">
      <pivotArea dataOnly="0" labelOnly="1" outline="0" offset="IV2:IV256"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6825">
      <pivotArea dataOnly="0" labelOnly="1" outline="0" offset="IV2:IV256"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6824">
      <pivotArea dataOnly="0" labelOnly="1" outline="0" offset="IV256"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6823">
      <pivotArea dataOnly="0" labelOnly="1" outline="0" offset="IV256"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6822">
      <pivotArea dataOnly="0" labelOnly="1" outline="0" offset="IV256"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6821">
      <pivotArea dataOnly="0" labelOnly="1" outline="0" offset="IV2:IV256"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6820">
      <pivotArea dataOnly="0" labelOnly="1" outline="0" offset="IV2:IV256"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6819">
      <pivotArea dataOnly="0" labelOnly="1" outline="0" offset="IV2:IV256"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6818">
      <pivotArea dataOnly="0" labelOnly="1" outline="0" offset="IV2:IV256"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6817">
      <pivotArea dataOnly="0" labelOnly="1" outline="0" offset="IV2:IV256"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6816">
      <pivotArea dataOnly="0" labelOnly="1" outline="0" offset="IV2:IV256"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6815">
      <pivotArea dataOnly="0" labelOnly="1" outline="0" offset="IV2:IV256"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6814">
      <pivotArea dataOnly="0" labelOnly="1" outline="0" offset="IV2:IV256"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6813">
      <pivotArea dataOnly="0" labelOnly="1" outline="0" offset="IV2:IV256"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6812">
      <pivotArea dataOnly="0" labelOnly="1" outline="0" offset="IV2:IV256"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6811">
      <pivotArea dataOnly="0" labelOnly="1" outline="0" offset="IV2:IV256"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6810">
      <pivotArea dataOnly="0" labelOnly="1" outline="0" offset="IV2:IV256"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6809">
      <pivotArea dataOnly="0" labelOnly="1" outline="0" offset="IV2:IV256"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6808">
      <pivotArea dataOnly="0" labelOnly="1" outline="0" offset="IV2:IV256"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6807">
      <pivotArea dataOnly="0" labelOnly="1" outline="0" offset="IV2:IV256"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6806">
      <pivotArea dataOnly="0" labelOnly="1" outline="0" offset="E256" fieldPosition="0">
        <references count="2">
          <reference field="9" count="1" selected="0">
            <x v="1"/>
          </reference>
          <reference field="10" count="1" defaultSubtotal="1">
            <x v="6"/>
          </reference>
        </references>
      </pivotArea>
    </format>
    <format dxfId="6805">
      <pivotArea dataOnly="0" labelOnly="1" outline="0" offset="IV1" fieldPosition="0">
        <references count="3">
          <reference field="9" count="1" selected="0">
            <x v="0"/>
          </reference>
          <reference field="10" count="1" selected="0">
            <x v="1"/>
          </reference>
          <reference field="17" count="1">
            <x v="4"/>
          </reference>
        </references>
      </pivotArea>
    </format>
    <format dxfId="6804">
      <pivotArea dataOnly="0" labelOnly="1" outline="0" offset="IV1" fieldPosition="0">
        <references count="4">
          <reference field="9" count="1" selected="0">
            <x v="0"/>
          </reference>
          <reference field="10" count="1" selected="0">
            <x v="1"/>
          </reference>
          <reference field="17" count="1" selected="0">
            <x v="4"/>
          </reference>
          <reference field="18" count="1">
            <x v="4"/>
          </reference>
        </references>
      </pivotArea>
    </format>
    <format dxfId="6803">
      <pivotArea dataOnly="0" labelOnly="1" outline="0" offset="IV1" fieldPosition="0">
        <references count="3">
          <reference field="9" count="1" selected="0">
            <x v="0"/>
          </reference>
          <reference field="10" count="1" selected="0">
            <x v="1"/>
          </reference>
          <reference field="17" count="1">
            <x v="10"/>
          </reference>
        </references>
      </pivotArea>
    </format>
    <format dxfId="6802">
      <pivotArea dataOnly="0" labelOnly="1" outline="0" offset="IV1" fieldPosition="0">
        <references count="4">
          <reference field="9" count="1" selected="0">
            <x v="0"/>
          </reference>
          <reference field="10" count="1" selected="0">
            <x v="1"/>
          </reference>
          <reference field="17" count="1" selected="0">
            <x v="10"/>
          </reference>
          <reference field="18" count="1">
            <x v="2"/>
          </reference>
        </references>
      </pivotArea>
    </format>
    <format dxfId="6801">
      <pivotArea dataOnly="0" labelOnly="1" outline="0" offset="IV1" fieldPosition="0">
        <references count="3">
          <reference field="9" count="1" selected="0">
            <x v="0"/>
          </reference>
          <reference field="10" count="1" selected="0">
            <x v="1"/>
          </reference>
          <reference field="17" count="1">
            <x v="23"/>
          </reference>
        </references>
      </pivotArea>
    </format>
    <format dxfId="6800">
      <pivotArea dataOnly="0" labelOnly="1" outline="0" offset="IV1" fieldPosition="0">
        <references count="4">
          <reference field="9" count="1" selected="0">
            <x v="0"/>
          </reference>
          <reference field="10" count="1" selected="0">
            <x v="1"/>
          </reference>
          <reference field="17" count="1" selected="0">
            <x v="23"/>
          </reference>
          <reference field="18" count="1">
            <x v="6"/>
          </reference>
        </references>
      </pivotArea>
    </format>
    <format dxfId="6799">
      <pivotArea dataOnly="0" labelOnly="1" outline="0" offset="IV1" fieldPosition="0">
        <references count="3">
          <reference field="9" count="1" selected="0">
            <x v="0"/>
          </reference>
          <reference field="10" count="1" selected="0">
            <x v="1"/>
          </reference>
          <reference field="17" count="1">
            <x v="27"/>
          </reference>
        </references>
      </pivotArea>
    </format>
    <format dxfId="6798">
      <pivotArea dataOnly="0" labelOnly="1" outline="0" offset="IV4" fieldPosition="0">
        <references count="4">
          <reference field="9" count="1" selected="0">
            <x v="0"/>
          </reference>
          <reference field="10" count="1" selected="0">
            <x v="1"/>
          </reference>
          <reference field="17" count="1" selected="0">
            <x v="23"/>
          </reference>
          <reference field="18" count="1">
            <x v="6"/>
          </reference>
        </references>
      </pivotArea>
    </format>
    <format dxfId="6797">
      <pivotArea dataOnly="0" labelOnly="1" outline="0" offset="IV1" fieldPosition="0">
        <references count="3">
          <reference field="9" count="1" selected="0">
            <x v="0"/>
          </reference>
          <reference field="10" count="1" selected="0">
            <x v="2"/>
          </reference>
          <reference field="17" count="1">
            <x v="3"/>
          </reference>
        </references>
      </pivotArea>
    </format>
    <format dxfId="6796">
      <pivotArea dataOnly="0" labelOnly="1" outline="0" offset="IV1" fieldPosition="0">
        <references count="4">
          <reference field="9" count="1" selected="0">
            <x v="0"/>
          </reference>
          <reference field="10" count="1" selected="0">
            <x v="2"/>
          </reference>
          <reference field="17" count="1" selected="0">
            <x v="3"/>
          </reference>
          <reference field="18" count="1">
            <x v="4"/>
          </reference>
        </references>
      </pivotArea>
    </format>
    <format dxfId="6795">
      <pivotArea dataOnly="0" labelOnly="1" outline="0" offset="IV1" fieldPosition="0">
        <references count="3">
          <reference field="9" count="1" selected="0">
            <x v="0"/>
          </reference>
          <reference field="10" count="1" selected="0">
            <x v="2"/>
          </reference>
          <reference field="17" count="1">
            <x v="4"/>
          </reference>
        </references>
      </pivotArea>
    </format>
    <format dxfId="6794">
      <pivotArea dataOnly="0" labelOnly="1" outline="0" offset="IV4" fieldPosition="0">
        <references count="4">
          <reference field="9" count="1" selected="0">
            <x v="0"/>
          </reference>
          <reference field="10" count="1" selected="0">
            <x v="2"/>
          </reference>
          <reference field="17" count="1" selected="0">
            <x v="3"/>
          </reference>
          <reference field="18" count="1">
            <x v="4"/>
          </reference>
        </references>
      </pivotArea>
    </format>
    <format dxfId="6793">
      <pivotArea dataOnly="0" labelOnly="1" outline="0" offset="IV1" fieldPosition="0">
        <references count="3">
          <reference field="9" count="1" selected="0">
            <x v="0"/>
          </reference>
          <reference field="10" count="1" selected="0">
            <x v="2"/>
          </reference>
          <reference field="17" count="1">
            <x v="9"/>
          </reference>
        </references>
      </pivotArea>
    </format>
    <format dxfId="6792">
      <pivotArea dataOnly="0" labelOnly="1" outline="0" offset="IV1" fieldPosition="0">
        <references count="4">
          <reference field="9" count="1" selected="0">
            <x v="0"/>
          </reference>
          <reference field="10" count="1" selected="0">
            <x v="2"/>
          </reference>
          <reference field="17" count="1" selected="0">
            <x v="9"/>
          </reference>
          <reference field="18" count="1">
            <x v="2"/>
          </reference>
        </references>
      </pivotArea>
    </format>
    <format dxfId="6791">
      <pivotArea dataOnly="0" labelOnly="1" outline="0" offset="IV1" fieldPosition="0">
        <references count="3">
          <reference field="9" count="1" selected="0">
            <x v="0"/>
          </reference>
          <reference field="10" count="1" selected="0">
            <x v="2"/>
          </reference>
          <reference field="17" count="1">
            <x v="10"/>
          </reference>
        </references>
      </pivotArea>
    </format>
    <format dxfId="6790">
      <pivotArea dataOnly="0" labelOnly="1" outline="0" offset="IV3" fieldPosition="0">
        <references count="4">
          <reference field="9" count="1" selected="0">
            <x v="0"/>
          </reference>
          <reference field="10" count="1" selected="0">
            <x v="2"/>
          </reference>
          <reference field="17" count="1" selected="0">
            <x v="9"/>
          </reference>
          <reference field="18" count="1">
            <x v="2"/>
          </reference>
        </references>
      </pivotArea>
    </format>
    <format dxfId="6789">
      <pivotArea dataOnly="0" labelOnly="1" outline="0" offset="IV1" fieldPosition="0">
        <references count="3">
          <reference field="9" count="1" selected="0">
            <x v="0"/>
          </reference>
          <reference field="10" count="1" selected="0">
            <x v="2"/>
          </reference>
          <reference field="17" count="1">
            <x v="19"/>
          </reference>
        </references>
      </pivotArea>
    </format>
    <format dxfId="6788">
      <pivotArea dataOnly="0" labelOnly="1" outline="0" offset="IV1" fieldPosition="0">
        <references count="4">
          <reference field="9" count="1" selected="0">
            <x v="0"/>
          </reference>
          <reference field="10" count="1" selected="0">
            <x v="2"/>
          </reference>
          <reference field="17" count="1" selected="0">
            <x v="19"/>
          </reference>
          <reference field="18" count="1">
            <x v="1"/>
          </reference>
        </references>
      </pivotArea>
    </format>
    <format dxfId="6787">
      <pivotArea dataOnly="0" labelOnly="1" outline="0" fieldPosition="0">
        <references count="3">
          <reference field="9" count="1" selected="0">
            <x v="0"/>
          </reference>
          <reference field="10" count="1" selected="0">
            <x v="2"/>
          </reference>
          <reference field="17" count="2">
            <x v="20"/>
            <x v="21"/>
          </reference>
        </references>
      </pivotArea>
    </format>
    <format dxfId="6786">
      <pivotArea dataOnly="0" labelOnly="1" outline="0" offset="IV256" fieldPosition="0">
        <references count="4">
          <reference field="9" count="1" selected="0">
            <x v="0"/>
          </reference>
          <reference field="10" count="1" selected="0">
            <x v="2"/>
          </reference>
          <reference field="17" count="1" selected="0">
            <x v="19"/>
          </reference>
          <reference field="18" count="1">
            <x v="1"/>
          </reference>
        </references>
      </pivotArea>
    </format>
    <format dxfId="6785">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6784">
      <pivotArea dataOnly="0" labelOnly="1" outline="0" offset="IV1" fieldPosition="0">
        <references count="3">
          <reference field="9" count="1" selected="0">
            <x v="1"/>
          </reference>
          <reference field="10" count="1" selected="0">
            <x v="4"/>
          </reference>
          <reference field="17" count="1">
            <x v="1"/>
          </reference>
        </references>
      </pivotArea>
    </format>
    <format dxfId="6783">
      <pivotArea dataOnly="0" labelOnly="1" outline="0" offset="IV1" fieldPosition="0">
        <references count="4">
          <reference field="9" count="1" selected="0">
            <x v="1"/>
          </reference>
          <reference field="10" count="1" selected="0">
            <x v="4"/>
          </reference>
          <reference field="17" count="1" selected="0">
            <x v="1"/>
          </reference>
          <reference field="18" count="1">
            <x v="4"/>
          </reference>
        </references>
      </pivotArea>
    </format>
    <format dxfId="6782">
      <pivotArea dataOnly="0" labelOnly="1" outline="0" offset="IV1" fieldPosition="0">
        <references count="3">
          <reference field="9" count="1" selected="0">
            <x v="1"/>
          </reference>
          <reference field="10" count="1" selected="0">
            <x v="4"/>
          </reference>
          <reference field="17" count="1">
            <x v="2"/>
          </reference>
        </references>
      </pivotArea>
    </format>
    <format dxfId="6781">
      <pivotArea dataOnly="0" labelOnly="1" outline="0" offset="IV4" fieldPosition="0">
        <references count="4">
          <reference field="9" count="1" selected="0">
            <x v="1"/>
          </reference>
          <reference field="10" count="1" selected="0">
            <x v="4"/>
          </reference>
          <reference field="17" count="1" selected="0">
            <x v="1"/>
          </reference>
          <reference field="18" count="1">
            <x v="4"/>
          </reference>
        </references>
      </pivotArea>
    </format>
    <format dxfId="6780">
      <pivotArea dataOnly="0" labelOnly="1" outline="0" offset="IV1" fieldPosition="0">
        <references count="3">
          <reference field="9" count="1" selected="0">
            <x v="1"/>
          </reference>
          <reference field="10" count="1" selected="0">
            <x v="4"/>
          </reference>
          <reference field="17" count="1">
            <x v="11"/>
          </reference>
        </references>
      </pivotArea>
    </format>
    <format dxfId="6779">
      <pivotArea dataOnly="0" labelOnly="1" outline="0" offset="IV1" fieldPosition="0">
        <references count="4">
          <reference field="9" count="1" selected="0">
            <x v="1"/>
          </reference>
          <reference field="10" count="1" selected="0">
            <x v="4"/>
          </reference>
          <reference field="17" count="1" selected="0">
            <x v="11"/>
          </reference>
          <reference field="18" count="1">
            <x v="2"/>
          </reference>
        </references>
      </pivotArea>
    </format>
    <format dxfId="6778">
      <pivotArea dataOnly="0" labelOnly="1" outline="0" offset="IV1" fieldPosition="0">
        <references count="3">
          <reference field="9" count="1" selected="0">
            <x v="1"/>
          </reference>
          <reference field="10" count="1" selected="0">
            <x v="4"/>
          </reference>
          <reference field="17" count="1">
            <x v="12"/>
          </reference>
        </references>
      </pivotArea>
    </format>
    <format dxfId="6777">
      <pivotArea dataOnly="0" labelOnly="1" outline="0" offset="IV4" fieldPosition="0">
        <references count="4">
          <reference field="9" count="1" selected="0">
            <x v="1"/>
          </reference>
          <reference field="10" count="1" selected="0">
            <x v="4"/>
          </reference>
          <reference field="17" count="1" selected="0">
            <x v="11"/>
          </reference>
          <reference field="18" count="1">
            <x v="2"/>
          </reference>
        </references>
      </pivotArea>
    </format>
    <format dxfId="6776">
      <pivotArea dataOnly="0" labelOnly="1" outline="0" offset="IV1" fieldPosition="0">
        <references count="3">
          <reference field="9" count="1" selected="0">
            <x v="1"/>
          </reference>
          <reference field="10" count="1" selected="0">
            <x v="4"/>
          </reference>
          <reference field="17" count="1">
            <x v="21"/>
          </reference>
        </references>
      </pivotArea>
    </format>
    <format dxfId="6775">
      <pivotArea dataOnly="0" labelOnly="1" outline="0" offset="IV1" fieldPosition="0">
        <references count="4">
          <reference field="9" count="1" selected="0">
            <x v="1"/>
          </reference>
          <reference field="10" count="1" selected="0">
            <x v="4"/>
          </reference>
          <reference field="17" count="1" selected="0">
            <x v="21"/>
          </reference>
          <reference field="18" count="1">
            <x v="6"/>
          </reference>
        </references>
      </pivotArea>
    </format>
    <format dxfId="6774">
      <pivotArea dataOnly="0" labelOnly="1" outline="0" offset="IV1" fieldPosition="0">
        <references count="3">
          <reference field="9" count="1" selected="0">
            <x v="1"/>
          </reference>
          <reference field="10" count="1" selected="0">
            <x v="4"/>
          </reference>
          <reference field="17" count="1">
            <x v="23"/>
          </reference>
        </references>
      </pivotArea>
    </format>
    <format dxfId="6773">
      <pivotArea dataOnly="0" labelOnly="1" outline="0" offset="IV12" fieldPosition="0">
        <references count="4">
          <reference field="9" count="1" selected="0">
            <x v="1"/>
          </reference>
          <reference field="10" count="1" selected="0">
            <x v="4"/>
          </reference>
          <reference field="17" count="1" selected="0">
            <x v="21"/>
          </reference>
          <reference field="18" count="1">
            <x v="6"/>
          </reference>
        </references>
      </pivotArea>
    </format>
    <format dxfId="6772">
      <pivotArea dataOnly="0" labelOnly="1" outline="0" offset="IV1" fieldPosition="0">
        <references count="3">
          <reference field="9" count="1" selected="0">
            <x v="1"/>
          </reference>
          <reference field="10" count="1" selected="0">
            <x v="4"/>
          </reference>
          <reference field="17" count="1">
            <x v="27"/>
          </reference>
        </references>
      </pivotArea>
    </format>
    <format dxfId="6771">
      <pivotArea dataOnly="0" labelOnly="1" outline="0" offset="IV19" fieldPosition="0">
        <references count="4">
          <reference field="9" count="1" selected="0">
            <x v="1"/>
          </reference>
          <reference field="10" count="1" selected="0">
            <x v="4"/>
          </reference>
          <reference field="17" count="1" selected="0">
            <x v="21"/>
          </reference>
          <reference field="18" count="1">
            <x v="6"/>
          </reference>
        </references>
      </pivotArea>
    </format>
    <format dxfId="6770">
      <pivotArea dataOnly="0" labelOnly="1" outline="0" offset="IV1" fieldPosition="0">
        <references count="3">
          <reference field="9" count="1" selected="0">
            <x v="1"/>
          </reference>
          <reference field="10" count="1" selected="0">
            <x v="6"/>
          </reference>
          <reference field="17" count="1">
            <x v="1"/>
          </reference>
        </references>
      </pivotArea>
    </format>
    <format dxfId="6769">
      <pivotArea dataOnly="0" labelOnly="1" outline="0" offset="IV1" fieldPosition="0">
        <references count="4">
          <reference field="9" count="1" selected="0">
            <x v="1"/>
          </reference>
          <reference field="10" count="1" selected="0">
            <x v="6"/>
          </reference>
          <reference field="17" count="1" selected="0">
            <x v="1"/>
          </reference>
          <reference field="18" count="1">
            <x v="4"/>
          </reference>
        </references>
      </pivotArea>
    </format>
    <format dxfId="6768">
      <pivotArea dataOnly="0" labelOnly="1" outline="0" offset="IV1" fieldPosition="0">
        <references count="3">
          <reference field="9" count="1" selected="0">
            <x v="1"/>
          </reference>
          <reference field="10" count="1" selected="0">
            <x v="6"/>
          </reference>
          <reference field="17" count="1">
            <x v="2"/>
          </reference>
        </references>
      </pivotArea>
    </format>
    <format dxfId="6767">
      <pivotArea dataOnly="0" labelOnly="1" outline="0" offset="IV8" fieldPosition="0">
        <references count="4">
          <reference field="9" count="1" selected="0">
            <x v="1"/>
          </reference>
          <reference field="10" count="1" selected="0">
            <x v="6"/>
          </reference>
          <reference field="17" count="1" selected="0">
            <x v="1"/>
          </reference>
          <reference field="18" count="1">
            <x v="4"/>
          </reference>
        </references>
      </pivotArea>
    </format>
    <format dxfId="6766">
      <pivotArea dataOnly="0" labelOnly="1" outline="0" offset="IV1" fieldPosition="0">
        <references count="3">
          <reference field="9" count="1" selected="0">
            <x v="1"/>
          </reference>
          <reference field="10" count="1" selected="0">
            <x v="6"/>
          </reference>
          <reference field="17" count="1">
            <x v="11"/>
          </reference>
        </references>
      </pivotArea>
    </format>
    <format dxfId="6765">
      <pivotArea dataOnly="0" labelOnly="1" outline="0" offset="IV1" fieldPosition="0">
        <references count="4">
          <reference field="9" count="1" selected="0">
            <x v="1"/>
          </reference>
          <reference field="10" count="1" selected="0">
            <x v="6"/>
          </reference>
          <reference field="17" count="1" selected="0">
            <x v="11"/>
          </reference>
          <reference field="18" count="1">
            <x v="2"/>
          </reference>
        </references>
      </pivotArea>
    </format>
    <format dxfId="6764">
      <pivotArea dataOnly="0" labelOnly="1" outline="0" fieldPosition="0">
        <references count="3">
          <reference field="9" count="1" selected="0">
            <x v="1"/>
          </reference>
          <reference field="10" count="1" selected="0">
            <x v="6"/>
          </reference>
          <reference field="17" count="2">
            <x v="12"/>
            <x v="21"/>
          </reference>
        </references>
      </pivotArea>
    </format>
    <format dxfId="6763">
      <pivotArea dataOnly="0" labelOnly="1" outline="0" offset="IV1" fieldPosition="0">
        <references count="3">
          <reference field="9" count="1" selected="0">
            <x v="1"/>
          </reference>
          <reference field="10" count="1" selected="0">
            <x v="6"/>
          </reference>
          <reference field="17" count="1">
            <x v="23"/>
          </reference>
        </references>
      </pivotArea>
    </format>
    <format dxfId="6762">
      <pivotArea dataOnly="0" labelOnly="1" outline="0" offset="IV256" fieldPosition="0">
        <references count="4">
          <reference field="9" count="1" selected="0">
            <x v="1"/>
          </reference>
          <reference field="10" count="1" selected="0">
            <x v="6"/>
          </reference>
          <reference field="17" count="1" selected="0">
            <x v="11"/>
          </reference>
          <reference field="18" count="1">
            <x v="2"/>
          </reference>
        </references>
      </pivotArea>
    </format>
    <format dxfId="6761">
      <pivotArea dataOnly="0" labelOnly="1" outline="0" offset="IV1:IV2" fieldPosition="0">
        <references count="4">
          <reference field="9" count="1" selected="0">
            <x v="1"/>
          </reference>
          <reference field="10" count="1" selected="0">
            <x v="6"/>
          </reference>
          <reference field="17" count="1" selected="0">
            <x v="21"/>
          </reference>
          <reference field="18" count="1">
            <x v="6"/>
          </reference>
        </references>
      </pivotArea>
    </format>
    <format dxfId="6760">
      <pivotArea dataOnly="0" labelOnly="1" outline="0" offset="IV1" fieldPosition="0">
        <references count="3">
          <reference field="9" count="1" selected="0">
            <x v="1"/>
          </reference>
          <reference field="10" count="1" selected="0">
            <x v="6"/>
          </reference>
          <reference field="17" count="1">
            <x v="27"/>
          </reference>
        </references>
      </pivotArea>
    </format>
    <format dxfId="6759">
      <pivotArea dataOnly="0" labelOnly="1" outline="0" offset="IV7" fieldPosition="0">
        <references count="4">
          <reference field="9" count="1" selected="0">
            <x v="1"/>
          </reference>
          <reference field="10" count="1" selected="0">
            <x v="6"/>
          </reference>
          <reference field="17" count="1" selected="0">
            <x v="21"/>
          </reference>
          <reference field="18" count="1">
            <x v="6"/>
          </reference>
        </references>
      </pivotArea>
    </format>
    <format dxfId="6758">
      <pivotArea dataOnly="0" labelOnly="1" outline="0" offset="IV1" fieldPosition="0">
        <references count="3">
          <reference field="9" count="1" selected="0">
            <x v="2"/>
          </reference>
          <reference field="10" count="1" selected="0">
            <x v="0"/>
          </reference>
          <reference field="17" count="1">
            <x v="5"/>
          </reference>
        </references>
      </pivotArea>
    </format>
    <format dxfId="6757">
      <pivotArea dataOnly="0" labelOnly="1" outline="0" offset="IV1" fieldPosition="0">
        <references count="4">
          <reference field="9" count="1" selected="0">
            <x v="2"/>
          </reference>
          <reference field="10" count="1" selected="0">
            <x v="0"/>
          </reference>
          <reference field="17" count="1" selected="0">
            <x v="5"/>
          </reference>
          <reference field="18" count="1">
            <x v="4"/>
          </reference>
        </references>
      </pivotArea>
    </format>
    <format dxfId="6756">
      <pivotArea dataOnly="0" labelOnly="1" outline="0" offset="IV1" fieldPosition="0">
        <references count="3">
          <reference field="9" count="1" selected="0">
            <x v="2"/>
          </reference>
          <reference field="10" count="1" selected="0">
            <x v="0"/>
          </reference>
          <reference field="17" count="1">
            <x v="13"/>
          </reference>
        </references>
      </pivotArea>
    </format>
    <format dxfId="6755">
      <pivotArea dataOnly="0" labelOnly="1" outline="0" offset="IV1" fieldPosition="0">
        <references count="4">
          <reference field="9" count="1" selected="0">
            <x v="2"/>
          </reference>
          <reference field="10" count="1" selected="0">
            <x v="0"/>
          </reference>
          <reference field="17" count="1" selected="0">
            <x v="13"/>
          </reference>
          <reference field="18" count="1">
            <x v="2"/>
          </reference>
        </references>
      </pivotArea>
    </format>
    <format dxfId="6754">
      <pivotArea dataOnly="0" labelOnly="1" outline="0" fieldPosition="0">
        <references count="3">
          <reference field="9" count="1" selected="0">
            <x v="2"/>
          </reference>
          <reference field="10" count="1" selected="0">
            <x v="0"/>
          </reference>
          <reference field="17" count="1">
            <x v="22"/>
          </reference>
        </references>
      </pivotArea>
    </format>
    <format dxfId="6753">
      <pivotArea dataOnly="0" labelOnly="1" outline="0" offset="IV1" fieldPosition="0">
        <references count="3">
          <reference field="9" count="1" selected="0">
            <x v="2"/>
          </reference>
          <reference field="10" count="1" selected="0">
            <x v="0"/>
          </reference>
          <reference field="17" count="1">
            <x v="26"/>
          </reference>
        </references>
      </pivotArea>
    </format>
    <format dxfId="6752">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6751">
      <pivotArea dataOnly="0" labelOnly="1" outline="0" offset="IV1" fieldPosition="0">
        <references count="4">
          <reference field="9" count="1" selected="0">
            <x v="2"/>
          </reference>
          <reference field="10" count="1" selected="0">
            <x v="0"/>
          </reference>
          <reference field="17" count="1" selected="0">
            <x v="26"/>
          </reference>
          <reference field="18" count="1">
            <x v="5"/>
          </reference>
        </references>
      </pivotArea>
    </format>
    <format dxfId="6750">
      <pivotArea dataOnly="0" labelOnly="1" outline="0" offset="IV1" fieldPosition="0">
        <references count="3">
          <reference field="9" count="1" selected="0">
            <x v="2"/>
          </reference>
          <reference field="10" count="1" selected="0">
            <x v="0"/>
          </reference>
          <reference field="17" count="1">
            <x v="27"/>
          </reference>
        </references>
      </pivotArea>
    </format>
    <format dxfId="6749">
      <pivotArea dataOnly="0" labelOnly="1" outline="0" offset="IV1" fieldPosition="0">
        <references count="4">
          <reference field="9" count="1" selected="0">
            <x v="2"/>
          </reference>
          <reference field="10" count="1" selected="0">
            <x v="0"/>
          </reference>
          <reference field="17" count="1" selected="0">
            <x v="27"/>
          </reference>
          <reference field="18" count="1">
            <x v="6"/>
          </reference>
        </references>
      </pivotArea>
    </format>
    <format dxfId="6748">
      <pivotArea dataOnly="0" labelOnly="1" outline="0" offset="IV1" fieldPosition="0">
        <references count="3">
          <reference field="9" count="1" selected="0">
            <x v="2"/>
          </reference>
          <reference field="10" count="1" selected="0">
            <x v="5"/>
          </reference>
          <reference field="17" count="1">
            <x v="5"/>
          </reference>
        </references>
      </pivotArea>
    </format>
    <format dxfId="6747">
      <pivotArea dataOnly="0" labelOnly="1" outline="0" offset="IV1" fieldPosition="0">
        <references count="4">
          <reference field="9" count="1" selected="0">
            <x v="2"/>
          </reference>
          <reference field="10" count="1" selected="0">
            <x v="5"/>
          </reference>
          <reference field="17" count="1" selected="0">
            <x v="5"/>
          </reference>
          <reference field="18" count="1">
            <x v="4"/>
          </reference>
        </references>
      </pivotArea>
    </format>
    <format dxfId="6746">
      <pivotArea dataOnly="0" labelOnly="1" outline="0" offset="IV1" fieldPosition="0">
        <references count="3">
          <reference field="9" count="1" selected="0">
            <x v="2"/>
          </reference>
          <reference field="10" count="1" selected="0">
            <x v="5"/>
          </reference>
          <reference field="17" count="1">
            <x v="6"/>
          </reference>
        </references>
      </pivotArea>
    </format>
    <format dxfId="6745">
      <pivotArea dataOnly="0" labelOnly="1" outline="0" offset="IV20" fieldPosition="0">
        <references count="4">
          <reference field="9" count="1" selected="0">
            <x v="2"/>
          </reference>
          <reference field="10" count="1" selected="0">
            <x v="5"/>
          </reference>
          <reference field="17" count="1" selected="0">
            <x v="5"/>
          </reference>
          <reference field="18" count="1">
            <x v="4"/>
          </reference>
        </references>
      </pivotArea>
    </format>
    <format dxfId="6744">
      <pivotArea dataOnly="0" labelOnly="1" outline="0" offset="IV1" fieldPosition="0">
        <references count="3">
          <reference field="9" count="1" selected="0">
            <x v="2"/>
          </reference>
          <reference field="10" count="1" selected="0">
            <x v="5"/>
          </reference>
          <reference field="17" count="1">
            <x v="13"/>
          </reference>
        </references>
      </pivotArea>
    </format>
    <format dxfId="6743">
      <pivotArea dataOnly="0" labelOnly="1" outline="0" offset="IV1" fieldPosition="0">
        <references count="4">
          <reference field="9" count="1" selected="0">
            <x v="2"/>
          </reference>
          <reference field="10" count="1" selected="0">
            <x v="5"/>
          </reference>
          <reference field="17" count="1" selected="0">
            <x v="13"/>
          </reference>
          <reference field="18" count="1">
            <x v="2"/>
          </reference>
        </references>
      </pivotArea>
    </format>
    <format dxfId="6742">
      <pivotArea dataOnly="0" labelOnly="1" outline="0" offset="IV1" fieldPosition="0">
        <references count="3">
          <reference field="9" count="1" selected="0">
            <x v="2"/>
          </reference>
          <reference field="10" count="1" selected="0">
            <x v="5"/>
          </reference>
          <reference field="17" count="1">
            <x v="14"/>
          </reference>
        </references>
      </pivotArea>
    </format>
    <format dxfId="6741">
      <pivotArea dataOnly="0" labelOnly="1" outline="0" offset="IV3" fieldPosition="0">
        <references count="4">
          <reference field="9" count="1" selected="0">
            <x v="2"/>
          </reference>
          <reference field="10" count="1" selected="0">
            <x v="5"/>
          </reference>
          <reference field="17" count="1" selected="0">
            <x v="13"/>
          </reference>
          <reference field="18" count="1">
            <x v="2"/>
          </reference>
        </references>
      </pivotArea>
    </format>
    <format dxfId="6740">
      <pivotArea dataOnly="0" labelOnly="1" outline="0" offset="IV1" fieldPosition="0">
        <references count="3">
          <reference field="9" count="1" selected="0">
            <x v="2"/>
          </reference>
          <reference field="10" count="1" selected="0">
            <x v="5"/>
          </reference>
          <reference field="17" count="1">
            <x v="26"/>
          </reference>
        </references>
      </pivotArea>
    </format>
    <format dxfId="6739">
      <pivotArea dataOnly="0" labelOnly="1" outline="0" offset="IV1" fieldPosition="0">
        <references count="4">
          <reference field="9" count="1" selected="0">
            <x v="2"/>
          </reference>
          <reference field="10" count="1" selected="0">
            <x v="5"/>
          </reference>
          <reference field="17" count="1" selected="0">
            <x v="26"/>
          </reference>
          <reference field="18" count="1">
            <x v="5"/>
          </reference>
        </references>
      </pivotArea>
    </format>
    <format dxfId="6738">
      <pivotArea dataOnly="0" labelOnly="1" outline="0" offset="IV1" fieldPosition="0">
        <references count="3">
          <reference field="9" count="1" selected="0">
            <x v="2"/>
          </reference>
          <reference field="10" count="1" selected="0">
            <x v="5"/>
          </reference>
          <reference field="17" count="1">
            <x v="27"/>
          </reference>
        </references>
      </pivotArea>
    </format>
    <format dxfId="6737">
      <pivotArea dataOnly="0" labelOnly="1" outline="0" offset="IV1" fieldPosition="0">
        <references count="4">
          <reference field="9" count="1" selected="0">
            <x v="2"/>
          </reference>
          <reference field="10" count="1" selected="0">
            <x v="5"/>
          </reference>
          <reference field="17" count="1" selected="0">
            <x v="27"/>
          </reference>
          <reference field="18" count="1">
            <x v="6"/>
          </reference>
        </references>
      </pivotArea>
    </format>
    <format dxfId="6736">
      <pivotArea dataOnly="0" labelOnly="1" outline="0" offset="IV1" fieldPosition="0">
        <references count="3">
          <reference field="9" count="1" selected="0">
            <x v="3"/>
          </reference>
          <reference field="10" count="1" selected="0">
            <x v="3"/>
          </reference>
          <reference field="17" count="1">
            <x v="7"/>
          </reference>
        </references>
      </pivotArea>
    </format>
    <format dxfId="6735">
      <pivotArea dataOnly="0" labelOnly="1" outline="0" offset="IV1" fieldPosition="0">
        <references count="4">
          <reference field="9" count="1" selected="0">
            <x v="3"/>
          </reference>
          <reference field="10" count="1" selected="0">
            <x v="3"/>
          </reference>
          <reference field="17" count="1" selected="0">
            <x v="7"/>
          </reference>
          <reference field="18" count="1">
            <x v="4"/>
          </reference>
        </references>
      </pivotArea>
    </format>
    <format dxfId="6734">
      <pivotArea dataOnly="0" labelOnly="1" outline="0" offset="IV1" fieldPosition="0">
        <references count="3">
          <reference field="9" count="1" selected="0">
            <x v="3"/>
          </reference>
          <reference field="10" count="1" selected="0">
            <x v="3"/>
          </reference>
          <reference field="17" count="1">
            <x v="15"/>
          </reference>
        </references>
      </pivotArea>
    </format>
    <format dxfId="6733">
      <pivotArea dataOnly="0" labelOnly="1" outline="0" offset="IV1" fieldPosition="0">
        <references count="4">
          <reference field="9" count="1" selected="0">
            <x v="3"/>
          </reference>
          <reference field="10" count="1" selected="0">
            <x v="3"/>
          </reference>
          <reference field="17" count="1" selected="0">
            <x v="15"/>
          </reference>
          <reference field="18" count="1">
            <x v="2"/>
          </reference>
        </references>
      </pivotArea>
    </format>
    <format dxfId="6732">
      <pivotArea dataOnly="0" labelOnly="1" outline="0" offset="IV1" fieldPosition="0">
        <references count="3">
          <reference field="9" count="1" selected="0">
            <x v="3"/>
          </reference>
          <reference field="10" count="1" selected="0">
            <x v="3"/>
          </reference>
          <reference field="17" count="1">
            <x v="18"/>
          </reference>
        </references>
      </pivotArea>
    </format>
    <format dxfId="6731">
      <pivotArea dataOnly="0" labelOnly="1" outline="0" offset="IV1" fieldPosition="0">
        <references count="4">
          <reference field="9" count="1" selected="0">
            <x v="3"/>
          </reference>
          <reference field="10" count="1" selected="0">
            <x v="3"/>
          </reference>
          <reference field="17" count="1" selected="0">
            <x v="18"/>
          </reference>
          <reference field="18" count="1">
            <x v="0"/>
          </reference>
        </references>
      </pivotArea>
    </format>
    <format dxfId="6730">
      <pivotArea dataOnly="0" labelOnly="1" outline="0" offset="IV1" fieldPosition="0">
        <references count="3">
          <reference field="9" count="1" selected="0">
            <x v="3"/>
          </reference>
          <reference field="10" count="1" selected="0">
            <x v="3"/>
          </reference>
          <reference field="17" count="1">
            <x v="19"/>
          </reference>
        </references>
      </pivotArea>
    </format>
    <format dxfId="6729">
      <pivotArea dataOnly="0" labelOnly="1" outline="0" offset="IV1" fieldPosition="0">
        <references count="4">
          <reference field="9" count="1" selected="0">
            <x v="3"/>
          </reference>
          <reference field="10" count="1" selected="0">
            <x v="3"/>
          </reference>
          <reference field="17" count="1" selected="0">
            <x v="19"/>
          </reference>
          <reference field="18" count="1">
            <x v="1"/>
          </reference>
        </references>
      </pivotArea>
    </format>
    <format dxfId="6728">
      <pivotArea dataOnly="0" labelOnly="1" outline="0" offset="IV1" fieldPosition="0">
        <references count="3">
          <reference field="9" count="1" selected="0">
            <x v="3"/>
          </reference>
          <reference field="10" count="1" selected="0">
            <x v="3"/>
          </reference>
          <reference field="17" count="1">
            <x v="22"/>
          </reference>
        </references>
      </pivotArea>
    </format>
    <format dxfId="6727">
      <pivotArea dataOnly="0" labelOnly="1" outline="0" offset="IV1" fieldPosition="0">
        <references count="4">
          <reference field="9" count="1" selected="0">
            <x v="3"/>
          </reference>
          <reference field="10" count="1" selected="0">
            <x v="3"/>
          </reference>
          <reference field="17" count="1" selected="0">
            <x v="22"/>
          </reference>
          <reference field="18" count="1">
            <x v="6"/>
          </reference>
        </references>
      </pivotArea>
    </format>
    <format dxfId="6726">
      <pivotArea dataOnly="0" labelOnly="1" outline="0" offset="IV1" fieldPosition="0">
        <references count="3">
          <reference field="9" count="1" selected="0">
            <x v="3"/>
          </reference>
          <reference field="10" count="1" selected="0">
            <x v="3"/>
          </reference>
          <reference field="17" count="1">
            <x v="26"/>
          </reference>
        </references>
      </pivotArea>
    </format>
    <format dxfId="6725">
      <pivotArea dataOnly="0" labelOnly="1" outline="0" offset="IV1" fieldPosition="0">
        <references count="4">
          <reference field="9" count="1" selected="0">
            <x v="3"/>
          </reference>
          <reference field="10" count="1" selected="0">
            <x v="3"/>
          </reference>
          <reference field="17" count="1" selected="0">
            <x v="26"/>
          </reference>
          <reference field="18" count="1">
            <x v="5"/>
          </reference>
        </references>
      </pivotArea>
    </format>
    <format dxfId="6724">
      <pivotArea dataOnly="0" labelOnly="1" outline="0" offset="IV1" fieldPosition="0">
        <references count="3">
          <reference field="9" count="1" selected="0">
            <x v="3"/>
          </reference>
          <reference field="10" count="1" selected="0">
            <x v="3"/>
          </reference>
          <reference field="17" count="1">
            <x v="27"/>
          </reference>
        </references>
      </pivotArea>
    </format>
    <format dxfId="6723">
      <pivotArea dataOnly="0" labelOnly="1" outline="0" offset="IV1" fieldPosition="0">
        <references count="4">
          <reference field="9" count="1" selected="0">
            <x v="3"/>
          </reference>
          <reference field="10" count="1" selected="0">
            <x v="3"/>
          </reference>
          <reference field="17" count="1" selected="0">
            <x v="27"/>
          </reference>
          <reference field="18" count="1">
            <x v="6"/>
          </reference>
        </references>
      </pivotArea>
    </format>
    <format dxfId="6722">
      <pivotArea dataOnly="0" labelOnly="1" outline="0" offset="IV1" fieldPosition="0">
        <references count="3">
          <reference field="9" count="1" selected="0">
            <x v="3"/>
          </reference>
          <reference field="10" count="1" selected="0">
            <x v="7"/>
          </reference>
          <reference field="17" count="1">
            <x v="0"/>
          </reference>
        </references>
      </pivotArea>
    </format>
    <format dxfId="6721">
      <pivotArea dataOnly="0" labelOnly="1" outline="0" offset="IV1" fieldPosition="0">
        <references count="4">
          <reference field="9" count="1" selected="0">
            <x v="3"/>
          </reference>
          <reference field="10" count="1" selected="0">
            <x v="7"/>
          </reference>
          <reference field="17" count="1" selected="0">
            <x v="0"/>
          </reference>
          <reference field="18" count="1">
            <x v="3"/>
          </reference>
        </references>
      </pivotArea>
    </format>
    <format dxfId="6720">
      <pivotArea dataOnly="0" labelOnly="1" outline="0" offset="IV1" fieldPosition="0">
        <references count="3">
          <reference field="9" count="1" selected="0">
            <x v="3"/>
          </reference>
          <reference field="10" count="1" selected="0">
            <x v="7"/>
          </reference>
          <reference field="17" count="1">
            <x v="8"/>
          </reference>
        </references>
      </pivotArea>
    </format>
    <format dxfId="6719">
      <pivotArea dataOnly="0" labelOnly="1" outline="0" offset="IV1" fieldPosition="0">
        <references count="4">
          <reference field="9" count="1" selected="0">
            <x v="3"/>
          </reference>
          <reference field="10" count="1" selected="0">
            <x v="7"/>
          </reference>
          <reference field="17" count="1" selected="0">
            <x v="8"/>
          </reference>
          <reference field="18" count="1">
            <x v="4"/>
          </reference>
        </references>
      </pivotArea>
    </format>
    <format dxfId="6718">
      <pivotArea dataOnly="0" labelOnly="1" outline="0" offset="IV1" fieldPosition="0">
        <references count="3">
          <reference field="9" count="1" selected="0">
            <x v="3"/>
          </reference>
          <reference field="10" count="1" selected="0">
            <x v="7"/>
          </reference>
          <reference field="17" count="1">
            <x v="16"/>
          </reference>
        </references>
      </pivotArea>
    </format>
    <format dxfId="6717">
      <pivotArea dataOnly="0" labelOnly="1" outline="0" offset="IV1" fieldPosition="0">
        <references count="4">
          <reference field="9" count="1" selected="0">
            <x v="3"/>
          </reference>
          <reference field="10" count="1" selected="0">
            <x v="7"/>
          </reference>
          <reference field="17" count="1" selected="0">
            <x v="16"/>
          </reference>
          <reference field="18" count="1">
            <x v="2"/>
          </reference>
        </references>
      </pivotArea>
    </format>
    <format dxfId="6716">
      <pivotArea dataOnly="0" labelOnly="1" outline="0" offset="IV1" fieldPosition="0">
        <references count="3">
          <reference field="9" count="1" selected="0">
            <x v="3"/>
          </reference>
          <reference field="10" count="1" selected="0">
            <x v="7"/>
          </reference>
          <reference field="17" count="1">
            <x v="17"/>
          </reference>
        </references>
      </pivotArea>
    </format>
    <format dxfId="6715">
      <pivotArea dataOnly="0" labelOnly="1" outline="0" offset="IV1" fieldPosition="0">
        <references count="4">
          <reference field="9" count="1" selected="0">
            <x v="3"/>
          </reference>
          <reference field="10" count="1" selected="0">
            <x v="7"/>
          </reference>
          <reference field="17" count="1" selected="0">
            <x v="17"/>
          </reference>
          <reference field="18" count="1">
            <x v="0"/>
          </reference>
        </references>
      </pivotArea>
    </format>
    <format dxfId="6714">
      <pivotArea dataOnly="0" labelOnly="1" outline="0" offset="IV1" fieldPosition="0">
        <references count="3">
          <reference field="9" count="1" selected="0">
            <x v="3"/>
          </reference>
          <reference field="10" count="1" selected="0">
            <x v="7"/>
          </reference>
          <reference field="17" count="1">
            <x v="19"/>
          </reference>
        </references>
      </pivotArea>
    </format>
    <format dxfId="6713">
      <pivotArea dataOnly="0" labelOnly="1" outline="0" offset="IV1" fieldPosition="0">
        <references count="4">
          <reference field="9" count="1" selected="0">
            <x v="3"/>
          </reference>
          <reference field="10" count="1" selected="0">
            <x v="7"/>
          </reference>
          <reference field="17" count="1" selected="0">
            <x v="19"/>
          </reference>
          <reference field="18" count="1">
            <x v="1"/>
          </reference>
        </references>
      </pivotArea>
    </format>
    <format dxfId="6712">
      <pivotArea dataOnly="0" labelOnly="1" outline="0" offset="IV1" fieldPosition="0">
        <references count="3">
          <reference field="9" count="1" selected="0">
            <x v="3"/>
          </reference>
          <reference field="10" count="1" selected="0">
            <x v="7"/>
          </reference>
          <reference field="17" count="1">
            <x v="21"/>
          </reference>
        </references>
      </pivotArea>
    </format>
    <format dxfId="6711">
      <pivotArea dataOnly="0" labelOnly="1" outline="0" offset="IV1" fieldPosition="0">
        <references count="4">
          <reference field="9" count="1" selected="0">
            <x v="3"/>
          </reference>
          <reference field="10" count="1" selected="0">
            <x v="7"/>
          </reference>
          <reference field="17" count="1" selected="0">
            <x v="21"/>
          </reference>
          <reference field="18" count="1">
            <x v="6"/>
          </reference>
        </references>
      </pivotArea>
    </format>
    <format dxfId="6710">
      <pivotArea dataOnly="0" labelOnly="1" outline="0" offset="IV1" fieldPosition="0">
        <references count="3">
          <reference field="9" count="1" selected="0">
            <x v="3"/>
          </reference>
          <reference field="10" count="1" selected="0">
            <x v="7"/>
          </reference>
          <reference field="17" count="1">
            <x v="27"/>
          </reference>
        </references>
      </pivotArea>
    </format>
    <format dxfId="6709">
      <pivotArea dataOnly="0" labelOnly="1" outline="0" offset="IV59" fieldPosition="0">
        <references count="4">
          <reference field="9" count="1" selected="0">
            <x v="3"/>
          </reference>
          <reference field="10" count="1" selected="0">
            <x v="7"/>
          </reference>
          <reference field="17" count="1" selected="0">
            <x v="21"/>
          </reference>
          <reference field="18" count="1">
            <x v="6"/>
          </reference>
        </references>
      </pivotArea>
    </format>
    <format dxfId="6708">
      <pivotArea dataOnly="0" labelOnly="1" outline="0" offset="IV2:IV256" fieldPosition="0">
        <references count="3">
          <reference field="9" count="1" selected="0">
            <x v="0"/>
          </reference>
          <reference field="10" count="1" selected="0">
            <x v="1"/>
          </reference>
          <reference field="17" count="1">
            <x v="4"/>
          </reference>
        </references>
      </pivotArea>
    </format>
    <format dxfId="6707">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6706">
      <pivotArea dataOnly="0" labelOnly="1" outline="0" offset="IV2:IV256" fieldPosition="0">
        <references count="3">
          <reference field="9" count="1" selected="0">
            <x v="0"/>
          </reference>
          <reference field="10" count="1" selected="0">
            <x v="1"/>
          </reference>
          <reference field="17" count="1">
            <x v="10"/>
          </reference>
        </references>
      </pivotArea>
    </format>
    <format dxfId="6705">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6704">
      <pivotArea dataOnly="0" labelOnly="1" outline="0" offset="IV2:IV256" fieldPosition="0">
        <references count="3">
          <reference field="9" count="1" selected="0">
            <x v="0"/>
          </reference>
          <reference field="10" count="1" selected="0">
            <x v="1"/>
          </reference>
          <reference field="17" count="1">
            <x v="23"/>
          </reference>
        </references>
      </pivotArea>
    </format>
    <format dxfId="6703">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6702">
      <pivotArea dataOnly="0" labelOnly="1" outline="0" offset="IV2:IV256" fieldPosition="0">
        <references count="3">
          <reference field="9" count="1" selected="0">
            <x v="0"/>
          </reference>
          <reference field="10" count="1" selected="0">
            <x v="1"/>
          </reference>
          <reference field="17" count="1">
            <x v="27"/>
          </reference>
        </references>
      </pivotArea>
    </format>
    <format dxfId="6701">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6700">
      <pivotArea dataOnly="0" labelOnly="1" outline="0" offset="IV2:IV256" fieldPosition="0">
        <references count="3">
          <reference field="9" count="1" selected="0">
            <x v="0"/>
          </reference>
          <reference field="10" count="1" selected="0">
            <x v="2"/>
          </reference>
          <reference field="17" count="1">
            <x v="3"/>
          </reference>
        </references>
      </pivotArea>
    </format>
    <format dxfId="6699">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6698">
      <pivotArea dataOnly="0" labelOnly="1" outline="0" offset="IV2:IV256" fieldPosition="0">
        <references count="3">
          <reference field="9" count="1" selected="0">
            <x v="0"/>
          </reference>
          <reference field="10" count="1" selected="0">
            <x v="2"/>
          </reference>
          <reference field="17" count="1">
            <x v="4"/>
          </reference>
        </references>
      </pivotArea>
    </format>
    <format dxfId="6697">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6696">
      <pivotArea dataOnly="0" labelOnly="1" outline="0" offset="IV256" fieldPosition="0">
        <references count="3">
          <reference field="9" count="1" selected="0">
            <x v="0"/>
          </reference>
          <reference field="10" count="1" selected="0">
            <x v="2"/>
          </reference>
          <reference field="17" count="1">
            <x v="9"/>
          </reference>
        </references>
      </pivotArea>
    </format>
    <format dxfId="6695">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6694">
      <pivotArea dataOnly="0" labelOnly="1" outline="0" offset="IV2:IV256" fieldPosition="0">
        <references count="3">
          <reference field="9" count="1" selected="0">
            <x v="0"/>
          </reference>
          <reference field="10" count="1" selected="0">
            <x v="2"/>
          </reference>
          <reference field="17" count="1">
            <x v="10"/>
          </reference>
        </references>
      </pivotArea>
    </format>
    <format dxfId="6693">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6692">
      <pivotArea dataOnly="0" labelOnly="1" outline="0" offset="IV256" fieldPosition="0">
        <references count="3">
          <reference field="9" count="1" selected="0">
            <x v="0"/>
          </reference>
          <reference field="10" count="1" selected="0">
            <x v="2"/>
          </reference>
          <reference field="17" count="1">
            <x v="19"/>
          </reference>
        </references>
      </pivotArea>
    </format>
    <format dxfId="6691">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6690">
      <pivotArea dataOnly="0" labelOnly="1" outline="0" offset="IV2:IV256" fieldPosition="0">
        <references count="3">
          <reference field="9" count="1" selected="0">
            <x v="1"/>
          </reference>
          <reference field="10" count="1" selected="0">
            <x v="4"/>
          </reference>
          <reference field="17" count="1">
            <x v="1"/>
          </reference>
        </references>
      </pivotArea>
    </format>
    <format dxfId="6689">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6688">
      <pivotArea dataOnly="0" labelOnly="1" outline="0" offset="IV2:IV256" fieldPosition="0">
        <references count="3">
          <reference field="9" count="1" selected="0">
            <x v="1"/>
          </reference>
          <reference field="10" count="1" selected="0">
            <x v="4"/>
          </reference>
          <reference field="17" count="1">
            <x v="2"/>
          </reference>
        </references>
      </pivotArea>
    </format>
    <format dxfId="6687">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6686">
      <pivotArea dataOnly="0" labelOnly="1" outline="0" offset="IV2:IV256" fieldPosition="0">
        <references count="3">
          <reference field="9" count="1" selected="0">
            <x v="1"/>
          </reference>
          <reference field="10" count="1" selected="0">
            <x v="4"/>
          </reference>
          <reference field="17" count="1">
            <x v="11"/>
          </reference>
        </references>
      </pivotArea>
    </format>
    <format dxfId="6685">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6684">
      <pivotArea dataOnly="0" labelOnly="1" outline="0" offset="IV2:IV256" fieldPosition="0">
        <references count="3">
          <reference field="9" count="1" selected="0">
            <x v="1"/>
          </reference>
          <reference field="10" count="1" selected="0">
            <x v="4"/>
          </reference>
          <reference field="17" count="1">
            <x v="12"/>
          </reference>
        </references>
      </pivotArea>
    </format>
    <format dxfId="6683">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6682">
      <pivotArea dataOnly="0" labelOnly="1" outline="0" offset="IV2:IV256" fieldPosition="0">
        <references count="3">
          <reference field="9" count="1" selected="0">
            <x v="1"/>
          </reference>
          <reference field="10" count="1" selected="0">
            <x v="4"/>
          </reference>
          <reference field="17" count="1">
            <x v="21"/>
          </reference>
        </references>
      </pivotArea>
    </format>
    <format dxfId="6681">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6680">
      <pivotArea dataOnly="0" labelOnly="1" outline="0" offset="IV2:IV256" fieldPosition="0">
        <references count="3">
          <reference field="9" count="1" selected="0">
            <x v="1"/>
          </reference>
          <reference field="10" count="1" selected="0">
            <x v="4"/>
          </reference>
          <reference field="17" count="1">
            <x v="23"/>
          </reference>
        </references>
      </pivotArea>
    </format>
    <format dxfId="6679">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6678">
      <pivotArea dataOnly="0" labelOnly="1" outline="0" offset="IV2:IV256" fieldPosition="0">
        <references count="3">
          <reference field="9" count="1" selected="0">
            <x v="1"/>
          </reference>
          <reference field="10" count="1" selected="0">
            <x v="4"/>
          </reference>
          <reference field="17" count="1">
            <x v="27"/>
          </reference>
        </references>
      </pivotArea>
    </format>
    <format dxfId="6677">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6676">
      <pivotArea dataOnly="0" labelOnly="1" outline="0" offset="IV2:IV256" fieldPosition="0">
        <references count="3">
          <reference field="9" count="1" selected="0">
            <x v="1"/>
          </reference>
          <reference field="10" count="1" selected="0">
            <x v="6"/>
          </reference>
          <reference field="17" count="1">
            <x v="1"/>
          </reference>
        </references>
      </pivotArea>
    </format>
    <format dxfId="6675">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6674">
      <pivotArea dataOnly="0" labelOnly="1" outline="0" offset="IV2:IV256" fieldPosition="0">
        <references count="3">
          <reference field="9" count="1" selected="0">
            <x v="1"/>
          </reference>
          <reference field="10" count="1" selected="0">
            <x v="6"/>
          </reference>
          <reference field="17" count="1">
            <x v="2"/>
          </reference>
        </references>
      </pivotArea>
    </format>
    <format dxfId="6673">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6672">
      <pivotArea dataOnly="0" labelOnly="1" outline="0" offset="IV2:IV256" fieldPosition="0">
        <references count="3">
          <reference field="9" count="1" selected="0">
            <x v="1"/>
          </reference>
          <reference field="10" count="1" selected="0">
            <x v="6"/>
          </reference>
          <reference field="17" count="1">
            <x v="11"/>
          </reference>
        </references>
      </pivotArea>
    </format>
    <format dxfId="6671">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6670">
      <pivotArea dataOnly="0" labelOnly="1" outline="0" offset="IV2:IV256" fieldPosition="0">
        <references count="3">
          <reference field="9" count="1" selected="0">
            <x v="1"/>
          </reference>
          <reference field="10" count="1" selected="0">
            <x v="6"/>
          </reference>
          <reference field="17" count="1">
            <x v="23"/>
          </reference>
        </references>
      </pivotArea>
    </format>
    <format dxfId="6669">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6668">
      <pivotArea dataOnly="0" labelOnly="1" outline="0" offset="B256:C256" fieldPosition="0">
        <references count="2">
          <reference field="9" count="1" selected="0">
            <x v="1"/>
          </reference>
          <reference field="10" count="1" defaultSubtotal="1">
            <x v="6"/>
          </reference>
        </references>
      </pivotArea>
    </format>
    <format dxfId="6667">
      <pivotArea dataOnly="0" labelOnly="1" outline="0" offset="IV2:IV256" fieldPosition="0">
        <references count="3">
          <reference field="9" count="1" selected="0">
            <x v="1"/>
          </reference>
          <reference field="10" count="1" selected="0">
            <x v="6"/>
          </reference>
          <reference field="17" count="1">
            <x v="27"/>
          </reference>
        </references>
      </pivotArea>
    </format>
    <format dxfId="6666">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6665">
      <pivotArea dataOnly="0" labelOnly="1" outline="0" offset="IV2:IV256" fieldPosition="0">
        <references count="3">
          <reference field="9" count="1" selected="0">
            <x v="2"/>
          </reference>
          <reference field="10" count="1" selected="0">
            <x v="0"/>
          </reference>
          <reference field="17" count="1">
            <x v="5"/>
          </reference>
        </references>
      </pivotArea>
    </format>
    <format dxfId="6664">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6663">
      <pivotArea dataOnly="0" labelOnly="1" outline="0" offset="IV2:IV256" fieldPosition="0">
        <references count="3">
          <reference field="9" count="1" selected="0">
            <x v="2"/>
          </reference>
          <reference field="10" count="1" selected="0">
            <x v="0"/>
          </reference>
          <reference field="17" count="1">
            <x v="13"/>
          </reference>
        </references>
      </pivotArea>
    </format>
    <format dxfId="6662">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6661">
      <pivotArea dataOnly="0" labelOnly="1" outline="0" offset="IV2:IV256" fieldPosition="0">
        <references count="3">
          <reference field="9" count="1" selected="0">
            <x v="2"/>
          </reference>
          <reference field="10" count="1" selected="0">
            <x v="0"/>
          </reference>
          <reference field="17" count="1">
            <x v="26"/>
          </reference>
        </references>
      </pivotArea>
    </format>
    <format dxfId="6660">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6659">
      <pivotArea dataOnly="0" labelOnly="1" outline="0" offset="IV2:IV256" fieldPosition="0">
        <references count="3">
          <reference field="9" count="1" selected="0">
            <x v="2"/>
          </reference>
          <reference field="10" count="1" selected="0">
            <x v="0"/>
          </reference>
          <reference field="17" count="1">
            <x v="27"/>
          </reference>
        </references>
      </pivotArea>
    </format>
    <format dxfId="6658">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6657">
      <pivotArea dataOnly="0" labelOnly="1" outline="0" offset="IV2:IV256" fieldPosition="0">
        <references count="3">
          <reference field="9" count="1" selected="0">
            <x v="2"/>
          </reference>
          <reference field="10" count="1" selected="0">
            <x v="5"/>
          </reference>
          <reference field="17" count="1">
            <x v="5"/>
          </reference>
        </references>
      </pivotArea>
    </format>
    <format dxfId="6656">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6655">
      <pivotArea dataOnly="0" labelOnly="1" outline="0" offset="IV2:IV256" fieldPosition="0">
        <references count="3">
          <reference field="9" count="1" selected="0">
            <x v="2"/>
          </reference>
          <reference field="10" count="1" selected="0">
            <x v="5"/>
          </reference>
          <reference field="17" count="1">
            <x v="6"/>
          </reference>
        </references>
      </pivotArea>
    </format>
    <format dxfId="6654">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6653">
      <pivotArea dataOnly="0" labelOnly="1" outline="0" offset="IV256" fieldPosition="0">
        <references count="3">
          <reference field="9" count="1" selected="0">
            <x v="2"/>
          </reference>
          <reference field="10" count="1" selected="0">
            <x v="5"/>
          </reference>
          <reference field="17" count="1">
            <x v="13"/>
          </reference>
        </references>
      </pivotArea>
    </format>
    <format dxfId="6652">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6651">
      <pivotArea dataOnly="0" labelOnly="1" outline="0" offset="IV256" fieldPosition="0">
        <references count="3">
          <reference field="9" count="1" selected="0">
            <x v="2"/>
          </reference>
          <reference field="10" count="1" selected="0">
            <x v="5"/>
          </reference>
          <reference field="17" count="1">
            <x v="14"/>
          </reference>
        </references>
      </pivotArea>
    </format>
    <format dxfId="6650">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6649">
      <pivotArea dataOnly="0" labelOnly="1" outline="0" offset="IV256" fieldPosition="0">
        <references count="3">
          <reference field="9" count="1" selected="0">
            <x v="2"/>
          </reference>
          <reference field="10" count="1" selected="0">
            <x v="5"/>
          </reference>
          <reference field="17" count="1">
            <x v="26"/>
          </reference>
        </references>
      </pivotArea>
    </format>
    <format dxfId="6648">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6647">
      <pivotArea dataOnly="0" labelOnly="1" outline="0" offset="IV2:IV256" fieldPosition="0">
        <references count="3">
          <reference field="9" count="1" selected="0">
            <x v="2"/>
          </reference>
          <reference field="10" count="1" selected="0">
            <x v="5"/>
          </reference>
          <reference field="17" count="1">
            <x v="27"/>
          </reference>
        </references>
      </pivotArea>
    </format>
    <format dxfId="6646">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6645">
      <pivotArea dataOnly="0" labelOnly="1" outline="0" offset="IV2:IV256" fieldPosition="0">
        <references count="3">
          <reference field="9" count="1" selected="0">
            <x v="3"/>
          </reference>
          <reference field="10" count="1" selected="0">
            <x v="3"/>
          </reference>
          <reference field="17" count="1">
            <x v="7"/>
          </reference>
        </references>
      </pivotArea>
    </format>
    <format dxfId="6644">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6643">
      <pivotArea dataOnly="0" labelOnly="1" outline="0" offset="IV2:IV256" fieldPosition="0">
        <references count="3">
          <reference field="9" count="1" selected="0">
            <x v="3"/>
          </reference>
          <reference field="10" count="1" selected="0">
            <x v="3"/>
          </reference>
          <reference field="17" count="1">
            <x v="15"/>
          </reference>
        </references>
      </pivotArea>
    </format>
    <format dxfId="6642">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6641">
      <pivotArea dataOnly="0" labelOnly="1" outline="0" offset="IV2:IV256" fieldPosition="0">
        <references count="3">
          <reference field="9" count="1" selected="0">
            <x v="3"/>
          </reference>
          <reference field="10" count="1" selected="0">
            <x v="3"/>
          </reference>
          <reference field="17" count="1">
            <x v="18"/>
          </reference>
        </references>
      </pivotArea>
    </format>
    <format dxfId="6640">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6639">
      <pivotArea dataOnly="0" labelOnly="1" outline="0" offset="IV2:IV256" fieldPosition="0">
        <references count="3">
          <reference field="9" count="1" selected="0">
            <x v="3"/>
          </reference>
          <reference field="10" count="1" selected="0">
            <x v="3"/>
          </reference>
          <reference field="17" count="1">
            <x v="19"/>
          </reference>
        </references>
      </pivotArea>
    </format>
    <format dxfId="6638">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6637">
      <pivotArea dataOnly="0" labelOnly="1" outline="0" offset="IV2:IV256" fieldPosition="0">
        <references count="3">
          <reference field="9" count="1" selected="0">
            <x v="3"/>
          </reference>
          <reference field="10" count="1" selected="0">
            <x v="3"/>
          </reference>
          <reference field="17" count="1">
            <x v="22"/>
          </reference>
        </references>
      </pivotArea>
    </format>
    <format dxfId="6636">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6635">
      <pivotArea dataOnly="0" labelOnly="1" outline="0" offset="IV2:IV256" fieldPosition="0">
        <references count="3">
          <reference field="9" count="1" selected="0">
            <x v="3"/>
          </reference>
          <reference field="10" count="1" selected="0">
            <x v="3"/>
          </reference>
          <reference field="17" count="1">
            <x v="26"/>
          </reference>
        </references>
      </pivotArea>
    </format>
    <format dxfId="6634">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6633">
      <pivotArea dataOnly="0" labelOnly="1" outline="0" offset="IV2:IV256" fieldPosition="0">
        <references count="3">
          <reference field="9" count="1" selected="0">
            <x v="3"/>
          </reference>
          <reference field="10" count="1" selected="0">
            <x v="3"/>
          </reference>
          <reference field="17" count="1">
            <x v="27"/>
          </reference>
        </references>
      </pivotArea>
    </format>
    <format dxfId="6632">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6631">
      <pivotArea dataOnly="0" labelOnly="1" outline="0" offset="IV2:IV256" fieldPosition="0">
        <references count="3">
          <reference field="9" count="1" selected="0">
            <x v="3"/>
          </reference>
          <reference field="10" count="1" selected="0">
            <x v="7"/>
          </reference>
          <reference field="17" count="1">
            <x v="0"/>
          </reference>
        </references>
      </pivotArea>
    </format>
    <format dxfId="6630">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6629">
      <pivotArea dataOnly="0" labelOnly="1" outline="0" offset="IV2:IV256" fieldPosition="0">
        <references count="3">
          <reference field="9" count="1" selected="0">
            <x v="3"/>
          </reference>
          <reference field="10" count="1" selected="0">
            <x v="7"/>
          </reference>
          <reference field="17" count="1">
            <x v="8"/>
          </reference>
        </references>
      </pivotArea>
    </format>
    <format dxfId="6628">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6627">
      <pivotArea dataOnly="0" labelOnly="1" outline="0" offset="IV2:IV256" fieldPosition="0">
        <references count="3">
          <reference field="9" count="1" selected="0">
            <x v="3"/>
          </reference>
          <reference field="10" count="1" selected="0">
            <x v="7"/>
          </reference>
          <reference field="17" count="1">
            <x v="16"/>
          </reference>
        </references>
      </pivotArea>
    </format>
    <format dxfId="6626">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6625">
      <pivotArea dataOnly="0" labelOnly="1" outline="0" offset="IV2:IV256" fieldPosition="0">
        <references count="3">
          <reference field="9" count="1" selected="0">
            <x v="3"/>
          </reference>
          <reference field="10" count="1" selected="0">
            <x v="7"/>
          </reference>
          <reference field="17" count="1">
            <x v="17"/>
          </reference>
        </references>
      </pivotArea>
    </format>
    <format dxfId="6624">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6623">
      <pivotArea dataOnly="0" labelOnly="1" outline="0" offset="IV2:IV256" fieldPosition="0">
        <references count="3">
          <reference field="9" count="1" selected="0">
            <x v="3"/>
          </reference>
          <reference field="10" count="1" selected="0">
            <x v="7"/>
          </reference>
          <reference field="17" count="1">
            <x v="19"/>
          </reference>
        </references>
      </pivotArea>
    </format>
    <format dxfId="6622">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6621">
      <pivotArea dataOnly="0" labelOnly="1" outline="0" offset="IV2:IV256" fieldPosition="0">
        <references count="3">
          <reference field="9" count="1" selected="0">
            <x v="3"/>
          </reference>
          <reference field="10" count="1" selected="0">
            <x v="7"/>
          </reference>
          <reference field="17" count="1">
            <x v="21"/>
          </reference>
        </references>
      </pivotArea>
    </format>
    <format dxfId="6620">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6619">
      <pivotArea dataOnly="0" labelOnly="1" outline="0" offset="IV2:IV256" fieldPosition="0">
        <references count="3">
          <reference field="9" count="1" selected="0">
            <x v="3"/>
          </reference>
          <reference field="10" count="1" selected="0">
            <x v="7"/>
          </reference>
          <reference field="17" count="1">
            <x v="27"/>
          </reference>
        </references>
      </pivotArea>
    </format>
    <format dxfId="6618">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6617">
      <pivotArea dataOnly="0" labelOnly="1" outline="0" offset="IV2:IV256" fieldPosition="0">
        <references count="3">
          <reference field="9" count="1" selected="0">
            <x v="0"/>
          </reference>
          <reference field="10" count="1" selected="0">
            <x v="1"/>
          </reference>
          <reference field="17" count="1">
            <x v="4"/>
          </reference>
        </references>
      </pivotArea>
    </format>
    <format dxfId="6616">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6615">
      <pivotArea dataOnly="0" labelOnly="1" outline="0" offset="IV2:IV256" fieldPosition="0">
        <references count="3">
          <reference field="9" count="1" selected="0">
            <x v="0"/>
          </reference>
          <reference field="10" count="1" selected="0">
            <x v="1"/>
          </reference>
          <reference field="17" count="1">
            <x v="10"/>
          </reference>
        </references>
      </pivotArea>
    </format>
    <format dxfId="6614">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6613">
      <pivotArea dataOnly="0" labelOnly="1" outline="0" offset="IV2:IV256" fieldPosition="0">
        <references count="3">
          <reference field="9" count="1" selected="0">
            <x v="0"/>
          </reference>
          <reference field="10" count="1" selected="0">
            <x v="1"/>
          </reference>
          <reference field="17" count="1">
            <x v="23"/>
          </reference>
        </references>
      </pivotArea>
    </format>
    <format dxfId="6612">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6611">
      <pivotArea dataOnly="0" labelOnly="1" outline="0" offset="IV2:IV256" fieldPosition="0">
        <references count="3">
          <reference field="9" count="1" selected="0">
            <x v="0"/>
          </reference>
          <reference field="10" count="1" selected="0">
            <x v="1"/>
          </reference>
          <reference field="17" count="1">
            <x v="27"/>
          </reference>
        </references>
      </pivotArea>
    </format>
    <format dxfId="6610">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6609">
      <pivotArea dataOnly="0" labelOnly="1" outline="0" offset="IV2:IV256" fieldPosition="0">
        <references count="3">
          <reference field="9" count="1" selected="0">
            <x v="0"/>
          </reference>
          <reference field="10" count="1" selected="0">
            <x v="2"/>
          </reference>
          <reference field="17" count="1">
            <x v="3"/>
          </reference>
        </references>
      </pivotArea>
    </format>
    <format dxfId="6608">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6607">
      <pivotArea dataOnly="0" labelOnly="1" outline="0" offset="IV2:IV256" fieldPosition="0">
        <references count="3">
          <reference field="9" count="1" selected="0">
            <x v="0"/>
          </reference>
          <reference field="10" count="1" selected="0">
            <x v="2"/>
          </reference>
          <reference field="17" count="1">
            <x v="4"/>
          </reference>
        </references>
      </pivotArea>
    </format>
    <format dxfId="6606">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6605">
      <pivotArea dataOnly="0" labelOnly="1" outline="0" offset="IV256" fieldPosition="0">
        <references count="3">
          <reference field="9" count="1" selected="0">
            <x v="0"/>
          </reference>
          <reference field="10" count="1" selected="0">
            <x v="2"/>
          </reference>
          <reference field="17" count="1">
            <x v="9"/>
          </reference>
        </references>
      </pivotArea>
    </format>
    <format dxfId="6604">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6603">
      <pivotArea dataOnly="0" labelOnly="1" outline="0" offset="IV2:IV256" fieldPosition="0">
        <references count="3">
          <reference field="9" count="1" selected="0">
            <x v="0"/>
          </reference>
          <reference field="10" count="1" selected="0">
            <x v="2"/>
          </reference>
          <reference field="17" count="1">
            <x v="10"/>
          </reference>
        </references>
      </pivotArea>
    </format>
    <format dxfId="6602">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6601">
      <pivotArea dataOnly="0" labelOnly="1" outline="0" offset="IV256" fieldPosition="0">
        <references count="3">
          <reference field="9" count="1" selected="0">
            <x v="0"/>
          </reference>
          <reference field="10" count="1" selected="0">
            <x v="2"/>
          </reference>
          <reference field="17" count="1">
            <x v="19"/>
          </reference>
        </references>
      </pivotArea>
    </format>
    <format dxfId="6600">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6599">
      <pivotArea dataOnly="0" labelOnly="1" outline="0" offset="IV2:IV256" fieldPosition="0">
        <references count="3">
          <reference field="9" count="1" selected="0">
            <x v="1"/>
          </reference>
          <reference field="10" count="1" selected="0">
            <x v="4"/>
          </reference>
          <reference field="17" count="1">
            <x v="1"/>
          </reference>
        </references>
      </pivotArea>
    </format>
    <format dxfId="6598">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6597">
      <pivotArea dataOnly="0" labelOnly="1" outline="0" offset="IV2:IV256" fieldPosition="0">
        <references count="3">
          <reference field="9" count="1" selected="0">
            <x v="1"/>
          </reference>
          <reference field="10" count="1" selected="0">
            <x v="4"/>
          </reference>
          <reference field="17" count="1">
            <x v="2"/>
          </reference>
        </references>
      </pivotArea>
    </format>
    <format dxfId="6596">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6595">
      <pivotArea dataOnly="0" labelOnly="1" outline="0" offset="IV2:IV256" fieldPosition="0">
        <references count="3">
          <reference field="9" count="1" selected="0">
            <x v="1"/>
          </reference>
          <reference field="10" count="1" selected="0">
            <x v="4"/>
          </reference>
          <reference field="17" count="1">
            <x v="11"/>
          </reference>
        </references>
      </pivotArea>
    </format>
    <format dxfId="6594">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6593">
      <pivotArea dataOnly="0" labelOnly="1" outline="0" offset="IV2:IV256" fieldPosition="0">
        <references count="3">
          <reference field="9" count="1" selected="0">
            <x v="1"/>
          </reference>
          <reference field="10" count="1" selected="0">
            <x v="4"/>
          </reference>
          <reference field="17" count="1">
            <x v="12"/>
          </reference>
        </references>
      </pivotArea>
    </format>
    <format dxfId="6592">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6591">
      <pivotArea dataOnly="0" labelOnly="1" outline="0" offset="IV2:IV256" fieldPosition="0">
        <references count="3">
          <reference field="9" count="1" selected="0">
            <x v="1"/>
          </reference>
          <reference field="10" count="1" selected="0">
            <x v="4"/>
          </reference>
          <reference field="17" count="1">
            <x v="21"/>
          </reference>
        </references>
      </pivotArea>
    </format>
    <format dxfId="6590">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6589">
      <pivotArea dataOnly="0" labelOnly="1" outline="0" offset="IV2:IV256" fieldPosition="0">
        <references count="3">
          <reference field="9" count="1" selected="0">
            <x v="1"/>
          </reference>
          <reference field="10" count="1" selected="0">
            <x v="4"/>
          </reference>
          <reference field="17" count="1">
            <x v="23"/>
          </reference>
        </references>
      </pivotArea>
    </format>
    <format dxfId="6588">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6587">
      <pivotArea dataOnly="0" labelOnly="1" outline="0" offset="IV2:IV256" fieldPosition="0">
        <references count="3">
          <reference field="9" count="1" selected="0">
            <x v="1"/>
          </reference>
          <reference field="10" count="1" selected="0">
            <x v="4"/>
          </reference>
          <reference field="17" count="1">
            <x v="27"/>
          </reference>
        </references>
      </pivotArea>
    </format>
    <format dxfId="6586">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6585">
      <pivotArea dataOnly="0" labelOnly="1" outline="0" offset="IV2:IV256" fieldPosition="0">
        <references count="3">
          <reference field="9" count="1" selected="0">
            <x v="1"/>
          </reference>
          <reference field="10" count="1" selected="0">
            <x v="6"/>
          </reference>
          <reference field="17" count="1">
            <x v="1"/>
          </reference>
        </references>
      </pivotArea>
    </format>
    <format dxfId="6584">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6583">
      <pivotArea dataOnly="0" labelOnly="1" outline="0" offset="IV2:IV256" fieldPosition="0">
        <references count="3">
          <reference field="9" count="1" selected="0">
            <x v="1"/>
          </reference>
          <reference field="10" count="1" selected="0">
            <x v="6"/>
          </reference>
          <reference field="17" count="1">
            <x v="2"/>
          </reference>
        </references>
      </pivotArea>
    </format>
    <format dxfId="6582">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6581">
      <pivotArea dataOnly="0" labelOnly="1" outline="0" offset="IV2:IV256" fieldPosition="0">
        <references count="3">
          <reference field="9" count="1" selected="0">
            <x v="1"/>
          </reference>
          <reference field="10" count="1" selected="0">
            <x v="6"/>
          </reference>
          <reference field="17" count="1">
            <x v="11"/>
          </reference>
        </references>
      </pivotArea>
    </format>
    <format dxfId="6580">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6579">
      <pivotArea dataOnly="0" labelOnly="1" outline="0" offset="IV2:IV256" fieldPosition="0">
        <references count="3">
          <reference field="9" count="1" selected="0">
            <x v="1"/>
          </reference>
          <reference field="10" count="1" selected="0">
            <x v="6"/>
          </reference>
          <reference field="17" count="1">
            <x v="23"/>
          </reference>
        </references>
      </pivotArea>
    </format>
    <format dxfId="6578">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6577">
      <pivotArea dataOnly="0" labelOnly="1" outline="0" offset="B256:C256" fieldPosition="0">
        <references count="2">
          <reference field="9" count="1" selected="0">
            <x v="1"/>
          </reference>
          <reference field="10" count="1" defaultSubtotal="1">
            <x v="6"/>
          </reference>
        </references>
      </pivotArea>
    </format>
    <format dxfId="6576">
      <pivotArea dataOnly="0" labelOnly="1" outline="0" offset="IV2:IV256" fieldPosition="0">
        <references count="3">
          <reference field="9" count="1" selected="0">
            <x v="1"/>
          </reference>
          <reference field="10" count="1" selected="0">
            <x v="6"/>
          </reference>
          <reference field="17" count="1">
            <x v="27"/>
          </reference>
        </references>
      </pivotArea>
    </format>
    <format dxfId="6575">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6574">
      <pivotArea dataOnly="0" labelOnly="1" outline="0" offset="IV2:IV256" fieldPosition="0">
        <references count="3">
          <reference field="9" count="1" selected="0">
            <x v="2"/>
          </reference>
          <reference field="10" count="1" selected="0">
            <x v="0"/>
          </reference>
          <reference field="17" count="1">
            <x v="5"/>
          </reference>
        </references>
      </pivotArea>
    </format>
    <format dxfId="6573">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6572">
      <pivotArea dataOnly="0" labelOnly="1" outline="0" offset="IV2:IV256" fieldPosition="0">
        <references count="3">
          <reference field="9" count="1" selected="0">
            <x v="2"/>
          </reference>
          <reference field="10" count="1" selected="0">
            <x v="0"/>
          </reference>
          <reference field="17" count="1">
            <x v="13"/>
          </reference>
        </references>
      </pivotArea>
    </format>
    <format dxfId="6571">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6570">
      <pivotArea dataOnly="0" labelOnly="1" outline="0" offset="IV2:IV256" fieldPosition="0">
        <references count="3">
          <reference field="9" count="1" selected="0">
            <x v="2"/>
          </reference>
          <reference field="10" count="1" selected="0">
            <x v="0"/>
          </reference>
          <reference field="17" count="1">
            <x v="26"/>
          </reference>
        </references>
      </pivotArea>
    </format>
    <format dxfId="6569">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6568">
      <pivotArea dataOnly="0" labelOnly="1" outline="0" offset="IV2:IV256" fieldPosition="0">
        <references count="3">
          <reference field="9" count="1" selected="0">
            <x v="2"/>
          </reference>
          <reference field="10" count="1" selected="0">
            <x v="0"/>
          </reference>
          <reference field="17" count="1">
            <x v="27"/>
          </reference>
        </references>
      </pivotArea>
    </format>
    <format dxfId="6567">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6566">
      <pivotArea dataOnly="0" labelOnly="1" outline="0" offset="IV2:IV256" fieldPosition="0">
        <references count="3">
          <reference field="9" count="1" selected="0">
            <x v="2"/>
          </reference>
          <reference field="10" count="1" selected="0">
            <x v="5"/>
          </reference>
          <reference field="17" count="1">
            <x v="5"/>
          </reference>
        </references>
      </pivotArea>
    </format>
    <format dxfId="6565">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6564">
      <pivotArea dataOnly="0" labelOnly="1" outline="0" offset="IV2:IV256" fieldPosition="0">
        <references count="3">
          <reference field="9" count="1" selected="0">
            <x v="2"/>
          </reference>
          <reference field="10" count="1" selected="0">
            <x v="5"/>
          </reference>
          <reference field="17" count="1">
            <x v="6"/>
          </reference>
        </references>
      </pivotArea>
    </format>
    <format dxfId="6563">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6562">
      <pivotArea dataOnly="0" labelOnly="1" outline="0" offset="IV256" fieldPosition="0">
        <references count="3">
          <reference field="9" count="1" selected="0">
            <x v="2"/>
          </reference>
          <reference field="10" count="1" selected="0">
            <x v="5"/>
          </reference>
          <reference field="17" count="1">
            <x v="13"/>
          </reference>
        </references>
      </pivotArea>
    </format>
    <format dxfId="6561">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6560">
      <pivotArea dataOnly="0" labelOnly="1" outline="0" offset="IV256" fieldPosition="0">
        <references count="3">
          <reference field="9" count="1" selected="0">
            <x v="2"/>
          </reference>
          <reference field="10" count="1" selected="0">
            <x v="5"/>
          </reference>
          <reference field="17" count="1">
            <x v="14"/>
          </reference>
        </references>
      </pivotArea>
    </format>
    <format dxfId="6559">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6558">
      <pivotArea dataOnly="0" labelOnly="1" outline="0" offset="IV256" fieldPosition="0">
        <references count="3">
          <reference field="9" count="1" selected="0">
            <x v="2"/>
          </reference>
          <reference field="10" count="1" selected="0">
            <x v="5"/>
          </reference>
          <reference field="17" count="1">
            <x v="26"/>
          </reference>
        </references>
      </pivotArea>
    </format>
    <format dxfId="6557">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6556">
      <pivotArea dataOnly="0" labelOnly="1" outline="0" offset="IV2:IV256" fieldPosition="0">
        <references count="3">
          <reference field="9" count="1" selected="0">
            <x v="2"/>
          </reference>
          <reference field="10" count="1" selected="0">
            <x v="5"/>
          </reference>
          <reference field="17" count="1">
            <x v="27"/>
          </reference>
        </references>
      </pivotArea>
    </format>
    <format dxfId="6555">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6554">
      <pivotArea dataOnly="0" labelOnly="1" outline="0" offset="IV2:IV256" fieldPosition="0">
        <references count="3">
          <reference field="9" count="1" selected="0">
            <x v="3"/>
          </reference>
          <reference field="10" count="1" selected="0">
            <x v="3"/>
          </reference>
          <reference field="17" count="1">
            <x v="7"/>
          </reference>
        </references>
      </pivotArea>
    </format>
    <format dxfId="6553">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6552">
      <pivotArea dataOnly="0" labelOnly="1" outline="0" offset="IV2:IV256" fieldPosition="0">
        <references count="3">
          <reference field="9" count="1" selected="0">
            <x v="3"/>
          </reference>
          <reference field="10" count="1" selected="0">
            <x v="3"/>
          </reference>
          <reference field="17" count="1">
            <x v="15"/>
          </reference>
        </references>
      </pivotArea>
    </format>
    <format dxfId="6551">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6550">
      <pivotArea dataOnly="0" labelOnly="1" outline="0" offset="IV2:IV256" fieldPosition="0">
        <references count="3">
          <reference field="9" count="1" selected="0">
            <x v="3"/>
          </reference>
          <reference field="10" count="1" selected="0">
            <x v="3"/>
          </reference>
          <reference field="17" count="1">
            <x v="18"/>
          </reference>
        </references>
      </pivotArea>
    </format>
    <format dxfId="6549">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6548">
      <pivotArea dataOnly="0" labelOnly="1" outline="0" offset="IV2:IV256" fieldPosition="0">
        <references count="3">
          <reference field="9" count="1" selected="0">
            <x v="3"/>
          </reference>
          <reference field="10" count="1" selected="0">
            <x v="3"/>
          </reference>
          <reference field="17" count="1">
            <x v="19"/>
          </reference>
        </references>
      </pivotArea>
    </format>
    <format dxfId="6547">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6546">
      <pivotArea dataOnly="0" labelOnly="1" outline="0" offset="IV2:IV256" fieldPosition="0">
        <references count="3">
          <reference field="9" count="1" selected="0">
            <x v="3"/>
          </reference>
          <reference field="10" count="1" selected="0">
            <x v="3"/>
          </reference>
          <reference field="17" count="1">
            <x v="22"/>
          </reference>
        </references>
      </pivotArea>
    </format>
    <format dxfId="6545">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6544">
      <pivotArea dataOnly="0" labelOnly="1" outline="0" offset="IV2:IV256" fieldPosition="0">
        <references count="3">
          <reference field="9" count="1" selected="0">
            <x v="3"/>
          </reference>
          <reference field="10" count="1" selected="0">
            <x v="3"/>
          </reference>
          <reference field="17" count="1">
            <x v="26"/>
          </reference>
        </references>
      </pivotArea>
    </format>
    <format dxfId="6543">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6542">
      <pivotArea dataOnly="0" labelOnly="1" outline="0" offset="IV2:IV256" fieldPosition="0">
        <references count="3">
          <reference field="9" count="1" selected="0">
            <x v="3"/>
          </reference>
          <reference field="10" count="1" selected="0">
            <x v="3"/>
          </reference>
          <reference field="17" count="1">
            <x v="27"/>
          </reference>
        </references>
      </pivotArea>
    </format>
    <format dxfId="6541">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6540">
      <pivotArea dataOnly="0" labelOnly="1" outline="0" offset="IV2:IV256" fieldPosition="0">
        <references count="3">
          <reference field="9" count="1" selected="0">
            <x v="3"/>
          </reference>
          <reference field="10" count="1" selected="0">
            <x v="7"/>
          </reference>
          <reference field="17" count="1">
            <x v="0"/>
          </reference>
        </references>
      </pivotArea>
    </format>
    <format dxfId="6539">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6538">
      <pivotArea dataOnly="0" labelOnly="1" outline="0" offset="IV2:IV256" fieldPosition="0">
        <references count="3">
          <reference field="9" count="1" selected="0">
            <x v="3"/>
          </reference>
          <reference field="10" count="1" selected="0">
            <x v="7"/>
          </reference>
          <reference field="17" count="1">
            <x v="8"/>
          </reference>
        </references>
      </pivotArea>
    </format>
    <format dxfId="6537">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6536">
      <pivotArea dataOnly="0" labelOnly="1" outline="0" offset="IV2:IV256" fieldPosition="0">
        <references count="3">
          <reference field="9" count="1" selected="0">
            <x v="3"/>
          </reference>
          <reference field="10" count="1" selected="0">
            <x v="7"/>
          </reference>
          <reference field="17" count="1">
            <x v="16"/>
          </reference>
        </references>
      </pivotArea>
    </format>
    <format dxfId="6535">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6534">
      <pivotArea dataOnly="0" labelOnly="1" outline="0" offset="IV2:IV256" fieldPosition="0">
        <references count="3">
          <reference field="9" count="1" selected="0">
            <x v="3"/>
          </reference>
          <reference field="10" count="1" selected="0">
            <x v="7"/>
          </reference>
          <reference field="17" count="1">
            <x v="17"/>
          </reference>
        </references>
      </pivotArea>
    </format>
    <format dxfId="6533">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6532">
      <pivotArea dataOnly="0" labelOnly="1" outline="0" offset="IV2:IV256" fieldPosition="0">
        <references count="3">
          <reference field="9" count="1" selected="0">
            <x v="3"/>
          </reference>
          <reference field="10" count="1" selected="0">
            <x v="7"/>
          </reference>
          <reference field="17" count="1">
            <x v="19"/>
          </reference>
        </references>
      </pivotArea>
    </format>
    <format dxfId="6531">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6530">
      <pivotArea dataOnly="0" labelOnly="1" outline="0" offset="IV2:IV256" fieldPosition="0">
        <references count="3">
          <reference field="9" count="1" selected="0">
            <x v="3"/>
          </reference>
          <reference field="10" count="1" selected="0">
            <x v="7"/>
          </reference>
          <reference field="17" count="1">
            <x v="21"/>
          </reference>
        </references>
      </pivotArea>
    </format>
    <format dxfId="6529">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6528">
      <pivotArea dataOnly="0" labelOnly="1" outline="0" offset="IV2:IV256" fieldPosition="0">
        <references count="3">
          <reference field="9" count="1" selected="0">
            <x v="3"/>
          </reference>
          <reference field="10" count="1" selected="0">
            <x v="7"/>
          </reference>
          <reference field="17" count="1">
            <x v="27"/>
          </reference>
        </references>
      </pivotArea>
    </format>
    <format dxfId="6527">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6526">
      <pivotArea dataOnly="0" labelOnly="1" outline="0" offset="IV1" fieldPosition="0">
        <references count="2">
          <reference field="9" count="1" selected="0">
            <x v="0"/>
          </reference>
          <reference field="10" count="1">
            <x v="1"/>
          </reference>
        </references>
      </pivotArea>
    </format>
    <format dxfId="6525">
      <pivotArea dataOnly="0" labelOnly="1" outline="0" offset="A256" fieldPosition="0">
        <references count="2">
          <reference field="9" count="1" selected="0">
            <x v="0"/>
          </reference>
          <reference field="10" count="1" defaultSubtotal="1">
            <x v="1"/>
          </reference>
        </references>
      </pivotArea>
    </format>
    <format dxfId="6524">
      <pivotArea dataOnly="0" labelOnly="1" outline="0" offset="IV1" fieldPosition="0">
        <references count="2">
          <reference field="9" count="1" selected="0">
            <x v="0"/>
          </reference>
          <reference field="10" count="1">
            <x v="2"/>
          </reference>
        </references>
      </pivotArea>
    </format>
    <format dxfId="6523">
      <pivotArea dataOnly="0" labelOnly="1" outline="0" offset="A256" fieldPosition="0">
        <references count="2">
          <reference field="9" count="1" selected="0">
            <x v="0"/>
          </reference>
          <reference field="10" count="1" defaultSubtotal="1">
            <x v="2"/>
          </reference>
        </references>
      </pivotArea>
    </format>
    <format dxfId="6522">
      <pivotArea dataOnly="0" labelOnly="1" outline="0" offset="IV1" fieldPosition="0">
        <references count="2">
          <reference field="9" count="1" selected="0">
            <x v="1"/>
          </reference>
          <reference field="10" count="1">
            <x v="4"/>
          </reference>
        </references>
      </pivotArea>
    </format>
    <format dxfId="6521">
      <pivotArea dataOnly="0" labelOnly="1" outline="0" offset="A256" fieldPosition="0">
        <references count="2">
          <reference field="9" count="1" selected="0">
            <x v="1"/>
          </reference>
          <reference field="10" count="1" defaultSubtotal="1">
            <x v="4"/>
          </reference>
        </references>
      </pivotArea>
    </format>
    <format dxfId="6520">
      <pivotArea dataOnly="0" labelOnly="1" outline="0" offset="IV1" fieldPosition="0">
        <references count="2">
          <reference field="9" count="1" selected="0">
            <x v="1"/>
          </reference>
          <reference field="10" count="1">
            <x v="6"/>
          </reference>
        </references>
      </pivotArea>
    </format>
    <format dxfId="6519">
      <pivotArea dataOnly="0" labelOnly="1" outline="0" offset="A256" fieldPosition="0">
        <references count="2">
          <reference field="9" count="1" selected="0">
            <x v="1"/>
          </reference>
          <reference field="10" count="1" defaultSubtotal="1">
            <x v="6"/>
          </reference>
        </references>
      </pivotArea>
    </format>
    <format dxfId="6518">
      <pivotArea dataOnly="0" labelOnly="1" outline="0" offset="IV1" fieldPosition="0">
        <references count="2">
          <reference field="9" count="1" selected="0">
            <x v="2"/>
          </reference>
          <reference field="10" count="1">
            <x v="0"/>
          </reference>
        </references>
      </pivotArea>
    </format>
    <format dxfId="6517">
      <pivotArea dataOnly="0" labelOnly="1" outline="0" offset="A256" fieldPosition="0">
        <references count="2">
          <reference field="9" count="1" selected="0">
            <x v="2"/>
          </reference>
          <reference field="10" count="1" defaultSubtotal="1">
            <x v="0"/>
          </reference>
        </references>
      </pivotArea>
    </format>
    <format dxfId="6516">
      <pivotArea dataOnly="0" labelOnly="1" outline="0" offset="IV1" fieldPosition="0">
        <references count="2">
          <reference field="9" count="1" selected="0">
            <x v="2"/>
          </reference>
          <reference field="10" count="1">
            <x v="5"/>
          </reference>
        </references>
      </pivotArea>
    </format>
    <format dxfId="6515">
      <pivotArea dataOnly="0" labelOnly="1" outline="0" offset="A256" fieldPosition="0">
        <references count="2">
          <reference field="9" count="1" selected="0">
            <x v="2"/>
          </reference>
          <reference field="10" count="1" defaultSubtotal="1">
            <x v="5"/>
          </reference>
        </references>
      </pivotArea>
    </format>
    <format dxfId="6514">
      <pivotArea dataOnly="0" labelOnly="1" outline="0" offset="IV1" fieldPosition="0">
        <references count="2">
          <reference field="9" count="1" selected="0">
            <x v="3"/>
          </reference>
          <reference field="10" count="1">
            <x v="3"/>
          </reference>
        </references>
      </pivotArea>
    </format>
    <format dxfId="6513">
      <pivotArea dataOnly="0" labelOnly="1" outline="0" offset="A256" fieldPosition="0">
        <references count="2">
          <reference field="9" count="1" selected="0">
            <x v="3"/>
          </reference>
          <reference field="10" count="1" defaultSubtotal="1">
            <x v="3"/>
          </reference>
        </references>
      </pivotArea>
    </format>
    <format dxfId="6512">
      <pivotArea dataOnly="0" labelOnly="1" outline="0" offset="IV1" fieldPosition="0">
        <references count="2">
          <reference field="9" count="1" selected="0">
            <x v="3"/>
          </reference>
          <reference field="10" count="1">
            <x v="7"/>
          </reference>
        </references>
      </pivotArea>
    </format>
    <format dxfId="6511">
      <pivotArea dataOnly="0" labelOnly="1" outline="0" offset="A256" fieldPosition="0">
        <references count="2">
          <reference field="9" count="1" selected="0">
            <x v="3"/>
          </reference>
          <reference field="10" count="1" defaultSubtotal="1">
            <x v="7"/>
          </reference>
        </references>
      </pivotArea>
    </format>
    <format dxfId="6510">
      <pivotArea dataOnly="0" labelOnly="1" outline="0" offset="B256:H256" fieldPosition="0">
        <references count="2">
          <reference field="9" count="1" selected="0">
            <x v="3"/>
          </reference>
          <reference field="10" count="1" defaultSubtotal="1">
            <x v="7"/>
          </reference>
        </references>
      </pivotArea>
    </format>
    <format dxfId="6509">
      <pivotArea dataOnly="0" labelOnly="1" outline="0" offset="IV2:IV256" fieldPosition="0">
        <references count="2">
          <reference field="9" count="1" selected="0">
            <x v="1"/>
          </reference>
          <reference field="10" count="1">
            <x v="4"/>
          </reference>
        </references>
      </pivotArea>
    </format>
    <format dxfId="6508">
      <pivotArea dataOnly="0" labelOnly="1" outline="0" offset="IV2:IV256" fieldPosition="0">
        <references count="2">
          <reference field="9" count="1" selected="0">
            <x v="1"/>
          </reference>
          <reference field="10" count="1">
            <x v="6"/>
          </reference>
        </references>
      </pivotArea>
    </format>
    <format dxfId="6507">
      <pivotArea dataOnly="0" labelOnly="1" outline="0" offset="IV1" fieldPosition="0">
        <references count="1">
          <reference field="9" count="1">
            <x v="0"/>
          </reference>
        </references>
      </pivotArea>
    </format>
    <format dxfId="6506">
      <pivotArea dataOnly="0" labelOnly="1" outline="0" offset="A256" fieldPosition="0">
        <references count="1">
          <reference field="9" count="1" defaultSubtotal="1">
            <x v="0"/>
          </reference>
        </references>
      </pivotArea>
    </format>
    <format dxfId="6505">
      <pivotArea dataOnly="0" labelOnly="1" outline="0" offset="IV1" fieldPosition="0">
        <references count="1">
          <reference field="9" count="1">
            <x v="1"/>
          </reference>
        </references>
      </pivotArea>
    </format>
    <format dxfId="6504">
      <pivotArea dataOnly="0" labelOnly="1" outline="0" offset="A256" fieldPosition="0">
        <references count="1">
          <reference field="9" count="1" defaultSubtotal="1">
            <x v="1"/>
          </reference>
        </references>
      </pivotArea>
    </format>
    <format dxfId="6503">
      <pivotArea dataOnly="0" labelOnly="1" outline="0" offset="IV1" fieldPosition="0">
        <references count="1">
          <reference field="9" count="1">
            <x v="2"/>
          </reference>
        </references>
      </pivotArea>
    </format>
    <format dxfId="6502">
      <pivotArea dataOnly="0" labelOnly="1" outline="0" offset="A256" fieldPosition="0">
        <references count="1">
          <reference field="9" count="1" defaultSubtotal="1">
            <x v="2"/>
          </reference>
        </references>
      </pivotArea>
    </format>
    <format dxfId="6501">
      <pivotArea dataOnly="0" labelOnly="1" outline="0" offset="IV1" fieldPosition="0">
        <references count="1">
          <reference field="9" count="1">
            <x v="3"/>
          </reference>
        </references>
      </pivotArea>
    </format>
    <format dxfId="6500">
      <pivotArea dataOnly="0" labelOnly="1" outline="0" offset="A256" fieldPosition="0">
        <references count="1">
          <reference field="9" count="1" defaultSubtotal="1">
            <x v="3"/>
          </reference>
        </references>
      </pivotArea>
    </format>
    <format dxfId="6499">
      <pivotArea field="9" type="button" dataOnly="0" labelOnly="1" outline="0" axis="axisRow" fieldPosition="0"/>
    </format>
    <format dxfId="6498">
      <pivotArea field="10" type="button" dataOnly="0" labelOnly="1" outline="0" axis="axisRow" fieldPosition="1"/>
    </format>
    <format dxfId="6497">
      <pivotArea field="17" type="button" dataOnly="0" labelOnly="1" outline="0" axis="axisRow" fieldPosition="2"/>
    </format>
    <format dxfId="6496">
      <pivotArea field="18" type="button" dataOnly="0" labelOnly="1" outline="0" axis="axisRow" fieldPosition="3"/>
    </format>
    <format dxfId="6495">
      <pivotArea field="15" type="button" dataOnly="0" labelOnly="1" outline="0" axis="axisRow" fieldPosition="4"/>
    </format>
    <format dxfId="6494">
      <pivotArea field="16" type="button" dataOnly="0" labelOnly="1" outline="0" axis="axisRow" fieldPosition="5"/>
    </format>
    <format dxfId="6493">
      <pivotArea field="19" type="button" dataOnly="0" labelOnly="1" outline="0" axis="axisRow" fieldPosition="6"/>
    </format>
    <format dxfId="6492">
      <pivotArea field="29" type="button" dataOnly="0" labelOnly="1" outline="0" axis="axisRow" fieldPosition="7"/>
    </format>
    <format dxfId="6491">
      <pivotArea field="21" type="button" dataOnly="0" labelOnly="1" outline="0" axis="axisRow" fieldPosition="8"/>
    </format>
    <format dxfId="6490">
      <pivotArea field="30" type="button" dataOnly="0" labelOnly="1" outline="0" axis="axisRow" fieldPosition="9"/>
    </format>
    <format dxfId="6489">
      <pivotArea field="23" type="button" dataOnly="0" labelOnly="1" outline="0" axis="axisRow" fieldPosition="10"/>
    </format>
    <format dxfId="6488">
      <pivotArea field="11" type="button" dataOnly="0" labelOnly="1" outline="0" axis="axisRow" fieldPosition="11"/>
    </format>
    <format dxfId="6487">
      <pivotArea field="7" type="button" dataOnly="0" labelOnly="1" outline="0" axis="axisRow" fieldPosition="12"/>
    </format>
    <format dxfId="6486">
      <pivotArea field="13" type="button" dataOnly="0" labelOnly="1" outline="0" axis="axisRow" fieldPosition="13"/>
    </format>
    <format dxfId="6485">
      <pivotArea dataOnly="0" labelOnly="1" outline="0" axis="axisValues" fieldPosition="0"/>
    </format>
    <format dxfId="6484">
      <pivotArea dataOnly="0" labelOnly="1" outline="0" fieldPosition="0">
        <references count="1">
          <reference field="9" count="1" defaultSubtotal="1">
            <x v="0"/>
          </reference>
        </references>
      </pivotArea>
    </format>
    <format dxfId="6483">
      <pivotArea dataOnly="0" labelOnly="1" outline="0" fieldPosition="0">
        <references count="1">
          <reference field="9" count="1" defaultSubtotal="1">
            <x v="1"/>
          </reference>
        </references>
      </pivotArea>
    </format>
    <format dxfId="6482">
      <pivotArea dataOnly="0" labelOnly="1" outline="0" fieldPosition="0">
        <references count="1">
          <reference field="9" count="1" defaultSubtotal="1">
            <x v="2"/>
          </reference>
        </references>
      </pivotArea>
    </format>
    <format dxfId="6481">
      <pivotArea dataOnly="0" labelOnly="1" outline="0" fieldPosition="0">
        <references count="1">
          <reference field="9" count="1" defaultSubtotal="1">
            <x v="3"/>
          </reference>
        </references>
      </pivotArea>
    </format>
    <format dxfId="6480">
      <pivotArea dataOnly="0" labelOnly="1" grandRow="1" outline="0" fieldPosition="0"/>
    </format>
    <format dxfId="6479">
      <pivotArea dataOnly="0" labelOnly="1" outline="0" fieldPosition="0">
        <references count="2">
          <reference field="9" count="1" selected="0">
            <x v="0"/>
          </reference>
          <reference field="10" count="1" defaultSubtotal="1">
            <x v="1"/>
          </reference>
        </references>
      </pivotArea>
    </format>
    <format dxfId="6478">
      <pivotArea dataOnly="0" labelOnly="1" outline="0" fieldPosition="0">
        <references count="2">
          <reference field="9" count="1" selected="0">
            <x v="0"/>
          </reference>
          <reference field="10" count="1" defaultSubtotal="1">
            <x v="2"/>
          </reference>
        </references>
      </pivotArea>
    </format>
    <format dxfId="6477">
      <pivotArea dataOnly="0" labelOnly="1" outline="0" fieldPosition="0">
        <references count="2">
          <reference field="9" count="1" selected="0">
            <x v="1"/>
          </reference>
          <reference field="10" count="1" defaultSubtotal="1">
            <x v="4"/>
          </reference>
        </references>
      </pivotArea>
    </format>
    <format dxfId="6476">
      <pivotArea dataOnly="0" labelOnly="1" outline="0" fieldPosition="0">
        <references count="2">
          <reference field="9" count="1" selected="0">
            <x v="2"/>
          </reference>
          <reference field="10" count="1" defaultSubtotal="1">
            <x v="0"/>
          </reference>
        </references>
      </pivotArea>
    </format>
    <format dxfId="6475">
      <pivotArea dataOnly="0" labelOnly="1" outline="0" fieldPosition="0">
        <references count="2">
          <reference field="9" count="1" selected="0">
            <x v="2"/>
          </reference>
          <reference field="10" count="1" defaultSubtotal="1">
            <x v="5"/>
          </reference>
        </references>
      </pivotArea>
    </format>
    <format dxfId="6474">
      <pivotArea dataOnly="0" labelOnly="1" outline="0" fieldPosition="0">
        <references count="2">
          <reference field="9" count="1" selected="0">
            <x v="3"/>
          </reference>
          <reference field="10" count="1" defaultSubtotal="1">
            <x v="3"/>
          </reference>
        </references>
      </pivotArea>
    </format>
    <format dxfId="6473">
      <pivotArea dataOnly="0" labelOnly="1" outline="0" fieldPosition="0">
        <references count="2">
          <reference field="9" count="1" selected="0">
            <x v="3"/>
          </reference>
          <reference field="10" count="1" defaultSubtotal="1">
            <x v="7"/>
          </reference>
        </references>
      </pivotArea>
    </format>
    <format dxfId="6472">
      <pivotArea dataOnly="0" labelOnly="1" outline="0" fieldPosition="0">
        <references count="1">
          <reference field="9" count="0"/>
        </references>
      </pivotArea>
    </format>
    <format dxfId="6471">
      <pivotArea dataOnly="0" labelOnly="1" outline="0" fieldPosition="0">
        <references count="1">
          <reference field="9" count="0" defaultSubtotal="1"/>
        </references>
      </pivotArea>
    </format>
    <format dxfId="6470">
      <pivotArea dataOnly="0" labelOnly="1" grandRow="1" outline="0" fieldPosition="0"/>
    </format>
    <format dxfId="6469">
      <pivotArea dataOnly="0" labelOnly="1" outline="0" fieldPosition="0">
        <references count="2">
          <reference field="9" count="1" selected="0">
            <x v="0"/>
          </reference>
          <reference field="10" count="2">
            <x v="1"/>
            <x v="2"/>
          </reference>
        </references>
      </pivotArea>
    </format>
    <format dxfId="6468">
      <pivotArea dataOnly="0" labelOnly="1" outline="0" fieldPosition="0">
        <references count="2">
          <reference field="9" count="1" selected="0">
            <x v="0"/>
          </reference>
          <reference field="10" count="2" defaultSubtotal="1">
            <x v="1"/>
            <x v="2"/>
          </reference>
        </references>
      </pivotArea>
    </format>
    <format dxfId="6467">
      <pivotArea dataOnly="0" labelOnly="1" outline="0" fieldPosition="0">
        <references count="2">
          <reference field="9" count="1" selected="0">
            <x v="1"/>
          </reference>
          <reference field="10" count="1">
            <x v="4"/>
          </reference>
        </references>
      </pivotArea>
    </format>
    <format dxfId="6466">
      <pivotArea dataOnly="0" labelOnly="1" outline="0" fieldPosition="0">
        <references count="2">
          <reference field="9" count="1" selected="0">
            <x v="1"/>
          </reference>
          <reference field="10" count="1" defaultSubtotal="1">
            <x v="4"/>
          </reference>
        </references>
      </pivotArea>
    </format>
    <format dxfId="6465">
      <pivotArea dataOnly="0" labelOnly="1" outline="0" fieldPosition="0">
        <references count="2">
          <reference field="9" count="1" selected="0">
            <x v="2"/>
          </reference>
          <reference field="10" count="2">
            <x v="0"/>
            <x v="5"/>
          </reference>
        </references>
      </pivotArea>
    </format>
    <format dxfId="6464">
      <pivotArea dataOnly="0" labelOnly="1" outline="0" fieldPosition="0">
        <references count="2">
          <reference field="9" count="1" selected="0">
            <x v="2"/>
          </reference>
          <reference field="10" count="2" defaultSubtotal="1">
            <x v="0"/>
            <x v="5"/>
          </reference>
        </references>
      </pivotArea>
    </format>
    <format dxfId="6463">
      <pivotArea dataOnly="0" labelOnly="1" outline="0" fieldPosition="0">
        <references count="2">
          <reference field="9" count="1" selected="0">
            <x v="3"/>
          </reference>
          <reference field="10" count="2">
            <x v="3"/>
            <x v="7"/>
          </reference>
        </references>
      </pivotArea>
    </format>
    <format dxfId="6462">
      <pivotArea dataOnly="0" labelOnly="1" outline="0" fieldPosition="0">
        <references count="2">
          <reference field="9" count="1" selected="0">
            <x v="3"/>
          </reference>
          <reference field="10" count="2" defaultSubtotal="1">
            <x v="3"/>
            <x v="7"/>
          </reference>
        </references>
      </pivotArea>
    </format>
    <format dxfId="6461">
      <pivotArea dataOnly="0" labelOnly="1" outline="0" fieldPosition="0">
        <references count="3">
          <reference field="9" count="1" selected="0">
            <x v="0"/>
          </reference>
          <reference field="10" count="1" selected="0">
            <x v="1"/>
          </reference>
          <reference field="17" count="1">
            <x v="30"/>
          </reference>
        </references>
      </pivotArea>
    </format>
    <format dxfId="6460">
      <pivotArea dataOnly="0" labelOnly="1" outline="0" fieldPosition="0">
        <references count="3">
          <reference field="9" count="1" selected="0">
            <x v="0"/>
          </reference>
          <reference field="10" count="1" selected="0">
            <x v="2"/>
          </reference>
          <reference field="17" count="1">
            <x v="30"/>
          </reference>
        </references>
      </pivotArea>
    </format>
    <format dxfId="6459">
      <pivotArea dataOnly="0" labelOnly="1" outline="0" fieldPosition="0">
        <references count="3">
          <reference field="9" count="1" selected="0">
            <x v="1"/>
          </reference>
          <reference field="10" count="1" selected="0">
            <x v="4"/>
          </reference>
          <reference field="17" count="1">
            <x v="30"/>
          </reference>
        </references>
      </pivotArea>
    </format>
    <format dxfId="6458">
      <pivotArea dataOnly="0" labelOnly="1" outline="0" fieldPosition="0">
        <references count="3">
          <reference field="9" count="1" selected="0">
            <x v="2"/>
          </reference>
          <reference field="10" count="1" selected="0">
            <x v="0"/>
          </reference>
          <reference field="17" count="1">
            <x v="30"/>
          </reference>
        </references>
      </pivotArea>
    </format>
    <format dxfId="6457">
      <pivotArea dataOnly="0" labelOnly="1" outline="0" fieldPosition="0">
        <references count="3">
          <reference field="9" count="1" selected="0">
            <x v="2"/>
          </reference>
          <reference field="10" count="1" selected="0">
            <x v="5"/>
          </reference>
          <reference field="17" count="1">
            <x v="30"/>
          </reference>
        </references>
      </pivotArea>
    </format>
    <format dxfId="6456">
      <pivotArea dataOnly="0" labelOnly="1" outline="0" fieldPosition="0">
        <references count="3">
          <reference field="9" count="1" selected="0">
            <x v="3"/>
          </reference>
          <reference field="10" count="1" selected="0">
            <x v="3"/>
          </reference>
          <reference field="17" count="1">
            <x v="30"/>
          </reference>
        </references>
      </pivotArea>
    </format>
    <format dxfId="6455">
      <pivotArea dataOnly="0" labelOnly="1" outline="0" fieldPosition="0">
        <references count="3">
          <reference field="9" count="1" selected="0">
            <x v="3"/>
          </reference>
          <reference field="10" count="1" selected="0">
            <x v="7"/>
          </reference>
          <reference field="17" count="1">
            <x v="30"/>
          </reference>
        </references>
      </pivotArea>
    </format>
    <format dxfId="6454">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6453">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6452">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6451">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6450">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6449">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6448">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6447">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6446">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6445">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6444">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6443">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6442">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6441">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6440">
      <pivotArea field="11" type="button" dataOnly="0" labelOnly="1" outline="0" axis="axisRow" fieldPosition="11"/>
    </format>
    <format dxfId="6439">
      <pivotArea dataOnly="0" labelOnly="1" outline="0" fieldPosition="0">
        <references count="1">
          <reference field="9" count="1">
            <x v="0"/>
          </reference>
        </references>
      </pivotArea>
    </format>
    <format dxfId="6438">
      <pivotArea dataOnly="0" labelOnly="1" outline="0" offset="A256:G256" fieldPosition="0">
        <references count="1">
          <reference field="9" count="1" defaultSubtotal="1">
            <x v="0"/>
          </reference>
        </references>
      </pivotArea>
    </format>
    <format dxfId="6437">
      <pivotArea dataOnly="0" labelOnly="1" outline="0" fieldPosition="0">
        <references count="1">
          <reference field="9" count="1">
            <x v="1"/>
          </reference>
        </references>
      </pivotArea>
    </format>
    <format dxfId="6436">
      <pivotArea dataOnly="0" labelOnly="1" outline="0" offset="A256:G256" fieldPosition="0">
        <references count="1">
          <reference field="9" count="1" defaultSubtotal="1">
            <x v="1"/>
          </reference>
        </references>
      </pivotArea>
    </format>
    <format dxfId="6435">
      <pivotArea dataOnly="0" labelOnly="1" outline="0" fieldPosition="0">
        <references count="1">
          <reference field="9" count="1">
            <x v="2"/>
          </reference>
        </references>
      </pivotArea>
    </format>
    <format dxfId="6434">
      <pivotArea dataOnly="0" labelOnly="1" outline="0" offset="A256:G256" fieldPosition="0">
        <references count="1">
          <reference field="9" count="1" defaultSubtotal="1">
            <x v="2"/>
          </reference>
        </references>
      </pivotArea>
    </format>
    <format dxfId="6433">
      <pivotArea dataOnly="0" labelOnly="1" outline="0" fieldPosition="0">
        <references count="1">
          <reference field="9" count="1">
            <x v="3"/>
          </reference>
        </references>
      </pivotArea>
    </format>
    <format dxfId="6432">
      <pivotArea dataOnly="0" labelOnly="1" outline="0" offset="A256:G256" fieldPosition="0">
        <references count="1">
          <reference field="9" count="1" defaultSubtotal="1">
            <x v="3"/>
          </reference>
        </references>
      </pivotArea>
    </format>
    <format dxfId="6431">
      <pivotArea dataOnly="0" labelOnly="1" grandRow="1" outline="0" offset="A256:G256" fieldPosition="0"/>
    </format>
    <format dxfId="6430">
      <pivotArea dataOnly="0" labelOnly="1" outline="0" fieldPosition="0">
        <references count="2">
          <reference field="9" count="1" selected="0">
            <x v="0"/>
          </reference>
          <reference field="10" count="1">
            <x v="1"/>
          </reference>
        </references>
      </pivotArea>
    </format>
    <format dxfId="6429">
      <pivotArea dataOnly="0" labelOnly="1" outline="0" offset="A256:F256" fieldPosition="0">
        <references count="2">
          <reference field="9" count="1" selected="0">
            <x v="0"/>
          </reference>
          <reference field="10" count="1" defaultSubtotal="1">
            <x v="1"/>
          </reference>
        </references>
      </pivotArea>
    </format>
    <format dxfId="6428">
      <pivotArea dataOnly="0" labelOnly="1" outline="0" fieldPosition="0">
        <references count="2">
          <reference field="9" count="1" selected="0">
            <x v="0"/>
          </reference>
          <reference field="10" count="1">
            <x v="2"/>
          </reference>
        </references>
      </pivotArea>
    </format>
    <format dxfId="6427">
      <pivotArea dataOnly="0" labelOnly="1" outline="0" offset="A256:F256" fieldPosition="0">
        <references count="2">
          <reference field="9" count="1" selected="0">
            <x v="0"/>
          </reference>
          <reference field="10" count="1" defaultSubtotal="1">
            <x v="2"/>
          </reference>
        </references>
      </pivotArea>
    </format>
    <format dxfId="6426">
      <pivotArea dataOnly="0" labelOnly="1" outline="0" fieldPosition="0">
        <references count="2">
          <reference field="9" count="1" selected="0">
            <x v="1"/>
          </reference>
          <reference field="10" count="1">
            <x v="4"/>
          </reference>
        </references>
      </pivotArea>
    </format>
    <format dxfId="6425">
      <pivotArea dataOnly="0" labelOnly="1" outline="0" offset="A256:F256" fieldPosition="0">
        <references count="2">
          <reference field="9" count="1" selected="0">
            <x v="1"/>
          </reference>
          <reference field="10" count="1" defaultSubtotal="1">
            <x v="4"/>
          </reference>
        </references>
      </pivotArea>
    </format>
    <format dxfId="6424">
      <pivotArea dataOnly="0" labelOnly="1" outline="0" fieldPosition="0">
        <references count="2">
          <reference field="9" count="1" selected="0">
            <x v="2"/>
          </reference>
          <reference field="10" count="1">
            <x v="0"/>
          </reference>
        </references>
      </pivotArea>
    </format>
    <format dxfId="6423">
      <pivotArea dataOnly="0" labelOnly="1" outline="0" offset="A256:F256" fieldPosition="0">
        <references count="2">
          <reference field="9" count="1" selected="0">
            <x v="2"/>
          </reference>
          <reference field="10" count="1" defaultSubtotal="1">
            <x v="0"/>
          </reference>
        </references>
      </pivotArea>
    </format>
    <format dxfId="6422">
      <pivotArea dataOnly="0" labelOnly="1" outline="0" fieldPosition="0">
        <references count="2">
          <reference field="9" count="1" selected="0">
            <x v="2"/>
          </reference>
          <reference field="10" count="1">
            <x v="5"/>
          </reference>
        </references>
      </pivotArea>
    </format>
    <format dxfId="6421">
      <pivotArea dataOnly="0" labelOnly="1" outline="0" offset="A256:F256" fieldPosition="0">
        <references count="2">
          <reference field="9" count="1" selected="0">
            <x v="2"/>
          </reference>
          <reference field="10" count="1" defaultSubtotal="1">
            <x v="5"/>
          </reference>
        </references>
      </pivotArea>
    </format>
    <format dxfId="6420">
      <pivotArea dataOnly="0" labelOnly="1" outline="0" fieldPosition="0">
        <references count="2">
          <reference field="9" count="1" selected="0">
            <x v="3"/>
          </reference>
          <reference field="10" count="1">
            <x v="3"/>
          </reference>
        </references>
      </pivotArea>
    </format>
    <format dxfId="6419">
      <pivotArea dataOnly="0" labelOnly="1" outline="0" offset="A256:F256" fieldPosition="0">
        <references count="2">
          <reference field="9" count="1" selected="0">
            <x v="3"/>
          </reference>
          <reference field="10" count="1" defaultSubtotal="1">
            <x v="3"/>
          </reference>
        </references>
      </pivotArea>
    </format>
    <format dxfId="6418">
      <pivotArea dataOnly="0" labelOnly="1" outline="0" fieldPosition="0">
        <references count="2">
          <reference field="9" count="1" selected="0">
            <x v="3"/>
          </reference>
          <reference field="10" count="1">
            <x v="7"/>
          </reference>
        </references>
      </pivotArea>
    </format>
    <format dxfId="6417">
      <pivotArea dataOnly="0" labelOnly="1" outline="0" offset="A256:F256" fieldPosition="0">
        <references count="2">
          <reference field="9" count="1" selected="0">
            <x v="3"/>
          </reference>
          <reference field="10" count="1" defaultSubtotal="1">
            <x v="7"/>
          </reference>
        </references>
      </pivotArea>
    </format>
    <format dxfId="6416">
      <pivotArea dataOnly="0" labelOnly="1" outline="0" fieldPosition="0">
        <references count="3">
          <reference field="9" count="1" selected="0">
            <x v="0"/>
          </reference>
          <reference field="10" count="1" selected="0">
            <x v="1"/>
          </reference>
          <reference field="17" count="1">
            <x v="30"/>
          </reference>
        </references>
      </pivotArea>
    </format>
    <format dxfId="6415">
      <pivotArea dataOnly="0" labelOnly="1" outline="0" fieldPosition="0">
        <references count="3">
          <reference field="9" count="1" selected="0">
            <x v="0"/>
          </reference>
          <reference field="10" count="1" selected="0">
            <x v="2"/>
          </reference>
          <reference field="17" count="1">
            <x v="30"/>
          </reference>
        </references>
      </pivotArea>
    </format>
    <format dxfId="6414">
      <pivotArea dataOnly="0" labelOnly="1" outline="0" fieldPosition="0">
        <references count="3">
          <reference field="9" count="1" selected="0">
            <x v="1"/>
          </reference>
          <reference field="10" count="1" selected="0">
            <x v="4"/>
          </reference>
          <reference field="17" count="1">
            <x v="30"/>
          </reference>
        </references>
      </pivotArea>
    </format>
    <format dxfId="6413">
      <pivotArea dataOnly="0" labelOnly="1" outline="0" fieldPosition="0">
        <references count="3">
          <reference field="9" count="1" selected="0">
            <x v="2"/>
          </reference>
          <reference field="10" count="1" selected="0">
            <x v="0"/>
          </reference>
          <reference field="17" count="1">
            <x v="30"/>
          </reference>
        </references>
      </pivotArea>
    </format>
    <format dxfId="6412">
      <pivotArea dataOnly="0" labelOnly="1" outline="0" fieldPosition="0">
        <references count="3">
          <reference field="9" count="1" selected="0">
            <x v="2"/>
          </reference>
          <reference field="10" count="1" selected="0">
            <x v="5"/>
          </reference>
          <reference field="17" count="1">
            <x v="30"/>
          </reference>
        </references>
      </pivotArea>
    </format>
    <format dxfId="6411">
      <pivotArea dataOnly="0" labelOnly="1" outline="0" fieldPosition="0">
        <references count="3">
          <reference field="9" count="1" selected="0">
            <x v="3"/>
          </reference>
          <reference field="10" count="1" selected="0">
            <x v="3"/>
          </reference>
          <reference field="17" count="1">
            <x v="30"/>
          </reference>
        </references>
      </pivotArea>
    </format>
    <format dxfId="6410">
      <pivotArea dataOnly="0" labelOnly="1" outline="0" fieldPosition="0">
        <references count="3">
          <reference field="9" count="1" selected="0">
            <x v="3"/>
          </reference>
          <reference field="10" count="1" selected="0">
            <x v="7"/>
          </reference>
          <reference field="17" count="1">
            <x v="30"/>
          </reference>
        </references>
      </pivotArea>
    </format>
    <format dxfId="6409">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6408">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6407">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6406">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6405">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6404">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6403">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6402">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6401">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6400">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6399">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6398">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6397">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6396">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6395">
      <pivotArea dataOnly="0" labelOnly="1" outline="0" offset="A256:F256" fieldPosition="0">
        <references count="2">
          <reference field="9" count="1" selected="0">
            <x v="0"/>
          </reference>
          <reference field="10" count="1" defaultSubtotal="1">
            <x v="1"/>
          </reference>
        </references>
      </pivotArea>
    </format>
    <format dxfId="6394">
      <pivotArea dataOnly="0" labelOnly="1" outline="0" offset="A256:F256" fieldPosition="0">
        <references count="2">
          <reference field="9" count="1" selected="0">
            <x v="0"/>
          </reference>
          <reference field="10" count="1" defaultSubtotal="1">
            <x v="2"/>
          </reference>
        </references>
      </pivotArea>
    </format>
    <format dxfId="6393">
      <pivotArea dataOnly="0" labelOnly="1" outline="0" offset="A256:F256" fieldPosition="0">
        <references count="2">
          <reference field="9" count="1" selected="0">
            <x v="1"/>
          </reference>
          <reference field="10" count="1" defaultSubtotal="1">
            <x v="4"/>
          </reference>
        </references>
      </pivotArea>
    </format>
    <format dxfId="6392">
      <pivotArea dataOnly="0" labelOnly="1" outline="0" offset="A256:F256" fieldPosition="0">
        <references count="2">
          <reference field="9" count="1" selected="0">
            <x v="2"/>
          </reference>
          <reference field="10" count="1" defaultSubtotal="1">
            <x v="0"/>
          </reference>
        </references>
      </pivotArea>
    </format>
    <format dxfId="6391">
      <pivotArea dataOnly="0" labelOnly="1" outline="0" offset="A256:F256" fieldPosition="0">
        <references count="2">
          <reference field="9" count="1" selected="0">
            <x v="2"/>
          </reference>
          <reference field="10" count="1" defaultSubtotal="1">
            <x v="5"/>
          </reference>
        </references>
      </pivotArea>
    </format>
    <format dxfId="6390">
      <pivotArea dataOnly="0" labelOnly="1" outline="0" offset="A256:F256" fieldPosition="0">
        <references count="2">
          <reference field="9" count="1" selected="0">
            <x v="3"/>
          </reference>
          <reference field="10" count="1" defaultSubtotal="1">
            <x v="3"/>
          </reference>
        </references>
      </pivotArea>
    </format>
    <format dxfId="6389">
      <pivotArea dataOnly="0" labelOnly="1" outline="0" offset="A256:F256" fieldPosition="0">
        <references count="2">
          <reference field="9" count="1" selected="0">
            <x v="3"/>
          </reference>
          <reference field="10" count="1" defaultSubtotal="1">
            <x v="7"/>
          </reference>
        </references>
      </pivotArea>
    </format>
    <format dxfId="6388">
      <pivotArea dataOnly="0" labelOnly="1" outline="0" fieldPosition="0">
        <references count="1">
          <reference field="9" count="1" defaultSubtotal="1">
            <x v="0"/>
          </reference>
        </references>
      </pivotArea>
    </format>
    <format dxfId="6387">
      <pivotArea dataOnly="0" labelOnly="1" outline="0" fieldPosition="0">
        <references count="1">
          <reference field="9" count="1" defaultSubtotal="1">
            <x v="1"/>
          </reference>
        </references>
      </pivotArea>
    </format>
    <format dxfId="6386">
      <pivotArea dataOnly="0" labelOnly="1" outline="0" fieldPosition="0">
        <references count="1">
          <reference field="9" count="1" defaultSubtotal="1">
            <x v="2"/>
          </reference>
        </references>
      </pivotArea>
    </format>
    <format dxfId="6385">
      <pivotArea dataOnly="0" labelOnly="1" outline="0" fieldPosition="0">
        <references count="1">
          <reference field="9" count="1" defaultSubtotal="1">
            <x v="3"/>
          </reference>
        </references>
      </pivotArea>
    </format>
    <format dxfId="6384">
      <pivotArea dataOnly="0" labelOnly="1" grandRow="1" outline="0" fieldPosition="0"/>
    </format>
    <format dxfId="6383">
      <pivotArea dataOnly="0" labelOnly="1" outline="0" fieldPosition="0">
        <references count="2">
          <reference field="9" count="1" selected="0">
            <x v="0"/>
          </reference>
          <reference field="10" count="1" defaultSubtotal="1">
            <x v="1"/>
          </reference>
        </references>
      </pivotArea>
    </format>
    <format dxfId="6382">
      <pivotArea dataOnly="0" labelOnly="1" outline="0" fieldPosition="0">
        <references count="2">
          <reference field="9" count="1" selected="0">
            <x v="0"/>
          </reference>
          <reference field="10" count="1" defaultSubtotal="1">
            <x v="2"/>
          </reference>
        </references>
      </pivotArea>
    </format>
    <format dxfId="6381">
      <pivotArea dataOnly="0" labelOnly="1" outline="0" fieldPosition="0">
        <references count="2">
          <reference field="9" count="1" selected="0">
            <x v="1"/>
          </reference>
          <reference field="10" count="1" defaultSubtotal="1">
            <x v="4"/>
          </reference>
        </references>
      </pivotArea>
    </format>
    <format dxfId="6380">
      <pivotArea dataOnly="0" labelOnly="1" outline="0" fieldPosition="0">
        <references count="2">
          <reference field="9" count="1" selected="0">
            <x v="1"/>
          </reference>
          <reference field="10" count="1" defaultSubtotal="1">
            <x v="6"/>
          </reference>
        </references>
      </pivotArea>
    </format>
    <format dxfId="6379">
      <pivotArea dataOnly="0" labelOnly="1" outline="0" fieldPosition="0">
        <references count="2">
          <reference field="9" count="1" selected="0">
            <x v="2"/>
          </reference>
          <reference field="10" count="1" defaultSubtotal="1">
            <x v="0"/>
          </reference>
        </references>
      </pivotArea>
    </format>
    <format dxfId="6378">
      <pivotArea dataOnly="0" labelOnly="1" outline="0" fieldPosition="0">
        <references count="2">
          <reference field="9" count="1" selected="0">
            <x v="2"/>
          </reference>
          <reference field="10" count="1" defaultSubtotal="1">
            <x v="5"/>
          </reference>
        </references>
      </pivotArea>
    </format>
    <format dxfId="6377">
      <pivotArea dataOnly="0" labelOnly="1" outline="0" fieldPosition="0">
        <references count="2">
          <reference field="9" count="1" selected="0">
            <x v="3"/>
          </reference>
          <reference field="10" count="1" defaultSubtotal="1">
            <x v="3"/>
          </reference>
        </references>
      </pivotArea>
    </format>
    <format dxfId="6376">
      <pivotArea dataOnly="0" labelOnly="1" outline="0" fieldPosition="0">
        <references count="2">
          <reference field="9" count="1" selected="0">
            <x v="3"/>
          </reference>
          <reference field="10" count="1" defaultSubtotal="1">
            <x v="7"/>
          </reference>
        </references>
      </pivotArea>
    </format>
    <format dxfId="6375">
      <pivotArea type="all" dataOnly="0" outline="0" fieldPosition="0"/>
    </format>
    <format dxfId="6374">
      <pivotArea outline="0" collapsedLevelsAreSubtotals="1" fieldPosition="0"/>
    </format>
    <format dxfId="6373">
      <pivotArea dataOnly="0" labelOnly="1" outline="0" fieldPosition="0">
        <references count="1">
          <reference field="9" count="0" defaultSubtotal="1"/>
        </references>
      </pivotArea>
    </format>
    <format dxfId="6372">
      <pivotArea dataOnly="0" labelOnly="1" grandRow="1" outline="0" fieldPosition="0"/>
    </format>
    <format dxfId="6371">
      <pivotArea dataOnly="0" labelOnly="1" outline="0" fieldPosition="0">
        <references count="2">
          <reference field="9" count="1" selected="0">
            <x v="0"/>
          </reference>
          <reference field="10" count="2" defaultSubtotal="1">
            <x v="1"/>
            <x v="2"/>
          </reference>
        </references>
      </pivotArea>
    </format>
    <format dxfId="6370">
      <pivotArea dataOnly="0" labelOnly="1" outline="0" fieldPosition="0">
        <references count="2">
          <reference field="9" count="1" selected="0">
            <x v="1"/>
          </reference>
          <reference field="10" count="2">
            <x v="4"/>
            <x v="6"/>
          </reference>
        </references>
      </pivotArea>
    </format>
    <format dxfId="6369">
      <pivotArea dataOnly="0" labelOnly="1" outline="0" fieldPosition="0">
        <references count="2">
          <reference field="9" count="1" selected="0">
            <x v="1"/>
          </reference>
          <reference field="10" count="2" defaultSubtotal="1">
            <x v="4"/>
            <x v="6"/>
          </reference>
        </references>
      </pivotArea>
    </format>
    <format dxfId="6368">
      <pivotArea dataOnly="0" labelOnly="1" outline="0" fieldPosition="0">
        <references count="2">
          <reference field="9" count="1" selected="0">
            <x v="2"/>
          </reference>
          <reference field="10" count="2" defaultSubtotal="1">
            <x v="0"/>
            <x v="5"/>
          </reference>
        </references>
      </pivotArea>
    </format>
    <format dxfId="6367">
      <pivotArea dataOnly="0" labelOnly="1" outline="0" fieldPosition="0">
        <references count="2">
          <reference field="9" count="1" selected="0">
            <x v="3"/>
          </reference>
          <reference field="10" count="2" defaultSubtotal="1">
            <x v="3"/>
            <x v="7"/>
          </reference>
        </references>
      </pivotArea>
    </format>
    <format dxfId="6366">
      <pivotArea dataOnly="0" labelOnly="1" outline="0" fieldPosition="0">
        <references count="3">
          <reference field="9" count="1" selected="0">
            <x v="0"/>
          </reference>
          <reference field="10" count="1" selected="0">
            <x v="1"/>
          </reference>
          <reference field="17" count="1">
            <x v="31"/>
          </reference>
        </references>
      </pivotArea>
    </format>
    <format dxfId="6365">
      <pivotArea dataOnly="0" labelOnly="1" outline="0" fieldPosition="0">
        <references count="3">
          <reference field="9" count="1" selected="0">
            <x v="0"/>
          </reference>
          <reference field="10" count="1" selected="0">
            <x v="2"/>
          </reference>
          <reference field="17" count="1">
            <x v="31"/>
          </reference>
        </references>
      </pivotArea>
    </format>
    <format dxfId="6364">
      <pivotArea dataOnly="0" labelOnly="1" outline="0" fieldPosition="0">
        <references count="3">
          <reference field="9" count="1" selected="0">
            <x v="1"/>
          </reference>
          <reference field="10" count="1" selected="0">
            <x v="4"/>
          </reference>
          <reference field="17" count="1">
            <x v="31"/>
          </reference>
        </references>
      </pivotArea>
    </format>
    <format dxfId="6363">
      <pivotArea dataOnly="0" labelOnly="1" outline="0" fieldPosition="0">
        <references count="3">
          <reference field="9" count="1" selected="0">
            <x v="1"/>
          </reference>
          <reference field="10" count="1" selected="0">
            <x v="6"/>
          </reference>
          <reference field="17" count="1">
            <x v="34"/>
          </reference>
        </references>
      </pivotArea>
    </format>
    <format dxfId="6362">
      <pivotArea dataOnly="0" labelOnly="1" outline="0" fieldPosition="0">
        <references count="3">
          <reference field="9" count="1" selected="0">
            <x v="2"/>
          </reference>
          <reference field="10" count="1" selected="0">
            <x v="0"/>
          </reference>
          <reference field="17" count="1">
            <x v="32"/>
          </reference>
        </references>
      </pivotArea>
    </format>
    <format dxfId="6361">
      <pivotArea dataOnly="0" labelOnly="1" outline="0" fieldPosition="0">
        <references count="3">
          <reference field="9" count="1" selected="0">
            <x v="2"/>
          </reference>
          <reference field="10" count="1" selected="0">
            <x v="5"/>
          </reference>
          <reference field="17" count="3">
            <x v="32"/>
            <x v="33"/>
            <x v="34"/>
          </reference>
        </references>
      </pivotArea>
    </format>
    <format dxfId="6360">
      <pivotArea dataOnly="0" labelOnly="1" outline="0" fieldPosition="0">
        <references count="3">
          <reference field="9" count="1" selected="0">
            <x v="3"/>
          </reference>
          <reference field="10" count="1" selected="0">
            <x v="3"/>
          </reference>
          <reference field="17" count="1">
            <x v="32"/>
          </reference>
        </references>
      </pivotArea>
    </format>
    <format dxfId="6359">
      <pivotArea dataOnly="0" labelOnly="1" outline="0" fieldPosition="0">
        <references count="3">
          <reference field="9" count="1" selected="0">
            <x v="3"/>
          </reference>
          <reference field="10" count="1" selected="0">
            <x v="7"/>
          </reference>
          <reference field="17" count="1">
            <x v="34"/>
          </reference>
        </references>
      </pivotArea>
    </format>
    <format dxfId="6358">
      <pivotArea dataOnly="0" labelOnly="1" outline="0" fieldPosition="0">
        <references count="4">
          <reference field="9" count="1" selected="0">
            <x v="0"/>
          </reference>
          <reference field="10" count="1" selected="0">
            <x v="1"/>
          </reference>
          <reference field="17" count="1" selected="0">
            <x v="31"/>
          </reference>
          <reference field="18" count="1">
            <x v="10"/>
          </reference>
        </references>
      </pivotArea>
    </format>
    <format dxfId="6357">
      <pivotArea dataOnly="0" labelOnly="1" outline="0" fieldPosition="0">
        <references count="4">
          <reference field="9" count="1" selected="0">
            <x v="0"/>
          </reference>
          <reference field="10" count="1" selected="0">
            <x v="2"/>
          </reference>
          <reference field="17" count="1" selected="0">
            <x v="31"/>
          </reference>
          <reference field="18" count="1">
            <x v="10"/>
          </reference>
        </references>
      </pivotArea>
    </format>
    <format dxfId="6356">
      <pivotArea dataOnly="0" labelOnly="1" outline="0" fieldPosition="0">
        <references count="4">
          <reference field="9" count="1" selected="0">
            <x v="1"/>
          </reference>
          <reference field="10" count="1" selected="0">
            <x v="4"/>
          </reference>
          <reference field="17" count="1" selected="0">
            <x v="31"/>
          </reference>
          <reference field="18" count="1">
            <x v="10"/>
          </reference>
        </references>
      </pivotArea>
    </format>
    <format dxfId="6355">
      <pivotArea dataOnly="0" labelOnly="1" outline="0" fieldPosition="0">
        <references count="4">
          <reference field="9" count="1" selected="0">
            <x v="1"/>
          </reference>
          <reference field="10" count="1" selected="0">
            <x v="6"/>
          </reference>
          <reference field="17" count="1" selected="0">
            <x v="34"/>
          </reference>
          <reference field="18" count="1">
            <x v="10"/>
          </reference>
        </references>
      </pivotArea>
    </format>
    <format dxfId="6354">
      <pivotArea dataOnly="0" labelOnly="1" outline="0" fieldPosition="0">
        <references count="4">
          <reference field="9" count="1" selected="0">
            <x v="2"/>
          </reference>
          <reference field="10" count="1" selected="0">
            <x v="0"/>
          </reference>
          <reference field="17" count="1" selected="0">
            <x v="32"/>
          </reference>
          <reference field="18" count="1">
            <x v="10"/>
          </reference>
        </references>
      </pivotArea>
    </format>
    <format dxfId="6353">
      <pivotArea dataOnly="0" labelOnly="1" outline="0" fieldPosition="0">
        <references count="4">
          <reference field="9" count="1" selected="0">
            <x v="2"/>
          </reference>
          <reference field="10" count="1" selected="0">
            <x v="5"/>
          </reference>
          <reference field="17" count="1" selected="0">
            <x v="32"/>
          </reference>
          <reference field="18" count="1">
            <x v="10"/>
          </reference>
        </references>
      </pivotArea>
    </format>
    <format dxfId="6352">
      <pivotArea dataOnly="0" labelOnly="1" outline="0" fieldPosition="0">
        <references count="4">
          <reference field="9" count="1" selected="0">
            <x v="3"/>
          </reference>
          <reference field="10" count="1" selected="0">
            <x v="3"/>
          </reference>
          <reference field="17" count="1" selected="0">
            <x v="32"/>
          </reference>
          <reference field="18" count="1">
            <x v="10"/>
          </reference>
        </references>
      </pivotArea>
    </format>
    <format dxfId="6351">
      <pivotArea dataOnly="0" labelOnly="1" outline="0" fieldPosition="0">
        <references count="4">
          <reference field="9" count="1" selected="0">
            <x v="3"/>
          </reference>
          <reference field="10" count="1" selected="0">
            <x v="7"/>
          </reference>
          <reference field="17" count="1" selected="0">
            <x v="34"/>
          </reference>
          <reference field="18" count="1">
            <x v="10"/>
          </reference>
        </references>
      </pivotArea>
    </format>
    <format dxfId="6350">
      <pivotArea dataOnly="0" labelOnly="1" outline="0" fieldPosition="0">
        <references count="5">
          <reference field="9" count="1" selected="0">
            <x v="0"/>
          </reference>
          <reference field="10" count="1" selected="0">
            <x v="1"/>
          </reference>
          <reference field="15" count="1">
            <x v="30"/>
          </reference>
          <reference field="17" count="1" selected="0">
            <x v="31"/>
          </reference>
          <reference field="18" count="1" selected="0">
            <x v="10"/>
          </reference>
        </references>
      </pivotArea>
    </format>
    <format dxfId="6349">
      <pivotArea dataOnly="0" labelOnly="1" outline="0" fieldPosition="0">
        <references count="5">
          <reference field="9" count="1" selected="0">
            <x v="0"/>
          </reference>
          <reference field="10" count="1" selected="0">
            <x v="2"/>
          </reference>
          <reference field="15" count="1">
            <x v="30"/>
          </reference>
          <reference field="17" count="1" selected="0">
            <x v="31"/>
          </reference>
          <reference field="18" count="1" selected="0">
            <x v="10"/>
          </reference>
        </references>
      </pivotArea>
    </format>
    <format dxfId="6348">
      <pivotArea dataOnly="0" labelOnly="1" outline="0" fieldPosition="0">
        <references count="5">
          <reference field="9" count="1" selected="0">
            <x v="1"/>
          </reference>
          <reference field="10" count="1" selected="0">
            <x v="4"/>
          </reference>
          <reference field="15" count="1">
            <x v="30"/>
          </reference>
          <reference field="17" count="1" selected="0">
            <x v="31"/>
          </reference>
          <reference field="18" count="1" selected="0">
            <x v="10"/>
          </reference>
        </references>
      </pivotArea>
    </format>
    <format dxfId="6347">
      <pivotArea dataOnly="0" labelOnly="1" outline="0" fieldPosition="0">
        <references count="5">
          <reference field="9" count="1" selected="0">
            <x v="1"/>
          </reference>
          <reference field="10" count="1" selected="0">
            <x v="6"/>
          </reference>
          <reference field="15" count="1">
            <x v="33"/>
          </reference>
          <reference field="17" count="1" selected="0">
            <x v="34"/>
          </reference>
          <reference field="18" count="1" selected="0">
            <x v="10"/>
          </reference>
        </references>
      </pivotArea>
    </format>
    <format dxfId="6346">
      <pivotArea dataOnly="0" labelOnly="1" outline="0" fieldPosition="0">
        <references count="5">
          <reference field="9" count="1" selected="0">
            <x v="2"/>
          </reference>
          <reference field="10" count="1" selected="0">
            <x v="0"/>
          </reference>
          <reference field="15" count="1">
            <x v="31"/>
          </reference>
          <reference field="17" count="1" selected="0">
            <x v="32"/>
          </reference>
          <reference field="18" count="1" selected="0">
            <x v="10"/>
          </reference>
        </references>
      </pivotArea>
    </format>
    <format dxfId="6345">
      <pivotArea dataOnly="0" labelOnly="1" outline="0" fieldPosition="0">
        <references count="5">
          <reference field="9" count="1" selected="0">
            <x v="2"/>
          </reference>
          <reference field="10" count="1" selected="0">
            <x v="5"/>
          </reference>
          <reference field="15" count="1">
            <x v="31"/>
          </reference>
          <reference field="17" count="1" selected="0">
            <x v="32"/>
          </reference>
          <reference field="18" count="1" selected="0">
            <x v="10"/>
          </reference>
        </references>
      </pivotArea>
    </format>
    <format dxfId="6344">
      <pivotArea dataOnly="0" labelOnly="1" outline="0"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6343">
      <pivotArea dataOnly="0" labelOnly="1" outline="0"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6342">
      <pivotArea dataOnly="0" labelOnly="1" outline="0" fieldPosition="0">
        <references count="5">
          <reference field="9" count="1" selected="0">
            <x v="3"/>
          </reference>
          <reference field="10" count="1" selected="0">
            <x v="3"/>
          </reference>
          <reference field="15" count="1">
            <x v="31"/>
          </reference>
          <reference field="17" count="1" selected="0">
            <x v="32"/>
          </reference>
          <reference field="18" count="1" selected="0">
            <x v="10"/>
          </reference>
        </references>
      </pivotArea>
    </format>
    <format dxfId="6341">
      <pivotArea dataOnly="0" labelOnly="1" outline="0" fieldPosition="0">
        <references count="5">
          <reference field="9" count="1" selected="0">
            <x v="3"/>
          </reference>
          <reference field="10" count="1" selected="0">
            <x v="7"/>
          </reference>
          <reference field="15" count="1">
            <x v="33"/>
          </reference>
          <reference field="17" count="1" selected="0">
            <x v="34"/>
          </reference>
          <reference field="18" count="1" selected="0">
            <x v="10"/>
          </reference>
        </references>
      </pivotArea>
    </format>
    <format dxfId="6340">
      <pivotArea outline="0" collapsedLevelsAreSubtotals="1" fieldPosition="0"/>
    </format>
    <format dxfId="6339">
      <pivotArea dataOnly="0" labelOnly="1" outline="0" offset="H256:IV256" fieldPosition="0">
        <references count="1">
          <reference field="9" count="1" defaultSubtotal="1">
            <x v="0"/>
          </reference>
        </references>
      </pivotArea>
    </format>
    <format dxfId="6338">
      <pivotArea dataOnly="0" labelOnly="1" outline="0" offset="H256:IV256" fieldPosition="0">
        <references count="1">
          <reference field="9" count="1" defaultSubtotal="1">
            <x v="1"/>
          </reference>
        </references>
      </pivotArea>
    </format>
    <format dxfId="6337">
      <pivotArea dataOnly="0" labelOnly="1" outline="0" offset="H256:IV256" fieldPosition="0">
        <references count="1">
          <reference field="9" count="1" defaultSubtotal="1">
            <x v="2"/>
          </reference>
        </references>
      </pivotArea>
    </format>
    <format dxfId="6336">
      <pivotArea dataOnly="0" labelOnly="1" outline="0" offset="H256:IV256" fieldPosition="0">
        <references count="1">
          <reference field="9" count="1" defaultSubtotal="1">
            <x v="3"/>
          </reference>
        </references>
      </pivotArea>
    </format>
    <format dxfId="6335">
      <pivotArea dataOnly="0" labelOnly="1" grandRow="1" outline="0" offset="H256:IV256" fieldPosition="0"/>
    </format>
    <format dxfId="6334">
      <pivotArea dataOnly="0" labelOnly="1" outline="0" offset="G256:IV256" fieldPosition="0">
        <references count="2">
          <reference field="9" count="1" selected="0">
            <x v="0"/>
          </reference>
          <reference field="10" count="1" defaultSubtotal="1">
            <x v="1"/>
          </reference>
        </references>
      </pivotArea>
    </format>
    <format dxfId="6333">
      <pivotArea dataOnly="0" labelOnly="1" outline="0" offset="G256:IV256" fieldPosition="0">
        <references count="2">
          <reference field="9" count="1" selected="0">
            <x v="0"/>
          </reference>
          <reference field="10" count="1" defaultSubtotal="1">
            <x v="2"/>
          </reference>
        </references>
      </pivotArea>
    </format>
    <format dxfId="6332">
      <pivotArea dataOnly="0" labelOnly="1" outline="0" offset="G256:IV256" fieldPosition="0">
        <references count="2">
          <reference field="9" count="1" selected="0">
            <x v="1"/>
          </reference>
          <reference field="10" count="1" defaultSubtotal="1">
            <x v="4"/>
          </reference>
        </references>
      </pivotArea>
    </format>
    <format dxfId="6331">
      <pivotArea dataOnly="0" labelOnly="1" outline="0" offset="G256:IV256" fieldPosition="0">
        <references count="2">
          <reference field="9" count="1" selected="0">
            <x v="1"/>
          </reference>
          <reference field="10" count="1" defaultSubtotal="1">
            <x v="6"/>
          </reference>
        </references>
      </pivotArea>
    </format>
    <format dxfId="6330">
      <pivotArea dataOnly="0" labelOnly="1" outline="0" offset="G256:IV256" fieldPosition="0">
        <references count="2">
          <reference field="9" count="1" selected="0">
            <x v="2"/>
          </reference>
          <reference field="10" count="1" defaultSubtotal="1">
            <x v="0"/>
          </reference>
        </references>
      </pivotArea>
    </format>
    <format dxfId="6329">
      <pivotArea dataOnly="0" labelOnly="1" outline="0" offset="G256:IV256" fieldPosition="0">
        <references count="2">
          <reference field="9" count="1" selected="0">
            <x v="2"/>
          </reference>
          <reference field="10" count="1" defaultSubtotal="1">
            <x v="5"/>
          </reference>
        </references>
      </pivotArea>
    </format>
    <format dxfId="6328">
      <pivotArea dataOnly="0" labelOnly="1" outline="0" offset="G256:IV256" fieldPosition="0">
        <references count="2">
          <reference field="9" count="1" selected="0">
            <x v="3"/>
          </reference>
          <reference field="10" count="1" defaultSubtotal="1">
            <x v="3"/>
          </reference>
        </references>
      </pivotArea>
    </format>
    <format dxfId="6327">
      <pivotArea dataOnly="0" labelOnly="1" outline="0" offset="G256:IV256" fieldPosition="0">
        <references count="2">
          <reference field="9" count="1" selected="0">
            <x v="3"/>
          </reference>
          <reference field="10" count="1" defaultSubtotal="1">
            <x v="7"/>
          </reference>
        </references>
      </pivotArea>
    </format>
    <format dxfId="6326">
      <pivotArea dataOnly="0" labelOnly="1" outline="0" fieldPosition="0">
        <references count="1">
          <reference field="18" count="0"/>
        </references>
      </pivotArea>
    </format>
    <format dxfId="6325">
      <pivotArea dataOnly="0" labelOnly="1" outline="0" fieldPosition="0">
        <references count="1">
          <reference field="15" count="0"/>
        </references>
      </pivotArea>
    </format>
    <format dxfId="6324">
      <pivotArea dataOnly="0" labelOnly="1" outline="0" fieldPosition="0">
        <references count="1">
          <reference field="16" count="0"/>
        </references>
      </pivotArea>
    </format>
    <format dxfId="6323">
      <pivotArea field="19" type="button" dataOnly="0" labelOnly="1" outline="0" axis="axisRow" fieldPosition="6"/>
    </format>
    <format dxfId="6322">
      <pivotArea field="18" type="button" dataOnly="0" labelOnly="1" outline="0" axis="axisRow" fieldPosition="3"/>
    </format>
    <format dxfId="6321">
      <pivotArea field="15" type="button" dataOnly="0" labelOnly="1" outline="0" axis="axisRow" fieldPosition="4"/>
    </format>
    <format dxfId="6320">
      <pivotArea field="16" type="button" dataOnly="0" labelOnly="1" outline="0" axis="axisRow" fieldPosition="5"/>
    </format>
    <format dxfId="6319">
      <pivotArea dataOnly="0" labelOnly="1" outline="0" fieldPosition="0">
        <references count="1">
          <reference field="10" count="0"/>
        </references>
      </pivotArea>
    </format>
    <format dxfId="6318">
      <pivotArea dataOnly="0" labelOnly="1" outline="0" fieldPosition="0">
        <references count="1">
          <reference field="17" count="0"/>
        </references>
      </pivotArea>
    </format>
    <format dxfId="6317">
      <pivotArea dataOnly="0" labelOnly="1" outline="0" offset="IV1" fieldPosition="0">
        <references count="3">
          <reference field="9" count="1" selected="0">
            <x v="2"/>
          </reference>
          <reference field="10" count="1" selected="0">
            <x v="5"/>
          </reference>
          <reference field="17" count="1">
            <x v="33"/>
          </reference>
        </references>
      </pivotArea>
    </format>
    <format dxfId="6316">
      <pivotArea dataOnly="0" labelOnly="1" outline="0" offset="IV2" fieldPosition="0">
        <references count="4">
          <reference field="9" count="1" selected="0">
            <x v="2"/>
          </reference>
          <reference field="10" count="1" selected="0">
            <x v="5"/>
          </reference>
          <reference field="17" count="1" selected="0">
            <x v="32"/>
          </reference>
          <reference field="18" count="1">
            <x v="10"/>
          </reference>
        </references>
      </pivotArea>
    </format>
    <format dxfId="6315">
      <pivotArea dataOnly="0" labelOnly="1" outline="0" offset="IV1"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6314">
      <pivotArea dataOnly="0" labelOnly="1" outline="0" offset="IV1" fieldPosition="0">
        <references count="3">
          <reference field="9" count="1" selected="0">
            <x v="2"/>
          </reference>
          <reference field="10" count="1" selected="0">
            <x v="5"/>
          </reference>
          <reference field="17" count="1">
            <x v="34"/>
          </reference>
        </references>
      </pivotArea>
    </format>
    <format dxfId="6313">
      <pivotArea dataOnly="0" labelOnly="1" outline="0" offset="IV6" fieldPosition="0">
        <references count="4">
          <reference field="9" count="1" selected="0">
            <x v="2"/>
          </reference>
          <reference field="10" count="1" selected="0">
            <x v="5"/>
          </reference>
          <reference field="17" count="1" selected="0">
            <x v="32"/>
          </reference>
          <reference field="18" count="1">
            <x v="10"/>
          </reference>
        </references>
      </pivotArea>
    </format>
    <format dxfId="6312">
      <pivotArea dataOnly="0" labelOnly="1" outline="0" offset="IV1"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6311">
      <pivotArea dataOnly="0" labelOnly="1" outline="0" fieldPosition="0">
        <references count="1">
          <reference field="29" count="0"/>
        </references>
      </pivotArea>
    </format>
    <format dxfId="6310">
      <pivotArea dataOnly="0" labelOnly="1" outline="0" fieldPosition="0">
        <references count="1">
          <reference field="29" count="0"/>
        </references>
      </pivotArea>
    </format>
    <format dxfId="6309">
      <pivotArea dataOnly="0" labelOnly="1" outline="0" fieldPosition="0">
        <references count="1">
          <reference field="9" count="1" defaultSubtotal="1">
            <x v="0"/>
          </reference>
        </references>
      </pivotArea>
    </format>
    <format dxfId="6308">
      <pivotArea dataOnly="0" labelOnly="1" outline="0" fieldPosition="0">
        <references count="1">
          <reference field="9" count="1" defaultSubtotal="1">
            <x v="1"/>
          </reference>
        </references>
      </pivotArea>
    </format>
    <format dxfId="6307">
      <pivotArea dataOnly="0" labelOnly="1" outline="0" fieldPosition="0">
        <references count="1">
          <reference field="9" count="1" defaultSubtotal="1">
            <x v="2"/>
          </reference>
        </references>
      </pivotArea>
    </format>
    <format dxfId="6306">
      <pivotArea dataOnly="0" labelOnly="1" outline="0" fieldPosition="0">
        <references count="1">
          <reference field="9" count="1" defaultSubtotal="1">
            <x v="3"/>
          </reference>
        </references>
      </pivotArea>
    </format>
    <format dxfId="6305">
      <pivotArea dataOnly="0" labelOnly="1" grandRow="1" outline="0" fieldPosition="0"/>
    </format>
    <format dxfId="6304">
      <pivotArea dataOnly="0" labelOnly="1" outline="0" fieldPosition="0">
        <references count="2">
          <reference field="9" count="1" selected="0">
            <x v="0"/>
          </reference>
          <reference field="10" count="1" defaultSubtotal="1">
            <x v="1"/>
          </reference>
        </references>
      </pivotArea>
    </format>
    <format dxfId="6303">
      <pivotArea dataOnly="0" labelOnly="1" outline="0" fieldPosition="0">
        <references count="2">
          <reference field="9" count="1" selected="0">
            <x v="0"/>
          </reference>
          <reference field="10" count="1" defaultSubtotal="1">
            <x v="2"/>
          </reference>
        </references>
      </pivotArea>
    </format>
    <format dxfId="6302">
      <pivotArea dataOnly="0" labelOnly="1" outline="0" fieldPosition="0">
        <references count="2">
          <reference field="9" count="1" selected="0">
            <x v="1"/>
          </reference>
          <reference field="10" count="1" defaultSubtotal="1">
            <x v="6"/>
          </reference>
        </references>
      </pivotArea>
    </format>
    <format dxfId="6301">
      <pivotArea dataOnly="0" labelOnly="1" outline="0" fieldPosition="0">
        <references count="2">
          <reference field="9" count="1" selected="0">
            <x v="2"/>
          </reference>
          <reference field="10" count="1" defaultSubtotal="1">
            <x v="0"/>
          </reference>
        </references>
      </pivotArea>
    </format>
    <format dxfId="6300">
      <pivotArea dataOnly="0" labelOnly="1" outline="0" fieldPosition="0">
        <references count="2">
          <reference field="9" count="1" selected="0">
            <x v="2"/>
          </reference>
          <reference field="10" count="1" defaultSubtotal="1">
            <x v="5"/>
          </reference>
        </references>
      </pivotArea>
    </format>
    <format dxfId="6299">
      <pivotArea dataOnly="0" labelOnly="1" outline="0" fieldPosition="0">
        <references count="2">
          <reference field="9" count="1" selected="0">
            <x v="3"/>
          </reference>
          <reference field="10" count="1" defaultSubtotal="1">
            <x v="3"/>
          </reference>
        </references>
      </pivotArea>
    </format>
    <format dxfId="6298">
      <pivotArea dataOnly="0" labelOnly="1" outline="0" fieldPosition="0">
        <references count="2">
          <reference field="9" count="1" selected="0">
            <x v="3"/>
          </reference>
          <reference field="10" count="1" defaultSubtotal="1">
            <x v="7"/>
          </reference>
        </references>
      </pivotArea>
    </format>
    <format dxfId="6297">
      <pivotArea type="all" dataOnly="0" outline="0" fieldPosition="0"/>
    </format>
    <format dxfId="6296">
      <pivotArea outline="0" collapsedLevelsAreSubtotals="1" fieldPosition="0"/>
    </format>
    <format dxfId="6295">
      <pivotArea field="9" type="button" dataOnly="0" labelOnly="1" outline="0" axis="axisRow" fieldPosition="0"/>
    </format>
    <format dxfId="6294">
      <pivotArea field="10" type="button" dataOnly="0" labelOnly="1" outline="0" axis="axisRow" fieldPosition="1"/>
    </format>
    <format dxfId="6293">
      <pivotArea field="17" type="button" dataOnly="0" labelOnly="1" outline="0" axis="axisRow" fieldPosition="2"/>
    </format>
    <format dxfId="6292">
      <pivotArea field="18" type="button" dataOnly="0" labelOnly="1" outline="0" axis="axisRow" fieldPosition="3"/>
    </format>
    <format dxfId="6291">
      <pivotArea field="15" type="button" dataOnly="0" labelOnly="1" outline="0" axis="axisRow" fieldPosition="4"/>
    </format>
    <format dxfId="6290">
      <pivotArea field="16" type="button" dataOnly="0" labelOnly="1" outline="0" axis="axisRow" fieldPosition="5"/>
    </format>
    <format dxfId="6289">
      <pivotArea field="19" type="button" dataOnly="0" labelOnly="1" outline="0" axis="axisRow" fieldPosition="6"/>
    </format>
    <format dxfId="6288">
      <pivotArea field="29" type="button" dataOnly="0" labelOnly="1" outline="0" axis="axisRow" fieldPosition="7"/>
    </format>
    <format dxfId="6287">
      <pivotArea field="21" type="button" dataOnly="0" labelOnly="1" outline="0" axis="axisRow" fieldPosition="8"/>
    </format>
    <format dxfId="6286">
      <pivotArea field="30" type="button" dataOnly="0" labelOnly="1" outline="0" axis="axisRow" fieldPosition="9"/>
    </format>
    <format dxfId="6285">
      <pivotArea field="23" type="button" dataOnly="0" labelOnly="1" outline="0" axis="axisRow" fieldPosition="10"/>
    </format>
    <format dxfId="6284">
      <pivotArea field="11" type="button" dataOnly="0" labelOnly="1" outline="0" axis="axisRow" fieldPosition="11"/>
    </format>
    <format dxfId="6283">
      <pivotArea field="7" type="button" dataOnly="0" labelOnly="1" outline="0" axis="axisRow" fieldPosition="12"/>
    </format>
    <format dxfId="6282">
      <pivotArea field="13" type="button" dataOnly="0" labelOnly="1" outline="0" axis="axisRow" fieldPosition="13"/>
    </format>
    <format dxfId="6281">
      <pivotArea dataOnly="0" labelOnly="1" outline="0" fieldPosition="0">
        <references count="1">
          <reference field="9" count="0"/>
        </references>
      </pivotArea>
    </format>
    <format dxfId="6280">
      <pivotArea dataOnly="0" labelOnly="1" outline="0" fieldPosition="0">
        <references count="1">
          <reference field="9" count="0" defaultSubtotal="1"/>
        </references>
      </pivotArea>
    </format>
    <format dxfId="6279">
      <pivotArea dataOnly="0" labelOnly="1" grandRow="1" outline="0" fieldPosition="0"/>
    </format>
    <format dxfId="6278">
      <pivotArea dataOnly="0" labelOnly="1" outline="0" fieldPosition="0">
        <references count="2">
          <reference field="9" count="1" selected="0">
            <x v="0"/>
          </reference>
          <reference field="10" count="2">
            <x v="1"/>
            <x v="2"/>
          </reference>
        </references>
      </pivotArea>
    </format>
    <format dxfId="6277">
      <pivotArea dataOnly="0" labelOnly="1" outline="0" fieldPosition="0">
        <references count="2">
          <reference field="9" count="1" selected="0">
            <x v="0"/>
          </reference>
          <reference field="10" count="2" defaultSubtotal="1">
            <x v="1"/>
            <x v="2"/>
          </reference>
        </references>
      </pivotArea>
    </format>
    <format dxfId="6276">
      <pivotArea dataOnly="0" labelOnly="1" outline="0" fieldPosition="0">
        <references count="2">
          <reference field="9" count="1" selected="0">
            <x v="1"/>
          </reference>
          <reference field="10" count="1">
            <x v="6"/>
          </reference>
        </references>
      </pivotArea>
    </format>
    <format dxfId="6275">
      <pivotArea dataOnly="0" labelOnly="1" outline="0" fieldPosition="0">
        <references count="2">
          <reference field="9" count="1" selected="0">
            <x v="1"/>
          </reference>
          <reference field="10" count="1" defaultSubtotal="1">
            <x v="6"/>
          </reference>
        </references>
      </pivotArea>
    </format>
    <format dxfId="6274">
      <pivotArea dataOnly="0" labelOnly="1" outline="0" fieldPosition="0">
        <references count="2">
          <reference field="9" count="1" selected="0">
            <x v="2"/>
          </reference>
          <reference field="10" count="2">
            <x v="0"/>
            <x v="5"/>
          </reference>
        </references>
      </pivotArea>
    </format>
    <format dxfId="6273">
      <pivotArea dataOnly="0" labelOnly="1" outline="0" fieldPosition="0">
        <references count="2">
          <reference field="9" count="1" selected="0">
            <x v="2"/>
          </reference>
          <reference field="10" count="2" defaultSubtotal="1">
            <x v="0"/>
            <x v="5"/>
          </reference>
        </references>
      </pivotArea>
    </format>
    <format dxfId="6272">
      <pivotArea dataOnly="0" labelOnly="1" outline="0" fieldPosition="0">
        <references count="2">
          <reference field="9" count="1" selected="0">
            <x v="3"/>
          </reference>
          <reference field="10" count="2">
            <x v="3"/>
            <x v="7"/>
          </reference>
        </references>
      </pivotArea>
    </format>
    <format dxfId="6271">
      <pivotArea dataOnly="0" labelOnly="1" outline="0" fieldPosition="0">
        <references count="2">
          <reference field="9" count="1" selected="0">
            <x v="3"/>
          </reference>
          <reference field="10" count="2" defaultSubtotal="1">
            <x v="3"/>
            <x v="7"/>
          </reference>
        </references>
      </pivotArea>
    </format>
    <format dxfId="6270">
      <pivotArea dataOnly="0" labelOnly="1" outline="0" fieldPosition="0">
        <references count="3">
          <reference field="9" count="1" selected="0">
            <x v="0"/>
          </reference>
          <reference field="10" count="1" selected="0">
            <x v="1"/>
          </reference>
          <reference field="17" count="1">
            <x v="36"/>
          </reference>
        </references>
      </pivotArea>
    </format>
    <format dxfId="6269">
      <pivotArea dataOnly="0" labelOnly="1" outline="0" fieldPosition="0">
        <references count="3">
          <reference field="9" count="1" selected="0">
            <x v="0"/>
          </reference>
          <reference field="10" count="1" selected="0">
            <x v="2"/>
          </reference>
          <reference field="17" count="2">
            <x v="35"/>
            <x v="36"/>
          </reference>
        </references>
      </pivotArea>
    </format>
    <format dxfId="6268">
      <pivotArea dataOnly="0" labelOnly="1" outline="0" fieldPosition="0">
        <references count="3">
          <reference field="9" count="1" selected="0">
            <x v="1"/>
          </reference>
          <reference field="10" count="1" selected="0">
            <x v="6"/>
          </reference>
          <reference field="17" count="1">
            <x v="36"/>
          </reference>
        </references>
      </pivotArea>
    </format>
    <format dxfId="6267">
      <pivotArea dataOnly="0" labelOnly="1" outline="0" fieldPosition="0">
        <references count="3">
          <reference field="9" count="1" selected="0">
            <x v="2"/>
          </reference>
          <reference field="10" count="1" selected="0">
            <x v="0"/>
          </reference>
          <reference field="17" count="1">
            <x v="37"/>
          </reference>
        </references>
      </pivotArea>
    </format>
    <format dxfId="6266">
      <pivotArea dataOnly="0" labelOnly="1" outline="0" fieldPosition="0">
        <references count="3">
          <reference field="9" count="1" selected="0">
            <x v="2"/>
          </reference>
          <reference field="10" count="1" selected="0">
            <x v="5"/>
          </reference>
          <reference field="17" count="1">
            <x v="38"/>
          </reference>
        </references>
      </pivotArea>
    </format>
    <format dxfId="6265">
      <pivotArea dataOnly="0" labelOnly="1" outline="0" fieldPosition="0">
        <references count="3">
          <reference field="9" count="1" selected="0">
            <x v="3"/>
          </reference>
          <reference field="10" count="1" selected="0">
            <x v="3"/>
          </reference>
          <reference field="17" count="1">
            <x v="37"/>
          </reference>
        </references>
      </pivotArea>
    </format>
    <format dxfId="6264">
      <pivotArea dataOnly="0" labelOnly="1" outline="0" fieldPosition="0">
        <references count="3">
          <reference field="9" count="1" selected="0">
            <x v="3"/>
          </reference>
          <reference field="10" count="1" selected="0">
            <x v="7"/>
          </reference>
          <reference field="17" count="1">
            <x v="35"/>
          </reference>
        </references>
      </pivotArea>
    </format>
    <format dxfId="6263">
      <pivotArea dataOnly="0" labelOnly="1" outline="0" fieldPosition="0">
        <references count="4">
          <reference field="9" count="1" selected="0">
            <x v="0"/>
          </reference>
          <reference field="10" count="1" selected="0">
            <x v="1"/>
          </reference>
          <reference field="17" count="1" selected="0">
            <x v="36"/>
          </reference>
          <reference field="18" count="1">
            <x v="11"/>
          </reference>
        </references>
      </pivotArea>
    </format>
    <format dxfId="6262">
      <pivotArea dataOnly="0" labelOnly="1" outline="0" fieldPosition="0">
        <references count="4">
          <reference field="9" count="1" selected="0">
            <x v="0"/>
          </reference>
          <reference field="10" count="1" selected="0">
            <x v="2"/>
          </reference>
          <reference field="17" count="1" selected="0">
            <x v="35"/>
          </reference>
          <reference field="18" count="1">
            <x v="11"/>
          </reference>
        </references>
      </pivotArea>
    </format>
    <format dxfId="6261">
      <pivotArea dataOnly="0" labelOnly="1" outline="0" fieldPosition="0">
        <references count="4">
          <reference field="9" count="1" selected="0">
            <x v="1"/>
          </reference>
          <reference field="10" count="1" selected="0">
            <x v="6"/>
          </reference>
          <reference field="17" count="1" selected="0">
            <x v="36"/>
          </reference>
          <reference field="18" count="1">
            <x v="11"/>
          </reference>
        </references>
      </pivotArea>
    </format>
    <format dxfId="6260">
      <pivotArea dataOnly="0" labelOnly="1" outline="0" fieldPosition="0">
        <references count="4">
          <reference field="9" count="1" selected="0">
            <x v="2"/>
          </reference>
          <reference field="10" count="1" selected="0">
            <x v="0"/>
          </reference>
          <reference field="17" count="1" selected="0">
            <x v="37"/>
          </reference>
          <reference field="18" count="1">
            <x v="11"/>
          </reference>
        </references>
      </pivotArea>
    </format>
    <format dxfId="6259">
      <pivotArea dataOnly="0" labelOnly="1" outline="0" fieldPosition="0">
        <references count="4">
          <reference field="9" count="1" selected="0">
            <x v="2"/>
          </reference>
          <reference field="10" count="1" selected="0">
            <x v="5"/>
          </reference>
          <reference field="17" count="1" selected="0">
            <x v="38"/>
          </reference>
          <reference field="18" count="1">
            <x v="11"/>
          </reference>
        </references>
      </pivotArea>
    </format>
    <format dxfId="6258">
      <pivotArea dataOnly="0" labelOnly="1" outline="0" fieldPosition="0">
        <references count="4">
          <reference field="9" count="1" selected="0">
            <x v="3"/>
          </reference>
          <reference field="10" count="1" selected="0">
            <x v="3"/>
          </reference>
          <reference field="17" count="1" selected="0">
            <x v="37"/>
          </reference>
          <reference field="18" count="1">
            <x v="11"/>
          </reference>
        </references>
      </pivotArea>
    </format>
    <format dxfId="6257">
      <pivotArea dataOnly="0" labelOnly="1" outline="0" fieldPosition="0">
        <references count="4">
          <reference field="9" count="1" selected="0">
            <x v="3"/>
          </reference>
          <reference field="10" count="1" selected="0">
            <x v="7"/>
          </reference>
          <reference field="17" count="1" selected="0">
            <x v="35"/>
          </reference>
          <reference field="18" count="1">
            <x v="11"/>
          </reference>
        </references>
      </pivotArea>
    </format>
    <format dxfId="6256">
      <pivotArea dataOnly="0" labelOnly="1" outline="0" fieldPosition="0">
        <references count="5">
          <reference field="9" count="1" selected="0">
            <x v="0"/>
          </reference>
          <reference field="10" count="1" selected="0">
            <x v="1"/>
          </reference>
          <reference field="15" count="1">
            <x v="35"/>
          </reference>
          <reference field="17" count="1" selected="0">
            <x v="36"/>
          </reference>
          <reference field="18" count="1" selected="0">
            <x v="11"/>
          </reference>
        </references>
      </pivotArea>
    </format>
    <format dxfId="6255">
      <pivotArea dataOnly="0" labelOnly="1" outline="0" fieldPosition="0">
        <references count="5">
          <reference field="9" count="1" selected="0">
            <x v="0"/>
          </reference>
          <reference field="10" count="1" selected="0">
            <x v="2"/>
          </reference>
          <reference field="15" count="1">
            <x v="34"/>
          </reference>
          <reference field="17" count="1" selected="0">
            <x v="35"/>
          </reference>
          <reference field="18" count="1" selected="0">
            <x v="11"/>
          </reference>
        </references>
      </pivotArea>
    </format>
    <format dxfId="6254">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6253">
      <pivotArea dataOnly="0" labelOnly="1" outline="0" fieldPosition="0">
        <references count="5">
          <reference field="9" count="1" selected="0">
            <x v="1"/>
          </reference>
          <reference field="10" count="1" selected="0">
            <x v="6"/>
          </reference>
          <reference field="15" count="1">
            <x v="35"/>
          </reference>
          <reference field="17" count="1" selected="0">
            <x v="36"/>
          </reference>
          <reference field="18" count="1" selected="0">
            <x v="11"/>
          </reference>
        </references>
      </pivotArea>
    </format>
    <format dxfId="6252">
      <pivotArea dataOnly="0" labelOnly="1" outline="0" fieldPosition="0">
        <references count="5">
          <reference field="9" count="1" selected="0">
            <x v="2"/>
          </reference>
          <reference field="10" count="1" selected="0">
            <x v="0"/>
          </reference>
          <reference field="15" count="1">
            <x v="36"/>
          </reference>
          <reference field="17" count="1" selected="0">
            <x v="37"/>
          </reference>
          <reference field="18" count="1" selected="0">
            <x v="11"/>
          </reference>
        </references>
      </pivotArea>
    </format>
    <format dxfId="6251">
      <pivotArea dataOnly="0" labelOnly="1" outline="0" fieldPosition="0">
        <references count="5">
          <reference field="9" count="1" selected="0">
            <x v="2"/>
          </reference>
          <reference field="10" count="1" selected="0">
            <x v="5"/>
          </reference>
          <reference field="15" count="1">
            <x v="37"/>
          </reference>
          <reference field="17" count="1" selected="0">
            <x v="38"/>
          </reference>
          <reference field="18" count="1" selected="0">
            <x v="11"/>
          </reference>
        </references>
      </pivotArea>
    </format>
    <format dxfId="6250">
      <pivotArea dataOnly="0" labelOnly="1" outline="0" fieldPosition="0">
        <references count="5">
          <reference field="9" count="1" selected="0">
            <x v="3"/>
          </reference>
          <reference field="10" count="1" selected="0">
            <x v="3"/>
          </reference>
          <reference field="15" count="1">
            <x v="36"/>
          </reference>
          <reference field="17" count="1" selected="0">
            <x v="37"/>
          </reference>
          <reference field="18" count="1" selected="0">
            <x v="11"/>
          </reference>
        </references>
      </pivotArea>
    </format>
    <format dxfId="6249">
      <pivotArea dataOnly="0" labelOnly="1" outline="0" fieldPosition="0">
        <references count="5">
          <reference field="9" count="1" selected="0">
            <x v="3"/>
          </reference>
          <reference field="10" count="1" selected="0">
            <x v="7"/>
          </reference>
          <reference field="15" count="1">
            <x v="34"/>
          </reference>
          <reference field="17" count="1" selected="0">
            <x v="35"/>
          </reference>
          <reference field="18" count="1" selected="0">
            <x v="11"/>
          </reference>
        </references>
      </pivotArea>
    </format>
    <format dxfId="6248">
      <pivotArea dataOnly="0" labelOnly="1" outline="0" axis="axisValues" fieldPosition="0"/>
    </format>
    <format dxfId="6247">
      <pivotArea field="29" type="button" dataOnly="0" labelOnly="1" outline="0" axis="axisRow" fieldPosition="7"/>
    </format>
    <format dxfId="6246">
      <pivotArea field="21" type="button" dataOnly="0" labelOnly="1" outline="0" axis="axisRow" fieldPosition="8"/>
    </format>
    <format dxfId="6245">
      <pivotArea field="30" type="button" dataOnly="0" labelOnly="1" outline="0" axis="axisRow" fieldPosition="9"/>
    </format>
    <format dxfId="6244">
      <pivotArea field="23" type="button" dataOnly="0" labelOnly="1" outline="0" axis="axisRow" fieldPosition="10"/>
    </format>
    <format dxfId="6243">
      <pivotArea field="17" type="button" dataOnly="0" labelOnly="1" outline="0" axis="axisRow" fieldPosition="2"/>
    </format>
    <format dxfId="6242">
      <pivotArea dataOnly="0" labelOnly="1" outline="0" fieldPosition="0">
        <references count="1">
          <reference field="19" count="0"/>
        </references>
      </pivotArea>
    </format>
    <format dxfId="6241">
      <pivotArea dataOnly="0" labelOnly="1" outline="0" fieldPosition="0">
        <references count="1">
          <reference field="16" count="0"/>
        </references>
      </pivotArea>
    </format>
    <format dxfId="6240">
      <pivotArea dataOnly="0" labelOnly="1" outline="0" fieldPosition="0">
        <references count="1">
          <reference field="15" count="0"/>
        </references>
      </pivotArea>
    </format>
    <format dxfId="6239">
      <pivotArea dataOnly="0" labelOnly="1" outline="0" fieldPosition="0">
        <references count="1">
          <reference field="18" count="0"/>
        </references>
      </pivotArea>
    </format>
    <format dxfId="6238">
      <pivotArea dataOnly="0" labelOnly="1" outline="0" fieldPosition="0">
        <references count="1">
          <reference field="17" count="0"/>
        </references>
      </pivotArea>
    </format>
    <format dxfId="6237">
      <pivotArea dataOnly="0" labelOnly="1" outline="0" fieldPosition="0">
        <references count="1">
          <reference field="10" count="0"/>
        </references>
      </pivotArea>
    </format>
    <format dxfId="6236">
      <pivotArea dataOnly="0" labelOnly="1" outline="0" fieldPosition="0">
        <references count="1">
          <reference field="9" count="0"/>
        </references>
      </pivotArea>
    </format>
    <format dxfId="6235">
      <pivotArea dataOnly="0" labelOnly="1" outline="0" fieldPosition="0">
        <references count="3">
          <reference field="9" count="1" selected="0">
            <x v="0"/>
          </reference>
          <reference field="10" count="1" selected="0">
            <x v="2"/>
          </reference>
          <reference field="17" count="1">
            <x v="36"/>
          </reference>
        </references>
      </pivotArea>
    </format>
    <format dxfId="6234">
      <pivotArea dataOnly="0" labelOnly="1" outline="0" offset="IV256" fieldPosition="0">
        <references count="4">
          <reference field="9" count="1" selected="0">
            <x v="0"/>
          </reference>
          <reference field="10" count="1" selected="0">
            <x v="2"/>
          </reference>
          <reference field="17" count="1" selected="0">
            <x v="35"/>
          </reference>
          <reference field="18" count="1">
            <x v="11"/>
          </reference>
        </references>
      </pivotArea>
    </format>
    <format dxfId="6233">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6232">
      <pivotArea field="13" type="button" dataOnly="0" labelOnly="1" outline="0" axis="axisRow" fieldPosition="13"/>
    </format>
    <format dxfId="6231">
      <pivotArea dataOnly="0" labelOnly="1" outline="0" fieldPosition="0">
        <references count="1">
          <reference field="9" count="1" defaultSubtotal="1">
            <x v="2"/>
          </reference>
        </references>
      </pivotArea>
    </format>
    <format dxfId="6230">
      <pivotArea dataOnly="0" labelOnly="1" outline="0" fieldPosition="0">
        <references count="1">
          <reference field="9" count="1" defaultSubtotal="1">
            <x v="3"/>
          </reference>
        </references>
      </pivotArea>
    </format>
    <format dxfId="6229">
      <pivotArea dataOnly="0" labelOnly="1" grandRow="1" outline="0" fieldPosition="0"/>
    </format>
    <format dxfId="6228">
      <pivotArea dataOnly="0" labelOnly="1" outline="0" fieldPosition="0">
        <references count="2">
          <reference field="9" count="1" selected="0">
            <x v="2"/>
          </reference>
          <reference field="10" count="1" defaultSubtotal="1">
            <x v="5"/>
          </reference>
        </references>
      </pivotArea>
    </format>
    <format dxfId="6227">
      <pivotArea dataOnly="0" labelOnly="1" outline="0" fieldPosition="0">
        <references count="2">
          <reference field="9" count="1" selected="0">
            <x v="3"/>
          </reference>
          <reference field="10" count="1" defaultSubtotal="1">
            <x v="3"/>
          </reference>
        </references>
      </pivotArea>
    </format>
    <format dxfId="6226">
      <pivotArea dataOnly="0" labelOnly="1" outline="0" fieldPosition="0">
        <references count="2">
          <reference field="9" count="1" selected="0">
            <x v="3"/>
          </reference>
          <reference field="10" count="1" defaultSubtotal="1">
            <x v="7"/>
          </reference>
        </references>
      </pivotArea>
    </format>
    <format dxfId="6225">
      <pivotArea dataOnly="0" labelOnly="1" outline="0" fieldPosition="0">
        <references count="1">
          <reference field="19" count="0"/>
        </references>
      </pivotArea>
    </format>
    <format dxfId="6224">
      <pivotArea dataOnly="0" labelOnly="1" outline="0" fieldPosition="0">
        <references count="1">
          <reference field="17" count="0"/>
        </references>
      </pivotArea>
    </format>
    <format dxfId="6223">
      <pivotArea dataOnly="0" labelOnly="1" outline="0" fieldPosition="0">
        <references count="1">
          <reference field="18" count="0"/>
        </references>
      </pivotArea>
    </format>
    <format dxfId="6222">
      <pivotArea dataOnly="0" labelOnly="1" outline="0" fieldPosition="0">
        <references count="1">
          <reference field="16" count="0"/>
        </references>
      </pivotArea>
    </format>
    <format dxfId="6221">
      <pivotArea dataOnly="0" labelOnly="1" outline="0" fieldPosition="0">
        <references count="1">
          <reference field="21" count="0"/>
        </references>
      </pivotArea>
    </format>
    <format dxfId="6220">
      <pivotArea dataOnly="0" labelOnly="1" outline="0" fieldPosition="0">
        <references count="1">
          <reference field="30" count="0"/>
        </references>
      </pivotArea>
    </format>
    <format dxfId="6219">
      <pivotArea dataOnly="0" labelOnly="1" outline="0" fieldPosition="0">
        <references count="1">
          <reference field="23" count="0"/>
        </references>
      </pivotArea>
    </format>
    <format dxfId="6218">
      <pivotArea dataOnly="0" labelOnly="1" outline="0" fieldPosition="0">
        <references count="1">
          <reference field="29" count="0"/>
        </references>
      </pivotArea>
    </format>
    <format dxfId="6217">
      <pivotArea dataOnly="0" labelOnly="1" outline="0" fieldPosition="0">
        <references count="1">
          <reference field="13" count="0"/>
        </references>
      </pivotArea>
    </format>
    <format dxfId="6216">
      <pivotArea dataOnly="0" labelOnly="1" outline="0" offset="G256:IV256" fieldPosition="0">
        <references count="2">
          <reference field="9" count="1" selected="0">
            <x v="2"/>
          </reference>
          <reference field="10" count="1" defaultSubtotal="1">
            <x v="0"/>
          </reference>
        </references>
      </pivotArea>
    </format>
    <format dxfId="6215">
      <pivotArea dataOnly="0" labelOnly="1" outline="0" offset="G256:IV256" fieldPosition="0">
        <references count="2">
          <reference field="9" count="1" selected="0">
            <x v="0"/>
          </reference>
          <reference field="10" count="1" defaultSubtotal="1">
            <x v="1"/>
          </reference>
        </references>
      </pivotArea>
    </format>
    <format dxfId="6214">
      <pivotArea outline="0" collapsedLevelsAreSubtotals="1" fieldPosition="0"/>
    </format>
    <format dxfId="6213">
      <pivotArea dataOnly="0" labelOnly="1" outline="0" offset="H256:IV256" fieldPosition="0">
        <references count="1">
          <reference field="9" count="1" defaultSubtotal="1">
            <x v="0"/>
          </reference>
        </references>
      </pivotArea>
    </format>
    <format dxfId="6212">
      <pivotArea dataOnly="0" labelOnly="1" outline="0" offset="H256:IV256" fieldPosition="0">
        <references count="1">
          <reference field="9" count="1" defaultSubtotal="1">
            <x v="1"/>
          </reference>
        </references>
      </pivotArea>
    </format>
    <format dxfId="6211">
      <pivotArea dataOnly="0" labelOnly="1" outline="0" offset="H256:IV256" fieldPosition="0">
        <references count="1">
          <reference field="9" count="1" defaultSubtotal="1">
            <x v="2"/>
          </reference>
        </references>
      </pivotArea>
    </format>
    <format dxfId="6210">
      <pivotArea dataOnly="0" labelOnly="1" outline="0" offset="H256:IV256" fieldPosition="0">
        <references count="1">
          <reference field="9" count="1" defaultSubtotal="1">
            <x v="3"/>
          </reference>
        </references>
      </pivotArea>
    </format>
    <format dxfId="6209">
      <pivotArea dataOnly="0" labelOnly="1" grandRow="1" outline="0" offset="H256:IV256" fieldPosition="0"/>
    </format>
    <format dxfId="6208">
      <pivotArea dataOnly="0" labelOnly="1" outline="0" offset="G256:IV256" fieldPosition="0">
        <references count="2">
          <reference field="9" count="1" selected="0">
            <x v="0"/>
          </reference>
          <reference field="10" count="1" defaultSubtotal="1">
            <x v="2"/>
          </reference>
        </references>
      </pivotArea>
    </format>
    <format dxfId="6207">
      <pivotArea dataOnly="0" labelOnly="1" outline="0" offset="G256:IV256" fieldPosition="0">
        <references count="2">
          <reference field="9" count="1" selected="0">
            <x v="1"/>
          </reference>
          <reference field="10" count="1" defaultSubtotal="1">
            <x v="4"/>
          </reference>
        </references>
      </pivotArea>
    </format>
    <format dxfId="6206">
      <pivotArea dataOnly="0" labelOnly="1" outline="0" offset="G256:IV256" fieldPosition="0">
        <references count="2">
          <reference field="9" count="1" selected="0">
            <x v="1"/>
          </reference>
          <reference field="10" count="1" defaultSubtotal="1">
            <x v="6"/>
          </reference>
        </references>
      </pivotArea>
    </format>
    <format dxfId="6205">
      <pivotArea dataOnly="0" labelOnly="1" outline="0" offset="G256:IV256" fieldPosition="0">
        <references count="2">
          <reference field="9" count="1" selected="0">
            <x v="2"/>
          </reference>
          <reference field="10" count="1" defaultSubtotal="1">
            <x v="5"/>
          </reference>
        </references>
      </pivotArea>
    </format>
    <format dxfId="6204">
      <pivotArea dataOnly="0" labelOnly="1" outline="0" offset="G256:IV256" fieldPosition="0">
        <references count="2">
          <reference field="9" count="1" selected="0">
            <x v="3"/>
          </reference>
          <reference field="10" count="1" defaultSubtotal="1">
            <x v="3"/>
          </reference>
        </references>
      </pivotArea>
    </format>
    <format dxfId="6203">
      <pivotArea dataOnly="0" labelOnly="1" outline="0" offset="G256:IV256" fieldPosition="0">
        <references count="2">
          <reference field="9" count="1" selected="0">
            <x v="3"/>
          </reference>
          <reference field="10" count="1" defaultSubtotal="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E7EE8C-9FBE-46CB-9B82-E682AED565F3}" name="PivotTable1" cacheId="128"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3:K36" firstHeaderRow="1" firstDataRow="2" firstDataCol="2"/>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9">
        <item x="7"/>
        <item x="6"/>
        <item x="3"/>
        <item x="2"/>
        <item x="4"/>
        <item x="5"/>
        <item x="1"/>
        <item x="0"/>
        <item t="default"/>
      </items>
    </pivotField>
    <pivotField compact="0" outline="0" showAll="0"/>
    <pivotField compact="0" outline="0" showAll="0"/>
    <pivotField compact="0" outline="0" showAll="0"/>
    <pivotField dataField="1" compact="0" outline="0" showAll="0"/>
    <pivotField compact="0" outline="0" showAll="0"/>
    <pivotField axis="axisRow" compact="0" numFmtId="14"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compact="0" outline="0" showAll="0"/>
    <pivotField compact="0" numFmtId="14" outline="0" showAll="0"/>
    <pivotField compact="0" outline="0" showAll="0"/>
    <pivotField compact="0" outline="0" showAll="0"/>
    <pivotField compact="0" outline="0" showAll="0"/>
    <pivotField compact="0" outline="0" showAll="0"/>
    <pivotField compact="0" numFmtId="14" outline="0" showAll="0"/>
    <pivotField axis="axisRow" compact="0" outline="0" showAll="0" defaultSubtotal="0">
      <items count="30">
        <item x="3"/>
        <item x="2"/>
        <item x="0"/>
        <item x="1"/>
        <item x="6"/>
        <item x="8"/>
        <item x="9"/>
        <item x="11"/>
        <item x="12"/>
        <item x="13"/>
        <item x="14"/>
        <item x="15"/>
        <item x="17"/>
        <item x="18"/>
        <item x="19"/>
        <item x="20"/>
        <item x="21"/>
        <item x="23"/>
        <item x="24"/>
        <item x="25"/>
        <item x="26"/>
        <item x="4"/>
        <item x="7"/>
        <item x="5"/>
        <item x="10"/>
        <item x="16"/>
        <item x="22"/>
        <item x="27"/>
        <item x="28"/>
        <item x="2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2">
    <field x="24"/>
    <field x="16"/>
  </rowFields>
  <rowItems count="32">
    <i>
      <x/>
      <x/>
    </i>
    <i>
      <x v="1"/>
      <x v="3"/>
    </i>
    <i>
      <x v="2"/>
      <x v="4"/>
    </i>
    <i>
      <x v="3"/>
      <x v="5"/>
    </i>
    <i>
      <x v="4"/>
      <x v="6"/>
    </i>
    <i>
      <x v="5"/>
      <x v="8"/>
    </i>
    <i>
      <x v="6"/>
      <x v="9"/>
    </i>
    <i>
      <x v="7"/>
      <x v="11"/>
    </i>
    <i>
      <x v="8"/>
      <x v="12"/>
    </i>
    <i>
      <x v="9"/>
      <x v="13"/>
    </i>
    <i>
      <x v="10"/>
      <x v="14"/>
    </i>
    <i>
      <x v="11"/>
      <x v="15"/>
    </i>
    <i>
      <x v="12"/>
      <x v="17"/>
    </i>
    <i>
      <x v="13"/>
      <x v="18"/>
    </i>
    <i>
      <x v="14"/>
      <x v="19"/>
    </i>
    <i>
      <x v="15"/>
      <x v="20"/>
    </i>
    <i>
      <x v="16"/>
      <x v="21"/>
    </i>
    <i>
      <x v="17"/>
      <x v="23"/>
    </i>
    <i>
      <x v="18"/>
      <x v="24"/>
    </i>
    <i>
      <x v="19"/>
      <x v="25"/>
    </i>
    <i>
      <x v="20"/>
      <x v="26"/>
    </i>
    <i>
      <x v="21"/>
      <x v="1"/>
    </i>
    <i r="1">
      <x v="2"/>
    </i>
    <i>
      <x v="22"/>
      <x v="6"/>
    </i>
    <i>
      <x v="23"/>
      <x v="7"/>
    </i>
    <i>
      <x v="24"/>
      <x v="10"/>
    </i>
    <i>
      <x v="25"/>
      <x v="16"/>
    </i>
    <i>
      <x v="26"/>
      <x v="22"/>
    </i>
    <i>
      <x v="27"/>
      <x v="27"/>
    </i>
    <i>
      <x v="28"/>
      <x v="28"/>
    </i>
    <i>
      <x v="29"/>
      <x v="28"/>
    </i>
    <i t="grand">
      <x/>
    </i>
  </rowItems>
  <colFields count="1">
    <field x="10"/>
  </colFields>
  <colItems count="9">
    <i>
      <x/>
    </i>
    <i>
      <x v="1"/>
    </i>
    <i>
      <x v="2"/>
    </i>
    <i>
      <x v="3"/>
    </i>
    <i>
      <x v="4"/>
    </i>
    <i>
      <x v="5"/>
    </i>
    <i>
      <x v="6"/>
    </i>
    <i>
      <x v="7"/>
    </i>
    <i t="grand">
      <x/>
    </i>
  </colItems>
  <dataFields count="1">
    <dataField name="Sum of Jumlah" fld="14" baseField="16" baseItem="28"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5D84D9-0D0C-4973-88DA-A97CE50213D7}" name="PivotTable1" cacheId="128" applyNumberFormats="0" applyBorderFormats="0" applyFontFormats="0" applyPatternFormats="0" applyAlignmentFormats="0" applyWidthHeightFormats="1" dataCaption="Values" updatedVersion="8" minRefreshableVersion="3" rowGrandTotals="0" colGrandTotals="0" itemPrintTitles="1" createdVersion="7" indent="0" outline="1" outlineData="1" multipleFieldFilters="0" rowHeaderCaption="Kegiatan">
  <location ref="A3" firstHeaderRow="0" firstDataRow="0" firstDataCol="0" rowPageCount="1" colPageCount="1"/>
  <pivotFields count="38">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axis="axisPage"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pageFields count="1">
    <pageField fld="24" item="29" hier="-1"/>
  </pageFields>
  <formats count="6">
    <format dxfId="6162">
      <pivotArea dataOnly="0" labelOnly="1" outline="0" fieldPosition="0">
        <references count="1">
          <reference field="24" count="1">
            <x v="6"/>
          </reference>
        </references>
      </pivotArea>
    </format>
    <format dxfId="6161">
      <pivotArea type="all" dataOnly="0" outline="0" fieldPosition="0"/>
    </format>
    <format dxfId="6160">
      <pivotArea field="8" type="button" dataOnly="0" labelOnly="1" outline="0"/>
    </format>
    <format dxfId="6159">
      <pivotArea field="8" type="button" dataOnly="0" labelOnly="1" outline="0"/>
    </format>
    <format dxfId="6158">
      <pivotArea dataOnly="0" labelOnly="1" outline="0" fieldPosition="0">
        <references count="1">
          <reference field="24" count="1">
            <x v="6"/>
          </reference>
        </references>
      </pivotArea>
    </format>
    <format dxfId="6157">
      <pivotArea dataOnly="0" labelOnly="1" outline="0" fieldPosition="0">
        <references count="1">
          <reference field="24" count="1">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136"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H645" firstHeaderRow="0" firstDataRow="1" firstDataCol="6"/>
  <pivotFields count="8">
    <pivotField name="Sub Koordinator" axis="axisRow" compact="0" allDrilled="1" outline="0" showAll="0" dataSourceSort="1" defaultSubtotal="0" defaultAttributeDrillState="1">
      <items count="8">
        <item x="0"/>
        <item x="1"/>
        <item x="2"/>
        <item x="3"/>
        <item x="4"/>
        <item x="5"/>
        <item x="6"/>
        <item x="7"/>
      </items>
    </pivotField>
    <pivotField dataField="1" compact="0" outline="0" subtotalTop="0" showAll="0" defaultSubtotal="0"/>
    <pivotField dataField="1" compact="0" outline="0" showAll="0"/>
    <pivotField name="Status" axis="axisRow" compact="0" allDrilled="1" outline="0" showAll="0" defaultAttributeDrillState="1">
      <items count="31">
        <item x="0"/>
        <item x="11"/>
        <item x="14"/>
        <item x="15"/>
        <item x="16"/>
        <item x="17"/>
        <item x="18"/>
        <item x="19"/>
        <item x="20"/>
        <item x="1"/>
        <item x="2"/>
        <item x="3"/>
        <item x="4"/>
        <item x="5"/>
        <item x="6"/>
        <item x="7"/>
        <item x="8"/>
        <item x="9"/>
        <item x="10"/>
        <item x="12"/>
        <item x="13"/>
        <item x="22"/>
        <item x="23"/>
        <item x="24"/>
        <item x="25"/>
        <item x="26"/>
        <item x="27"/>
        <item x="28"/>
        <item x="29"/>
        <item x="21"/>
        <item t="default"/>
      </items>
    </pivotField>
    <pivotField name="No SPM"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No SP2D" axis="axisRow" compact="0" allDrilled="1" outline="0" subtotalTop="0" showAll="0" dataSourceSort="1" defaultSubtotal="0"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axis="axisRow" compact="0" allDrilled="1" outline="0" subtotalTop="0" showAll="0" dataSourceSort="1" defaultSubtotal="0" defaultAttributeDrillState="1">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name="AKUN" axis="axisRow" compact="0" allDrilled="1" outline="0" subtotalTop="0" showAll="0" dataSourceSort="1" defaultSubtotal="0" defaultAttributeDrillState="1">
      <items count="1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s>
    </pivotField>
  </pivotFields>
  <rowFields count="6">
    <field x="3"/>
    <field x="4"/>
    <field x="5"/>
    <field x="6"/>
    <field x="7"/>
    <field x="0"/>
  </rowFields>
  <rowItems count="641">
    <i>
      <x/>
      <x/>
      <x/>
      <x/>
      <x/>
      <x/>
    </i>
    <i r="4">
      <x v="1"/>
      <x/>
    </i>
    <i r="4">
      <x v="2"/>
      <x/>
    </i>
    <i r="4">
      <x v="3"/>
      <x/>
    </i>
    <i r="4">
      <x v="4"/>
      <x/>
    </i>
    <i r="4">
      <x v="5"/>
      <x/>
    </i>
    <i r="4">
      <x v="6"/>
      <x/>
    </i>
    <i r="4">
      <x v="7"/>
      <x/>
    </i>
    <i r="4">
      <x v="8"/>
      <x/>
    </i>
    <i r="4">
      <x v="9"/>
      <x/>
    </i>
    <i r="4">
      <x v="10"/>
      <x/>
    </i>
    <i r="4">
      <x v="11"/>
      <x/>
    </i>
    <i t="default">
      <x/>
    </i>
    <i>
      <x v="1"/>
      <x v="11"/>
      <x v="11"/>
      <x v="40"/>
      <x v="65"/>
      <x v="3"/>
    </i>
    <i r="4">
      <x v="66"/>
      <x v="3"/>
    </i>
    <i r="1">
      <x v="12"/>
      <x v="12"/>
      <x v="41"/>
      <x v="44"/>
      <x v="5"/>
    </i>
    <i r="4">
      <x v="50"/>
      <x v="5"/>
    </i>
    <i r="4">
      <x v="51"/>
      <x v="5"/>
    </i>
    <i r="4">
      <x v="24"/>
      <x v="5"/>
    </i>
    <i r="4">
      <x v="52"/>
      <x v="3"/>
    </i>
    <i r="4">
      <x v="49"/>
      <x v="3"/>
    </i>
    <i r="1">
      <x v="13"/>
      <x v="13"/>
      <x v="42"/>
      <x v="67"/>
      <x v="7"/>
    </i>
    <i r="4">
      <x v="42"/>
      <x v="7"/>
    </i>
    <i r="4">
      <x v="22"/>
      <x v="4"/>
    </i>
    <i r="4">
      <x v="60"/>
      <x v="4"/>
    </i>
    <i r="1">
      <x v="14"/>
      <x v="14"/>
      <x v="43"/>
      <x v="68"/>
      <x v="7"/>
    </i>
    <i r="4">
      <x v="48"/>
      <x v="7"/>
    </i>
    <i r="4">
      <x v="54"/>
      <x v="7"/>
    </i>
    <i r="4">
      <x v="69"/>
      <x v="4"/>
    </i>
    <i r="1">
      <x v="15"/>
      <x v="15"/>
      <x v="44"/>
      <x v="70"/>
      <x v="1"/>
    </i>
    <i r="4">
      <x v="71"/>
      <x v="1"/>
    </i>
    <i r="4">
      <x v="72"/>
      <x v="6"/>
    </i>
    <i r="4">
      <x v="73"/>
      <x v="6"/>
    </i>
    <i r="4">
      <x v="74"/>
      <x v="6"/>
    </i>
    <i r="1">
      <x v="16"/>
      <x v="16"/>
      <x v="45"/>
      <x v="75"/>
      <x v="1"/>
    </i>
    <i r="1">
      <x v="17"/>
      <x v="17"/>
      <x v="46"/>
      <x v="63"/>
      <x v="2"/>
    </i>
    <i r="4">
      <x v="76"/>
      <x v="2"/>
    </i>
    <i r="4">
      <x v="14"/>
      <x v="2"/>
    </i>
    <i r="4">
      <x v="33"/>
      <x v="2"/>
    </i>
    <i r="1">
      <x v="18"/>
      <x v="18"/>
      <x v="47"/>
      <x v="3"/>
      <x/>
    </i>
    <i r="4">
      <x v="77"/>
      <x/>
    </i>
    <i r="4">
      <x v="8"/>
      <x/>
    </i>
    <i r="4">
      <x v="10"/>
      <x/>
    </i>
    <i r="4">
      <x v="11"/>
      <x/>
    </i>
    <i t="default">
      <x v="1"/>
    </i>
    <i>
      <x v="2"/>
      <x v="21"/>
      <x v="21"/>
      <x v="56"/>
      <x/>
      <x/>
    </i>
    <i r="4">
      <x v="4"/>
      <x/>
    </i>
    <i r="4">
      <x v="6"/>
      <x/>
    </i>
    <i r="4">
      <x v="80"/>
      <x/>
    </i>
    <i r="4">
      <x v="8"/>
      <x/>
    </i>
    <i r="4">
      <x v="9"/>
      <x/>
    </i>
    <i r="4">
      <x v="10"/>
      <x/>
    </i>
    <i r="4">
      <x v="15"/>
      <x/>
    </i>
    <i r="4">
      <x v="11"/>
      <x/>
    </i>
    <i r="1">
      <x v="22"/>
      <x v="22"/>
      <x v="57"/>
      <x v="63"/>
      <x v="2"/>
    </i>
    <i r="4">
      <x v="81"/>
      <x v="2"/>
    </i>
    <i r="4">
      <x v="82"/>
      <x v="2"/>
    </i>
    <i r="4">
      <x v="14"/>
      <x v="2"/>
    </i>
    <i t="default">
      <x v="2"/>
    </i>
    <i>
      <x v="3"/>
      <x v="23"/>
      <x v="23"/>
      <x v="58"/>
      <x v="4"/>
      <x/>
    </i>
    <i r="4">
      <x v="83"/>
      <x/>
    </i>
    <i r="4">
      <x v="7"/>
      <x/>
    </i>
    <i r="4">
      <x v="66"/>
      <x v="3"/>
    </i>
    <i r="4">
      <x v="8"/>
      <x/>
    </i>
    <i r="4">
      <x v="9"/>
      <x/>
    </i>
    <i r="4">
      <x v="10"/>
      <x/>
    </i>
    <i r="4">
      <x v="11"/>
      <x/>
    </i>
    <i r="4">
      <x v="16"/>
      <x/>
    </i>
    <i r="4">
      <x v="61"/>
      <x/>
    </i>
    <i r="3">
      <x v="59"/>
      <x v="63"/>
      <x v="2"/>
    </i>
    <i r="4">
      <x v="81"/>
      <x v="2"/>
    </i>
    <i r="4">
      <x v="33"/>
      <x v="2"/>
    </i>
    <i r="1">
      <x v="24"/>
      <x v="24"/>
      <x v="60"/>
      <x v="52"/>
      <x v="3"/>
    </i>
    <i t="default">
      <x v="3"/>
    </i>
    <i>
      <x v="4"/>
      <x v="25"/>
      <x v="25"/>
      <x v="61"/>
      <x/>
      <x/>
    </i>
    <i r="4">
      <x v="4"/>
      <x/>
    </i>
    <i r="4">
      <x v="83"/>
      <x/>
    </i>
    <i r="4">
      <x v="7"/>
      <x/>
    </i>
    <i r="4">
      <x v="66"/>
      <x v="3"/>
    </i>
    <i r="4">
      <x v="84"/>
      <x v="7"/>
    </i>
    <i r="4">
      <x v="67"/>
      <x v="7"/>
    </i>
    <i r="4">
      <x v="85"/>
      <x v="4"/>
    </i>
    <i r="4">
      <x v="8"/>
      <x/>
    </i>
    <i r="4">
      <x v="9"/>
      <x/>
    </i>
    <i r="4">
      <x v="10"/>
      <x/>
    </i>
    <i r="4">
      <x v="15"/>
      <x/>
    </i>
    <i r="4">
      <x v="11"/>
      <x/>
    </i>
    <i r="4">
      <x v="43"/>
      <x/>
    </i>
    <i r="1">
      <x v="26"/>
      <x v="26"/>
      <x v="62"/>
      <x v="41"/>
      <x v="6"/>
    </i>
    <i r="4">
      <x v="86"/>
      <x v="2"/>
    </i>
    <i r="4">
      <x v="76"/>
      <x v="2"/>
    </i>
    <i r="4">
      <x v="81"/>
      <x v="2"/>
    </i>
    <i r="4">
      <x v="87"/>
      <x v="2"/>
    </i>
    <i r="1">
      <x v="27"/>
      <x v="27"/>
      <x v="63"/>
      <x v="68"/>
      <x v="7"/>
    </i>
    <i r="4">
      <x v="78"/>
      <x v="7"/>
    </i>
    <i r="4">
      <x v="62"/>
      <x v="4"/>
    </i>
    <i r="4">
      <x v="69"/>
      <x v="4"/>
    </i>
    <i r="4">
      <x v="44"/>
      <x v="5"/>
    </i>
    <i r="4">
      <x v="50"/>
      <x v="5"/>
    </i>
    <i r="4">
      <x v="45"/>
      <x v="5"/>
    </i>
    <i t="default">
      <x v="4"/>
    </i>
    <i>
      <x v="5"/>
      <x v="28"/>
      <x v="28"/>
      <x v="64"/>
      <x v="84"/>
      <x v="7"/>
    </i>
    <i r="4">
      <x v="88"/>
      <x v="7"/>
    </i>
    <i r="4">
      <x v="8"/>
      <x/>
    </i>
    <i r="4">
      <x v="10"/>
      <x/>
    </i>
    <i r="4">
      <x v="15"/>
      <x/>
    </i>
    <i r="4">
      <x v="11"/>
      <x/>
    </i>
    <i r="4">
      <x v="43"/>
      <x/>
    </i>
    <i r="3">
      <x v="65"/>
      <x v="63"/>
      <x v="2"/>
    </i>
    <i r="4">
      <x v="76"/>
      <x v="2"/>
    </i>
    <i r="4">
      <x v="81"/>
      <x v="2"/>
    </i>
    <i r="4">
      <x v="14"/>
      <x v="2"/>
    </i>
    <i r="3">
      <x v="66"/>
      <x v="68"/>
      <x v="7"/>
    </i>
    <i r="4">
      <x v="62"/>
      <x v="4"/>
    </i>
    <i t="default">
      <x v="5"/>
    </i>
    <i>
      <x v="6"/>
      <x v="29"/>
      <x v="29"/>
      <x v="67"/>
      <x/>
      <x/>
    </i>
    <i r="4">
      <x v="77"/>
      <x/>
    </i>
    <i r="4">
      <x v="89"/>
      <x/>
    </i>
    <i r="4">
      <x v="8"/>
      <x/>
    </i>
    <i r="4">
      <x v="9"/>
      <x/>
    </i>
    <i r="4">
      <x v="10"/>
      <x/>
    </i>
    <i r="4">
      <x v="15"/>
      <x/>
    </i>
    <i r="4">
      <x v="11"/>
      <x/>
    </i>
    <i r="4">
      <x v="16"/>
      <x/>
    </i>
    <i r="4">
      <x v="43"/>
      <x/>
    </i>
    <i r="3">
      <x v="68"/>
      <x v="33"/>
      <x v="2"/>
    </i>
    <i t="default">
      <x v="6"/>
    </i>
    <i>
      <x v="7"/>
      <x v="30"/>
      <x v="30"/>
      <x v="69"/>
      <x v="75"/>
      <x v="1"/>
    </i>
    <i r="4">
      <x v="29"/>
      <x v="1"/>
    </i>
    <i r="4">
      <x v="6"/>
      <x/>
    </i>
    <i r="4">
      <x v="85"/>
      <x v="4"/>
    </i>
    <i r="4">
      <x v="90"/>
      <x v="4"/>
    </i>
    <i r="4">
      <x v="8"/>
      <x/>
    </i>
    <i r="4">
      <x v="10"/>
      <x/>
    </i>
    <i r="4">
      <x v="11"/>
      <x/>
    </i>
    <i r="1">
      <x v="31"/>
      <x v="31"/>
      <x v="70"/>
      <x v="68"/>
      <x v="7"/>
    </i>
    <i r="4">
      <x v="44"/>
      <x v="5"/>
    </i>
    <i r="4">
      <x v="50"/>
      <x v="5"/>
    </i>
    <i r="4">
      <x v="24"/>
      <x v="5"/>
    </i>
    <i r="4">
      <x v="35"/>
      <x v="5"/>
    </i>
    <i r="4">
      <x v="45"/>
      <x v="5"/>
    </i>
    <i r="4">
      <x v="37"/>
      <x v="5"/>
    </i>
    <i r="4">
      <x v="46"/>
      <x v="3"/>
    </i>
    <i r="1">
      <x v="32"/>
      <x v="32"/>
      <x v="71"/>
      <x v="56"/>
      <x v="1"/>
    </i>
    <i r="4">
      <x v="12"/>
      <x v="1"/>
    </i>
    <i r="1">
      <x v="33"/>
      <x v="33"/>
      <x v="72"/>
      <x v="91"/>
      <x v="1"/>
    </i>
    <i r="4">
      <x v="92"/>
      <x v="6"/>
    </i>
    <i r="4">
      <x v="86"/>
      <x v="2"/>
    </i>
    <i t="default">
      <x v="7"/>
    </i>
    <i>
      <x v="8"/>
      <x v="34"/>
      <x v="34"/>
      <x v="73"/>
      <x v="53"/>
      <x v="1"/>
    </i>
    <i r="1">
      <x v="35"/>
      <x v="35"/>
      <x v="74"/>
      <x v="39"/>
      <x v="6"/>
    </i>
    <i r="4">
      <x v="40"/>
      <x v="6"/>
    </i>
    <i r="4">
      <x v="63"/>
      <x v="2"/>
    </i>
    <i r="4">
      <x v="47"/>
      <x v="2"/>
    </i>
    <i r="4">
      <x v="81"/>
      <x v="2"/>
    </i>
    <i r="4">
      <x v="87"/>
      <x v="2"/>
    </i>
    <i r="4">
      <x v="14"/>
      <x v="2"/>
    </i>
    <i r="4">
      <x v="33"/>
      <x v="2"/>
    </i>
    <i r="1">
      <x v="36"/>
      <x v="36"/>
      <x v="75"/>
      <x v="21"/>
      <x v="3"/>
    </i>
    <i r="4">
      <x v="8"/>
      <x/>
    </i>
    <i r="4">
      <x v="9"/>
      <x/>
    </i>
    <i r="4">
      <x v="10"/>
      <x/>
    </i>
    <i r="4">
      <x v="11"/>
      <x/>
    </i>
    <i r="1">
      <x v="37"/>
      <x v="37"/>
      <x v="76"/>
      <x v="62"/>
      <x v="4"/>
    </i>
    <i r="4">
      <x v="69"/>
      <x v="4"/>
    </i>
    <i r="4">
      <x v="44"/>
      <x v="5"/>
    </i>
    <i r="4">
      <x v="51"/>
      <x v="5"/>
    </i>
    <i r="4">
      <x v="24"/>
      <x v="5"/>
    </i>
    <i r="4">
      <x v="35"/>
      <x v="5"/>
    </i>
    <i r="4">
      <x v="36"/>
      <x v="5"/>
    </i>
    <i r="4">
      <x v="37"/>
      <x v="5"/>
    </i>
    <i r="4">
      <x v="93"/>
      <x v="5"/>
    </i>
    <i r="4">
      <x v="49"/>
      <x v="3"/>
    </i>
    <i t="default">
      <x v="8"/>
    </i>
    <i>
      <x v="9"/>
      <x v="1"/>
      <x v="1"/>
      <x v="1"/>
      <x v="12"/>
      <x v="1"/>
    </i>
    <i r="3">
      <x v="2"/>
      <x v="13"/>
      <x v="2"/>
    </i>
    <i r="4">
      <x v="14"/>
      <x v="2"/>
    </i>
    <i r="3">
      <x v="3"/>
      <x/>
      <x/>
    </i>
    <i r="4">
      <x v="5"/>
      <x/>
    </i>
    <i r="4">
      <x v="6"/>
      <x/>
    </i>
    <i r="4">
      <x v="8"/>
      <x/>
    </i>
    <i r="4">
      <x v="9"/>
      <x/>
    </i>
    <i r="4">
      <x v="10"/>
      <x/>
    </i>
    <i r="4">
      <x v="15"/>
      <x/>
    </i>
    <i r="4">
      <x v="11"/>
      <x/>
    </i>
    <i r="4">
      <x v="16"/>
      <x/>
    </i>
    <i t="default">
      <x v="9"/>
    </i>
    <i>
      <x v="10"/>
      <x v="2"/>
      <x v="2"/>
      <x v="4"/>
      <x v="17"/>
      <x v="1"/>
    </i>
    <i r="4">
      <x v="18"/>
      <x v="1"/>
    </i>
    <i r="4">
      <x v="12"/>
      <x v="1"/>
    </i>
    <i r="4">
      <x v="19"/>
      <x v="1"/>
    </i>
    <i r="3">
      <x v="5"/>
      <x v="20"/>
      <x v="1"/>
    </i>
    <i r="3">
      <x v="6"/>
      <x v="5"/>
      <x/>
    </i>
    <i r="4">
      <x v="21"/>
      <x v="3"/>
    </i>
    <i r="4">
      <x v="22"/>
      <x v="4"/>
    </i>
    <i r="4">
      <x v="23"/>
      <x v="4"/>
    </i>
    <i r="4">
      <x v="8"/>
      <x/>
    </i>
    <i r="4">
      <x v="9"/>
      <x/>
    </i>
    <i r="4">
      <x v="10"/>
      <x/>
    </i>
    <i r="4">
      <x v="15"/>
      <x/>
    </i>
    <i r="4">
      <x v="11"/>
      <x/>
    </i>
    <i r="3">
      <x v="7"/>
      <x v="24"/>
      <x v="5"/>
    </i>
    <i r="4">
      <x v="25"/>
      <x v="5"/>
    </i>
    <i t="default">
      <x v="10"/>
    </i>
    <i>
      <x v="11"/>
      <x v="3"/>
      <x v="3"/>
      <x v="8"/>
      <x v="26"/>
      <x v="1"/>
    </i>
    <i r="4">
      <x v="27"/>
      <x v="1"/>
    </i>
    <i r="4">
      <x v="18"/>
      <x v="1"/>
    </i>
    <i r="4">
      <x v="12"/>
      <x v="1"/>
    </i>
    <i r="4">
      <x v="19"/>
      <x v="1"/>
    </i>
    <i r="3">
      <x v="9"/>
      <x v="28"/>
      <x v="1"/>
    </i>
    <i r="4">
      <x v="29"/>
      <x v="1"/>
    </i>
    <i r="4">
      <x v="23"/>
      <x v="4"/>
    </i>
    <i r="4">
      <x v="8"/>
      <x/>
    </i>
    <i r="4">
      <x v="10"/>
      <x/>
    </i>
    <i r="4">
      <x v="11"/>
      <x/>
    </i>
    <i r="3">
      <x v="10"/>
      <x v="30"/>
      <x v="1"/>
    </i>
    <i r="4">
      <x v="31"/>
      <x v="1"/>
    </i>
    <i r="4">
      <x v="13"/>
      <x v="2"/>
    </i>
    <i r="4">
      <x v="14"/>
      <x v="2"/>
    </i>
    <i r="3">
      <x v="11"/>
      <x v="32"/>
      <x v="4"/>
    </i>
    <i t="default">
      <x v="11"/>
    </i>
    <i>
      <x v="12"/>
      <x v="4"/>
      <x v="4"/>
      <x v="12"/>
      <x v="26"/>
      <x v="1"/>
    </i>
    <i r="4">
      <x v="19"/>
      <x v="1"/>
    </i>
    <i r="3">
      <x v="13"/>
      <x v="13"/>
      <x v="2"/>
    </i>
    <i r="4">
      <x v="14"/>
      <x v="2"/>
    </i>
    <i r="4">
      <x v="33"/>
      <x v="2"/>
    </i>
    <i r="3">
      <x v="14"/>
      <x v="2"/>
      <x/>
    </i>
    <i r="4">
      <x v="34"/>
      <x/>
    </i>
    <i r="4">
      <x v="8"/>
      <x/>
    </i>
    <i r="4">
      <x v="9"/>
      <x/>
    </i>
    <i r="4">
      <x v="15"/>
      <x/>
    </i>
    <i r="4">
      <x v="11"/>
      <x/>
    </i>
    <i r="4">
      <x v="16"/>
      <x/>
    </i>
    <i r="3">
      <x v="15"/>
      <x v="35"/>
      <x v="5"/>
    </i>
    <i r="4">
      <x v="36"/>
      <x v="5"/>
    </i>
    <i r="4">
      <x v="37"/>
      <x v="5"/>
    </i>
    <i t="default">
      <x v="12"/>
    </i>
    <i>
      <x v="13"/>
      <x v="5"/>
      <x v="5"/>
      <x v="16"/>
      <x v="27"/>
      <x v="1"/>
    </i>
    <i r="4">
      <x v="12"/>
      <x v="1"/>
    </i>
    <i r="3">
      <x v="17"/>
      <x v="38"/>
      <x v="1"/>
    </i>
    <i r="4">
      <x v="39"/>
      <x v="6"/>
    </i>
    <i r="4">
      <x v="40"/>
      <x v="6"/>
    </i>
    <i r="4">
      <x v="41"/>
      <x v="6"/>
    </i>
    <i r="3">
      <x v="18"/>
      <x v="29"/>
      <x v="1"/>
    </i>
    <i r="4">
      <x v="34"/>
      <x/>
    </i>
    <i r="4">
      <x v="42"/>
      <x v="7"/>
    </i>
    <i r="4">
      <x v="22"/>
      <x v="4"/>
    </i>
    <i r="4">
      <x v="8"/>
      <x/>
    </i>
    <i r="4">
      <x v="9"/>
      <x/>
    </i>
    <i r="4">
      <x v="10"/>
      <x/>
    </i>
    <i r="4">
      <x v="11"/>
      <x/>
    </i>
    <i r="4">
      <x v="16"/>
      <x/>
    </i>
    <i r="4">
      <x v="43"/>
      <x/>
    </i>
    <i r="3">
      <x v="19"/>
      <x v="44"/>
      <x v="5"/>
    </i>
    <i r="4">
      <x v="45"/>
      <x v="5"/>
    </i>
    <i r="4">
      <x v="36"/>
      <x v="5"/>
    </i>
    <i r="4">
      <x v="46"/>
      <x v="3"/>
    </i>
    <i t="default">
      <x v="13"/>
    </i>
    <i>
      <x v="14"/>
      <x v="6"/>
      <x v="6"/>
      <x v="20"/>
      <x v="27"/>
      <x v="1"/>
    </i>
    <i r="3">
      <x v="21"/>
      <x v="47"/>
      <x v="2"/>
    </i>
    <i r="3">
      <x v="22"/>
      <x v="4"/>
      <x/>
    </i>
    <i r="4">
      <x v="22"/>
      <x v="4"/>
    </i>
    <i r="4">
      <x v="8"/>
      <x/>
    </i>
    <i r="4">
      <x v="11"/>
      <x/>
    </i>
    <i r="4">
      <x v="16"/>
      <x/>
    </i>
    <i r="3">
      <x v="23"/>
      <x v="48"/>
      <x v="7"/>
    </i>
    <i r="4">
      <x v="49"/>
      <x v="3"/>
    </i>
    <i t="default">
      <x v="14"/>
    </i>
    <i>
      <x v="15"/>
      <x v="7"/>
      <x v="7"/>
      <x v="24"/>
      <x v="27"/>
      <x v="1"/>
    </i>
    <i r="4">
      <x v="12"/>
      <x v="1"/>
    </i>
    <i r="3">
      <x v="25"/>
      <x v="38"/>
      <x v="1"/>
    </i>
    <i r="4">
      <x v="20"/>
      <x v="1"/>
    </i>
    <i r="4">
      <x v="31"/>
      <x v="1"/>
    </i>
    <i r="4">
      <x v="39"/>
      <x v="6"/>
    </i>
    <i r="4">
      <x v="40"/>
      <x v="6"/>
    </i>
    <i r="4">
      <x v="41"/>
      <x v="6"/>
    </i>
    <i r="4">
      <x v="14"/>
      <x v="2"/>
    </i>
    <i r="3">
      <x v="26"/>
      <x v="2"/>
      <x/>
    </i>
    <i r="4">
      <x v="8"/>
      <x/>
    </i>
    <i r="4">
      <x v="9"/>
      <x/>
    </i>
    <i r="4">
      <x v="15"/>
      <x/>
    </i>
    <i r="4">
      <x v="11"/>
      <x/>
    </i>
    <i r="4">
      <x v="43"/>
      <x/>
    </i>
    <i r="3">
      <x v="27"/>
      <x v="50"/>
      <x v="5"/>
    </i>
    <i r="4">
      <x v="51"/>
      <x v="5"/>
    </i>
    <i r="4">
      <x v="24"/>
      <x v="5"/>
    </i>
    <i r="4">
      <x v="52"/>
      <x v="3"/>
    </i>
    <i t="default">
      <x v="15"/>
    </i>
    <i>
      <x v="16"/>
      <x v="8"/>
      <x v="8"/>
      <x v="28"/>
      <x v="53"/>
      <x v="1"/>
    </i>
    <i r="3">
      <x v="29"/>
      <x v="38"/>
      <x v="1"/>
    </i>
    <i r="4">
      <x v="31"/>
      <x v="1"/>
    </i>
    <i r="4">
      <x v="33"/>
      <x v="2"/>
    </i>
    <i r="3">
      <x v="30"/>
      <x v="22"/>
      <x v="4"/>
    </i>
    <i r="4">
      <x v="8"/>
      <x/>
    </i>
    <i r="4">
      <x v="11"/>
      <x/>
    </i>
    <i r="3">
      <x v="31"/>
      <x v="48"/>
      <x v="7"/>
    </i>
    <i r="4">
      <x v="54"/>
      <x v="7"/>
    </i>
    <i r="4">
      <x v="50"/>
      <x v="5"/>
    </i>
    <i r="4">
      <x v="51"/>
      <x v="5"/>
    </i>
    <i r="4">
      <x v="55"/>
      <x v="5"/>
    </i>
    <i t="default">
      <x v="16"/>
    </i>
    <i>
      <x v="17"/>
      <x v="9"/>
      <x v="9"/>
      <x v="32"/>
      <x v="53"/>
      <x v="1"/>
    </i>
    <i r="4">
      <x v="27"/>
      <x v="1"/>
    </i>
    <i r="4">
      <x v="56"/>
      <x v="1"/>
    </i>
    <i r="4">
      <x v="12"/>
      <x v="1"/>
    </i>
    <i r="4">
      <x v="57"/>
      <x v="1"/>
    </i>
    <i r="4">
      <x v="58"/>
      <x v="1"/>
    </i>
    <i r="3">
      <x v="33"/>
      <x v="38"/>
      <x v="1"/>
    </i>
    <i r="4">
      <x v="59"/>
      <x v="6"/>
    </i>
    <i r="4">
      <x v="33"/>
      <x v="2"/>
    </i>
    <i r="3">
      <x v="34"/>
      <x v="6"/>
      <x/>
    </i>
    <i r="4">
      <x v="42"/>
      <x v="7"/>
    </i>
    <i r="4">
      <x v="22"/>
      <x v="4"/>
    </i>
    <i r="4">
      <x v="60"/>
      <x v="4"/>
    </i>
    <i r="4">
      <x v="8"/>
      <x/>
    </i>
    <i r="4">
      <x v="10"/>
      <x/>
    </i>
    <i r="4">
      <x v="11"/>
      <x/>
    </i>
    <i r="4">
      <x v="16"/>
      <x/>
    </i>
    <i r="4">
      <x v="61"/>
      <x/>
    </i>
    <i r="3">
      <x v="35"/>
      <x v="62"/>
      <x v="4"/>
    </i>
    <i r="4">
      <x v="44"/>
      <x v="5"/>
    </i>
    <i r="4">
      <x v="50"/>
      <x v="5"/>
    </i>
    <i r="4">
      <x v="51"/>
      <x v="5"/>
    </i>
    <i r="4">
      <x v="24"/>
      <x v="5"/>
    </i>
    <i t="default">
      <x v="17"/>
    </i>
    <i>
      <x v="18"/>
      <x v="10"/>
      <x v="10"/>
      <x v="36"/>
      <x v="53"/>
      <x v="1"/>
    </i>
    <i r="4">
      <x v="17"/>
      <x v="1"/>
    </i>
    <i r="4">
      <x v="27"/>
      <x v="1"/>
    </i>
    <i r="3">
      <x v="37"/>
      <x v="63"/>
      <x v="2"/>
    </i>
    <i r="4">
      <x v="33"/>
      <x v="2"/>
    </i>
    <i r="3">
      <x v="38"/>
      <x v="4"/>
      <x/>
    </i>
    <i r="4">
      <x v="22"/>
      <x v="4"/>
    </i>
    <i r="4">
      <x v="60"/>
      <x v="4"/>
    </i>
    <i r="4">
      <x v="8"/>
      <x/>
    </i>
    <i r="4">
      <x v="11"/>
      <x/>
    </i>
    <i r="3">
      <x v="39"/>
      <x v="48"/>
      <x v="7"/>
    </i>
    <i r="4">
      <x v="64"/>
      <x v="7"/>
    </i>
    <i r="4">
      <x v="44"/>
      <x v="5"/>
    </i>
    <i r="4">
      <x v="50"/>
      <x v="5"/>
    </i>
    <i r="4">
      <x v="51"/>
      <x v="5"/>
    </i>
    <i r="4">
      <x v="36"/>
      <x v="5"/>
    </i>
    <i t="default">
      <x v="18"/>
    </i>
    <i>
      <x v="19"/>
      <x v="19"/>
      <x v="19"/>
      <x v="48"/>
      <x v="53"/>
      <x v="1"/>
    </i>
    <i r="4">
      <x v="27"/>
      <x v="1"/>
    </i>
    <i r="4">
      <x v="56"/>
      <x v="1"/>
    </i>
    <i r="4">
      <x v="12"/>
      <x v="1"/>
    </i>
    <i r="3">
      <x v="49"/>
      <x v="31"/>
      <x v="1"/>
    </i>
    <i r="4">
      <x v="59"/>
      <x v="6"/>
    </i>
    <i r="4">
      <x v="41"/>
      <x v="6"/>
    </i>
    <i r="4">
      <x v="33"/>
      <x v="2"/>
    </i>
    <i r="3">
      <x v="50"/>
      <x v="42"/>
      <x v="7"/>
    </i>
    <i r="4">
      <x v="8"/>
      <x/>
    </i>
    <i r="4">
      <x v="9"/>
      <x/>
    </i>
    <i r="4">
      <x v="11"/>
      <x/>
    </i>
    <i r="4">
      <x v="43"/>
      <x/>
    </i>
    <i r="3">
      <x v="51"/>
      <x v="78"/>
      <x v="7"/>
    </i>
    <i r="4">
      <x v="48"/>
      <x v="7"/>
    </i>
    <i r="4">
      <x v="50"/>
      <x v="5"/>
    </i>
    <i r="4">
      <x v="45"/>
      <x v="5"/>
    </i>
    <i r="4">
      <x v="55"/>
      <x v="5"/>
    </i>
    <i t="default">
      <x v="19"/>
    </i>
    <i>
      <x v="20"/>
      <x v="20"/>
      <x v="20"/>
      <x v="52"/>
      <x v="26"/>
      <x v="1"/>
    </i>
    <i r="3">
      <x v="53"/>
      <x v="79"/>
      <x v="1"/>
    </i>
    <i r="4">
      <x v="30"/>
      <x v="1"/>
    </i>
    <i r="4">
      <x v="41"/>
      <x v="6"/>
    </i>
    <i r="4">
      <x v="13"/>
      <x v="2"/>
    </i>
    <i r="4">
      <x v="33"/>
      <x v="2"/>
    </i>
    <i r="3">
      <x v="54"/>
      <x v="28"/>
      <x v="1"/>
    </i>
    <i r="4">
      <x v="22"/>
      <x v="4"/>
    </i>
    <i r="4">
      <x v="60"/>
      <x v="4"/>
    </i>
    <i r="4">
      <x v="8"/>
      <x/>
    </i>
    <i r="4">
      <x v="10"/>
      <x/>
    </i>
    <i r="4">
      <x v="15"/>
      <x/>
    </i>
    <i r="4">
      <x v="11"/>
      <x/>
    </i>
    <i r="4">
      <x v="16"/>
      <x/>
    </i>
    <i r="3">
      <x v="55"/>
      <x v="54"/>
      <x v="7"/>
    </i>
    <i r="4">
      <x v="50"/>
      <x v="5"/>
    </i>
    <i r="4">
      <x v="52"/>
      <x v="3"/>
    </i>
    <i t="default">
      <x v="20"/>
    </i>
    <i>
      <x v="21"/>
      <x v="40"/>
      <x v="40"/>
      <x v="81"/>
      <x v="84"/>
      <x v="7"/>
    </i>
    <i r="4">
      <x v="67"/>
      <x v="7"/>
    </i>
    <i r="4">
      <x v="88"/>
      <x v="7"/>
    </i>
    <i r="4">
      <x v="85"/>
      <x v="4"/>
    </i>
    <i r="4">
      <x v="22"/>
      <x v="4"/>
    </i>
    <i r="4">
      <x v="60"/>
      <x v="4"/>
    </i>
    <i r="1">
      <x v="41"/>
      <x v="41"/>
      <x v="82"/>
      <x v="68"/>
      <x v="7"/>
    </i>
    <i r="4">
      <x v="95"/>
      <x v="7"/>
    </i>
    <i r="4">
      <x v="78"/>
      <x v="7"/>
    </i>
    <i r="4">
      <x v="48"/>
      <x v="7"/>
    </i>
    <i r="4">
      <x v="64"/>
      <x v="7"/>
    </i>
    <i r="4">
      <x v="54"/>
      <x v="7"/>
    </i>
    <i r="4">
      <x v="62"/>
      <x v="4"/>
    </i>
    <i r="4">
      <x v="69"/>
      <x v="4"/>
    </i>
    <i r="1">
      <x v="42"/>
      <x v="42"/>
      <x v="83"/>
      <x v="65"/>
      <x v="3"/>
    </i>
    <i r="4">
      <x v="66"/>
      <x v="3"/>
    </i>
    <i r="1">
      <x v="43"/>
      <x v="43"/>
      <x v="84"/>
      <x v="44"/>
      <x v="5"/>
    </i>
    <i r="4">
      <x v="50"/>
      <x v="5"/>
    </i>
    <i r="4">
      <x v="51"/>
      <x v="5"/>
    </i>
    <i r="4">
      <x v="96"/>
      <x v="5"/>
    </i>
    <i r="4">
      <x v="24"/>
      <x v="5"/>
    </i>
    <i r="4">
      <x v="97"/>
      <x v="5"/>
    </i>
    <i r="4">
      <x v="98"/>
      <x v="5"/>
    </i>
    <i r="4">
      <x v="52"/>
      <x v="3"/>
    </i>
    <i r="4">
      <x v="49"/>
      <x v="3"/>
    </i>
    <i r="1">
      <x v="44"/>
      <x v="44"/>
      <x v="85"/>
      <x v="99"/>
      <x v="1"/>
    </i>
    <i r="4">
      <x v="91"/>
      <x v="1"/>
    </i>
    <i r="4">
      <x v="79"/>
      <x v="1"/>
    </i>
    <i r="4">
      <x v="38"/>
      <x v="1"/>
    </i>
    <i r="4">
      <x v="30"/>
      <x v="1"/>
    </i>
    <i r="4">
      <x v="100"/>
      <x v="1"/>
    </i>
    <i r="4">
      <x v="101"/>
      <x v="1"/>
    </i>
    <i r="4">
      <x v="71"/>
      <x v="1"/>
    </i>
    <i r="4">
      <x v="40"/>
      <x v="6"/>
    </i>
    <i r="4">
      <x v="72"/>
      <x v="6"/>
    </i>
    <i r="4">
      <x v="73"/>
      <x v="6"/>
    </i>
    <i r="1">
      <x v="45"/>
      <x v="45"/>
      <x v="86"/>
      <x v="75"/>
      <x v="1"/>
    </i>
    <i r="4">
      <x v="28"/>
      <x v="1"/>
    </i>
    <i r="1">
      <x v="46"/>
      <x v="46"/>
      <x v="87"/>
      <x v="63"/>
      <x v="2"/>
    </i>
    <i r="4">
      <x v="86"/>
      <x v="2"/>
    </i>
    <i r="4">
      <x v="47"/>
      <x v="2"/>
    </i>
    <i r="4">
      <x v="81"/>
      <x v="2"/>
    </i>
    <i r="4">
      <x v="87"/>
      <x v="2"/>
    </i>
    <i r="4">
      <x v="14"/>
      <x v="2"/>
    </i>
    <i r="4">
      <x v="33"/>
      <x v="2"/>
    </i>
    <i r="1">
      <x v="47"/>
      <x v="47"/>
      <x v="88"/>
      <x v="102"/>
      <x/>
    </i>
    <i r="4">
      <x/>
      <x/>
    </i>
    <i r="4">
      <x v="1"/>
      <x/>
    </i>
    <i r="4">
      <x v="3"/>
      <x/>
    </i>
    <i r="4">
      <x v="4"/>
      <x/>
    </i>
    <i r="4">
      <x v="103"/>
      <x/>
    </i>
    <i r="4">
      <x v="83"/>
      <x/>
    </i>
    <i r="4">
      <x v="34"/>
      <x/>
    </i>
    <i r="4">
      <x v="6"/>
      <x/>
    </i>
    <i r="4">
      <x v="104"/>
      <x/>
    </i>
    <i r="4">
      <x v="77"/>
      <x/>
    </i>
    <i r="4">
      <x v="80"/>
      <x/>
    </i>
    <i r="4">
      <x v="7"/>
      <x/>
    </i>
    <i r="4">
      <x v="8"/>
      <x/>
    </i>
    <i r="4">
      <x v="9"/>
      <x/>
    </i>
    <i r="4">
      <x v="15"/>
      <x/>
    </i>
    <i r="4">
      <x v="11"/>
      <x/>
    </i>
    <i r="4">
      <x v="16"/>
      <x/>
    </i>
    <i r="4">
      <x v="43"/>
      <x/>
    </i>
    <i t="default">
      <x v="21"/>
    </i>
    <i>
      <x v="22"/>
      <x v="48"/>
      <x v="48"/>
      <x v="89"/>
      <x v="75"/>
      <x v="1"/>
    </i>
    <i r="4">
      <x v="28"/>
      <x v="1"/>
    </i>
    <i r="4">
      <x v="2"/>
      <x/>
    </i>
    <i r="4">
      <x v="4"/>
      <x/>
    </i>
    <i r="4">
      <x v="103"/>
      <x/>
    </i>
    <i r="4">
      <x v="6"/>
      <x/>
    </i>
    <i r="4">
      <x v="104"/>
      <x/>
    </i>
    <i r="4">
      <x v="77"/>
      <x/>
    </i>
    <i r="4">
      <x v="80"/>
      <x/>
    </i>
    <i r="4">
      <x v="7"/>
      <x/>
    </i>
    <i r="4">
      <x v="84"/>
      <x v="7"/>
    </i>
    <i r="4">
      <x v="67"/>
      <x v="7"/>
    </i>
    <i r="4">
      <x v="88"/>
      <x v="7"/>
    </i>
    <i r="4">
      <x v="42"/>
      <x v="7"/>
    </i>
    <i r="4">
      <x v="85"/>
      <x v="4"/>
    </i>
    <i r="4">
      <x v="22"/>
      <x v="4"/>
    </i>
    <i r="4">
      <x v="90"/>
      <x v="4"/>
    </i>
    <i r="3">
      <x v="90"/>
      <x v="99"/>
      <x v="1"/>
    </i>
    <i r="4">
      <x v="91"/>
      <x v="1"/>
    </i>
    <i r="4">
      <x v="79"/>
      <x v="1"/>
    </i>
    <i r="4">
      <x v="38"/>
      <x v="1"/>
    </i>
    <i r="4">
      <x v="30"/>
      <x v="1"/>
    </i>
    <i r="4">
      <x v="100"/>
      <x v="1"/>
    </i>
    <i r="4">
      <x v="101"/>
      <x v="1"/>
    </i>
    <i r="4">
      <x v="39"/>
      <x v="6"/>
    </i>
    <i r="4">
      <x v="72"/>
      <x v="6"/>
    </i>
    <i r="4">
      <x v="41"/>
      <x v="6"/>
    </i>
    <i r="4">
      <x v="105"/>
      <x v="6"/>
    </i>
    <i r="4">
      <x v="73"/>
      <x v="6"/>
    </i>
    <i r="4">
      <x v="63"/>
      <x v="2"/>
    </i>
    <i r="4">
      <x v="106"/>
      <x v="2"/>
    </i>
    <i r="4">
      <x v="82"/>
      <x v="2"/>
    </i>
    <i r="4">
      <x v="14"/>
      <x v="2"/>
    </i>
    <i r="4">
      <x v="33"/>
      <x v="2"/>
    </i>
    <i r="3">
      <x v="91"/>
      <x v="26"/>
      <x v="1"/>
    </i>
    <i r="4">
      <x v="56"/>
      <x v="1"/>
    </i>
    <i r="4">
      <x v="18"/>
      <x v="1"/>
    </i>
    <i r="4">
      <x v="12"/>
      <x v="1"/>
    </i>
    <i r="4">
      <x v="58"/>
      <x v="1"/>
    </i>
    <i r="4">
      <x v="19"/>
      <x v="1"/>
    </i>
    <i r="3">
      <x v="92"/>
      <x v="68"/>
      <x v="7"/>
    </i>
    <i r="4">
      <x v="48"/>
      <x v="7"/>
    </i>
    <i r="4">
      <x v="69"/>
      <x v="4"/>
    </i>
    <i r="4">
      <x v="44"/>
      <x v="5"/>
    </i>
    <i r="4">
      <x v="51"/>
      <x v="5"/>
    </i>
    <i r="4">
      <x v="35"/>
      <x v="5"/>
    </i>
    <i r="4">
      <x v="45"/>
      <x v="5"/>
    </i>
    <i r="4">
      <x v="36"/>
      <x v="5"/>
    </i>
    <i r="4">
      <x v="107"/>
      <x v="5"/>
    </i>
    <i r="4">
      <x v="98"/>
      <x v="5"/>
    </i>
    <i t="default">
      <x v="22"/>
    </i>
    <i>
      <x v="23"/>
      <x v="49"/>
      <x v="49"/>
      <x v="93"/>
      <x v="72"/>
      <x v="6"/>
    </i>
    <i r="4">
      <x v="33"/>
      <x v="2"/>
    </i>
    <i r="3">
      <x v="94"/>
      <x v="56"/>
      <x v="1"/>
    </i>
    <i r="4">
      <x v="18"/>
      <x v="1"/>
    </i>
    <i t="default">
      <x v="23"/>
    </i>
    <i>
      <x v="24"/>
      <x v="50"/>
      <x v="50"/>
      <x v="95"/>
      <x v="75"/>
      <x v="1"/>
    </i>
    <i r="4">
      <x v="28"/>
      <x v="1"/>
    </i>
    <i r="4">
      <x v="102"/>
      <x/>
    </i>
    <i r="4">
      <x v="2"/>
      <x/>
    </i>
    <i r="4">
      <x v="4"/>
      <x/>
    </i>
    <i r="4">
      <x v="83"/>
      <x/>
    </i>
    <i r="4">
      <x v="34"/>
      <x/>
    </i>
    <i r="4">
      <x v="6"/>
      <x/>
    </i>
    <i r="3">
      <x v="96"/>
      <x v="99"/>
      <x v="1"/>
    </i>
    <i r="4">
      <x v="79"/>
      <x v="1"/>
    </i>
    <i r="4">
      <x v="38"/>
      <x v="1"/>
    </i>
    <i r="4">
      <x v="20"/>
      <x v="1"/>
    </i>
    <i r="4">
      <x v="30"/>
      <x v="1"/>
    </i>
    <i r="4">
      <x v="100"/>
      <x v="1"/>
    </i>
    <i r="4">
      <x v="101"/>
      <x v="1"/>
    </i>
    <i r="4">
      <x v="39"/>
      <x v="6"/>
    </i>
    <i r="4">
      <x v="41"/>
      <x v="6"/>
    </i>
    <i r="4">
      <x v="73"/>
      <x v="6"/>
    </i>
    <i r="4">
      <x v="74"/>
      <x v="6"/>
    </i>
    <i r="4">
      <x v="63"/>
      <x v="2"/>
    </i>
    <i r="4">
      <x v="13"/>
      <x v="2"/>
    </i>
    <i r="4">
      <x v="33"/>
      <x v="2"/>
    </i>
    <i r="3">
      <x v="97"/>
      <x v="26"/>
      <x v="1"/>
    </i>
    <i r="4">
      <x v="56"/>
      <x v="1"/>
    </i>
    <i r="4">
      <x v="18"/>
      <x v="1"/>
    </i>
    <i r="4">
      <x v="58"/>
      <x v="1"/>
    </i>
    <i r="4">
      <x v="19"/>
      <x v="1"/>
    </i>
    <i r="3">
      <x v="98"/>
      <x v="68"/>
      <x v="7"/>
    </i>
    <i r="4">
      <x v="95"/>
      <x v="7"/>
    </i>
    <i r="4">
      <x v="78"/>
      <x v="7"/>
    </i>
    <i r="4">
      <x v="48"/>
      <x v="7"/>
    </i>
    <i r="4">
      <x v="54"/>
      <x v="7"/>
    </i>
    <i r="4">
      <x v="44"/>
      <x v="5"/>
    </i>
    <i r="4">
      <x v="51"/>
      <x v="5"/>
    </i>
    <i r="4">
      <x v="24"/>
      <x v="5"/>
    </i>
    <i r="4">
      <x v="52"/>
      <x v="3"/>
    </i>
    <i t="default">
      <x v="24"/>
    </i>
    <i>
      <x v="25"/>
      <x v="51"/>
      <x v="51"/>
      <x v="99"/>
      <x v="56"/>
      <x v="1"/>
    </i>
    <i r="4">
      <x v="58"/>
      <x v="1"/>
    </i>
    <i r="3">
      <x v="100"/>
      <x v="68"/>
      <x v="7"/>
    </i>
    <i r="4">
      <x v="48"/>
      <x v="7"/>
    </i>
    <i r="4">
      <x v="64"/>
      <x v="7"/>
    </i>
    <i r="4">
      <x v="44"/>
      <x v="5"/>
    </i>
    <i r="4">
      <x v="96"/>
      <x v="5"/>
    </i>
    <i r="4">
      <x v="24"/>
      <x v="5"/>
    </i>
    <i r="4">
      <x v="35"/>
      <x v="5"/>
    </i>
    <i r="4">
      <x v="107"/>
      <x v="5"/>
    </i>
    <i r="4">
      <x v="98"/>
      <x v="5"/>
    </i>
    <i r="3">
      <x v="101"/>
      <x v="99"/>
      <x v="1"/>
    </i>
    <i r="4">
      <x v="38"/>
      <x v="1"/>
    </i>
    <i r="4">
      <x v="20"/>
      <x v="1"/>
    </i>
    <i r="4">
      <x v="100"/>
      <x v="1"/>
    </i>
    <i r="4">
      <x v="39"/>
      <x v="6"/>
    </i>
    <i r="4">
      <x v="40"/>
      <x v="6"/>
    </i>
    <i r="4">
      <x v="59"/>
      <x v="6"/>
    </i>
    <i r="4">
      <x v="33"/>
      <x v="2"/>
    </i>
    <i r="3">
      <x v="102"/>
      <x v="75"/>
      <x v="1"/>
    </i>
    <i r="4">
      <x v="4"/>
      <x/>
    </i>
    <i r="4">
      <x v="83"/>
      <x/>
    </i>
    <i r="4">
      <x v="5"/>
      <x/>
    </i>
    <i r="4">
      <x v="6"/>
      <x/>
    </i>
    <i r="4">
      <x v="85"/>
      <x v="4"/>
    </i>
    <i t="default">
      <x v="25"/>
    </i>
    <i>
      <x v="26"/>
      <x v="52"/>
      <x v="52"/>
      <x v="103"/>
      <x v="27"/>
      <x v="1"/>
    </i>
    <i r="4">
      <x v="56"/>
      <x v="1"/>
    </i>
    <i r="4">
      <x v="12"/>
      <x v="1"/>
    </i>
    <i r="4">
      <x v="58"/>
      <x v="1"/>
    </i>
    <i r="3">
      <x v="104"/>
      <x v="38"/>
      <x v="1"/>
    </i>
    <i r="4">
      <x v="39"/>
      <x v="6"/>
    </i>
    <i r="4">
      <x v="72"/>
      <x v="6"/>
    </i>
    <i r="4">
      <x v="73"/>
      <x v="6"/>
    </i>
    <i r="3">
      <x v="105"/>
      <x v="4"/>
      <x/>
    </i>
    <i r="4">
      <x v="83"/>
      <x/>
    </i>
    <i r="4">
      <x v="6"/>
      <x/>
    </i>
    <i r="3">
      <x v="106"/>
      <x v="24"/>
      <x v="5"/>
    </i>
    <i t="default">
      <x v="26"/>
    </i>
    <i>
      <x v="27"/>
      <x v="53"/>
      <x v="53"/>
      <x v="107"/>
      <x v="53"/>
      <x v="1"/>
    </i>
    <i r="4">
      <x v="108"/>
      <x v="1"/>
    </i>
    <i r="4">
      <x v="56"/>
      <x v="1"/>
    </i>
    <i r="4">
      <x v="109"/>
      <x v="1"/>
    </i>
    <i r="4">
      <x v="110"/>
      <x v="1"/>
    </i>
    <i r="4">
      <x v="12"/>
      <x v="1"/>
    </i>
    <i r="4">
      <x v="57"/>
      <x v="1"/>
    </i>
    <i r="4">
      <x v="58"/>
      <x v="1"/>
    </i>
    <i r="3">
      <x v="108"/>
      <x v="31"/>
      <x v="1"/>
    </i>
    <i r="4">
      <x v="59"/>
      <x v="6"/>
    </i>
    <i r="3">
      <x v="109"/>
      <x v="29"/>
      <x v="1"/>
    </i>
    <i r="4">
      <x v="22"/>
      <x v="4"/>
    </i>
    <i r="3">
      <x v="110"/>
      <x v="48"/>
      <x v="7"/>
    </i>
    <i r="4">
      <x v="64"/>
      <x v="7"/>
    </i>
    <i r="4">
      <x v="62"/>
      <x v="4"/>
    </i>
    <i r="4">
      <x v="50"/>
      <x v="5"/>
    </i>
    <i r="4">
      <x v="24"/>
      <x v="5"/>
    </i>
    <i r="4">
      <x v="25"/>
      <x v="5"/>
    </i>
    <i t="default">
      <x v="27"/>
    </i>
    <i>
      <x v="28"/>
      <x v="54"/>
      <x v="54"/>
      <x v="111"/>
      <x v="53"/>
      <x v="1"/>
    </i>
    <i r="4">
      <x v="27"/>
      <x v="1"/>
    </i>
    <i r="4">
      <x v="56"/>
      <x v="1"/>
    </i>
    <i r="4">
      <x v="109"/>
      <x v="1"/>
    </i>
    <i r="4">
      <x v="12"/>
      <x v="1"/>
    </i>
    <i r="4">
      <x v="111"/>
      <x v="1"/>
    </i>
    <i r="4">
      <x v="57"/>
      <x v="1"/>
    </i>
    <i r="4">
      <x v="58"/>
      <x v="1"/>
    </i>
    <i r="3">
      <x v="112"/>
      <x v="38"/>
      <x v="1"/>
    </i>
    <i r="4">
      <x v="31"/>
      <x v="1"/>
    </i>
    <i r="4">
      <x v="39"/>
      <x v="6"/>
    </i>
    <i r="4">
      <x v="72"/>
      <x v="6"/>
    </i>
    <i r="4">
      <x v="41"/>
      <x v="6"/>
    </i>
    <i r="4">
      <x v="73"/>
      <x v="6"/>
    </i>
    <i r="3">
      <x v="113"/>
      <x v="4"/>
      <x/>
    </i>
    <i r="4">
      <x v="112"/>
      <x/>
    </i>
    <i r="4">
      <x v="85"/>
      <x v="4"/>
    </i>
    <i r="4">
      <x v="22"/>
      <x v="4"/>
    </i>
    <i r="4">
      <x v="60"/>
      <x v="4"/>
    </i>
    <i r="3">
      <x v="114"/>
      <x v="68"/>
      <x v="7"/>
    </i>
    <i r="4">
      <x v="48"/>
      <x v="7"/>
    </i>
    <i r="4">
      <x v="64"/>
      <x v="7"/>
    </i>
    <i r="4">
      <x v="50"/>
      <x v="5"/>
    </i>
    <i r="4">
      <x v="24"/>
      <x v="5"/>
    </i>
    <i r="4">
      <x v="25"/>
      <x v="5"/>
    </i>
    <i r="4">
      <x v="35"/>
      <x v="5"/>
    </i>
    <i r="4">
      <x v="45"/>
      <x v="5"/>
    </i>
    <i r="4">
      <x v="55"/>
      <x v="5"/>
    </i>
    <i r="4">
      <x v="52"/>
      <x v="3"/>
    </i>
    <i r="4">
      <x v="49"/>
      <x v="3"/>
    </i>
    <i t="default">
      <x v="28"/>
    </i>
    <i>
      <x v="29"/>
      <x v="38"/>
      <x v="38"/>
      <x v="77"/>
      <x v="94"/>
      <x v="2"/>
    </i>
    <i r="1">
      <x v="39"/>
      <x v="39"/>
      <x v="78"/>
      <x v="26"/>
      <x v="1"/>
    </i>
    <i r="4">
      <x v="19"/>
      <x v="1"/>
    </i>
    <i r="3">
      <x v="79"/>
      <x v="30"/>
      <x v="1"/>
    </i>
    <i r="4">
      <x v="33"/>
      <x v="2"/>
    </i>
    <i r="3">
      <x v="80"/>
      <x v="4"/>
      <x/>
    </i>
    <i r="4">
      <x v="5"/>
      <x/>
    </i>
    <i r="4">
      <x v="6"/>
      <x/>
    </i>
    <i r="4">
      <x v="8"/>
      <x/>
    </i>
    <i r="4">
      <x v="9"/>
      <x/>
    </i>
    <i r="4">
      <x v="10"/>
      <x/>
    </i>
    <i r="4">
      <x v="15"/>
      <x/>
    </i>
    <i r="4">
      <x v="11"/>
      <x/>
    </i>
    <i t="default">
      <x v="29"/>
    </i>
    <i t="grand">
      <x/>
    </i>
  </rowItems>
  <colFields count="1">
    <field x="-2"/>
  </colFields>
  <colItems count="2">
    <i>
      <x/>
    </i>
    <i i="1">
      <x v="1"/>
    </i>
  </colItems>
  <dataFields count="2">
    <dataField name="Jumlah" fld="1" baseField="0" baseItem="0" numFmtId="41"/>
    <dataField name="Total Pajak" fld="2" subtotal="count" baseField="0" baseItem="0"/>
  </dataFields>
  <formats count="3463">
    <format dxfId="6156">
      <pivotArea type="all" dataOnly="0" outline="0" fieldPosition="0"/>
    </format>
    <format dxfId="6155">
      <pivotArea outline="0" collapsedLevelsAreSubtotals="1" fieldPosition="0"/>
    </format>
    <format dxfId="6154">
      <pivotArea dataOnly="0" labelOnly="1" grandRow="1" outline="0" fieldPosition="0"/>
    </format>
    <format dxfId="6153">
      <pivotArea dataOnly="0" labelOnly="1" outline="0" fieldPosition="0">
        <references count="1">
          <reference field="4294967294" count="1">
            <x v="0"/>
          </reference>
        </references>
      </pivotArea>
    </format>
    <format dxfId="6152">
      <pivotArea type="all" dataOnly="0" outline="0" fieldPosition="0"/>
    </format>
    <format dxfId="6151">
      <pivotArea outline="0" collapsedLevelsAreSubtotals="1" fieldPosition="0"/>
    </format>
    <format dxfId="6150">
      <pivotArea dataOnly="0" labelOnly="1" grandRow="1" outline="0" fieldPosition="0"/>
    </format>
    <format dxfId="6149">
      <pivotArea dataOnly="0" labelOnly="1" outline="0" fieldPosition="0">
        <references count="1">
          <reference field="4294967294" count="1">
            <x v="0"/>
          </reference>
        </references>
      </pivotArea>
    </format>
    <format dxfId="6148">
      <pivotArea dataOnly="0" labelOnly="1" outline="0" fieldPosition="0">
        <references count="1">
          <reference field="4294967294" count="1">
            <x v="0"/>
          </reference>
        </references>
      </pivotArea>
    </format>
    <format dxfId="6147">
      <pivotArea dataOnly="0" labelOnly="1" outline="0" fieldPosition="0">
        <references count="1">
          <reference field="4294967294" count="1">
            <x v="0"/>
          </reference>
        </references>
      </pivotArea>
    </format>
    <format dxfId="6146">
      <pivotArea type="all" dataOnly="0" outline="0" fieldPosition="0"/>
    </format>
    <format dxfId="6145">
      <pivotArea outline="0" collapsedLevelsAreSubtotals="1" fieldPosition="0"/>
    </format>
    <format dxfId="6144">
      <pivotArea dataOnly="0" labelOnly="1" grandRow="1" outline="0" fieldPosition="0"/>
    </format>
    <format dxfId="6143">
      <pivotArea dataOnly="0" labelOnly="1" outline="0" fieldPosition="0">
        <references count="1">
          <reference field="4294967294" count="1">
            <x v="0"/>
          </reference>
        </references>
      </pivotArea>
    </format>
    <format dxfId="6142">
      <pivotArea dataOnly="0" labelOnly="1" fieldPosition="0">
        <references count="1">
          <reference field="0" count="0"/>
        </references>
      </pivotArea>
    </format>
    <format dxfId="6141">
      <pivotArea dataOnly="0" labelOnly="1" outline="0" fieldPosition="0">
        <references count="1">
          <reference field="4294967294" count="1">
            <x v="0"/>
          </reference>
        </references>
      </pivotArea>
    </format>
    <format dxfId="6140">
      <pivotArea dataOnly="0" labelOnly="1" outline="0" fieldPosition="0">
        <references count="1">
          <reference field="4294967294" count="1">
            <x v="1"/>
          </reference>
        </references>
      </pivotArea>
    </format>
    <format dxfId="6139">
      <pivotArea field="3" type="button" dataOnly="0" labelOnly="1" outline="0" axis="axisRow" fieldPosition="0"/>
    </format>
    <format dxfId="6138">
      <pivotArea dataOnly="0" labelOnly="1" outline="0" fieldPosition="0">
        <references count="1">
          <reference field="4294967294" count="2">
            <x v="0"/>
            <x v="1"/>
          </reference>
        </references>
      </pivotArea>
    </format>
    <format dxfId="6137">
      <pivotArea field="0" type="button" dataOnly="0" labelOnly="1" outline="0" axis="axisRow" fieldPosition="5"/>
    </format>
    <format dxfId="6136">
      <pivotArea dataOnly="0" labelOnly="1" grandRow="1" outline="0" fieldPosition="0"/>
    </format>
    <format dxfId="613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613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613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613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613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613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612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612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612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612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612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612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6123">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6122">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612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612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6119">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6118">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6117">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6116">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6115">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6114">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6113">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6112">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611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6110">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6109">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6108">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6107">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6106">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610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6104">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6103">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6102">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610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610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6099">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6098">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609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609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609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609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609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609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609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609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608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608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608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608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608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608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608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608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6081">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6080">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607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607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607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6076">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607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607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607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607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607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607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606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6068">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6067">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6066">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606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606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606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606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6061">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6060">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6059">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6058">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605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605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605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605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605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605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6051">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605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604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6048">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6047">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6046">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6045">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6044">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6043">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604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6041">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6040">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603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603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603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603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603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603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603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603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603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6030">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6029">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602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6027">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602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602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602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602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602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602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602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601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601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601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6016">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6015">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6014">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6013">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6012">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6011">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6010">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600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600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600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600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600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600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6003">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6002">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6001">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6000">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599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599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599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599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599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599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599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5992">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5991">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599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598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598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598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598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598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598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598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5982">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5981">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5980">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5979">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5978">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597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597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597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597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597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597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597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597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596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596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596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596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596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596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596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596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596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596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595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595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595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595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595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595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595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595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595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595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594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594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594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594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594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594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594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594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594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594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593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593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593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593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593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593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593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593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593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593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592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592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592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592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592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592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592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592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592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592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591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591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591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591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591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591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591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591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591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591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5909">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590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590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590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590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590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590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590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5901">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5900">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5899">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5898">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589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589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589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589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589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589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589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589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588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588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588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588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588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588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588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588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588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588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5879">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5878">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5877">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5876">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587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587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587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587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587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587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586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586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586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586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5865">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5864">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5863">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5862">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5861">
      <pivotArea dataOnly="0" labelOnly="1" outline="0" fieldPosition="0">
        <references count="1">
          <reference field="3" count="0"/>
        </references>
      </pivotArea>
    </format>
    <format dxfId="5860">
      <pivotArea dataOnly="0" labelOnly="1" outline="0" fieldPosition="0">
        <references count="2">
          <reference field="3" count="1" selected="0">
            <x v="0"/>
          </reference>
          <reference field="4" count="1">
            <x v="0"/>
          </reference>
        </references>
      </pivotArea>
    </format>
    <format dxfId="5859">
      <pivotArea dataOnly="0" labelOnly="1" outline="0" fieldPosition="0">
        <references count="2">
          <reference field="3" count="1" selected="0">
            <x v="1"/>
          </reference>
          <reference field="4" count="8">
            <x v="11"/>
            <x v="12"/>
            <x v="13"/>
            <x v="14"/>
            <x v="15"/>
            <x v="16"/>
            <x v="17"/>
            <x v="18"/>
          </reference>
        </references>
      </pivotArea>
    </format>
    <format dxfId="5858">
      <pivotArea dataOnly="0" labelOnly="1" outline="0" fieldPosition="0">
        <references count="2">
          <reference field="3" count="1" selected="0">
            <x v="2"/>
          </reference>
          <reference field="4" count="2">
            <x v="21"/>
            <x v="22"/>
          </reference>
        </references>
      </pivotArea>
    </format>
    <format dxfId="5857">
      <pivotArea dataOnly="0" labelOnly="1" outline="0" fieldPosition="0">
        <references count="2">
          <reference field="3" count="1" selected="0">
            <x v="3"/>
          </reference>
          <reference field="4" count="2">
            <x v="23"/>
            <x v="24"/>
          </reference>
        </references>
      </pivotArea>
    </format>
    <format dxfId="5856">
      <pivotArea dataOnly="0" labelOnly="1" outline="0" fieldPosition="0">
        <references count="2">
          <reference field="3" count="1" selected="0">
            <x v="4"/>
          </reference>
          <reference field="4" count="3">
            <x v="25"/>
            <x v="26"/>
            <x v="27"/>
          </reference>
        </references>
      </pivotArea>
    </format>
    <format dxfId="5855">
      <pivotArea dataOnly="0" labelOnly="1" outline="0" fieldPosition="0">
        <references count="2">
          <reference field="3" count="1" selected="0">
            <x v="5"/>
          </reference>
          <reference field="4" count="1">
            <x v="28"/>
          </reference>
        </references>
      </pivotArea>
    </format>
    <format dxfId="5854">
      <pivotArea dataOnly="0" labelOnly="1" outline="0" fieldPosition="0">
        <references count="2">
          <reference field="3" count="1" selected="0">
            <x v="6"/>
          </reference>
          <reference field="4" count="1">
            <x v="29"/>
          </reference>
        </references>
      </pivotArea>
    </format>
    <format dxfId="5853">
      <pivotArea dataOnly="0" labelOnly="1" outline="0" fieldPosition="0">
        <references count="2">
          <reference field="3" count="1" selected="0">
            <x v="21"/>
          </reference>
          <reference field="4" count="8">
            <x v="40"/>
            <x v="41"/>
            <x v="42"/>
            <x v="43"/>
            <x v="44"/>
            <x v="45"/>
            <x v="46"/>
            <x v="47"/>
          </reference>
        </references>
      </pivotArea>
    </format>
    <format dxfId="5852">
      <pivotArea dataOnly="0" labelOnly="1" outline="0" fieldPosition="0">
        <references count="2">
          <reference field="3" count="1" selected="0">
            <x v="22"/>
          </reference>
          <reference field="4" count="1">
            <x v="48"/>
          </reference>
        </references>
      </pivotArea>
    </format>
    <format dxfId="5851">
      <pivotArea dataOnly="0" labelOnly="1" outline="0" fieldPosition="0">
        <references count="2">
          <reference field="3" count="1" selected="0">
            <x v="23"/>
          </reference>
          <reference field="4" count="1">
            <x v="49"/>
          </reference>
        </references>
      </pivotArea>
    </format>
    <format dxfId="5850">
      <pivotArea dataOnly="0" labelOnly="1" outline="0" fieldPosition="0">
        <references count="2">
          <reference field="3" count="1" selected="0">
            <x v="24"/>
          </reference>
          <reference field="4" count="1">
            <x v="50"/>
          </reference>
        </references>
      </pivotArea>
    </format>
    <format dxfId="5849">
      <pivotArea dataOnly="0" labelOnly="1" outline="0" fieldPosition="0">
        <references count="3">
          <reference field="3" count="1" selected="0">
            <x v="0"/>
          </reference>
          <reference field="4" count="1" selected="0">
            <x v="0"/>
          </reference>
          <reference field="5" count="1">
            <x v="0"/>
          </reference>
        </references>
      </pivotArea>
    </format>
    <format dxfId="5848">
      <pivotArea dataOnly="0" labelOnly="1" outline="0" fieldPosition="0">
        <references count="3">
          <reference field="3" count="1" selected="0">
            <x v="1"/>
          </reference>
          <reference field="4" count="1" selected="0">
            <x v="11"/>
          </reference>
          <reference field="5" count="1">
            <x v="11"/>
          </reference>
        </references>
      </pivotArea>
    </format>
    <format dxfId="5847">
      <pivotArea dataOnly="0" labelOnly="1" outline="0" fieldPosition="0">
        <references count="3">
          <reference field="3" count="1" selected="0">
            <x v="1"/>
          </reference>
          <reference field="4" count="1" selected="0">
            <x v="12"/>
          </reference>
          <reference field="5" count="1">
            <x v="12"/>
          </reference>
        </references>
      </pivotArea>
    </format>
    <format dxfId="5846">
      <pivotArea dataOnly="0" labelOnly="1" outline="0" fieldPosition="0">
        <references count="3">
          <reference field="3" count="1" selected="0">
            <x v="1"/>
          </reference>
          <reference field="4" count="1" selected="0">
            <x v="13"/>
          </reference>
          <reference field="5" count="1">
            <x v="13"/>
          </reference>
        </references>
      </pivotArea>
    </format>
    <format dxfId="5845">
      <pivotArea dataOnly="0" labelOnly="1" outline="0" fieldPosition="0">
        <references count="3">
          <reference field="3" count="1" selected="0">
            <x v="1"/>
          </reference>
          <reference field="4" count="1" selected="0">
            <x v="14"/>
          </reference>
          <reference field="5" count="1">
            <x v="14"/>
          </reference>
        </references>
      </pivotArea>
    </format>
    <format dxfId="5844">
      <pivotArea dataOnly="0" labelOnly="1" outline="0" fieldPosition="0">
        <references count="3">
          <reference field="3" count="1" selected="0">
            <x v="1"/>
          </reference>
          <reference field="4" count="1" selected="0">
            <x v="15"/>
          </reference>
          <reference field="5" count="1">
            <x v="15"/>
          </reference>
        </references>
      </pivotArea>
    </format>
    <format dxfId="5843">
      <pivotArea dataOnly="0" labelOnly="1" outline="0" fieldPosition="0">
        <references count="3">
          <reference field="3" count="1" selected="0">
            <x v="1"/>
          </reference>
          <reference field="4" count="1" selected="0">
            <x v="16"/>
          </reference>
          <reference field="5" count="1">
            <x v="16"/>
          </reference>
        </references>
      </pivotArea>
    </format>
    <format dxfId="5842">
      <pivotArea dataOnly="0" labelOnly="1" outline="0" fieldPosition="0">
        <references count="3">
          <reference field="3" count="1" selected="0">
            <x v="1"/>
          </reference>
          <reference field="4" count="1" selected="0">
            <x v="17"/>
          </reference>
          <reference field="5" count="1">
            <x v="17"/>
          </reference>
        </references>
      </pivotArea>
    </format>
    <format dxfId="5841">
      <pivotArea dataOnly="0" labelOnly="1" outline="0" fieldPosition="0">
        <references count="3">
          <reference field="3" count="1" selected="0">
            <x v="1"/>
          </reference>
          <reference field="4" count="1" selected="0">
            <x v="18"/>
          </reference>
          <reference field="5" count="1">
            <x v="18"/>
          </reference>
        </references>
      </pivotArea>
    </format>
    <format dxfId="5840">
      <pivotArea dataOnly="0" labelOnly="1" outline="0" fieldPosition="0">
        <references count="3">
          <reference field="3" count="1" selected="0">
            <x v="2"/>
          </reference>
          <reference field="4" count="1" selected="0">
            <x v="21"/>
          </reference>
          <reference field="5" count="1">
            <x v="21"/>
          </reference>
        </references>
      </pivotArea>
    </format>
    <format dxfId="5839">
      <pivotArea dataOnly="0" labelOnly="1" outline="0" fieldPosition="0">
        <references count="3">
          <reference field="3" count="1" selected="0">
            <x v="2"/>
          </reference>
          <reference field="4" count="1" selected="0">
            <x v="22"/>
          </reference>
          <reference field="5" count="1">
            <x v="22"/>
          </reference>
        </references>
      </pivotArea>
    </format>
    <format dxfId="5838">
      <pivotArea dataOnly="0" labelOnly="1" outline="0" fieldPosition="0">
        <references count="3">
          <reference field="3" count="1" selected="0">
            <x v="3"/>
          </reference>
          <reference field="4" count="1" selected="0">
            <x v="23"/>
          </reference>
          <reference field="5" count="1">
            <x v="23"/>
          </reference>
        </references>
      </pivotArea>
    </format>
    <format dxfId="5837">
      <pivotArea dataOnly="0" labelOnly="1" outline="0" fieldPosition="0">
        <references count="3">
          <reference field="3" count="1" selected="0">
            <x v="3"/>
          </reference>
          <reference field="4" count="1" selected="0">
            <x v="24"/>
          </reference>
          <reference field="5" count="1">
            <x v="24"/>
          </reference>
        </references>
      </pivotArea>
    </format>
    <format dxfId="5836">
      <pivotArea dataOnly="0" labelOnly="1" outline="0" fieldPosition="0">
        <references count="3">
          <reference field="3" count="1" selected="0">
            <x v="4"/>
          </reference>
          <reference field="4" count="1" selected="0">
            <x v="25"/>
          </reference>
          <reference field="5" count="1">
            <x v="25"/>
          </reference>
        </references>
      </pivotArea>
    </format>
    <format dxfId="5835">
      <pivotArea dataOnly="0" labelOnly="1" outline="0" fieldPosition="0">
        <references count="3">
          <reference field="3" count="1" selected="0">
            <x v="4"/>
          </reference>
          <reference field="4" count="1" selected="0">
            <x v="26"/>
          </reference>
          <reference field="5" count="1">
            <x v="26"/>
          </reference>
        </references>
      </pivotArea>
    </format>
    <format dxfId="5834">
      <pivotArea dataOnly="0" labelOnly="1" outline="0" fieldPosition="0">
        <references count="3">
          <reference field="3" count="1" selected="0">
            <x v="4"/>
          </reference>
          <reference field="4" count="1" selected="0">
            <x v="27"/>
          </reference>
          <reference field="5" count="1">
            <x v="27"/>
          </reference>
        </references>
      </pivotArea>
    </format>
    <format dxfId="5833">
      <pivotArea dataOnly="0" labelOnly="1" outline="0" fieldPosition="0">
        <references count="3">
          <reference field="3" count="1" selected="0">
            <x v="5"/>
          </reference>
          <reference field="4" count="1" selected="0">
            <x v="28"/>
          </reference>
          <reference field="5" count="1">
            <x v="28"/>
          </reference>
        </references>
      </pivotArea>
    </format>
    <format dxfId="5832">
      <pivotArea dataOnly="0" labelOnly="1" outline="0" fieldPosition="0">
        <references count="3">
          <reference field="3" count="1" selected="0">
            <x v="6"/>
          </reference>
          <reference field="4" count="1" selected="0">
            <x v="29"/>
          </reference>
          <reference field="5" count="1">
            <x v="29"/>
          </reference>
        </references>
      </pivotArea>
    </format>
    <format dxfId="5831">
      <pivotArea dataOnly="0" labelOnly="1" outline="0" fieldPosition="0">
        <references count="3">
          <reference field="3" count="1" selected="0">
            <x v="21"/>
          </reference>
          <reference field="4" count="1" selected="0">
            <x v="40"/>
          </reference>
          <reference field="5" count="1">
            <x v="40"/>
          </reference>
        </references>
      </pivotArea>
    </format>
    <format dxfId="5830">
      <pivotArea dataOnly="0" labelOnly="1" outline="0" fieldPosition="0">
        <references count="3">
          <reference field="3" count="1" selected="0">
            <x v="21"/>
          </reference>
          <reference field="4" count="1" selected="0">
            <x v="41"/>
          </reference>
          <reference field="5" count="1">
            <x v="41"/>
          </reference>
        </references>
      </pivotArea>
    </format>
    <format dxfId="5829">
      <pivotArea dataOnly="0" labelOnly="1" outline="0" fieldPosition="0">
        <references count="3">
          <reference field="3" count="1" selected="0">
            <x v="21"/>
          </reference>
          <reference field="4" count="1" selected="0">
            <x v="42"/>
          </reference>
          <reference field="5" count="1">
            <x v="42"/>
          </reference>
        </references>
      </pivotArea>
    </format>
    <format dxfId="5828">
      <pivotArea dataOnly="0" labelOnly="1" outline="0" fieldPosition="0">
        <references count="3">
          <reference field="3" count="1" selected="0">
            <x v="21"/>
          </reference>
          <reference field="4" count="1" selected="0">
            <x v="43"/>
          </reference>
          <reference field="5" count="1">
            <x v="43"/>
          </reference>
        </references>
      </pivotArea>
    </format>
    <format dxfId="5827">
      <pivotArea dataOnly="0" labelOnly="1" outline="0" fieldPosition="0">
        <references count="3">
          <reference field="3" count="1" selected="0">
            <x v="21"/>
          </reference>
          <reference field="4" count="1" selected="0">
            <x v="44"/>
          </reference>
          <reference field="5" count="1">
            <x v="44"/>
          </reference>
        </references>
      </pivotArea>
    </format>
    <format dxfId="5826">
      <pivotArea dataOnly="0" labelOnly="1" outline="0" fieldPosition="0">
        <references count="3">
          <reference field="3" count="1" selected="0">
            <x v="21"/>
          </reference>
          <reference field="4" count="1" selected="0">
            <x v="45"/>
          </reference>
          <reference field="5" count="1">
            <x v="45"/>
          </reference>
        </references>
      </pivotArea>
    </format>
    <format dxfId="5825">
      <pivotArea dataOnly="0" labelOnly="1" outline="0" fieldPosition="0">
        <references count="3">
          <reference field="3" count="1" selected="0">
            <x v="21"/>
          </reference>
          <reference field="4" count="1" selected="0">
            <x v="46"/>
          </reference>
          <reference field="5" count="1">
            <x v="46"/>
          </reference>
        </references>
      </pivotArea>
    </format>
    <format dxfId="5824">
      <pivotArea dataOnly="0" labelOnly="1" outline="0" fieldPosition="0">
        <references count="3">
          <reference field="3" count="1" selected="0">
            <x v="21"/>
          </reference>
          <reference field="4" count="1" selected="0">
            <x v="47"/>
          </reference>
          <reference field="5" count="1">
            <x v="47"/>
          </reference>
        </references>
      </pivotArea>
    </format>
    <format dxfId="5823">
      <pivotArea dataOnly="0" labelOnly="1" outline="0" fieldPosition="0">
        <references count="3">
          <reference field="3" count="1" selected="0">
            <x v="22"/>
          </reference>
          <reference field="4" count="1" selected="0">
            <x v="48"/>
          </reference>
          <reference field="5" count="1">
            <x v="48"/>
          </reference>
        </references>
      </pivotArea>
    </format>
    <format dxfId="5822">
      <pivotArea dataOnly="0" labelOnly="1" outline="0" fieldPosition="0">
        <references count="3">
          <reference field="3" count="1" selected="0">
            <x v="23"/>
          </reference>
          <reference field="4" count="1" selected="0">
            <x v="49"/>
          </reference>
          <reference field="5" count="1">
            <x v="49"/>
          </reference>
        </references>
      </pivotArea>
    </format>
    <format dxfId="5821">
      <pivotArea dataOnly="0" labelOnly="1" outline="0" fieldPosition="0">
        <references count="3">
          <reference field="3" count="1" selected="0">
            <x v="24"/>
          </reference>
          <reference field="4" count="1" selected="0">
            <x v="50"/>
          </reference>
          <reference field="5" count="1">
            <x v="50"/>
          </reference>
        </references>
      </pivotArea>
    </format>
    <format dxfId="5820">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5819">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5818">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5817">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5816">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5815">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5814">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5813">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5812">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5811">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5810">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5809">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5808">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5807">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5806">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5805">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5804">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5803">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5802">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5801">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5800">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5799">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5798">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5797">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5796">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5795">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5794">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5793">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5792">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5791">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5790">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5789">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5788">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5787">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5786">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5785">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5784">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5783">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5782">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5781">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5780">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5779">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5778">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5777">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5776">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5775">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5774">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5773">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5772">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5771">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5770">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5769">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5768">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5767">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5766">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5765">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5764">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5763">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5762">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5761">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5760">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5759">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5758">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5757">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5756">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5755">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5754">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5753">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5752">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575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575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574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574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574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574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574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574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574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574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574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574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573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573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573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573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573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573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573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573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573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573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572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572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572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572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572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5724">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572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572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572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572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571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5718">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571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571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571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571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571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571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571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571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570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570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570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570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570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570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570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570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570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570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569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569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569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569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569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569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569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5692">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569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569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568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568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568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568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568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568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568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5682">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568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568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567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567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5677">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567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567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5674">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567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567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567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567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566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566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5667">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566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566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566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566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566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566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566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565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565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565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565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565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565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565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565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565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565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564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564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564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564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564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564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5643">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564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564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564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563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563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563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563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563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563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563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5632">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563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563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562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562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562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562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562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562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562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562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562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562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5619">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561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5617">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561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561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561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561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561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561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561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560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5608">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560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560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560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560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560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560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560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560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559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559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559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559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5595">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559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559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559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559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559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558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558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558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558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558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558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558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558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558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558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557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557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557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557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557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557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557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557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557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557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556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556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556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556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556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556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556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556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556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556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555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555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555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555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555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555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555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555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555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555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554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554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554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554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554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554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554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554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554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554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553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553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553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553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553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553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553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553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553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553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552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552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552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552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552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552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552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552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552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552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551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551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5517">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5516">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5515">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551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551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551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551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551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550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550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550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550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550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550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550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550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550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550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549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549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549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549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549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549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549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549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549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549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548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548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548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548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548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548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548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548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548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548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547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5478">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5477">
      <pivotArea outline="0" fieldPosition="0">
        <references count="1">
          <reference field="3" count="0" selected="0" defaultSubtotal="1"/>
        </references>
      </pivotArea>
    </format>
    <format dxfId="5476">
      <pivotArea dataOnly="0" labelOnly="1" outline="0" fieldPosition="0">
        <references count="1">
          <reference field="3" count="0"/>
        </references>
      </pivotArea>
    </format>
    <format dxfId="5475">
      <pivotArea dataOnly="0" labelOnly="1" outline="0" fieldPosition="0">
        <references count="1">
          <reference field="3" count="0" defaultSubtotal="1"/>
        </references>
      </pivotArea>
    </format>
    <format dxfId="5474">
      <pivotArea dataOnly="0" labelOnly="1" outline="0" fieldPosition="0">
        <references count="2">
          <reference field="3" count="1" selected="0">
            <x v="0"/>
          </reference>
          <reference field="4" count="1">
            <x v="0"/>
          </reference>
        </references>
      </pivotArea>
    </format>
    <format dxfId="5473">
      <pivotArea dataOnly="0" labelOnly="1" outline="0" fieldPosition="0">
        <references count="2">
          <reference field="3" count="1" selected="0">
            <x v="1"/>
          </reference>
          <reference field="4" count="8">
            <x v="11"/>
            <x v="12"/>
            <x v="13"/>
            <x v="14"/>
            <x v="15"/>
            <x v="16"/>
            <x v="17"/>
            <x v="18"/>
          </reference>
        </references>
      </pivotArea>
    </format>
    <format dxfId="5472">
      <pivotArea dataOnly="0" labelOnly="1" outline="0" fieldPosition="0">
        <references count="2">
          <reference field="3" count="1" selected="0">
            <x v="2"/>
          </reference>
          <reference field="4" count="2">
            <x v="21"/>
            <x v="22"/>
          </reference>
        </references>
      </pivotArea>
    </format>
    <format dxfId="5471">
      <pivotArea dataOnly="0" labelOnly="1" outline="0" fieldPosition="0">
        <references count="2">
          <reference field="3" count="1" selected="0">
            <x v="3"/>
          </reference>
          <reference field="4" count="2">
            <x v="23"/>
            <x v="24"/>
          </reference>
        </references>
      </pivotArea>
    </format>
    <format dxfId="5470">
      <pivotArea dataOnly="0" labelOnly="1" outline="0" fieldPosition="0">
        <references count="2">
          <reference field="3" count="1" selected="0">
            <x v="4"/>
          </reference>
          <reference field="4" count="3">
            <x v="25"/>
            <x v="26"/>
            <x v="27"/>
          </reference>
        </references>
      </pivotArea>
    </format>
    <format dxfId="5469">
      <pivotArea dataOnly="0" labelOnly="1" outline="0" fieldPosition="0">
        <references count="2">
          <reference field="3" count="1" selected="0">
            <x v="5"/>
          </reference>
          <reference field="4" count="1">
            <x v="28"/>
          </reference>
        </references>
      </pivotArea>
    </format>
    <format dxfId="5468">
      <pivotArea dataOnly="0" labelOnly="1" outline="0" fieldPosition="0">
        <references count="2">
          <reference field="3" count="1" selected="0">
            <x v="6"/>
          </reference>
          <reference field="4" count="1">
            <x v="29"/>
          </reference>
        </references>
      </pivotArea>
    </format>
    <format dxfId="5467">
      <pivotArea dataOnly="0" labelOnly="1" outline="0" fieldPosition="0">
        <references count="2">
          <reference field="3" count="1" selected="0">
            <x v="21"/>
          </reference>
          <reference field="4" count="8">
            <x v="40"/>
            <x v="41"/>
            <x v="42"/>
            <x v="43"/>
            <x v="44"/>
            <x v="45"/>
            <x v="46"/>
            <x v="47"/>
          </reference>
        </references>
      </pivotArea>
    </format>
    <format dxfId="5466">
      <pivotArea dataOnly="0" labelOnly="1" outline="0" fieldPosition="0">
        <references count="2">
          <reference field="3" count="1" selected="0">
            <x v="22"/>
          </reference>
          <reference field="4" count="1">
            <x v="48"/>
          </reference>
        </references>
      </pivotArea>
    </format>
    <format dxfId="5465">
      <pivotArea dataOnly="0" labelOnly="1" outline="0" fieldPosition="0">
        <references count="2">
          <reference field="3" count="1" selected="0">
            <x v="23"/>
          </reference>
          <reference field="4" count="1">
            <x v="49"/>
          </reference>
        </references>
      </pivotArea>
    </format>
    <format dxfId="5464">
      <pivotArea dataOnly="0" labelOnly="1" outline="0" fieldPosition="0">
        <references count="2">
          <reference field="3" count="1" selected="0">
            <x v="24"/>
          </reference>
          <reference field="4" count="1">
            <x v="50"/>
          </reference>
        </references>
      </pivotArea>
    </format>
    <format dxfId="5463">
      <pivotArea dataOnly="0" labelOnly="1" outline="0" fieldPosition="0">
        <references count="3">
          <reference field="3" count="1" selected="0">
            <x v="0"/>
          </reference>
          <reference field="4" count="1" selected="0">
            <x v="0"/>
          </reference>
          <reference field="5" count="1">
            <x v="0"/>
          </reference>
        </references>
      </pivotArea>
    </format>
    <format dxfId="5462">
      <pivotArea dataOnly="0" labelOnly="1" outline="0" fieldPosition="0">
        <references count="3">
          <reference field="3" count="1" selected="0">
            <x v="1"/>
          </reference>
          <reference field="4" count="1" selected="0">
            <x v="11"/>
          </reference>
          <reference field="5" count="1">
            <x v="11"/>
          </reference>
        </references>
      </pivotArea>
    </format>
    <format dxfId="5461">
      <pivotArea dataOnly="0" labelOnly="1" outline="0" fieldPosition="0">
        <references count="3">
          <reference field="3" count="1" selected="0">
            <x v="1"/>
          </reference>
          <reference field="4" count="1" selected="0">
            <x v="12"/>
          </reference>
          <reference field="5" count="1">
            <x v="12"/>
          </reference>
        </references>
      </pivotArea>
    </format>
    <format dxfId="5460">
      <pivotArea dataOnly="0" labelOnly="1" outline="0" fieldPosition="0">
        <references count="3">
          <reference field="3" count="1" selected="0">
            <x v="1"/>
          </reference>
          <reference field="4" count="1" selected="0">
            <x v="13"/>
          </reference>
          <reference field="5" count="1">
            <x v="13"/>
          </reference>
        </references>
      </pivotArea>
    </format>
    <format dxfId="5459">
      <pivotArea dataOnly="0" labelOnly="1" outline="0" fieldPosition="0">
        <references count="3">
          <reference field="3" count="1" selected="0">
            <x v="1"/>
          </reference>
          <reference field="4" count="1" selected="0">
            <x v="14"/>
          </reference>
          <reference field="5" count="1">
            <x v="14"/>
          </reference>
        </references>
      </pivotArea>
    </format>
    <format dxfId="5458">
      <pivotArea dataOnly="0" labelOnly="1" outline="0" fieldPosition="0">
        <references count="3">
          <reference field="3" count="1" selected="0">
            <x v="1"/>
          </reference>
          <reference field="4" count="1" selected="0">
            <x v="15"/>
          </reference>
          <reference field="5" count="1">
            <x v="15"/>
          </reference>
        </references>
      </pivotArea>
    </format>
    <format dxfId="5457">
      <pivotArea dataOnly="0" labelOnly="1" outline="0" fieldPosition="0">
        <references count="3">
          <reference field="3" count="1" selected="0">
            <x v="1"/>
          </reference>
          <reference field="4" count="1" selected="0">
            <x v="16"/>
          </reference>
          <reference field="5" count="1">
            <x v="16"/>
          </reference>
        </references>
      </pivotArea>
    </format>
    <format dxfId="5456">
      <pivotArea dataOnly="0" labelOnly="1" outline="0" fieldPosition="0">
        <references count="3">
          <reference field="3" count="1" selected="0">
            <x v="1"/>
          </reference>
          <reference field="4" count="1" selected="0">
            <x v="17"/>
          </reference>
          <reference field="5" count="1">
            <x v="17"/>
          </reference>
        </references>
      </pivotArea>
    </format>
    <format dxfId="5455">
      <pivotArea dataOnly="0" labelOnly="1" outline="0" fieldPosition="0">
        <references count="3">
          <reference field="3" count="1" selected="0">
            <x v="1"/>
          </reference>
          <reference field="4" count="1" selected="0">
            <x v="18"/>
          </reference>
          <reference field="5" count="1">
            <x v="18"/>
          </reference>
        </references>
      </pivotArea>
    </format>
    <format dxfId="5454">
      <pivotArea dataOnly="0" labelOnly="1" outline="0" fieldPosition="0">
        <references count="3">
          <reference field="3" count="1" selected="0">
            <x v="2"/>
          </reference>
          <reference field="4" count="1" selected="0">
            <x v="21"/>
          </reference>
          <reference field="5" count="1">
            <x v="21"/>
          </reference>
        </references>
      </pivotArea>
    </format>
    <format dxfId="5453">
      <pivotArea dataOnly="0" labelOnly="1" outline="0" fieldPosition="0">
        <references count="3">
          <reference field="3" count="1" selected="0">
            <x v="2"/>
          </reference>
          <reference field="4" count="1" selected="0">
            <x v="22"/>
          </reference>
          <reference field="5" count="1">
            <x v="22"/>
          </reference>
        </references>
      </pivotArea>
    </format>
    <format dxfId="5452">
      <pivotArea dataOnly="0" labelOnly="1" outline="0" fieldPosition="0">
        <references count="3">
          <reference field="3" count="1" selected="0">
            <x v="3"/>
          </reference>
          <reference field="4" count="1" selected="0">
            <x v="23"/>
          </reference>
          <reference field="5" count="1">
            <x v="23"/>
          </reference>
        </references>
      </pivotArea>
    </format>
    <format dxfId="5451">
      <pivotArea dataOnly="0" labelOnly="1" outline="0" fieldPosition="0">
        <references count="3">
          <reference field="3" count="1" selected="0">
            <x v="3"/>
          </reference>
          <reference field="4" count="1" selected="0">
            <x v="24"/>
          </reference>
          <reference field="5" count="1">
            <x v="24"/>
          </reference>
        </references>
      </pivotArea>
    </format>
    <format dxfId="5450">
      <pivotArea dataOnly="0" labelOnly="1" outline="0" fieldPosition="0">
        <references count="3">
          <reference field="3" count="1" selected="0">
            <x v="4"/>
          </reference>
          <reference field="4" count="1" selected="0">
            <x v="25"/>
          </reference>
          <reference field="5" count="1">
            <x v="25"/>
          </reference>
        </references>
      </pivotArea>
    </format>
    <format dxfId="5449">
      <pivotArea dataOnly="0" labelOnly="1" outline="0" fieldPosition="0">
        <references count="3">
          <reference field="3" count="1" selected="0">
            <x v="4"/>
          </reference>
          <reference field="4" count="1" selected="0">
            <x v="26"/>
          </reference>
          <reference field="5" count="1">
            <x v="26"/>
          </reference>
        </references>
      </pivotArea>
    </format>
    <format dxfId="5448">
      <pivotArea dataOnly="0" labelOnly="1" outline="0" fieldPosition="0">
        <references count="3">
          <reference field="3" count="1" selected="0">
            <x v="4"/>
          </reference>
          <reference field="4" count="1" selected="0">
            <x v="27"/>
          </reference>
          <reference field="5" count="1">
            <x v="27"/>
          </reference>
        </references>
      </pivotArea>
    </format>
    <format dxfId="5447">
      <pivotArea dataOnly="0" labelOnly="1" outline="0" fieldPosition="0">
        <references count="3">
          <reference field="3" count="1" selected="0">
            <x v="5"/>
          </reference>
          <reference field="4" count="1" selected="0">
            <x v="28"/>
          </reference>
          <reference field="5" count="1">
            <x v="28"/>
          </reference>
        </references>
      </pivotArea>
    </format>
    <format dxfId="5446">
      <pivotArea dataOnly="0" labelOnly="1" outline="0" fieldPosition="0">
        <references count="3">
          <reference field="3" count="1" selected="0">
            <x v="6"/>
          </reference>
          <reference field="4" count="1" selected="0">
            <x v="29"/>
          </reference>
          <reference field="5" count="1">
            <x v="29"/>
          </reference>
        </references>
      </pivotArea>
    </format>
    <format dxfId="5445">
      <pivotArea dataOnly="0" labelOnly="1" outline="0" fieldPosition="0">
        <references count="3">
          <reference field="3" count="1" selected="0">
            <x v="21"/>
          </reference>
          <reference field="4" count="1" selected="0">
            <x v="40"/>
          </reference>
          <reference field="5" count="1">
            <x v="40"/>
          </reference>
        </references>
      </pivotArea>
    </format>
    <format dxfId="5444">
      <pivotArea dataOnly="0" labelOnly="1" outline="0" fieldPosition="0">
        <references count="3">
          <reference field="3" count="1" selected="0">
            <x v="21"/>
          </reference>
          <reference field="4" count="1" selected="0">
            <x v="41"/>
          </reference>
          <reference field="5" count="1">
            <x v="41"/>
          </reference>
        </references>
      </pivotArea>
    </format>
    <format dxfId="5443">
      <pivotArea dataOnly="0" labelOnly="1" outline="0" fieldPosition="0">
        <references count="3">
          <reference field="3" count="1" selected="0">
            <x v="21"/>
          </reference>
          <reference field="4" count="1" selected="0">
            <x v="42"/>
          </reference>
          <reference field="5" count="1">
            <x v="42"/>
          </reference>
        </references>
      </pivotArea>
    </format>
    <format dxfId="5442">
      <pivotArea dataOnly="0" labelOnly="1" outline="0" fieldPosition="0">
        <references count="3">
          <reference field="3" count="1" selected="0">
            <x v="21"/>
          </reference>
          <reference field="4" count="1" selected="0">
            <x v="43"/>
          </reference>
          <reference field="5" count="1">
            <x v="43"/>
          </reference>
        </references>
      </pivotArea>
    </format>
    <format dxfId="5441">
      <pivotArea dataOnly="0" labelOnly="1" outline="0" fieldPosition="0">
        <references count="3">
          <reference field="3" count="1" selected="0">
            <x v="21"/>
          </reference>
          <reference field="4" count="1" selected="0">
            <x v="44"/>
          </reference>
          <reference field="5" count="1">
            <x v="44"/>
          </reference>
        </references>
      </pivotArea>
    </format>
    <format dxfId="5440">
      <pivotArea dataOnly="0" labelOnly="1" outline="0" fieldPosition="0">
        <references count="3">
          <reference field="3" count="1" selected="0">
            <x v="21"/>
          </reference>
          <reference field="4" count="1" selected="0">
            <x v="45"/>
          </reference>
          <reference field="5" count="1">
            <x v="45"/>
          </reference>
        </references>
      </pivotArea>
    </format>
    <format dxfId="5439">
      <pivotArea dataOnly="0" labelOnly="1" outline="0" fieldPosition="0">
        <references count="3">
          <reference field="3" count="1" selected="0">
            <x v="21"/>
          </reference>
          <reference field="4" count="1" selected="0">
            <x v="46"/>
          </reference>
          <reference field="5" count="1">
            <x v="46"/>
          </reference>
        </references>
      </pivotArea>
    </format>
    <format dxfId="5438">
      <pivotArea dataOnly="0" labelOnly="1" outline="0" fieldPosition="0">
        <references count="3">
          <reference field="3" count="1" selected="0">
            <x v="21"/>
          </reference>
          <reference field="4" count="1" selected="0">
            <x v="47"/>
          </reference>
          <reference field="5" count="1">
            <x v="47"/>
          </reference>
        </references>
      </pivotArea>
    </format>
    <format dxfId="5437">
      <pivotArea dataOnly="0" labelOnly="1" outline="0" fieldPosition="0">
        <references count="3">
          <reference field="3" count="1" selected="0">
            <x v="22"/>
          </reference>
          <reference field="4" count="1" selected="0">
            <x v="48"/>
          </reference>
          <reference field="5" count="1">
            <x v="48"/>
          </reference>
        </references>
      </pivotArea>
    </format>
    <format dxfId="5436">
      <pivotArea dataOnly="0" labelOnly="1" outline="0" fieldPosition="0">
        <references count="3">
          <reference field="3" count="1" selected="0">
            <x v="23"/>
          </reference>
          <reference field="4" count="1" selected="0">
            <x v="49"/>
          </reference>
          <reference field="5" count="1">
            <x v="49"/>
          </reference>
        </references>
      </pivotArea>
    </format>
    <format dxfId="5435">
      <pivotArea dataOnly="0" labelOnly="1" outline="0" fieldPosition="0">
        <references count="3">
          <reference field="3" count="1" selected="0">
            <x v="24"/>
          </reference>
          <reference field="4" count="1" selected="0">
            <x v="50"/>
          </reference>
          <reference field="5" count="1">
            <x v="50"/>
          </reference>
        </references>
      </pivotArea>
    </format>
    <format dxfId="5434">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5433">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5432">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5431">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5430">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5429">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5428">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5427">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5426">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5425">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5424">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5423">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5422">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5421">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5420">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5419">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5418">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5417">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5416">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5415">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5414">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5413">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5412">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5411">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5410">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5409">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5408">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5407">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5406">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5405">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5404">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5403">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5402">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5401">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5400">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5399">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5398">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5397">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5396">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5395">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5394">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5393">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5392">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5391">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5390">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5389">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5388">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5387">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5386">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5385">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5384">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5383">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5382">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5381">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5380">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5379">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5378">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5377">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5376">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5375">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5374">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5373">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5372">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5371">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5370">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5369">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5368">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5367">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5366">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536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536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536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536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536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536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535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535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535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535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535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535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5353">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5352">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535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535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5349">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5348">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5347">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5346">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5345">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5344">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5343">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5342">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534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5340">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5339">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5338">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5337">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5336">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533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5334">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5333">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5332">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533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533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5329">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5328">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532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532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532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532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532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532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532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532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531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531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531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531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531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531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531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531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5311">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5310">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530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530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530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5306">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530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530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530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530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530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530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529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5298">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5297">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5296">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529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529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529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529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5291">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5290">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5289">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5288">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528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528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528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528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528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528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5281">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528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527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5278">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5277">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5276">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5275">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5274">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5273">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527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5271">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5270">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526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526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526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526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526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526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526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526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526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5260">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5259">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525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5257">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525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525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525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525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525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525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525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524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524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524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5246">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5245">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5244">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5243">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5242">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5241">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5240">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523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523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523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523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523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523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5233">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5232">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5231">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5230">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522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522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522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522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522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522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522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5222">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5221">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522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521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521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521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521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521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521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521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5212">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5211">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5210">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5209">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5208">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520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520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520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520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520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520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520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520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519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519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519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519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519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519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519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519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519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519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518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518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518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518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518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518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518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518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518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518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517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517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517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517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517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517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517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517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517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517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516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516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516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516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516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516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516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516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516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516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515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515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515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515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515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515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515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515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515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515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514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514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514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514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514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514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514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514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514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514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5139">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513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513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513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513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513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513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513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5131">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5130">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5129">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5128">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512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512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512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512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512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512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512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512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511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511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511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511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511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511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511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511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511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511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5109">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5108">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5107">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5106">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510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510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510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510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510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510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509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509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509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509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5095">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5094">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5093">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5092">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5091">
      <pivotArea field="0" type="button" dataOnly="0" labelOnly="1" outline="0" axis="axisRow" fieldPosition="5"/>
    </format>
    <format dxfId="5090">
      <pivotArea field="5" type="button" dataOnly="0" labelOnly="1" outline="0" axis="axisRow" fieldPosition="2"/>
    </format>
    <format dxfId="5089">
      <pivotArea field="6" type="button" dataOnly="0" labelOnly="1" outline="0" axis="axisRow" fieldPosition="3"/>
    </format>
    <format dxfId="5088">
      <pivotArea field="7" type="button" dataOnly="0" labelOnly="1" outline="0" axis="axisRow" fieldPosition="4"/>
    </format>
    <format dxfId="5087">
      <pivotArea field="4" type="button" dataOnly="0" labelOnly="1" outline="0" axis="axisRow" fieldPosition="1"/>
    </format>
    <format dxfId="5086">
      <pivotArea dataOnly="0" labelOnly="1" outline="0" fieldPosition="0">
        <references count="1">
          <reference field="4" count="0"/>
        </references>
      </pivotArea>
    </format>
    <format dxfId="5085">
      <pivotArea dataOnly="0" labelOnly="1" outline="0" fieldPosition="0">
        <references count="1">
          <reference field="6" count="0"/>
        </references>
      </pivotArea>
    </format>
    <format dxfId="5084">
      <pivotArea dataOnly="0" labelOnly="1" outline="0" fieldPosition="0">
        <references count="1">
          <reference field="3" count="0"/>
        </references>
      </pivotArea>
    </format>
    <format dxfId="5083">
      <pivotArea dataOnly="0" labelOnly="1" outline="0" fieldPosition="0">
        <references count="1">
          <reference field="3" count="1">
            <x v="0"/>
          </reference>
        </references>
      </pivotArea>
    </format>
    <format dxfId="5082">
      <pivotArea dataOnly="0" labelOnly="1" outline="0" fieldPosition="0">
        <references count="1">
          <reference field="3" count="1">
            <x v="1"/>
          </reference>
        </references>
      </pivotArea>
    </format>
    <format dxfId="5081">
      <pivotArea dataOnly="0" labelOnly="1" outline="0" fieldPosition="0">
        <references count="1">
          <reference field="3" count="1">
            <x v="2"/>
          </reference>
        </references>
      </pivotArea>
    </format>
    <format dxfId="5080">
      <pivotArea dataOnly="0" labelOnly="1" outline="0" fieldPosition="0">
        <references count="1">
          <reference field="3" count="1">
            <x v="3"/>
          </reference>
        </references>
      </pivotArea>
    </format>
    <format dxfId="5079">
      <pivotArea dataOnly="0" labelOnly="1" outline="0" fieldPosition="0">
        <references count="1">
          <reference field="3" count="1">
            <x v="4"/>
          </reference>
        </references>
      </pivotArea>
    </format>
    <format dxfId="5078">
      <pivotArea dataOnly="0" labelOnly="1" outline="0" fieldPosition="0">
        <references count="1">
          <reference field="3" count="1">
            <x v="5"/>
          </reference>
        </references>
      </pivotArea>
    </format>
    <format dxfId="5077">
      <pivotArea dataOnly="0" labelOnly="1" outline="0" fieldPosition="0">
        <references count="1">
          <reference field="3" count="1">
            <x v="6"/>
          </reference>
        </references>
      </pivotArea>
    </format>
    <format dxfId="5076">
      <pivotArea dataOnly="0" labelOnly="1" outline="0" fieldPosition="0">
        <references count="1">
          <reference field="3" count="1">
            <x v="7"/>
          </reference>
        </references>
      </pivotArea>
    </format>
    <format dxfId="5075">
      <pivotArea dataOnly="0" labelOnly="1" outline="0" fieldPosition="0">
        <references count="1">
          <reference field="3" count="1">
            <x v="8"/>
          </reference>
        </references>
      </pivotArea>
    </format>
    <format dxfId="5074">
      <pivotArea dataOnly="0" labelOnly="1" outline="0" fieldPosition="0">
        <references count="1">
          <reference field="3" count="1">
            <x v="9"/>
          </reference>
        </references>
      </pivotArea>
    </format>
    <format dxfId="5073">
      <pivotArea dataOnly="0" labelOnly="1" outline="0" fieldPosition="0">
        <references count="1">
          <reference field="3" count="1">
            <x v="10"/>
          </reference>
        </references>
      </pivotArea>
    </format>
    <format dxfId="5072">
      <pivotArea dataOnly="0" labelOnly="1" outline="0" fieldPosition="0">
        <references count="1">
          <reference field="3" count="1">
            <x v="11"/>
          </reference>
        </references>
      </pivotArea>
    </format>
    <format dxfId="5071">
      <pivotArea dataOnly="0" labelOnly="1" outline="0" fieldPosition="0">
        <references count="1">
          <reference field="3" count="1">
            <x v="21"/>
          </reference>
        </references>
      </pivotArea>
    </format>
    <format dxfId="5070">
      <pivotArea dataOnly="0" labelOnly="1" outline="0" fieldPosition="0">
        <references count="1">
          <reference field="3" count="1">
            <x v="22"/>
          </reference>
        </references>
      </pivotArea>
    </format>
    <format dxfId="5069">
      <pivotArea dataOnly="0" labelOnly="1" outline="0" fieldPosition="0">
        <references count="1">
          <reference field="3" count="1">
            <x v="23"/>
          </reference>
        </references>
      </pivotArea>
    </format>
    <format dxfId="5068">
      <pivotArea dataOnly="0" labelOnly="1" outline="0" fieldPosition="0">
        <references count="1">
          <reference field="3" count="1">
            <x v="24"/>
          </reference>
        </references>
      </pivotArea>
    </format>
    <format dxfId="5067">
      <pivotArea dataOnly="0" labelOnly="1" outline="0" fieldPosition="0">
        <references count="1">
          <reference field="3" count="1">
            <x v="25"/>
          </reference>
        </references>
      </pivotArea>
    </format>
    <format dxfId="5066">
      <pivotArea dataOnly="0" labelOnly="1" grandRow="1" outline="0" fieldPosition="0"/>
    </format>
    <format dxfId="506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506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506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506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506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506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505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505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505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505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505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505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5053">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5052">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5051">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5050">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5049">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5048">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5047">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5046">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5045">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5044">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5043">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5042">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5041">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5040">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5039">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5038">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5037">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5036">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5035">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5034">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5033">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5032">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5031">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5030">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5029">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5028">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5027">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5026">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5025">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502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502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502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502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502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501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501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501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501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501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501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5013">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5012">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5011">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5010">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500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500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500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5006">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500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500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500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500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500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500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4999">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4998">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4997">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4996">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499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499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499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499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4991">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4990">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4989">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4988">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498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4986">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4985">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498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498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498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4981">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4980">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4979">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4978">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4977">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4976">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4975">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4974">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4973">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4972">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4971">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4970">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4969">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496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4967">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4966">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4965">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496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496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4962">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4961">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4960">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4959">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4958">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4957">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495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495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495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495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495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495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495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494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494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494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4946">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4945">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4944">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4943">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4942">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4941">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4940">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4939">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4938">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4937">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493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4935">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4934">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4933">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493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493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4930">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4929">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4928">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4927">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4926">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4925">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4924">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4923">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4922">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492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4920">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4919">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4918">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491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491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4915">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4914">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4913">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4912">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4911">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4910">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4909">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490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490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4906">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490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490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490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490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4901">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4900">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4899">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4898">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489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489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489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489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489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489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489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489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488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4888">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4887">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4886">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4885">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4884">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488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4882">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4881">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4880">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487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487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4877">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4876">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487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4874">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4873">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487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487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487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486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486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486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486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4865">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4864">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4863">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4862">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486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4860">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4859">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4858">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4857">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4856">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4855">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4854">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4853">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4852">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4851">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485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4849">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484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484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484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484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4844">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4843">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4842">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4841">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484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483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483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483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483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483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483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4833">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4832">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483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483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482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482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482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482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482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482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4823">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4822">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4821">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4820">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4819">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481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481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481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481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481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481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481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481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481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480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480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480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480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480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480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480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480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480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480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479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479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479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479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479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479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479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479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479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479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478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478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478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478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478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478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478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478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478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478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477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477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477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477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477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477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477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477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477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477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476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4768">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4767">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476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476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476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4763">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4762">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476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476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475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475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475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475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475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475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475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4752">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4751">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4750">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474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474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474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474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474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474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474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4742">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4741">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4740">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4739">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473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473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473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4735">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473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473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473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473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473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472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472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472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472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472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472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4723">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4722">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472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472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4719">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4718">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4717">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471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471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471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471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471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4711">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4710">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470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470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470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4706">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4705">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4704">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4703">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4702">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470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4700">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4699">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4698">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469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4696">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4695">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469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469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469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469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469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468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468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4687">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4686">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4685">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4684">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468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4682">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4681">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4680">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4679">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4678">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4677">
      <pivotArea type="all" dataOnly="0" outline="0" fieldPosition="0"/>
    </format>
    <format dxfId="4676">
      <pivotArea outline="0" collapsedLevelsAreSubtotals="1" fieldPosition="0"/>
    </format>
    <format dxfId="4675">
      <pivotArea field="3" type="button" dataOnly="0" labelOnly="1" outline="0" axis="axisRow" fieldPosition="0"/>
    </format>
    <format dxfId="4674">
      <pivotArea field="4" type="button" dataOnly="0" labelOnly="1" outline="0" axis="axisRow" fieldPosition="1"/>
    </format>
    <format dxfId="4673">
      <pivotArea field="5" type="button" dataOnly="0" labelOnly="1" outline="0" axis="axisRow" fieldPosition="2"/>
    </format>
    <format dxfId="4672">
      <pivotArea field="6" type="button" dataOnly="0" labelOnly="1" outline="0" axis="axisRow" fieldPosition="3"/>
    </format>
    <format dxfId="4671">
      <pivotArea field="7" type="button" dataOnly="0" labelOnly="1" outline="0" axis="axisRow" fieldPosition="4"/>
    </format>
    <format dxfId="4670">
      <pivotArea field="0" type="button" dataOnly="0" labelOnly="1" outline="0" axis="axisRow" fieldPosition="5"/>
    </format>
    <format dxfId="4669">
      <pivotArea dataOnly="0" labelOnly="1" outline="0" fieldPosition="0">
        <references count="1">
          <reference field="3" count="0"/>
        </references>
      </pivotArea>
    </format>
    <format dxfId="4668">
      <pivotArea dataOnly="0" labelOnly="1" outline="0" fieldPosition="0">
        <references count="1">
          <reference field="3" count="0" defaultSubtotal="1"/>
        </references>
      </pivotArea>
    </format>
    <format dxfId="4667">
      <pivotArea dataOnly="0" labelOnly="1" grandRow="1" outline="0" fieldPosition="0"/>
    </format>
    <format dxfId="4666">
      <pivotArea dataOnly="0" labelOnly="1" outline="0" fieldPosition="0">
        <references count="2">
          <reference field="3" count="1" selected="0">
            <x v="0"/>
          </reference>
          <reference field="4" count="1">
            <x v="0"/>
          </reference>
        </references>
      </pivotArea>
    </format>
    <format dxfId="4665">
      <pivotArea dataOnly="0" labelOnly="1" outline="0" fieldPosition="0">
        <references count="2">
          <reference field="3" count="1" selected="0">
            <x v="1"/>
          </reference>
          <reference field="4" count="8">
            <x v="11"/>
            <x v="12"/>
            <x v="13"/>
            <x v="14"/>
            <x v="15"/>
            <x v="16"/>
            <x v="17"/>
            <x v="18"/>
          </reference>
        </references>
      </pivotArea>
    </format>
    <format dxfId="4664">
      <pivotArea dataOnly="0" labelOnly="1" outline="0" fieldPosition="0">
        <references count="2">
          <reference field="3" count="1" selected="0">
            <x v="2"/>
          </reference>
          <reference field="4" count="2">
            <x v="21"/>
            <x v="22"/>
          </reference>
        </references>
      </pivotArea>
    </format>
    <format dxfId="4663">
      <pivotArea dataOnly="0" labelOnly="1" outline="0" fieldPosition="0">
        <references count="2">
          <reference field="3" count="1" selected="0">
            <x v="3"/>
          </reference>
          <reference field="4" count="2">
            <x v="23"/>
            <x v="24"/>
          </reference>
        </references>
      </pivotArea>
    </format>
    <format dxfId="4662">
      <pivotArea dataOnly="0" labelOnly="1" outline="0" fieldPosition="0">
        <references count="2">
          <reference field="3" count="1" selected="0">
            <x v="4"/>
          </reference>
          <reference field="4" count="3">
            <x v="25"/>
            <x v="26"/>
            <x v="27"/>
          </reference>
        </references>
      </pivotArea>
    </format>
    <format dxfId="4661">
      <pivotArea dataOnly="0" labelOnly="1" outline="0" fieldPosition="0">
        <references count="2">
          <reference field="3" count="1" selected="0">
            <x v="5"/>
          </reference>
          <reference field="4" count="1">
            <x v="28"/>
          </reference>
        </references>
      </pivotArea>
    </format>
    <format dxfId="4660">
      <pivotArea dataOnly="0" labelOnly="1" outline="0" fieldPosition="0">
        <references count="2">
          <reference field="3" count="1" selected="0">
            <x v="6"/>
          </reference>
          <reference field="4" count="1">
            <x v="29"/>
          </reference>
        </references>
      </pivotArea>
    </format>
    <format dxfId="4659">
      <pivotArea dataOnly="0" labelOnly="1" outline="0" fieldPosition="0">
        <references count="2">
          <reference field="3" count="1" selected="0">
            <x v="7"/>
          </reference>
          <reference field="4" count="4">
            <x v="30"/>
            <x v="31"/>
            <x v="32"/>
            <x v="33"/>
          </reference>
        </references>
      </pivotArea>
    </format>
    <format dxfId="4658">
      <pivotArea dataOnly="0" labelOnly="1" outline="0" fieldPosition="0">
        <references count="2">
          <reference field="3" count="1" selected="0">
            <x v="8"/>
          </reference>
          <reference field="4" count="4">
            <x v="34"/>
            <x v="35"/>
            <x v="36"/>
            <x v="37"/>
          </reference>
        </references>
      </pivotArea>
    </format>
    <format dxfId="4657">
      <pivotArea dataOnly="0" labelOnly="1" outline="0" fieldPosition="0">
        <references count="2">
          <reference field="3" count="1" selected="0">
            <x v="9"/>
          </reference>
          <reference field="4" count="1">
            <x v="1"/>
          </reference>
        </references>
      </pivotArea>
    </format>
    <format dxfId="4656">
      <pivotArea dataOnly="0" labelOnly="1" outline="0" fieldPosition="0">
        <references count="2">
          <reference field="3" count="1" selected="0">
            <x v="10"/>
          </reference>
          <reference field="4" count="1">
            <x v="2"/>
          </reference>
        </references>
      </pivotArea>
    </format>
    <format dxfId="4655">
      <pivotArea dataOnly="0" labelOnly="1" outline="0" fieldPosition="0">
        <references count="2">
          <reference field="3" count="1" selected="0">
            <x v="11"/>
          </reference>
          <reference field="4" count="1">
            <x v="3"/>
          </reference>
        </references>
      </pivotArea>
    </format>
    <format dxfId="4654">
      <pivotArea dataOnly="0" labelOnly="1" outline="0" fieldPosition="0">
        <references count="2">
          <reference field="3" count="1" selected="0">
            <x v="21"/>
          </reference>
          <reference field="4" count="8">
            <x v="40"/>
            <x v="41"/>
            <x v="42"/>
            <x v="43"/>
            <x v="44"/>
            <x v="45"/>
            <x v="46"/>
            <x v="47"/>
          </reference>
        </references>
      </pivotArea>
    </format>
    <format dxfId="4653">
      <pivotArea dataOnly="0" labelOnly="1" outline="0" fieldPosition="0">
        <references count="2">
          <reference field="3" count="1" selected="0">
            <x v="22"/>
          </reference>
          <reference field="4" count="1">
            <x v="48"/>
          </reference>
        </references>
      </pivotArea>
    </format>
    <format dxfId="4652">
      <pivotArea dataOnly="0" labelOnly="1" outline="0" fieldPosition="0">
        <references count="2">
          <reference field="3" count="1" selected="0">
            <x v="23"/>
          </reference>
          <reference field="4" count="1">
            <x v="49"/>
          </reference>
        </references>
      </pivotArea>
    </format>
    <format dxfId="4651">
      <pivotArea dataOnly="0" labelOnly="1" outline="0" fieldPosition="0">
        <references count="2">
          <reference field="3" count="1" selected="0">
            <x v="24"/>
          </reference>
          <reference field="4" count="1">
            <x v="50"/>
          </reference>
        </references>
      </pivotArea>
    </format>
    <format dxfId="4650">
      <pivotArea dataOnly="0" labelOnly="1" outline="0" fieldPosition="0">
        <references count="2">
          <reference field="3" count="1" selected="0">
            <x v="25"/>
          </reference>
          <reference field="4" count="1">
            <x v="51"/>
          </reference>
        </references>
      </pivotArea>
    </format>
    <format dxfId="4649">
      <pivotArea dataOnly="0" labelOnly="1" outline="0" fieldPosition="0">
        <references count="2">
          <reference field="3" count="1" selected="0">
            <x v="12"/>
          </reference>
          <reference field="4" count="1">
            <x v="4"/>
          </reference>
        </references>
      </pivotArea>
    </format>
    <format dxfId="4648">
      <pivotArea dataOnly="0" labelOnly="1" outline="0" fieldPosition="0">
        <references count="2">
          <reference field="3" count="1" selected="0">
            <x v="13"/>
          </reference>
          <reference field="4" count="1">
            <x v="5"/>
          </reference>
        </references>
      </pivotArea>
    </format>
    <format dxfId="4647">
      <pivotArea dataOnly="0" labelOnly="1" outline="0" fieldPosition="0">
        <references count="3">
          <reference field="3" count="1" selected="0">
            <x v="0"/>
          </reference>
          <reference field="4" count="1" selected="0">
            <x v="0"/>
          </reference>
          <reference field="5" count="1">
            <x v="0"/>
          </reference>
        </references>
      </pivotArea>
    </format>
    <format dxfId="4646">
      <pivotArea dataOnly="0" labelOnly="1" outline="0" fieldPosition="0">
        <references count="3">
          <reference field="3" count="1" selected="0">
            <x v="1"/>
          </reference>
          <reference field="4" count="1" selected="0">
            <x v="11"/>
          </reference>
          <reference field="5" count="1">
            <x v="11"/>
          </reference>
        </references>
      </pivotArea>
    </format>
    <format dxfId="4645">
      <pivotArea dataOnly="0" labelOnly="1" outline="0" fieldPosition="0">
        <references count="3">
          <reference field="3" count="1" selected="0">
            <x v="1"/>
          </reference>
          <reference field="4" count="1" selected="0">
            <x v="12"/>
          </reference>
          <reference field="5" count="1">
            <x v="12"/>
          </reference>
        </references>
      </pivotArea>
    </format>
    <format dxfId="4644">
      <pivotArea dataOnly="0" labelOnly="1" outline="0" fieldPosition="0">
        <references count="3">
          <reference field="3" count="1" selected="0">
            <x v="1"/>
          </reference>
          <reference field="4" count="1" selected="0">
            <x v="13"/>
          </reference>
          <reference field="5" count="1">
            <x v="13"/>
          </reference>
        </references>
      </pivotArea>
    </format>
    <format dxfId="4643">
      <pivotArea dataOnly="0" labelOnly="1" outline="0" fieldPosition="0">
        <references count="3">
          <reference field="3" count="1" selected="0">
            <x v="1"/>
          </reference>
          <reference field="4" count="1" selected="0">
            <x v="14"/>
          </reference>
          <reference field="5" count="1">
            <x v="14"/>
          </reference>
        </references>
      </pivotArea>
    </format>
    <format dxfId="4642">
      <pivotArea dataOnly="0" labelOnly="1" outline="0" fieldPosition="0">
        <references count="3">
          <reference field="3" count="1" selected="0">
            <x v="1"/>
          </reference>
          <reference field="4" count="1" selected="0">
            <x v="15"/>
          </reference>
          <reference field="5" count="1">
            <x v="15"/>
          </reference>
        </references>
      </pivotArea>
    </format>
    <format dxfId="4641">
      <pivotArea dataOnly="0" labelOnly="1" outline="0" fieldPosition="0">
        <references count="3">
          <reference field="3" count="1" selected="0">
            <x v="1"/>
          </reference>
          <reference field="4" count="1" selected="0">
            <x v="16"/>
          </reference>
          <reference field="5" count="1">
            <x v="16"/>
          </reference>
        </references>
      </pivotArea>
    </format>
    <format dxfId="4640">
      <pivotArea dataOnly="0" labelOnly="1" outline="0" fieldPosition="0">
        <references count="3">
          <reference field="3" count="1" selected="0">
            <x v="1"/>
          </reference>
          <reference field="4" count="1" selected="0">
            <x v="17"/>
          </reference>
          <reference field="5" count="1">
            <x v="17"/>
          </reference>
        </references>
      </pivotArea>
    </format>
    <format dxfId="4639">
      <pivotArea dataOnly="0" labelOnly="1" outline="0" fieldPosition="0">
        <references count="3">
          <reference field="3" count="1" selected="0">
            <x v="1"/>
          </reference>
          <reference field="4" count="1" selected="0">
            <x v="18"/>
          </reference>
          <reference field="5" count="1">
            <x v="18"/>
          </reference>
        </references>
      </pivotArea>
    </format>
    <format dxfId="4638">
      <pivotArea dataOnly="0" labelOnly="1" outline="0" fieldPosition="0">
        <references count="3">
          <reference field="3" count="1" selected="0">
            <x v="2"/>
          </reference>
          <reference field="4" count="1" selected="0">
            <x v="21"/>
          </reference>
          <reference field="5" count="1">
            <x v="21"/>
          </reference>
        </references>
      </pivotArea>
    </format>
    <format dxfId="4637">
      <pivotArea dataOnly="0" labelOnly="1" outline="0" fieldPosition="0">
        <references count="3">
          <reference field="3" count="1" selected="0">
            <x v="2"/>
          </reference>
          <reference field="4" count="1" selected="0">
            <x v="22"/>
          </reference>
          <reference field="5" count="1">
            <x v="22"/>
          </reference>
        </references>
      </pivotArea>
    </format>
    <format dxfId="4636">
      <pivotArea dataOnly="0" labelOnly="1" outline="0" fieldPosition="0">
        <references count="3">
          <reference field="3" count="1" selected="0">
            <x v="3"/>
          </reference>
          <reference field="4" count="1" selected="0">
            <x v="23"/>
          </reference>
          <reference field="5" count="1">
            <x v="23"/>
          </reference>
        </references>
      </pivotArea>
    </format>
    <format dxfId="4635">
      <pivotArea dataOnly="0" labelOnly="1" outline="0" fieldPosition="0">
        <references count="3">
          <reference field="3" count="1" selected="0">
            <x v="3"/>
          </reference>
          <reference field="4" count="1" selected="0">
            <x v="24"/>
          </reference>
          <reference field="5" count="1">
            <x v="24"/>
          </reference>
        </references>
      </pivotArea>
    </format>
    <format dxfId="4634">
      <pivotArea dataOnly="0" labelOnly="1" outline="0" fieldPosition="0">
        <references count="3">
          <reference field="3" count="1" selected="0">
            <x v="4"/>
          </reference>
          <reference field="4" count="1" selected="0">
            <x v="25"/>
          </reference>
          <reference field="5" count="1">
            <x v="25"/>
          </reference>
        </references>
      </pivotArea>
    </format>
    <format dxfId="4633">
      <pivotArea dataOnly="0" labelOnly="1" outline="0" fieldPosition="0">
        <references count="3">
          <reference field="3" count="1" selected="0">
            <x v="4"/>
          </reference>
          <reference field="4" count="1" selected="0">
            <x v="26"/>
          </reference>
          <reference field="5" count="1">
            <x v="26"/>
          </reference>
        </references>
      </pivotArea>
    </format>
    <format dxfId="4632">
      <pivotArea dataOnly="0" labelOnly="1" outline="0" fieldPosition="0">
        <references count="3">
          <reference field="3" count="1" selected="0">
            <x v="4"/>
          </reference>
          <reference field="4" count="1" selected="0">
            <x v="27"/>
          </reference>
          <reference field="5" count="1">
            <x v="27"/>
          </reference>
        </references>
      </pivotArea>
    </format>
    <format dxfId="4631">
      <pivotArea dataOnly="0" labelOnly="1" outline="0" fieldPosition="0">
        <references count="3">
          <reference field="3" count="1" selected="0">
            <x v="5"/>
          </reference>
          <reference field="4" count="1" selected="0">
            <x v="28"/>
          </reference>
          <reference field="5" count="1">
            <x v="28"/>
          </reference>
        </references>
      </pivotArea>
    </format>
    <format dxfId="4630">
      <pivotArea dataOnly="0" labelOnly="1" outline="0" fieldPosition="0">
        <references count="3">
          <reference field="3" count="1" selected="0">
            <x v="6"/>
          </reference>
          <reference field="4" count="1" selected="0">
            <x v="29"/>
          </reference>
          <reference field="5" count="1">
            <x v="29"/>
          </reference>
        </references>
      </pivotArea>
    </format>
    <format dxfId="4629">
      <pivotArea dataOnly="0" labelOnly="1" outline="0" fieldPosition="0">
        <references count="3">
          <reference field="3" count="1" selected="0">
            <x v="7"/>
          </reference>
          <reference field="4" count="1" selected="0">
            <x v="30"/>
          </reference>
          <reference field="5" count="1">
            <x v="30"/>
          </reference>
        </references>
      </pivotArea>
    </format>
    <format dxfId="4628">
      <pivotArea dataOnly="0" labelOnly="1" outline="0" fieldPosition="0">
        <references count="3">
          <reference field="3" count="1" selected="0">
            <x v="7"/>
          </reference>
          <reference field="4" count="1" selected="0">
            <x v="31"/>
          </reference>
          <reference field="5" count="1">
            <x v="31"/>
          </reference>
        </references>
      </pivotArea>
    </format>
    <format dxfId="4627">
      <pivotArea dataOnly="0" labelOnly="1" outline="0" fieldPosition="0">
        <references count="3">
          <reference field="3" count="1" selected="0">
            <x v="7"/>
          </reference>
          <reference field="4" count="1" selected="0">
            <x v="32"/>
          </reference>
          <reference field="5" count="1">
            <x v="32"/>
          </reference>
        </references>
      </pivotArea>
    </format>
    <format dxfId="4626">
      <pivotArea dataOnly="0" labelOnly="1" outline="0" fieldPosition="0">
        <references count="3">
          <reference field="3" count="1" selected="0">
            <x v="7"/>
          </reference>
          <reference field="4" count="1" selected="0">
            <x v="33"/>
          </reference>
          <reference field="5" count="1">
            <x v="33"/>
          </reference>
        </references>
      </pivotArea>
    </format>
    <format dxfId="4625">
      <pivotArea dataOnly="0" labelOnly="1" outline="0" fieldPosition="0">
        <references count="3">
          <reference field="3" count="1" selected="0">
            <x v="8"/>
          </reference>
          <reference field="4" count="1" selected="0">
            <x v="34"/>
          </reference>
          <reference field="5" count="1">
            <x v="34"/>
          </reference>
        </references>
      </pivotArea>
    </format>
    <format dxfId="4624">
      <pivotArea dataOnly="0" labelOnly="1" outline="0" fieldPosition="0">
        <references count="3">
          <reference field="3" count="1" selected="0">
            <x v="8"/>
          </reference>
          <reference field="4" count="1" selected="0">
            <x v="35"/>
          </reference>
          <reference field="5" count="1">
            <x v="35"/>
          </reference>
        </references>
      </pivotArea>
    </format>
    <format dxfId="4623">
      <pivotArea dataOnly="0" labelOnly="1" outline="0" fieldPosition="0">
        <references count="3">
          <reference field="3" count="1" selected="0">
            <x v="8"/>
          </reference>
          <reference field="4" count="1" selected="0">
            <x v="36"/>
          </reference>
          <reference field="5" count="1">
            <x v="36"/>
          </reference>
        </references>
      </pivotArea>
    </format>
    <format dxfId="4622">
      <pivotArea dataOnly="0" labelOnly="1" outline="0" fieldPosition="0">
        <references count="3">
          <reference field="3" count="1" selected="0">
            <x v="8"/>
          </reference>
          <reference field="4" count="1" selected="0">
            <x v="37"/>
          </reference>
          <reference field="5" count="1">
            <x v="37"/>
          </reference>
        </references>
      </pivotArea>
    </format>
    <format dxfId="4621">
      <pivotArea dataOnly="0" labelOnly="1" outline="0" fieldPosition="0">
        <references count="3">
          <reference field="3" count="1" selected="0">
            <x v="9"/>
          </reference>
          <reference field="4" count="1" selected="0">
            <x v="1"/>
          </reference>
          <reference field="5" count="1">
            <x v="1"/>
          </reference>
        </references>
      </pivotArea>
    </format>
    <format dxfId="4620">
      <pivotArea dataOnly="0" labelOnly="1" outline="0" fieldPosition="0">
        <references count="3">
          <reference field="3" count="1" selected="0">
            <x v="10"/>
          </reference>
          <reference field="4" count="1" selected="0">
            <x v="2"/>
          </reference>
          <reference field="5" count="1">
            <x v="2"/>
          </reference>
        </references>
      </pivotArea>
    </format>
    <format dxfId="4619">
      <pivotArea dataOnly="0" labelOnly="1" outline="0" fieldPosition="0">
        <references count="3">
          <reference field="3" count="1" selected="0">
            <x v="11"/>
          </reference>
          <reference field="4" count="1" selected="0">
            <x v="3"/>
          </reference>
          <reference field="5" count="1">
            <x v="3"/>
          </reference>
        </references>
      </pivotArea>
    </format>
    <format dxfId="4618">
      <pivotArea dataOnly="0" labelOnly="1" outline="0" fieldPosition="0">
        <references count="3">
          <reference field="3" count="1" selected="0">
            <x v="21"/>
          </reference>
          <reference field="4" count="1" selected="0">
            <x v="40"/>
          </reference>
          <reference field="5" count="1">
            <x v="40"/>
          </reference>
        </references>
      </pivotArea>
    </format>
    <format dxfId="4617">
      <pivotArea dataOnly="0" labelOnly="1" outline="0" fieldPosition="0">
        <references count="3">
          <reference field="3" count="1" selected="0">
            <x v="21"/>
          </reference>
          <reference field="4" count="1" selected="0">
            <x v="41"/>
          </reference>
          <reference field="5" count="1">
            <x v="41"/>
          </reference>
        </references>
      </pivotArea>
    </format>
    <format dxfId="4616">
      <pivotArea dataOnly="0" labelOnly="1" outline="0" fieldPosition="0">
        <references count="3">
          <reference field="3" count="1" selected="0">
            <x v="21"/>
          </reference>
          <reference field="4" count="1" selected="0">
            <x v="42"/>
          </reference>
          <reference field="5" count="1">
            <x v="42"/>
          </reference>
        </references>
      </pivotArea>
    </format>
    <format dxfId="4615">
      <pivotArea dataOnly="0" labelOnly="1" outline="0" fieldPosition="0">
        <references count="3">
          <reference field="3" count="1" selected="0">
            <x v="21"/>
          </reference>
          <reference field="4" count="1" selected="0">
            <x v="43"/>
          </reference>
          <reference field="5" count="1">
            <x v="43"/>
          </reference>
        </references>
      </pivotArea>
    </format>
    <format dxfId="4614">
      <pivotArea dataOnly="0" labelOnly="1" outline="0" fieldPosition="0">
        <references count="3">
          <reference field="3" count="1" selected="0">
            <x v="21"/>
          </reference>
          <reference field="4" count="1" selected="0">
            <x v="44"/>
          </reference>
          <reference field="5" count="1">
            <x v="44"/>
          </reference>
        </references>
      </pivotArea>
    </format>
    <format dxfId="4613">
      <pivotArea dataOnly="0" labelOnly="1" outline="0" fieldPosition="0">
        <references count="3">
          <reference field="3" count="1" selected="0">
            <x v="21"/>
          </reference>
          <reference field="4" count="1" selected="0">
            <x v="45"/>
          </reference>
          <reference field="5" count="1">
            <x v="45"/>
          </reference>
        </references>
      </pivotArea>
    </format>
    <format dxfId="4612">
      <pivotArea dataOnly="0" labelOnly="1" outline="0" fieldPosition="0">
        <references count="3">
          <reference field="3" count="1" selected="0">
            <x v="21"/>
          </reference>
          <reference field="4" count="1" selected="0">
            <x v="46"/>
          </reference>
          <reference field="5" count="1">
            <x v="46"/>
          </reference>
        </references>
      </pivotArea>
    </format>
    <format dxfId="4611">
      <pivotArea dataOnly="0" labelOnly="1" outline="0" fieldPosition="0">
        <references count="3">
          <reference field="3" count="1" selected="0">
            <x v="21"/>
          </reference>
          <reference field="4" count="1" selected="0">
            <x v="47"/>
          </reference>
          <reference field="5" count="1">
            <x v="47"/>
          </reference>
        </references>
      </pivotArea>
    </format>
    <format dxfId="4610">
      <pivotArea dataOnly="0" labelOnly="1" outline="0" fieldPosition="0">
        <references count="3">
          <reference field="3" count="1" selected="0">
            <x v="22"/>
          </reference>
          <reference field="4" count="1" selected="0">
            <x v="48"/>
          </reference>
          <reference field="5" count="1">
            <x v="48"/>
          </reference>
        </references>
      </pivotArea>
    </format>
    <format dxfId="4609">
      <pivotArea dataOnly="0" labelOnly="1" outline="0" fieldPosition="0">
        <references count="3">
          <reference field="3" count="1" selected="0">
            <x v="23"/>
          </reference>
          <reference field="4" count="1" selected="0">
            <x v="49"/>
          </reference>
          <reference field="5" count="1">
            <x v="49"/>
          </reference>
        </references>
      </pivotArea>
    </format>
    <format dxfId="4608">
      <pivotArea dataOnly="0" labelOnly="1" outline="0" fieldPosition="0">
        <references count="3">
          <reference field="3" count="1" selected="0">
            <x v="24"/>
          </reference>
          <reference field="4" count="1" selected="0">
            <x v="50"/>
          </reference>
          <reference field="5" count="1">
            <x v="50"/>
          </reference>
        </references>
      </pivotArea>
    </format>
    <format dxfId="4607">
      <pivotArea dataOnly="0" labelOnly="1" outline="0" fieldPosition="0">
        <references count="3">
          <reference field="3" count="1" selected="0">
            <x v="25"/>
          </reference>
          <reference field="4" count="1" selected="0">
            <x v="51"/>
          </reference>
          <reference field="5" count="1">
            <x v="51"/>
          </reference>
        </references>
      </pivotArea>
    </format>
    <format dxfId="4606">
      <pivotArea dataOnly="0" labelOnly="1" outline="0" fieldPosition="0">
        <references count="3">
          <reference field="3" count="1" selected="0">
            <x v="12"/>
          </reference>
          <reference field="4" count="1" selected="0">
            <x v="4"/>
          </reference>
          <reference field="5" count="1">
            <x v="4"/>
          </reference>
        </references>
      </pivotArea>
    </format>
    <format dxfId="4605">
      <pivotArea dataOnly="0" labelOnly="1" outline="0" fieldPosition="0">
        <references count="3">
          <reference field="3" count="1" selected="0">
            <x v="13"/>
          </reference>
          <reference field="4" count="1" selected="0">
            <x v="5"/>
          </reference>
          <reference field="5" count="1">
            <x v="5"/>
          </reference>
        </references>
      </pivotArea>
    </format>
    <format dxfId="4604">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4603">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4602">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4601">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4600">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4599">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4598">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4597">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4596">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4595">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4594">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4593">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4592">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4591">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4590">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4589">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4588">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4587">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4586">
      <pivotArea dataOnly="0" labelOnly="1" outline="0" fieldPosition="0">
        <references count="4">
          <reference field="3" count="1" selected="0">
            <x v="7"/>
          </reference>
          <reference field="4" count="1" selected="0">
            <x v="30"/>
          </reference>
          <reference field="5" count="1" selected="0">
            <x v="30"/>
          </reference>
          <reference field="6" count="1">
            <x v="69"/>
          </reference>
        </references>
      </pivotArea>
    </format>
    <format dxfId="4585">
      <pivotArea dataOnly="0" labelOnly="1" outline="0" fieldPosition="0">
        <references count="4">
          <reference field="3" count="1" selected="0">
            <x v="7"/>
          </reference>
          <reference field="4" count="1" selected="0">
            <x v="31"/>
          </reference>
          <reference field="5" count="1" selected="0">
            <x v="31"/>
          </reference>
          <reference field="6" count="1">
            <x v="70"/>
          </reference>
        </references>
      </pivotArea>
    </format>
    <format dxfId="4584">
      <pivotArea dataOnly="0" labelOnly="1" outline="0" fieldPosition="0">
        <references count="4">
          <reference field="3" count="1" selected="0">
            <x v="7"/>
          </reference>
          <reference field="4" count="1" selected="0">
            <x v="32"/>
          </reference>
          <reference field="5" count="1" selected="0">
            <x v="32"/>
          </reference>
          <reference field="6" count="1">
            <x v="71"/>
          </reference>
        </references>
      </pivotArea>
    </format>
    <format dxfId="4583">
      <pivotArea dataOnly="0" labelOnly="1" outline="0" fieldPosition="0">
        <references count="4">
          <reference field="3" count="1" selected="0">
            <x v="7"/>
          </reference>
          <reference field="4" count="1" selected="0">
            <x v="33"/>
          </reference>
          <reference field="5" count="1" selected="0">
            <x v="33"/>
          </reference>
          <reference field="6" count="1">
            <x v="72"/>
          </reference>
        </references>
      </pivotArea>
    </format>
    <format dxfId="4582">
      <pivotArea dataOnly="0" labelOnly="1" outline="0" fieldPosition="0">
        <references count="4">
          <reference field="3" count="1" selected="0">
            <x v="8"/>
          </reference>
          <reference field="4" count="1" selected="0">
            <x v="34"/>
          </reference>
          <reference field="5" count="1" selected="0">
            <x v="34"/>
          </reference>
          <reference field="6" count="1">
            <x v="73"/>
          </reference>
        </references>
      </pivotArea>
    </format>
    <format dxfId="4581">
      <pivotArea dataOnly="0" labelOnly="1" outline="0" fieldPosition="0">
        <references count="4">
          <reference field="3" count="1" selected="0">
            <x v="8"/>
          </reference>
          <reference field="4" count="1" selected="0">
            <x v="35"/>
          </reference>
          <reference field="5" count="1" selected="0">
            <x v="35"/>
          </reference>
          <reference field="6" count="1">
            <x v="74"/>
          </reference>
        </references>
      </pivotArea>
    </format>
    <format dxfId="4580">
      <pivotArea dataOnly="0" labelOnly="1" outline="0" fieldPosition="0">
        <references count="4">
          <reference field="3" count="1" selected="0">
            <x v="8"/>
          </reference>
          <reference field="4" count="1" selected="0">
            <x v="36"/>
          </reference>
          <reference field="5" count="1" selected="0">
            <x v="36"/>
          </reference>
          <reference field="6" count="1">
            <x v="75"/>
          </reference>
        </references>
      </pivotArea>
    </format>
    <format dxfId="4579">
      <pivotArea dataOnly="0" labelOnly="1" outline="0" fieldPosition="0">
        <references count="4">
          <reference field="3" count="1" selected="0">
            <x v="8"/>
          </reference>
          <reference field="4" count="1" selected="0">
            <x v="37"/>
          </reference>
          <reference field="5" count="1" selected="0">
            <x v="37"/>
          </reference>
          <reference field="6" count="1">
            <x v="76"/>
          </reference>
        </references>
      </pivotArea>
    </format>
    <format dxfId="4578">
      <pivotArea dataOnly="0" labelOnly="1" outline="0" fieldPosition="0">
        <references count="4">
          <reference field="3" count="1" selected="0">
            <x v="9"/>
          </reference>
          <reference field="4" count="1" selected="0">
            <x v="1"/>
          </reference>
          <reference field="5" count="1" selected="0">
            <x v="1"/>
          </reference>
          <reference field="6" count="3">
            <x v="1"/>
            <x v="2"/>
            <x v="3"/>
          </reference>
        </references>
      </pivotArea>
    </format>
    <format dxfId="4577">
      <pivotArea dataOnly="0" labelOnly="1" outline="0" fieldPosition="0">
        <references count="4">
          <reference field="3" count="1" selected="0">
            <x v="10"/>
          </reference>
          <reference field="4" count="1" selected="0">
            <x v="2"/>
          </reference>
          <reference field="5" count="1" selected="0">
            <x v="2"/>
          </reference>
          <reference field="6" count="4">
            <x v="4"/>
            <x v="5"/>
            <x v="6"/>
            <x v="7"/>
          </reference>
        </references>
      </pivotArea>
    </format>
    <format dxfId="4576">
      <pivotArea dataOnly="0" labelOnly="1" outline="0" fieldPosition="0">
        <references count="4">
          <reference field="3" count="1" selected="0">
            <x v="11"/>
          </reference>
          <reference field="4" count="1" selected="0">
            <x v="3"/>
          </reference>
          <reference field="5" count="1" selected="0">
            <x v="3"/>
          </reference>
          <reference field="6" count="4">
            <x v="8"/>
            <x v="9"/>
            <x v="10"/>
            <x v="11"/>
          </reference>
        </references>
      </pivotArea>
    </format>
    <format dxfId="4575">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4574">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4573">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4572">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4571">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4570">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4569">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4568">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4567">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4566">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4565">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4564">
      <pivotArea dataOnly="0" labelOnly="1" outline="0" fieldPosition="0">
        <references count="4">
          <reference field="3" count="1" selected="0">
            <x v="25"/>
          </reference>
          <reference field="4" count="1" selected="0">
            <x v="51"/>
          </reference>
          <reference field="5" count="1" selected="0">
            <x v="51"/>
          </reference>
          <reference field="6" count="4">
            <x v="99"/>
            <x v="100"/>
            <x v="101"/>
            <x v="102"/>
          </reference>
        </references>
      </pivotArea>
    </format>
    <format dxfId="4563">
      <pivotArea dataOnly="0" labelOnly="1" outline="0" fieldPosition="0">
        <references count="4">
          <reference field="3" count="1" selected="0">
            <x v="12"/>
          </reference>
          <reference field="4" count="1" selected="0">
            <x v="4"/>
          </reference>
          <reference field="5" count="1" selected="0">
            <x v="4"/>
          </reference>
          <reference field="6" count="4">
            <x v="12"/>
            <x v="13"/>
            <x v="14"/>
            <x v="15"/>
          </reference>
        </references>
      </pivotArea>
    </format>
    <format dxfId="4562">
      <pivotArea dataOnly="0" labelOnly="1" outline="0" fieldPosition="0">
        <references count="4">
          <reference field="3" count="1" selected="0">
            <x v="13"/>
          </reference>
          <reference field="4" count="1" selected="0">
            <x v="5"/>
          </reference>
          <reference field="5" count="1" selected="0">
            <x v="5"/>
          </reference>
          <reference field="6" count="4">
            <x v="16"/>
            <x v="17"/>
            <x v="18"/>
            <x v="19"/>
          </reference>
        </references>
      </pivotArea>
    </format>
    <format dxfId="4561">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4560">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4559">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4558">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4557">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4556">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4555">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4554">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4553">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4552">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4551">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4550">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4549">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4548">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4547">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4546">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4545">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4544">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4543">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4542">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4541">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4540">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4539">
      <pivotArea dataOnly="0" labelOnly="1" outline="0" fieldPosition="0">
        <references count="5">
          <reference field="3" count="1" selected="0">
            <x v="7"/>
          </reference>
          <reference field="4" count="1" selected="0">
            <x v="30"/>
          </reference>
          <reference field="5" count="1" selected="0">
            <x v="30"/>
          </reference>
          <reference field="6" count="1" selected="0">
            <x v="69"/>
          </reference>
          <reference field="7" count="8">
            <x v="6"/>
            <x v="8"/>
            <x v="10"/>
            <x v="11"/>
            <x v="29"/>
            <x v="75"/>
            <x v="85"/>
            <x v="90"/>
          </reference>
        </references>
      </pivotArea>
    </format>
    <format dxfId="4538">
      <pivotArea dataOnly="0" labelOnly="1" outline="0" fieldPosition="0">
        <references count="5">
          <reference field="3" count="1" selected="0">
            <x v="7"/>
          </reference>
          <reference field="4" count="1" selected="0">
            <x v="31"/>
          </reference>
          <reference field="5" count="1" selected="0">
            <x v="31"/>
          </reference>
          <reference field="6" count="1" selected="0">
            <x v="70"/>
          </reference>
          <reference field="7" count="8">
            <x v="24"/>
            <x v="35"/>
            <x v="37"/>
            <x v="44"/>
            <x v="45"/>
            <x v="46"/>
            <x v="50"/>
            <x v="68"/>
          </reference>
        </references>
      </pivotArea>
    </format>
    <format dxfId="4537">
      <pivotArea dataOnly="0" labelOnly="1" outline="0" fieldPosition="0">
        <references count="5">
          <reference field="3" count="1" selected="0">
            <x v="7"/>
          </reference>
          <reference field="4" count="1" selected="0">
            <x v="32"/>
          </reference>
          <reference field="5" count="1" selected="0">
            <x v="32"/>
          </reference>
          <reference field="6" count="1" selected="0">
            <x v="71"/>
          </reference>
          <reference field="7" count="2">
            <x v="12"/>
            <x v="56"/>
          </reference>
        </references>
      </pivotArea>
    </format>
    <format dxfId="4536">
      <pivotArea dataOnly="0" labelOnly="1" outline="0" fieldPosition="0">
        <references count="5">
          <reference field="3" count="1" selected="0">
            <x v="7"/>
          </reference>
          <reference field="4" count="1" selected="0">
            <x v="33"/>
          </reference>
          <reference field="5" count="1" selected="0">
            <x v="33"/>
          </reference>
          <reference field="6" count="1" selected="0">
            <x v="72"/>
          </reference>
          <reference field="7" count="3">
            <x v="86"/>
            <x v="91"/>
            <x v="92"/>
          </reference>
        </references>
      </pivotArea>
    </format>
    <format dxfId="4535">
      <pivotArea dataOnly="0" labelOnly="1" outline="0" fieldPosition="0">
        <references count="5">
          <reference field="3" count="1" selected="0">
            <x v="8"/>
          </reference>
          <reference field="4" count="1" selected="0">
            <x v="34"/>
          </reference>
          <reference field="5" count="1" selected="0">
            <x v="34"/>
          </reference>
          <reference field="6" count="1" selected="0">
            <x v="73"/>
          </reference>
          <reference field="7" count="1">
            <x v="53"/>
          </reference>
        </references>
      </pivotArea>
    </format>
    <format dxfId="4534">
      <pivotArea dataOnly="0" labelOnly="1" outline="0" fieldPosition="0">
        <references count="5">
          <reference field="3" count="1" selected="0">
            <x v="8"/>
          </reference>
          <reference field="4" count="1" selected="0">
            <x v="35"/>
          </reference>
          <reference field="5" count="1" selected="0">
            <x v="35"/>
          </reference>
          <reference field="6" count="1" selected="0">
            <x v="74"/>
          </reference>
          <reference field="7" count="8">
            <x v="14"/>
            <x v="33"/>
            <x v="39"/>
            <x v="40"/>
            <x v="47"/>
            <x v="63"/>
            <x v="81"/>
            <x v="87"/>
          </reference>
        </references>
      </pivotArea>
    </format>
    <format dxfId="4533">
      <pivotArea dataOnly="0" labelOnly="1" outline="0" fieldPosition="0">
        <references count="5">
          <reference field="3" count="1" selected="0">
            <x v="8"/>
          </reference>
          <reference field="4" count="1" selected="0">
            <x v="36"/>
          </reference>
          <reference field="5" count="1" selected="0">
            <x v="36"/>
          </reference>
          <reference field="6" count="1" selected="0">
            <x v="75"/>
          </reference>
          <reference field="7" count="5">
            <x v="8"/>
            <x v="9"/>
            <x v="10"/>
            <x v="11"/>
            <x v="21"/>
          </reference>
        </references>
      </pivotArea>
    </format>
    <format dxfId="4532">
      <pivotArea dataOnly="0" labelOnly="1" outline="0" fieldPosition="0">
        <references count="5">
          <reference field="3" count="1" selected="0">
            <x v="8"/>
          </reference>
          <reference field="4" count="1" selected="0">
            <x v="37"/>
          </reference>
          <reference field="5" count="1" selected="0">
            <x v="37"/>
          </reference>
          <reference field="6" count="1" selected="0">
            <x v="76"/>
          </reference>
          <reference field="7" count="10">
            <x v="24"/>
            <x v="35"/>
            <x v="36"/>
            <x v="37"/>
            <x v="44"/>
            <x v="49"/>
            <x v="51"/>
            <x v="62"/>
            <x v="69"/>
            <x v="93"/>
          </reference>
        </references>
      </pivotArea>
    </format>
    <format dxfId="4531">
      <pivotArea dataOnly="0" labelOnly="1" outline="0" fieldPosition="0">
        <references count="5">
          <reference field="3" count="1" selected="0">
            <x v="9"/>
          </reference>
          <reference field="4" count="1" selected="0">
            <x v="1"/>
          </reference>
          <reference field="5" count="1" selected="0">
            <x v="1"/>
          </reference>
          <reference field="6" count="1" selected="0">
            <x v="1"/>
          </reference>
          <reference field="7" count="1">
            <x v="12"/>
          </reference>
        </references>
      </pivotArea>
    </format>
    <format dxfId="4530">
      <pivotArea dataOnly="0" labelOnly="1" outline="0" fieldPosition="0">
        <references count="5">
          <reference field="3" count="1" selected="0">
            <x v="9"/>
          </reference>
          <reference field="4" count="1" selected="0">
            <x v="1"/>
          </reference>
          <reference field="5" count="1" selected="0">
            <x v="1"/>
          </reference>
          <reference field="6" count="1" selected="0">
            <x v="2"/>
          </reference>
          <reference field="7" count="2">
            <x v="13"/>
            <x v="14"/>
          </reference>
        </references>
      </pivotArea>
    </format>
    <format dxfId="4529">
      <pivotArea dataOnly="0" labelOnly="1" outline="0" fieldPosition="0">
        <references count="5">
          <reference field="3" count="1" selected="0">
            <x v="9"/>
          </reference>
          <reference field="4" count="1" selected="0">
            <x v="1"/>
          </reference>
          <reference field="5" count="1" selected="0">
            <x v="1"/>
          </reference>
          <reference field="6" count="1" selected="0">
            <x v="3"/>
          </reference>
          <reference field="7" count="9">
            <x v="0"/>
            <x v="5"/>
            <x v="6"/>
            <x v="8"/>
            <x v="9"/>
            <x v="10"/>
            <x v="11"/>
            <x v="15"/>
            <x v="16"/>
          </reference>
        </references>
      </pivotArea>
    </format>
    <format dxfId="4528">
      <pivotArea dataOnly="0" labelOnly="1" outline="0" fieldPosition="0">
        <references count="5">
          <reference field="3" count="1" selected="0">
            <x v="10"/>
          </reference>
          <reference field="4" count="1" selected="0">
            <x v="2"/>
          </reference>
          <reference field="5" count="1" selected="0">
            <x v="2"/>
          </reference>
          <reference field="6" count="1" selected="0">
            <x v="4"/>
          </reference>
          <reference field="7" count="4">
            <x v="12"/>
            <x v="17"/>
            <x v="18"/>
            <x v="19"/>
          </reference>
        </references>
      </pivotArea>
    </format>
    <format dxfId="4527">
      <pivotArea dataOnly="0" labelOnly="1" outline="0" fieldPosition="0">
        <references count="5">
          <reference field="3" count="1" selected="0">
            <x v="10"/>
          </reference>
          <reference field="4" count="1" selected="0">
            <x v="2"/>
          </reference>
          <reference field="5" count="1" selected="0">
            <x v="2"/>
          </reference>
          <reference field="6" count="1" selected="0">
            <x v="5"/>
          </reference>
          <reference field="7" count="1">
            <x v="20"/>
          </reference>
        </references>
      </pivotArea>
    </format>
    <format dxfId="4526">
      <pivotArea dataOnly="0" labelOnly="1" outline="0" fieldPosition="0">
        <references count="5">
          <reference field="3" count="1" selected="0">
            <x v="10"/>
          </reference>
          <reference field="4" count="1" selected="0">
            <x v="2"/>
          </reference>
          <reference field="5" count="1" selected="0">
            <x v="2"/>
          </reference>
          <reference field="6" count="1" selected="0">
            <x v="6"/>
          </reference>
          <reference field="7" count="9">
            <x v="5"/>
            <x v="8"/>
            <x v="9"/>
            <x v="10"/>
            <x v="11"/>
            <x v="15"/>
            <x v="21"/>
            <x v="22"/>
            <x v="23"/>
          </reference>
        </references>
      </pivotArea>
    </format>
    <format dxfId="4525">
      <pivotArea dataOnly="0" labelOnly="1" outline="0" fieldPosition="0">
        <references count="5">
          <reference field="3" count="1" selected="0">
            <x v="10"/>
          </reference>
          <reference field="4" count="1" selected="0">
            <x v="2"/>
          </reference>
          <reference field="5" count="1" selected="0">
            <x v="2"/>
          </reference>
          <reference field="6" count="1" selected="0">
            <x v="7"/>
          </reference>
          <reference field="7" count="2">
            <x v="24"/>
            <x v="25"/>
          </reference>
        </references>
      </pivotArea>
    </format>
    <format dxfId="4524">
      <pivotArea dataOnly="0" labelOnly="1" outline="0" fieldPosition="0">
        <references count="5">
          <reference field="3" count="1" selected="0">
            <x v="11"/>
          </reference>
          <reference field="4" count="1" selected="0">
            <x v="3"/>
          </reference>
          <reference field="5" count="1" selected="0">
            <x v="3"/>
          </reference>
          <reference field="6" count="1" selected="0">
            <x v="8"/>
          </reference>
          <reference field="7" count="5">
            <x v="12"/>
            <x v="18"/>
            <x v="19"/>
            <x v="26"/>
            <x v="27"/>
          </reference>
        </references>
      </pivotArea>
    </format>
    <format dxfId="4523">
      <pivotArea dataOnly="0" labelOnly="1" outline="0" fieldPosition="0">
        <references count="5">
          <reference field="3" count="1" selected="0">
            <x v="11"/>
          </reference>
          <reference field="4" count="1" selected="0">
            <x v="3"/>
          </reference>
          <reference field="5" count="1" selected="0">
            <x v="3"/>
          </reference>
          <reference field="6" count="1" selected="0">
            <x v="9"/>
          </reference>
          <reference field="7" count="6">
            <x v="8"/>
            <x v="10"/>
            <x v="11"/>
            <x v="23"/>
            <x v="28"/>
            <x v="29"/>
          </reference>
        </references>
      </pivotArea>
    </format>
    <format dxfId="4522">
      <pivotArea dataOnly="0" labelOnly="1" outline="0" fieldPosition="0">
        <references count="5">
          <reference field="3" count="1" selected="0">
            <x v="11"/>
          </reference>
          <reference field="4" count="1" selected="0">
            <x v="3"/>
          </reference>
          <reference field="5" count="1" selected="0">
            <x v="3"/>
          </reference>
          <reference field="6" count="1" selected="0">
            <x v="10"/>
          </reference>
          <reference field="7" count="4">
            <x v="13"/>
            <x v="14"/>
            <x v="30"/>
            <x v="31"/>
          </reference>
        </references>
      </pivotArea>
    </format>
    <format dxfId="4521">
      <pivotArea dataOnly="0" labelOnly="1" outline="0" fieldPosition="0">
        <references count="5">
          <reference field="3" count="1" selected="0">
            <x v="11"/>
          </reference>
          <reference field="4" count="1" selected="0">
            <x v="3"/>
          </reference>
          <reference field="5" count="1" selected="0">
            <x v="3"/>
          </reference>
          <reference field="6" count="1" selected="0">
            <x v="11"/>
          </reference>
          <reference field="7" count="1">
            <x v="32"/>
          </reference>
        </references>
      </pivotArea>
    </format>
    <format dxfId="4520">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4519">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4518">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4517">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4516">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4515">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4514">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4513">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4512">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4511">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4510">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4509">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4508">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4507">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4506">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4505">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4504">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4503">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4502">
      <pivotArea dataOnly="0" labelOnly="1" outline="0" fieldPosition="0">
        <references count="5">
          <reference field="3" count="1" selected="0">
            <x v="25"/>
          </reference>
          <reference field="4" count="1" selected="0">
            <x v="51"/>
          </reference>
          <reference field="5" count="1" selected="0">
            <x v="51"/>
          </reference>
          <reference field="6" count="1" selected="0">
            <x v="99"/>
          </reference>
          <reference field="7" count="2">
            <x v="56"/>
            <x v="58"/>
          </reference>
        </references>
      </pivotArea>
    </format>
    <format dxfId="4501">
      <pivotArea dataOnly="0" labelOnly="1" outline="0" fieldPosition="0">
        <references count="5">
          <reference field="3" count="1" selected="0">
            <x v="25"/>
          </reference>
          <reference field="4" count="1" selected="0">
            <x v="51"/>
          </reference>
          <reference field="5" count="1" selected="0">
            <x v="51"/>
          </reference>
          <reference field="6" count="1" selected="0">
            <x v="100"/>
          </reference>
          <reference field="7" count="9">
            <x v="24"/>
            <x v="35"/>
            <x v="44"/>
            <x v="48"/>
            <x v="64"/>
            <x v="68"/>
            <x v="96"/>
            <x v="98"/>
            <x v="107"/>
          </reference>
        </references>
      </pivotArea>
    </format>
    <format dxfId="4500">
      <pivotArea dataOnly="0" labelOnly="1" outline="0" fieldPosition="0">
        <references count="5">
          <reference field="3" count="1" selected="0">
            <x v="25"/>
          </reference>
          <reference field="4" count="1" selected="0">
            <x v="51"/>
          </reference>
          <reference field="5" count="1" selected="0">
            <x v="51"/>
          </reference>
          <reference field="6" count="1" selected="0">
            <x v="101"/>
          </reference>
          <reference field="7" count="8">
            <x v="20"/>
            <x v="33"/>
            <x v="38"/>
            <x v="39"/>
            <x v="40"/>
            <x v="59"/>
            <x v="99"/>
            <x v="100"/>
          </reference>
        </references>
      </pivotArea>
    </format>
    <format dxfId="4499">
      <pivotArea dataOnly="0" labelOnly="1" outline="0" fieldPosition="0">
        <references count="5">
          <reference field="3" count="1" selected="0">
            <x v="25"/>
          </reference>
          <reference field="4" count="1" selected="0">
            <x v="51"/>
          </reference>
          <reference field="5" count="1" selected="0">
            <x v="51"/>
          </reference>
          <reference field="6" count="1" selected="0">
            <x v="102"/>
          </reference>
          <reference field="7" count="6">
            <x v="4"/>
            <x v="5"/>
            <x v="6"/>
            <x v="75"/>
            <x v="83"/>
            <x v="85"/>
          </reference>
        </references>
      </pivotArea>
    </format>
    <format dxfId="4498">
      <pivotArea dataOnly="0" labelOnly="1" outline="0" fieldPosition="0">
        <references count="5">
          <reference field="3" count="1" selected="0">
            <x v="12"/>
          </reference>
          <reference field="4" count="1" selected="0">
            <x v="4"/>
          </reference>
          <reference field="5" count="1" selected="0">
            <x v="4"/>
          </reference>
          <reference field="6" count="1" selected="0">
            <x v="12"/>
          </reference>
          <reference field="7" count="2">
            <x v="19"/>
            <x v="26"/>
          </reference>
        </references>
      </pivotArea>
    </format>
    <format dxfId="4497">
      <pivotArea dataOnly="0" labelOnly="1" outline="0" fieldPosition="0">
        <references count="5">
          <reference field="3" count="1" selected="0">
            <x v="12"/>
          </reference>
          <reference field="4" count="1" selected="0">
            <x v="4"/>
          </reference>
          <reference field="5" count="1" selected="0">
            <x v="4"/>
          </reference>
          <reference field="6" count="1" selected="0">
            <x v="13"/>
          </reference>
          <reference field="7" count="3">
            <x v="13"/>
            <x v="14"/>
            <x v="33"/>
          </reference>
        </references>
      </pivotArea>
    </format>
    <format dxfId="4496">
      <pivotArea dataOnly="0" labelOnly="1" outline="0" fieldPosition="0">
        <references count="5">
          <reference field="3" count="1" selected="0">
            <x v="12"/>
          </reference>
          <reference field="4" count="1" selected="0">
            <x v="4"/>
          </reference>
          <reference field="5" count="1" selected="0">
            <x v="4"/>
          </reference>
          <reference field="6" count="1" selected="0">
            <x v="14"/>
          </reference>
          <reference field="7" count="7">
            <x v="2"/>
            <x v="8"/>
            <x v="9"/>
            <x v="11"/>
            <x v="15"/>
            <x v="16"/>
            <x v="34"/>
          </reference>
        </references>
      </pivotArea>
    </format>
    <format dxfId="4495">
      <pivotArea dataOnly="0" labelOnly="1" outline="0" fieldPosition="0">
        <references count="5">
          <reference field="3" count="1" selected="0">
            <x v="12"/>
          </reference>
          <reference field="4" count="1" selected="0">
            <x v="4"/>
          </reference>
          <reference field="5" count="1" selected="0">
            <x v="4"/>
          </reference>
          <reference field="6" count="1" selected="0">
            <x v="15"/>
          </reference>
          <reference field="7" count="3">
            <x v="35"/>
            <x v="36"/>
            <x v="37"/>
          </reference>
        </references>
      </pivotArea>
    </format>
    <format dxfId="4494">
      <pivotArea dataOnly="0" labelOnly="1" outline="0" fieldPosition="0">
        <references count="5">
          <reference field="3" count="1" selected="0">
            <x v="13"/>
          </reference>
          <reference field="4" count="1" selected="0">
            <x v="5"/>
          </reference>
          <reference field="5" count="1" selected="0">
            <x v="5"/>
          </reference>
          <reference field="6" count="1" selected="0">
            <x v="16"/>
          </reference>
          <reference field="7" count="2">
            <x v="12"/>
            <x v="27"/>
          </reference>
        </references>
      </pivotArea>
    </format>
    <format dxfId="4493">
      <pivotArea dataOnly="0" labelOnly="1" outline="0" fieldPosition="0">
        <references count="5">
          <reference field="3" count="1" selected="0">
            <x v="13"/>
          </reference>
          <reference field="4" count="1" selected="0">
            <x v="5"/>
          </reference>
          <reference field="5" count="1" selected="0">
            <x v="5"/>
          </reference>
          <reference field="6" count="1" selected="0">
            <x v="17"/>
          </reference>
          <reference field="7" count="4">
            <x v="38"/>
            <x v="39"/>
            <x v="40"/>
            <x v="41"/>
          </reference>
        </references>
      </pivotArea>
    </format>
    <format dxfId="4492">
      <pivotArea dataOnly="0" labelOnly="1" outline="0" fieldPosition="0">
        <references count="5">
          <reference field="3" count="1" selected="0">
            <x v="13"/>
          </reference>
          <reference field="4" count="1" selected="0">
            <x v="5"/>
          </reference>
          <reference field="5" count="1" selected="0">
            <x v="5"/>
          </reference>
          <reference field="6" count="1" selected="0">
            <x v="18"/>
          </reference>
          <reference field="7" count="10">
            <x v="8"/>
            <x v="9"/>
            <x v="10"/>
            <x v="11"/>
            <x v="16"/>
            <x v="22"/>
            <x v="29"/>
            <x v="34"/>
            <x v="42"/>
            <x v="43"/>
          </reference>
        </references>
      </pivotArea>
    </format>
    <format dxfId="4491">
      <pivotArea dataOnly="0" labelOnly="1" outline="0" fieldPosition="0">
        <references count="5">
          <reference field="3" count="1" selected="0">
            <x v="13"/>
          </reference>
          <reference field="4" count="1" selected="0">
            <x v="5"/>
          </reference>
          <reference field="5" count="1" selected="0">
            <x v="5"/>
          </reference>
          <reference field="6" count="1" selected="0">
            <x v="19"/>
          </reference>
          <reference field="7" count="4">
            <x v="36"/>
            <x v="44"/>
            <x v="45"/>
            <x v="46"/>
          </reference>
        </references>
      </pivotArea>
    </format>
    <format dxfId="449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448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448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448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448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448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448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448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448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448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448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447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447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4477">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447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447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447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4473">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447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4471">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447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4469">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446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4467">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446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446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4464">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4463">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446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4461">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446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445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4458">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4457">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445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445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445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4453">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445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445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445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444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4448">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444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444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444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444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444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444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444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444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443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443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443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443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4435">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443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443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443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4431">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443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442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442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442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442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442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442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442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4422">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4421">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442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441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441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441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4416">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441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4414">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4413">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441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441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441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440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440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4407">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4406">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440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440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440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4402">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440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4400">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439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4398">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439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439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4395">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439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439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439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439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439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438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4388">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438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438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438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4384">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4383">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4382">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438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438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437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437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437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437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437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437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437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437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4371">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4370">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4369">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4368">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4367">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4366">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436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436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4363">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4362">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436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436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435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435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435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4356">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4355">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4354">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4353">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4352">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4351">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4350">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4349">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4348">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4347">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434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434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434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434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434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4341">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4340">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4339">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433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4337">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4336">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4335">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4334">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433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433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433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433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432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432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4327">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4326">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4325">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4324">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4323">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432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432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432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431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431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431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431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431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431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4313">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431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431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431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4309">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4308">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4307">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4306">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4305">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430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430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430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430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430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4299">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4298">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429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429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429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429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429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429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4291">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4290">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4289">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4288">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4287">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428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428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4284">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4283">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4282">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428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4280">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4279">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427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4277">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4276">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427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427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427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427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4271">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4270">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4269">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4268">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4267">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4266">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426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426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426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426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426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4260">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4259">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4258">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4257">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425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425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425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425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425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425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4250">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424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424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4247">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4246">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4245">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4244">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424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424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424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424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423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4238">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4237">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423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423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423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423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423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423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423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422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422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422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422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422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422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422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422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422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422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421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421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421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421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421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421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421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421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421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421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4209">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420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420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420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4205">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4204">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420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4202">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4201">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420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419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419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419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419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419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419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419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419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419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4190">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4189">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418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418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418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4185">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4184">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418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418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418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418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417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417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417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417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417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417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417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417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417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417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4169">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4168">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4167">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4166">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4165">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4164">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416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416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416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416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415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415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4157">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4156">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415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415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415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415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415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415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414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414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414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4146">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4145">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414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4143">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4142">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414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414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413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413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413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413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413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413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4133">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4132">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413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4130">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4129">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4128">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412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412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4125">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4124">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4123">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412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412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412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411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4118">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4117">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411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411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4114">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4113">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4112">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4111">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4110">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4109">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410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410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4106">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4105">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4104">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4103">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4102">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4101">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4100">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4099">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4098">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409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4096">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4095">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4094">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409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409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409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4090">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4089">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4088">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4087">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4086">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4085">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4084">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4083">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4082">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4081">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408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4079">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4078">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407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4076">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407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4074">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407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407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4071">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4070">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4069">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4068">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4067">
      <pivotArea dataOnly="0" labelOnly="1" outline="0" fieldPosition="0">
        <references count="1">
          <reference field="4294967294" count="2">
            <x v="0"/>
            <x v="1"/>
          </reference>
        </references>
      </pivotArea>
    </format>
    <format dxfId="4066">
      <pivotArea type="all" dataOnly="0" outline="0" fieldPosition="0"/>
    </format>
    <format dxfId="4065">
      <pivotArea outline="0" collapsedLevelsAreSubtotals="1" fieldPosition="0"/>
    </format>
    <format dxfId="4064">
      <pivotArea field="3" type="button" dataOnly="0" labelOnly="1" outline="0" axis="axisRow" fieldPosition="0"/>
    </format>
    <format dxfId="4063">
      <pivotArea field="4" type="button" dataOnly="0" labelOnly="1" outline="0" axis="axisRow" fieldPosition="1"/>
    </format>
    <format dxfId="4062">
      <pivotArea field="5" type="button" dataOnly="0" labelOnly="1" outline="0" axis="axisRow" fieldPosition="2"/>
    </format>
    <format dxfId="4061">
      <pivotArea field="6" type="button" dataOnly="0" labelOnly="1" outline="0" axis="axisRow" fieldPosition="3"/>
    </format>
    <format dxfId="4060">
      <pivotArea field="7" type="button" dataOnly="0" labelOnly="1" outline="0" axis="axisRow" fieldPosition="4"/>
    </format>
    <format dxfId="4059">
      <pivotArea field="0" type="button" dataOnly="0" labelOnly="1" outline="0" axis="axisRow" fieldPosition="5"/>
    </format>
    <format dxfId="4058">
      <pivotArea dataOnly="0" labelOnly="1" outline="0" fieldPosition="0">
        <references count="1">
          <reference field="3" count="25">
            <x v="0"/>
            <x v="1"/>
            <x v="2"/>
            <x v="3"/>
            <x v="4"/>
            <x v="5"/>
            <x v="6"/>
            <x v="7"/>
            <x v="8"/>
            <x v="9"/>
            <x v="10"/>
            <x v="11"/>
            <x v="12"/>
            <x v="13"/>
            <x v="14"/>
            <x v="15"/>
            <x v="16"/>
            <x v="17"/>
            <x v="18"/>
            <x v="19"/>
            <x v="20"/>
            <x v="21"/>
            <x v="22"/>
            <x v="23"/>
            <x v="24"/>
          </reference>
        </references>
      </pivotArea>
    </format>
    <format dxfId="4057">
      <pivotArea dataOnly="0" labelOnly="1" outline="0" fieldPosition="0">
        <references count="1">
          <reference field="3" count="25" defaultSubtotal="1">
            <x v="0"/>
            <x v="1"/>
            <x v="2"/>
            <x v="3"/>
            <x v="4"/>
            <x v="5"/>
            <x v="6"/>
            <x v="7"/>
            <x v="8"/>
            <x v="9"/>
            <x v="10"/>
            <x v="11"/>
            <x v="12"/>
            <x v="13"/>
            <x v="14"/>
            <x v="15"/>
            <x v="16"/>
            <x v="17"/>
            <x v="18"/>
            <x v="19"/>
            <x v="20"/>
            <x v="21"/>
            <x v="22"/>
            <x v="23"/>
            <x v="24"/>
          </reference>
        </references>
      </pivotArea>
    </format>
    <format dxfId="4056">
      <pivotArea dataOnly="0" labelOnly="1" outline="0" fieldPosition="0">
        <references count="1">
          <reference field="3" count="2">
            <x v="25"/>
            <x v="26"/>
          </reference>
        </references>
      </pivotArea>
    </format>
    <format dxfId="4055">
      <pivotArea dataOnly="0" labelOnly="1" outline="0" fieldPosition="0">
        <references count="1">
          <reference field="3" count="2" defaultSubtotal="1">
            <x v="25"/>
            <x v="26"/>
          </reference>
        </references>
      </pivotArea>
    </format>
    <format dxfId="4054">
      <pivotArea dataOnly="0" labelOnly="1" grandRow="1" outline="0" fieldPosition="0"/>
    </format>
    <format dxfId="4053">
      <pivotArea dataOnly="0" labelOnly="1" outline="0" fieldPosition="0">
        <references count="2">
          <reference field="3" count="1" selected="0">
            <x v="0"/>
          </reference>
          <reference field="4" count="1">
            <x v="0"/>
          </reference>
        </references>
      </pivotArea>
    </format>
    <format dxfId="4052">
      <pivotArea dataOnly="0" labelOnly="1" outline="0" fieldPosition="0">
        <references count="2">
          <reference field="3" count="1" selected="0">
            <x v="1"/>
          </reference>
          <reference field="4" count="8">
            <x v="11"/>
            <x v="12"/>
            <x v="13"/>
            <x v="14"/>
            <x v="15"/>
            <x v="16"/>
            <x v="17"/>
            <x v="18"/>
          </reference>
        </references>
      </pivotArea>
    </format>
    <format dxfId="4051">
      <pivotArea dataOnly="0" labelOnly="1" outline="0" fieldPosition="0">
        <references count="2">
          <reference field="3" count="1" selected="0">
            <x v="2"/>
          </reference>
          <reference field="4" count="2">
            <x v="21"/>
            <x v="22"/>
          </reference>
        </references>
      </pivotArea>
    </format>
    <format dxfId="4050">
      <pivotArea dataOnly="0" labelOnly="1" outline="0" fieldPosition="0">
        <references count="2">
          <reference field="3" count="1" selected="0">
            <x v="3"/>
          </reference>
          <reference field="4" count="2">
            <x v="23"/>
            <x v="24"/>
          </reference>
        </references>
      </pivotArea>
    </format>
    <format dxfId="4049">
      <pivotArea dataOnly="0" labelOnly="1" outline="0" fieldPosition="0">
        <references count="2">
          <reference field="3" count="1" selected="0">
            <x v="4"/>
          </reference>
          <reference field="4" count="3">
            <x v="25"/>
            <x v="26"/>
            <x v="27"/>
          </reference>
        </references>
      </pivotArea>
    </format>
    <format dxfId="4048">
      <pivotArea dataOnly="0" labelOnly="1" outline="0" fieldPosition="0">
        <references count="2">
          <reference field="3" count="1" selected="0">
            <x v="5"/>
          </reference>
          <reference field="4" count="1">
            <x v="28"/>
          </reference>
        </references>
      </pivotArea>
    </format>
    <format dxfId="4047">
      <pivotArea dataOnly="0" labelOnly="1" outline="0" fieldPosition="0">
        <references count="2">
          <reference field="3" count="1" selected="0">
            <x v="6"/>
          </reference>
          <reference field="4" count="1">
            <x v="29"/>
          </reference>
        </references>
      </pivotArea>
    </format>
    <format dxfId="4046">
      <pivotArea dataOnly="0" labelOnly="1" outline="0" fieldPosition="0">
        <references count="2">
          <reference field="3" count="1" selected="0">
            <x v="7"/>
          </reference>
          <reference field="4" count="4">
            <x v="30"/>
            <x v="31"/>
            <x v="32"/>
            <x v="33"/>
          </reference>
        </references>
      </pivotArea>
    </format>
    <format dxfId="4045">
      <pivotArea dataOnly="0" labelOnly="1" outline="0" fieldPosition="0">
        <references count="2">
          <reference field="3" count="1" selected="0">
            <x v="8"/>
          </reference>
          <reference field="4" count="4">
            <x v="34"/>
            <x v="35"/>
            <x v="36"/>
            <x v="37"/>
          </reference>
        </references>
      </pivotArea>
    </format>
    <format dxfId="4044">
      <pivotArea dataOnly="0" labelOnly="1" outline="0" fieldPosition="0">
        <references count="2">
          <reference field="3" count="1" selected="0">
            <x v="9"/>
          </reference>
          <reference field="4" count="1">
            <x v="1"/>
          </reference>
        </references>
      </pivotArea>
    </format>
    <format dxfId="4043">
      <pivotArea dataOnly="0" labelOnly="1" outline="0" fieldPosition="0">
        <references count="2">
          <reference field="3" count="1" selected="0">
            <x v="10"/>
          </reference>
          <reference field="4" count="1">
            <x v="2"/>
          </reference>
        </references>
      </pivotArea>
    </format>
    <format dxfId="4042">
      <pivotArea dataOnly="0" labelOnly="1" outline="0" fieldPosition="0">
        <references count="2">
          <reference field="3" count="1" selected="0">
            <x v="11"/>
          </reference>
          <reference field="4" count="1">
            <x v="3"/>
          </reference>
        </references>
      </pivotArea>
    </format>
    <format dxfId="4041">
      <pivotArea dataOnly="0" labelOnly="1" outline="0" fieldPosition="0">
        <references count="2">
          <reference field="3" count="1" selected="0">
            <x v="12"/>
          </reference>
          <reference field="4" count="1">
            <x v="4"/>
          </reference>
        </references>
      </pivotArea>
    </format>
    <format dxfId="4040">
      <pivotArea dataOnly="0" labelOnly="1" outline="0" fieldPosition="0">
        <references count="2">
          <reference field="3" count="1" selected="0">
            <x v="13"/>
          </reference>
          <reference field="4" count="1">
            <x v="5"/>
          </reference>
        </references>
      </pivotArea>
    </format>
    <format dxfId="4039">
      <pivotArea dataOnly="0" labelOnly="1" outline="0" fieldPosition="0">
        <references count="2">
          <reference field="3" count="1" selected="0">
            <x v="14"/>
          </reference>
          <reference field="4" count="1">
            <x v="6"/>
          </reference>
        </references>
      </pivotArea>
    </format>
    <format dxfId="4038">
      <pivotArea dataOnly="0" labelOnly="1" outline="0" fieldPosition="0">
        <references count="2">
          <reference field="3" count="1" selected="0">
            <x v="15"/>
          </reference>
          <reference field="4" count="1">
            <x v="7"/>
          </reference>
        </references>
      </pivotArea>
    </format>
    <format dxfId="4037">
      <pivotArea dataOnly="0" labelOnly="1" outline="0" fieldPosition="0">
        <references count="2">
          <reference field="3" count="1" selected="0">
            <x v="16"/>
          </reference>
          <reference field="4" count="1">
            <x v="8"/>
          </reference>
        </references>
      </pivotArea>
    </format>
    <format dxfId="4036">
      <pivotArea dataOnly="0" labelOnly="1" outline="0" fieldPosition="0">
        <references count="2">
          <reference field="3" count="1" selected="0">
            <x v="17"/>
          </reference>
          <reference field="4" count="1">
            <x v="9"/>
          </reference>
        </references>
      </pivotArea>
    </format>
    <format dxfId="4035">
      <pivotArea dataOnly="0" labelOnly="1" outline="0" fieldPosition="0">
        <references count="2">
          <reference field="3" count="1" selected="0">
            <x v="18"/>
          </reference>
          <reference field="4" count="1">
            <x v="10"/>
          </reference>
        </references>
      </pivotArea>
    </format>
    <format dxfId="4034">
      <pivotArea dataOnly="0" labelOnly="1" outline="0" fieldPosition="0">
        <references count="2">
          <reference field="3" count="1" selected="0">
            <x v="19"/>
          </reference>
          <reference field="4" count="1">
            <x v="19"/>
          </reference>
        </references>
      </pivotArea>
    </format>
    <format dxfId="4033">
      <pivotArea dataOnly="0" labelOnly="1" outline="0" fieldPosition="0">
        <references count="2">
          <reference field="3" count="1" selected="0">
            <x v="20"/>
          </reference>
          <reference field="4" count="1">
            <x v="20"/>
          </reference>
        </references>
      </pivotArea>
    </format>
    <format dxfId="4032">
      <pivotArea dataOnly="0" labelOnly="1" outline="0" fieldPosition="0">
        <references count="2">
          <reference field="3" count="1" selected="0">
            <x v="21"/>
          </reference>
          <reference field="4" count="8">
            <x v="40"/>
            <x v="41"/>
            <x v="42"/>
            <x v="43"/>
            <x v="44"/>
            <x v="45"/>
            <x v="46"/>
            <x v="47"/>
          </reference>
        </references>
      </pivotArea>
    </format>
    <format dxfId="4031">
      <pivotArea dataOnly="0" labelOnly="1" outline="0" fieldPosition="0">
        <references count="2">
          <reference field="3" count="1" selected="0">
            <x v="22"/>
          </reference>
          <reference field="4" count="1">
            <x v="48"/>
          </reference>
        </references>
      </pivotArea>
    </format>
    <format dxfId="4030">
      <pivotArea dataOnly="0" labelOnly="1" outline="0" fieldPosition="0">
        <references count="2">
          <reference field="3" count="1" selected="0">
            <x v="23"/>
          </reference>
          <reference field="4" count="1">
            <x v="49"/>
          </reference>
        </references>
      </pivotArea>
    </format>
    <format dxfId="4029">
      <pivotArea dataOnly="0" labelOnly="1" outline="0" fieldPosition="0">
        <references count="2">
          <reference field="3" count="1" selected="0">
            <x v="24"/>
          </reference>
          <reference field="4" count="1">
            <x v="50"/>
          </reference>
        </references>
      </pivotArea>
    </format>
    <format dxfId="4028">
      <pivotArea dataOnly="0" labelOnly="1" outline="0" fieldPosition="0">
        <references count="2">
          <reference field="3" count="1" selected="0">
            <x v="25"/>
          </reference>
          <reference field="4" count="1">
            <x v="51"/>
          </reference>
        </references>
      </pivotArea>
    </format>
    <format dxfId="4027">
      <pivotArea dataOnly="0" labelOnly="1" outline="0" fieldPosition="0">
        <references count="2">
          <reference field="3" count="1" selected="0">
            <x v="26"/>
          </reference>
          <reference field="4" count="1">
            <x v="52"/>
          </reference>
        </references>
      </pivotArea>
    </format>
    <format dxfId="4026">
      <pivotArea dataOnly="0" labelOnly="1" outline="0" fieldPosition="0">
        <references count="3">
          <reference field="3" count="1" selected="0">
            <x v="0"/>
          </reference>
          <reference field="4" count="1" selected="0">
            <x v="0"/>
          </reference>
          <reference field="5" count="1">
            <x v="0"/>
          </reference>
        </references>
      </pivotArea>
    </format>
    <format dxfId="4025">
      <pivotArea dataOnly="0" labelOnly="1" outline="0" fieldPosition="0">
        <references count="3">
          <reference field="3" count="1" selected="0">
            <x v="1"/>
          </reference>
          <reference field="4" count="1" selected="0">
            <x v="11"/>
          </reference>
          <reference field="5" count="1">
            <x v="11"/>
          </reference>
        </references>
      </pivotArea>
    </format>
    <format dxfId="4024">
      <pivotArea dataOnly="0" labelOnly="1" outline="0" fieldPosition="0">
        <references count="3">
          <reference field="3" count="1" selected="0">
            <x v="1"/>
          </reference>
          <reference field="4" count="1" selected="0">
            <x v="12"/>
          </reference>
          <reference field="5" count="1">
            <x v="12"/>
          </reference>
        </references>
      </pivotArea>
    </format>
    <format dxfId="4023">
      <pivotArea dataOnly="0" labelOnly="1" outline="0" fieldPosition="0">
        <references count="3">
          <reference field="3" count="1" selected="0">
            <x v="1"/>
          </reference>
          <reference field="4" count="1" selected="0">
            <x v="13"/>
          </reference>
          <reference field="5" count="1">
            <x v="13"/>
          </reference>
        </references>
      </pivotArea>
    </format>
    <format dxfId="4022">
      <pivotArea dataOnly="0" labelOnly="1" outline="0" fieldPosition="0">
        <references count="3">
          <reference field="3" count="1" selected="0">
            <x v="1"/>
          </reference>
          <reference field="4" count="1" selected="0">
            <x v="14"/>
          </reference>
          <reference field="5" count="1">
            <x v="14"/>
          </reference>
        </references>
      </pivotArea>
    </format>
    <format dxfId="4021">
      <pivotArea dataOnly="0" labelOnly="1" outline="0" fieldPosition="0">
        <references count="3">
          <reference field="3" count="1" selected="0">
            <x v="1"/>
          </reference>
          <reference field="4" count="1" selected="0">
            <x v="15"/>
          </reference>
          <reference field="5" count="1">
            <x v="15"/>
          </reference>
        </references>
      </pivotArea>
    </format>
    <format dxfId="4020">
      <pivotArea dataOnly="0" labelOnly="1" outline="0" fieldPosition="0">
        <references count="3">
          <reference field="3" count="1" selected="0">
            <x v="1"/>
          </reference>
          <reference field="4" count="1" selected="0">
            <x v="16"/>
          </reference>
          <reference field="5" count="1">
            <x v="16"/>
          </reference>
        </references>
      </pivotArea>
    </format>
    <format dxfId="4019">
      <pivotArea dataOnly="0" labelOnly="1" outline="0" fieldPosition="0">
        <references count="3">
          <reference field="3" count="1" selected="0">
            <x v="1"/>
          </reference>
          <reference field="4" count="1" selected="0">
            <x v="17"/>
          </reference>
          <reference field="5" count="1">
            <x v="17"/>
          </reference>
        </references>
      </pivotArea>
    </format>
    <format dxfId="4018">
      <pivotArea dataOnly="0" labelOnly="1" outline="0" fieldPosition="0">
        <references count="3">
          <reference field="3" count="1" selected="0">
            <x v="1"/>
          </reference>
          <reference field="4" count="1" selected="0">
            <x v="18"/>
          </reference>
          <reference field="5" count="1">
            <x v="18"/>
          </reference>
        </references>
      </pivotArea>
    </format>
    <format dxfId="4017">
      <pivotArea dataOnly="0" labelOnly="1" outline="0" fieldPosition="0">
        <references count="3">
          <reference field="3" count="1" selected="0">
            <x v="2"/>
          </reference>
          <reference field="4" count="1" selected="0">
            <x v="21"/>
          </reference>
          <reference field="5" count="1">
            <x v="21"/>
          </reference>
        </references>
      </pivotArea>
    </format>
    <format dxfId="4016">
      <pivotArea dataOnly="0" labelOnly="1" outline="0" fieldPosition="0">
        <references count="3">
          <reference field="3" count="1" selected="0">
            <x v="2"/>
          </reference>
          <reference field="4" count="1" selected="0">
            <x v="22"/>
          </reference>
          <reference field="5" count="1">
            <x v="22"/>
          </reference>
        </references>
      </pivotArea>
    </format>
    <format dxfId="4015">
      <pivotArea dataOnly="0" labelOnly="1" outline="0" fieldPosition="0">
        <references count="3">
          <reference field="3" count="1" selected="0">
            <x v="3"/>
          </reference>
          <reference field="4" count="1" selected="0">
            <x v="23"/>
          </reference>
          <reference field="5" count="1">
            <x v="23"/>
          </reference>
        </references>
      </pivotArea>
    </format>
    <format dxfId="4014">
      <pivotArea dataOnly="0" labelOnly="1" outline="0" fieldPosition="0">
        <references count="3">
          <reference field="3" count="1" selected="0">
            <x v="3"/>
          </reference>
          <reference field="4" count="1" selected="0">
            <x v="24"/>
          </reference>
          <reference field="5" count="1">
            <x v="24"/>
          </reference>
        </references>
      </pivotArea>
    </format>
    <format dxfId="4013">
      <pivotArea dataOnly="0" labelOnly="1" outline="0" fieldPosition="0">
        <references count="3">
          <reference field="3" count="1" selected="0">
            <x v="4"/>
          </reference>
          <reference field="4" count="1" selected="0">
            <x v="25"/>
          </reference>
          <reference field="5" count="1">
            <x v="25"/>
          </reference>
        </references>
      </pivotArea>
    </format>
    <format dxfId="4012">
      <pivotArea dataOnly="0" labelOnly="1" outline="0" fieldPosition="0">
        <references count="3">
          <reference field="3" count="1" selected="0">
            <x v="4"/>
          </reference>
          <reference field="4" count="1" selected="0">
            <x v="26"/>
          </reference>
          <reference field="5" count="1">
            <x v="26"/>
          </reference>
        </references>
      </pivotArea>
    </format>
    <format dxfId="4011">
      <pivotArea dataOnly="0" labelOnly="1" outline="0" fieldPosition="0">
        <references count="3">
          <reference field="3" count="1" selected="0">
            <x v="4"/>
          </reference>
          <reference field="4" count="1" selected="0">
            <x v="27"/>
          </reference>
          <reference field="5" count="1">
            <x v="27"/>
          </reference>
        </references>
      </pivotArea>
    </format>
    <format dxfId="4010">
      <pivotArea dataOnly="0" labelOnly="1" outline="0" fieldPosition="0">
        <references count="3">
          <reference field="3" count="1" selected="0">
            <x v="5"/>
          </reference>
          <reference field="4" count="1" selected="0">
            <x v="28"/>
          </reference>
          <reference field="5" count="1">
            <x v="28"/>
          </reference>
        </references>
      </pivotArea>
    </format>
    <format dxfId="4009">
      <pivotArea dataOnly="0" labelOnly="1" outline="0" fieldPosition="0">
        <references count="3">
          <reference field="3" count="1" selected="0">
            <x v="6"/>
          </reference>
          <reference field="4" count="1" selected="0">
            <x v="29"/>
          </reference>
          <reference field="5" count="1">
            <x v="29"/>
          </reference>
        </references>
      </pivotArea>
    </format>
    <format dxfId="4008">
      <pivotArea dataOnly="0" labelOnly="1" outline="0" fieldPosition="0">
        <references count="3">
          <reference field="3" count="1" selected="0">
            <x v="7"/>
          </reference>
          <reference field="4" count="1" selected="0">
            <x v="30"/>
          </reference>
          <reference field="5" count="1">
            <x v="30"/>
          </reference>
        </references>
      </pivotArea>
    </format>
    <format dxfId="4007">
      <pivotArea dataOnly="0" labelOnly="1" outline="0" fieldPosition="0">
        <references count="3">
          <reference field="3" count="1" selected="0">
            <x v="7"/>
          </reference>
          <reference field="4" count="1" selected="0">
            <x v="31"/>
          </reference>
          <reference field="5" count="1">
            <x v="31"/>
          </reference>
        </references>
      </pivotArea>
    </format>
    <format dxfId="4006">
      <pivotArea dataOnly="0" labelOnly="1" outline="0" fieldPosition="0">
        <references count="3">
          <reference field="3" count="1" selected="0">
            <x v="7"/>
          </reference>
          <reference field="4" count="1" selected="0">
            <x v="32"/>
          </reference>
          <reference field="5" count="1">
            <x v="32"/>
          </reference>
        </references>
      </pivotArea>
    </format>
    <format dxfId="4005">
      <pivotArea dataOnly="0" labelOnly="1" outline="0" fieldPosition="0">
        <references count="3">
          <reference field="3" count="1" selected="0">
            <x v="7"/>
          </reference>
          <reference field="4" count="1" selected="0">
            <x v="33"/>
          </reference>
          <reference field="5" count="1">
            <x v="33"/>
          </reference>
        </references>
      </pivotArea>
    </format>
    <format dxfId="4004">
      <pivotArea dataOnly="0" labelOnly="1" outline="0" fieldPosition="0">
        <references count="3">
          <reference field="3" count="1" selected="0">
            <x v="8"/>
          </reference>
          <reference field="4" count="1" selected="0">
            <x v="34"/>
          </reference>
          <reference field="5" count="1">
            <x v="34"/>
          </reference>
        </references>
      </pivotArea>
    </format>
    <format dxfId="4003">
      <pivotArea dataOnly="0" labelOnly="1" outline="0" fieldPosition="0">
        <references count="3">
          <reference field="3" count="1" selected="0">
            <x v="8"/>
          </reference>
          <reference field="4" count="1" selected="0">
            <x v="35"/>
          </reference>
          <reference field="5" count="1">
            <x v="35"/>
          </reference>
        </references>
      </pivotArea>
    </format>
    <format dxfId="4002">
      <pivotArea dataOnly="0" labelOnly="1" outline="0" fieldPosition="0">
        <references count="3">
          <reference field="3" count="1" selected="0">
            <x v="8"/>
          </reference>
          <reference field="4" count="1" selected="0">
            <x v="36"/>
          </reference>
          <reference field="5" count="1">
            <x v="36"/>
          </reference>
        </references>
      </pivotArea>
    </format>
    <format dxfId="4001">
      <pivotArea dataOnly="0" labelOnly="1" outline="0" fieldPosition="0">
        <references count="3">
          <reference field="3" count="1" selected="0">
            <x v="8"/>
          </reference>
          <reference field="4" count="1" selected="0">
            <x v="37"/>
          </reference>
          <reference field="5" count="1">
            <x v="37"/>
          </reference>
        </references>
      </pivotArea>
    </format>
    <format dxfId="4000">
      <pivotArea dataOnly="0" labelOnly="1" outline="0" fieldPosition="0">
        <references count="3">
          <reference field="3" count="1" selected="0">
            <x v="9"/>
          </reference>
          <reference field="4" count="1" selected="0">
            <x v="1"/>
          </reference>
          <reference field="5" count="1">
            <x v="1"/>
          </reference>
        </references>
      </pivotArea>
    </format>
    <format dxfId="3999">
      <pivotArea dataOnly="0" labelOnly="1" outline="0" fieldPosition="0">
        <references count="3">
          <reference field="3" count="1" selected="0">
            <x v="10"/>
          </reference>
          <reference field="4" count="1" selected="0">
            <x v="2"/>
          </reference>
          <reference field="5" count="1">
            <x v="2"/>
          </reference>
        </references>
      </pivotArea>
    </format>
    <format dxfId="3998">
      <pivotArea dataOnly="0" labelOnly="1" outline="0" fieldPosition="0">
        <references count="3">
          <reference field="3" count="1" selected="0">
            <x v="11"/>
          </reference>
          <reference field="4" count="1" selected="0">
            <x v="3"/>
          </reference>
          <reference field="5" count="1">
            <x v="3"/>
          </reference>
        </references>
      </pivotArea>
    </format>
    <format dxfId="3997">
      <pivotArea dataOnly="0" labelOnly="1" outline="0" fieldPosition="0">
        <references count="3">
          <reference field="3" count="1" selected="0">
            <x v="12"/>
          </reference>
          <reference field="4" count="1" selected="0">
            <x v="4"/>
          </reference>
          <reference field="5" count="1">
            <x v="4"/>
          </reference>
        </references>
      </pivotArea>
    </format>
    <format dxfId="3996">
      <pivotArea dataOnly="0" labelOnly="1" outline="0" fieldPosition="0">
        <references count="3">
          <reference field="3" count="1" selected="0">
            <x v="13"/>
          </reference>
          <reference field="4" count="1" selected="0">
            <x v="5"/>
          </reference>
          <reference field="5" count="1">
            <x v="5"/>
          </reference>
        </references>
      </pivotArea>
    </format>
    <format dxfId="3995">
      <pivotArea dataOnly="0" labelOnly="1" outline="0" fieldPosition="0">
        <references count="3">
          <reference field="3" count="1" selected="0">
            <x v="14"/>
          </reference>
          <reference field="4" count="1" selected="0">
            <x v="6"/>
          </reference>
          <reference field="5" count="1">
            <x v="6"/>
          </reference>
        </references>
      </pivotArea>
    </format>
    <format dxfId="3994">
      <pivotArea dataOnly="0" labelOnly="1" outline="0" fieldPosition="0">
        <references count="3">
          <reference field="3" count="1" selected="0">
            <x v="15"/>
          </reference>
          <reference field="4" count="1" selected="0">
            <x v="7"/>
          </reference>
          <reference field="5" count="1">
            <x v="7"/>
          </reference>
        </references>
      </pivotArea>
    </format>
    <format dxfId="3993">
      <pivotArea dataOnly="0" labelOnly="1" outline="0" fieldPosition="0">
        <references count="3">
          <reference field="3" count="1" selected="0">
            <x v="16"/>
          </reference>
          <reference field="4" count="1" selected="0">
            <x v="8"/>
          </reference>
          <reference field="5" count="1">
            <x v="8"/>
          </reference>
        </references>
      </pivotArea>
    </format>
    <format dxfId="3992">
      <pivotArea dataOnly="0" labelOnly="1" outline="0" fieldPosition="0">
        <references count="3">
          <reference field="3" count="1" selected="0">
            <x v="17"/>
          </reference>
          <reference field="4" count="1" selected="0">
            <x v="9"/>
          </reference>
          <reference field="5" count="1">
            <x v="9"/>
          </reference>
        </references>
      </pivotArea>
    </format>
    <format dxfId="3991">
      <pivotArea dataOnly="0" labelOnly="1" outline="0" fieldPosition="0">
        <references count="3">
          <reference field="3" count="1" selected="0">
            <x v="18"/>
          </reference>
          <reference field="4" count="1" selected="0">
            <x v="10"/>
          </reference>
          <reference field="5" count="1">
            <x v="10"/>
          </reference>
        </references>
      </pivotArea>
    </format>
    <format dxfId="3990">
      <pivotArea dataOnly="0" labelOnly="1" outline="0" fieldPosition="0">
        <references count="3">
          <reference field="3" count="1" selected="0">
            <x v="19"/>
          </reference>
          <reference field="4" count="1" selected="0">
            <x v="19"/>
          </reference>
          <reference field="5" count="1">
            <x v="19"/>
          </reference>
        </references>
      </pivotArea>
    </format>
    <format dxfId="3989">
      <pivotArea dataOnly="0" labelOnly="1" outline="0" fieldPosition="0">
        <references count="3">
          <reference field="3" count="1" selected="0">
            <x v="20"/>
          </reference>
          <reference field="4" count="1" selected="0">
            <x v="20"/>
          </reference>
          <reference field="5" count="1">
            <x v="20"/>
          </reference>
        </references>
      </pivotArea>
    </format>
    <format dxfId="3988">
      <pivotArea dataOnly="0" labelOnly="1" outline="0" fieldPosition="0">
        <references count="3">
          <reference field="3" count="1" selected="0">
            <x v="21"/>
          </reference>
          <reference field="4" count="1" selected="0">
            <x v="40"/>
          </reference>
          <reference field="5" count="1">
            <x v="40"/>
          </reference>
        </references>
      </pivotArea>
    </format>
    <format dxfId="3987">
      <pivotArea dataOnly="0" labelOnly="1" outline="0" fieldPosition="0">
        <references count="3">
          <reference field="3" count="1" selected="0">
            <x v="21"/>
          </reference>
          <reference field="4" count="1" selected="0">
            <x v="41"/>
          </reference>
          <reference field="5" count="1">
            <x v="41"/>
          </reference>
        </references>
      </pivotArea>
    </format>
    <format dxfId="3986">
      <pivotArea dataOnly="0" labelOnly="1" outline="0" fieldPosition="0">
        <references count="3">
          <reference field="3" count="1" selected="0">
            <x v="21"/>
          </reference>
          <reference field="4" count="1" selected="0">
            <x v="42"/>
          </reference>
          <reference field="5" count="1">
            <x v="42"/>
          </reference>
        </references>
      </pivotArea>
    </format>
    <format dxfId="3985">
      <pivotArea dataOnly="0" labelOnly="1" outline="0" fieldPosition="0">
        <references count="3">
          <reference field="3" count="1" selected="0">
            <x v="21"/>
          </reference>
          <reference field="4" count="1" selected="0">
            <x v="43"/>
          </reference>
          <reference field="5" count="1">
            <x v="43"/>
          </reference>
        </references>
      </pivotArea>
    </format>
    <format dxfId="3984">
      <pivotArea dataOnly="0" labelOnly="1" outline="0" fieldPosition="0">
        <references count="3">
          <reference field="3" count="1" selected="0">
            <x v="21"/>
          </reference>
          <reference field="4" count="1" selected="0">
            <x v="44"/>
          </reference>
          <reference field="5" count="1">
            <x v="44"/>
          </reference>
        </references>
      </pivotArea>
    </format>
    <format dxfId="3983">
      <pivotArea dataOnly="0" labelOnly="1" outline="0" fieldPosition="0">
        <references count="3">
          <reference field="3" count="1" selected="0">
            <x v="21"/>
          </reference>
          <reference field="4" count="1" selected="0">
            <x v="45"/>
          </reference>
          <reference field="5" count="1">
            <x v="45"/>
          </reference>
        </references>
      </pivotArea>
    </format>
    <format dxfId="3982">
      <pivotArea dataOnly="0" labelOnly="1" outline="0" fieldPosition="0">
        <references count="3">
          <reference field="3" count="1" selected="0">
            <x v="21"/>
          </reference>
          <reference field="4" count="1" selected="0">
            <x v="46"/>
          </reference>
          <reference field="5" count="1">
            <x v="46"/>
          </reference>
        </references>
      </pivotArea>
    </format>
    <format dxfId="3981">
      <pivotArea dataOnly="0" labelOnly="1" outline="0" fieldPosition="0">
        <references count="3">
          <reference field="3" count="1" selected="0">
            <x v="21"/>
          </reference>
          <reference field="4" count="1" selected="0">
            <x v="47"/>
          </reference>
          <reference field="5" count="1">
            <x v="47"/>
          </reference>
        </references>
      </pivotArea>
    </format>
    <format dxfId="3980">
      <pivotArea dataOnly="0" labelOnly="1" outline="0" fieldPosition="0">
        <references count="3">
          <reference field="3" count="1" selected="0">
            <x v="22"/>
          </reference>
          <reference field="4" count="1" selected="0">
            <x v="48"/>
          </reference>
          <reference field="5" count="1">
            <x v="48"/>
          </reference>
        </references>
      </pivotArea>
    </format>
    <format dxfId="3979">
      <pivotArea dataOnly="0" labelOnly="1" outline="0" fieldPosition="0">
        <references count="3">
          <reference field="3" count="1" selected="0">
            <x v="23"/>
          </reference>
          <reference field="4" count="1" selected="0">
            <x v="49"/>
          </reference>
          <reference field="5" count="1">
            <x v="49"/>
          </reference>
        </references>
      </pivotArea>
    </format>
    <format dxfId="3978">
      <pivotArea dataOnly="0" labelOnly="1" outline="0" fieldPosition="0">
        <references count="3">
          <reference field="3" count="1" selected="0">
            <x v="24"/>
          </reference>
          <reference field="4" count="1" selected="0">
            <x v="50"/>
          </reference>
          <reference field="5" count="1">
            <x v="50"/>
          </reference>
        </references>
      </pivotArea>
    </format>
    <format dxfId="3977">
      <pivotArea dataOnly="0" labelOnly="1" outline="0" fieldPosition="0">
        <references count="3">
          <reference field="3" count="1" selected="0">
            <x v="25"/>
          </reference>
          <reference field="4" count="1" selected="0">
            <x v="51"/>
          </reference>
          <reference field="5" count="1">
            <x v="51"/>
          </reference>
        </references>
      </pivotArea>
    </format>
    <format dxfId="3976">
      <pivotArea dataOnly="0" labelOnly="1" outline="0" fieldPosition="0">
        <references count="3">
          <reference field="3" count="1" selected="0">
            <x v="26"/>
          </reference>
          <reference field="4" count="1" selected="0">
            <x v="52"/>
          </reference>
          <reference field="5" count="1">
            <x v="52"/>
          </reference>
        </references>
      </pivotArea>
    </format>
    <format dxfId="3975">
      <pivotArea dataOnly="0" labelOnly="1" outline="0" fieldPosition="0">
        <references count="4">
          <reference field="3" count="1" selected="0">
            <x v="0"/>
          </reference>
          <reference field="4" count="1" selected="0">
            <x v="0"/>
          </reference>
          <reference field="5" count="1" selected="0">
            <x v="0"/>
          </reference>
          <reference field="6" count="1">
            <x v="0"/>
          </reference>
        </references>
      </pivotArea>
    </format>
    <format dxfId="3974">
      <pivotArea dataOnly="0" labelOnly="1" outline="0" fieldPosition="0">
        <references count="4">
          <reference field="3" count="1" selected="0">
            <x v="1"/>
          </reference>
          <reference field="4" count="1" selected="0">
            <x v="11"/>
          </reference>
          <reference field="5" count="1" selected="0">
            <x v="11"/>
          </reference>
          <reference field="6" count="1">
            <x v="40"/>
          </reference>
        </references>
      </pivotArea>
    </format>
    <format dxfId="3973">
      <pivotArea dataOnly="0" labelOnly="1" outline="0" fieldPosition="0">
        <references count="4">
          <reference field="3" count="1" selected="0">
            <x v="1"/>
          </reference>
          <reference field="4" count="1" selected="0">
            <x v="12"/>
          </reference>
          <reference field="5" count="1" selected="0">
            <x v="12"/>
          </reference>
          <reference field="6" count="1">
            <x v="41"/>
          </reference>
        </references>
      </pivotArea>
    </format>
    <format dxfId="3972">
      <pivotArea dataOnly="0" labelOnly="1" outline="0" fieldPosition="0">
        <references count="4">
          <reference field="3" count="1" selected="0">
            <x v="1"/>
          </reference>
          <reference field="4" count="1" selected="0">
            <x v="13"/>
          </reference>
          <reference field="5" count="1" selected="0">
            <x v="13"/>
          </reference>
          <reference field="6" count="1">
            <x v="42"/>
          </reference>
        </references>
      </pivotArea>
    </format>
    <format dxfId="3971">
      <pivotArea dataOnly="0" labelOnly="1" outline="0" fieldPosition="0">
        <references count="4">
          <reference field="3" count="1" selected="0">
            <x v="1"/>
          </reference>
          <reference field="4" count="1" selected="0">
            <x v="14"/>
          </reference>
          <reference field="5" count="1" selected="0">
            <x v="14"/>
          </reference>
          <reference field="6" count="1">
            <x v="43"/>
          </reference>
        </references>
      </pivotArea>
    </format>
    <format dxfId="3970">
      <pivotArea dataOnly="0" labelOnly="1" outline="0" fieldPosition="0">
        <references count="4">
          <reference field="3" count="1" selected="0">
            <x v="1"/>
          </reference>
          <reference field="4" count="1" selected="0">
            <x v="15"/>
          </reference>
          <reference field="5" count="1" selected="0">
            <x v="15"/>
          </reference>
          <reference field="6" count="1">
            <x v="44"/>
          </reference>
        </references>
      </pivotArea>
    </format>
    <format dxfId="3969">
      <pivotArea dataOnly="0" labelOnly="1" outline="0" fieldPosition="0">
        <references count="4">
          <reference field="3" count="1" selected="0">
            <x v="1"/>
          </reference>
          <reference field="4" count="1" selected="0">
            <x v="16"/>
          </reference>
          <reference field="5" count="1" selected="0">
            <x v="16"/>
          </reference>
          <reference field="6" count="1">
            <x v="45"/>
          </reference>
        </references>
      </pivotArea>
    </format>
    <format dxfId="3968">
      <pivotArea dataOnly="0" labelOnly="1" outline="0" fieldPosition="0">
        <references count="4">
          <reference field="3" count="1" selected="0">
            <x v="1"/>
          </reference>
          <reference field="4" count="1" selected="0">
            <x v="17"/>
          </reference>
          <reference field="5" count="1" selected="0">
            <x v="17"/>
          </reference>
          <reference field="6" count="1">
            <x v="46"/>
          </reference>
        </references>
      </pivotArea>
    </format>
    <format dxfId="3967">
      <pivotArea dataOnly="0" labelOnly="1" outline="0" fieldPosition="0">
        <references count="4">
          <reference field="3" count="1" selected="0">
            <x v="1"/>
          </reference>
          <reference field="4" count="1" selected="0">
            <x v="18"/>
          </reference>
          <reference field="5" count="1" selected="0">
            <x v="18"/>
          </reference>
          <reference field="6" count="1">
            <x v="47"/>
          </reference>
        </references>
      </pivotArea>
    </format>
    <format dxfId="3966">
      <pivotArea dataOnly="0" labelOnly="1" outline="0" fieldPosition="0">
        <references count="4">
          <reference field="3" count="1" selected="0">
            <x v="2"/>
          </reference>
          <reference field="4" count="1" selected="0">
            <x v="21"/>
          </reference>
          <reference field="5" count="1" selected="0">
            <x v="21"/>
          </reference>
          <reference field="6" count="1">
            <x v="56"/>
          </reference>
        </references>
      </pivotArea>
    </format>
    <format dxfId="3965">
      <pivotArea dataOnly="0" labelOnly="1" outline="0" fieldPosition="0">
        <references count="4">
          <reference field="3" count="1" selected="0">
            <x v="2"/>
          </reference>
          <reference field="4" count="1" selected="0">
            <x v="22"/>
          </reference>
          <reference field="5" count="1" selected="0">
            <x v="22"/>
          </reference>
          <reference field="6" count="1">
            <x v="57"/>
          </reference>
        </references>
      </pivotArea>
    </format>
    <format dxfId="3964">
      <pivotArea dataOnly="0" labelOnly="1" outline="0" fieldPosition="0">
        <references count="4">
          <reference field="3" count="1" selected="0">
            <x v="3"/>
          </reference>
          <reference field="4" count="1" selected="0">
            <x v="23"/>
          </reference>
          <reference field="5" count="1" selected="0">
            <x v="23"/>
          </reference>
          <reference field="6" count="2">
            <x v="58"/>
            <x v="59"/>
          </reference>
        </references>
      </pivotArea>
    </format>
    <format dxfId="3963">
      <pivotArea dataOnly="0" labelOnly="1" outline="0" fieldPosition="0">
        <references count="4">
          <reference field="3" count="1" selected="0">
            <x v="3"/>
          </reference>
          <reference field="4" count="1" selected="0">
            <x v="24"/>
          </reference>
          <reference field="5" count="1" selected="0">
            <x v="24"/>
          </reference>
          <reference field="6" count="1">
            <x v="60"/>
          </reference>
        </references>
      </pivotArea>
    </format>
    <format dxfId="3962">
      <pivotArea dataOnly="0" labelOnly="1" outline="0" fieldPosition="0">
        <references count="4">
          <reference field="3" count="1" selected="0">
            <x v="4"/>
          </reference>
          <reference field="4" count="1" selected="0">
            <x v="25"/>
          </reference>
          <reference field="5" count="1" selected="0">
            <x v="25"/>
          </reference>
          <reference field="6" count="1">
            <x v="61"/>
          </reference>
        </references>
      </pivotArea>
    </format>
    <format dxfId="3961">
      <pivotArea dataOnly="0" labelOnly="1" outline="0" fieldPosition="0">
        <references count="4">
          <reference field="3" count="1" selected="0">
            <x v="4"/>
          </reference>
          <reference field="4" count="1" selected="0">
            <x v="26"/>
          </reference>
          <reference field="5" count="1" selected="0">
            <x v="26"/>
          </reference>
          <reference field="6" count="1">
            <x v="62"/>
          </reference>
        </references>
      </pivotArea>
    </format>
    <format dxfId="3960">
      <pivotArea dataOnly="0" labelOnly="1" outline="0" fieldPosition="0">
        <references count="4">
          <reference field="3" count="1" selected="0">
            <x v="4"/>
          </reference>
          <reference field="4" count="1" selected="0">
            <x v="27"/>
          </reference>
          <reference field="5" count="1" selected="0">
            <x v="27"/>
          </reference>
          <reference field="6" count="1">
            <x v="63"/>
          </reference>
        </references>
      </pivotArea>
    </format>
    <format dxfId="3959">
      <pivotArea dataOnly="0" labelOnly="1" outline="0" fieldPosition="0">
        <references count="4">
          <reference field="3" count="1" selected="0">
            <x v="5"/>
          </reference>
          <reference field="4" count="1" selected="0">
            <x v="28"/>
          </reference>
          <reference field="5" count="1" selected="0">
            <x v="28"/>
          </reference>
          <reference field="6" count="3">
            <x v="64"/>
            <x v="65"/>
            <x v="66"/>
          </reference>
        </references>
      </pivotArea>
    </format>
    <format dxfId="3958">
      <pivotArea dataOnly="0" labelOnly="1" outline="0" fieldPosition="0">
        <references count="4">
          <reference field="3" count="1" selected="0">
            <x v="6"/>
          </reference>
          <reference field="4" count="1" selected="0">
            <x v="29"/>
          </reference>
          <reference field="5" count="1" selected="0">
            <x v="29"/>
          </reference>
          <reference field="6" count="2">
            <x v="67"/>
            <x v="68"/>
          </reference>
        </references>
      </pivotArea>
    </format>
    <format dxfId="3957">
      <pivotArea dataOnly="0" labelOnly="1" outline="0" fieldPosition="0">
        <references count="4">
          <reference field="3" count="1" selected="0">
            <x v="7"/>
          </reference>
          <reference field="4" count="1" selected="0">
            <x v="30"/>
          </reference>
          <reference field="5" count="1" selected="0">
            <x v="30"/>
          </reference>
          <reference field="6" count="1">
            <x v="69"/>
          </reference>
        </references>
      </pivotArea>
    </format>
    <format dxfId="3956">
      <pivotArea dataOnly="0" labelOnly="1" outline="0" fieldPosition="0">
        <references count="4">
          <reference field="3" count="1" selected="0">
            <x v="7"/>
          </reference>
          <reference field="4" count="1" selected="0">
            <x v="31"/>
          </reference>
          <reference field="5" count="1" selected="0">
            <x v="31"/>
          </reference>
          <reference field="6" count="1">
            <x v="70"/>
          </reference>
        </references>
      </pivotArea>
    </format>
    <format dxfId="3955">
      <pivotArea dataOnly="0" labelOnly="1" outline="0" fieldPosition="0">
        <references count="4">
          <reference field="3" count="1" selected="0">
            <x v="7"/>
          </reference>
          <reference field="4" count="1" selected="0">
            <x v="32"/>
          </reference>
          <reference field="5" count="1" selected="0">
            <x v="32"/>
          </reference>
          <reference field="6" count="1">
            <x v="71"/>
          </reference>
        </references>
      </pivotArea>
    </format>
    <format dxfId="3954">
      <pivotArea dataOnly="0" labelOnly="1" outline="0" fieldPosition="0">
        <references count="4">
          <reference field="3" count="1" selected="0">
            <x v="7"/>
          </reference>
          <reference field="4" count="1" selected="0">
            <x v="33"/>
          </reference>
          <reference field="5" count="1" selected="0">
            <x v="33"/>
          </reference>
          <reference field="6" count="1">
            <x v="72"/>
          </reference>
        </references>
      </pivotArea>
    </format>
    <format dxfId="3953">
      <pivotArea dataOnly="0" labelOnly="1" outline="0" fieldPosition="0">
        <references count="4">
          <reference field="3" count="1" selected="0">
            <x v="8"/>
          </reference>
          <reference field="4" count="1" selected="0">
            <x v="34"/>
          </reference>
          <reference field="5" count="1" selected="0">
            <x v="34"/>
          </reference>
          <reference field="6" count="1">
            <x v="73"/>
          </reference>
        </references>
      </pivotArea>
    </format>
    <format dxfId="3952">
      <pivotArea dataOnly="0" labelOnly="1" outline="0" fieldPosition="0">
        <references count="4">
          <reference field="3" count="1" selected="0">
            <x v="8"/>
          </reference>
          <reference field="4" count="1" selected="0">
            <x v="35"/>
          </reference>
          <reference field="5" count="1" selected="0">
            <x v="35"/>
          </reference>
          <reference field="6" count="1">
            <x v="74"/>
          </reference>
        </references>
      </pivotArea>
    </format>
    <format dxfId="3951">
      <pivotArea dataOnly="0" labelOnly="1" outline="0" fieldPosition="0">
        <references count="4">
          <reference field="3" count="1" selected="0">
            <x v="8"/>
          </reference>
          <reference field="4" count="1" selected="0">
            <x v="36"/>
          </reference>
          <reference field="5" count="1" selected="0">
            <x v="36"/>
          </reference>
          <reference field="6" count="1">
            <x v="75"/>
          </reference>
        </references>
      </pivotArea>
    </format>
    <format dxfId="3950">
      <pivotArea dataOnly="0" labelOnly="1" outline="0" fieldPosition="0">
        <references count="4">
          <reference field="3" count="1" selected="0">
            <x v="8"/>
          </reference>
          <reference field="4" count="1" selected="0">
            <x v="37"/>
          </reference>
          <reference field="5" count="1" selected="0">
            <x v="37"/>
          </reference>
          <reference field="6" count="1">
            <x v="76"/>
          </reference>
        </references>
      </pivotArea>
    </format>
    <format dxfId="3949">
      <pivotArea dataOnly="0" labelOnly="1" outline="0" fieldPosition="0">
        <references count="4">
          <reference field="3" count="1" selected="0">
            <x v="9"/>
          </reference>
          <reference field="4" count="1" selected="0">
            <x v="1"/>
          </reference>
          <reference field="5" count="1" selected="0">
            <x v="1"/>
          </reference>
          <reference field="6" count="3">
            <x v="1"/>
            <x v="2"/>
            <x v="3"/>
          </reference>
        </references>
      </pivotArea>
    </format>
    <format dxfId="3948">
      <pivotArea dataOnly="0" labelOnly="1" outline="0" fieldPosition="0">
        <references count="4">
          <reference field="3" count="1" selected="0">
            <x v="10"/>
          </reference>
          <reference field="4" count="1" selected="0">
            <x v="2"/>
          </reference>
          <reference field="5" count="1" selected="0">
            <x v="2"/>
          </reference>
          <reference field="6" count="4">
            <x v="4"/>
            <x v="5"/>
            <x v="6"/>
            <x v="7"/>
          </reference>
        </references>
      </pivotArea>
    </format>
    <format dxfId="3947">
      <pivotArea dataOnly="0" labelOnly="1" outline="0" fieldPosition="0">
        <references count="4">
          <reference field="3" count="1" selected="0">
            <x v="11"/>
          </reference>
          <reference field="4" count="1" selected="0">
            <x v="3"/>
          </reference>
          <reference field="5" count="1" selected="0">
            <x v="3"/>
          </reference>
          <reference field="6" count="4">
            <x v="8"/>
            <x v="9"/>
            <x v="10"/>
            <x v="11"/>
          </reference>
        </references>
      </pivotArea>
    </format>
    <format dxfId="3946">
      <pivotArea dataOnly="0" labelOnly="1" outline="0" fieldPosition="0">
        <references count="4">
          <reference field="3" count="1" selected="0">
            <x v="12"/>
          </reference>
          <reference field="4" count="1" selected="0">
            <x v="4"/>
          </reference>
          <reference field="5" count="1" selected="0">
            <x v="4"/>
          </reference>
          <reference field="6" count="4">
            <x v="12"/>
            <x v="13"/>
            <x v="14"/>
            <x v="15"/>
          </reference>
        </references>
      </pivotArea>
    </format>
    <format dxfId="3945">
      <pivotArea dataOnly="0" labelOnly="1" outline="0" fieldPosition="0">
        <references count="4">
          <reference field="3" count="1" selected="0">
            <x v="13"/>
          </reference>
          <reference field="4" count="1" selected="0">
            <x v="5"/>
          </reference>
          <reference field="5" count="1" selected="0">
            <x v="5"/>
          </reference>
          <reference field="6" count="4">
            <x v="16"/>
            <x v="17"/>
            <x v="18"/>
            <x v="19"/>
          </reference>
        </references>
      </pivotArea>
    </format>
    <format dxfId="3944">
      <pivotArea dataOnly="0" labelOnly="1" outline="0" fieldPosition="0">
        <references count="4">
          <reference field="3" count="1" selected="0">
            <x v="14"/>
          </reference>
          <reference field="4" count="1" selected="0">
            <x v="6"/>
          </reference>
          <reference field="5" count="1" selected="0">
            <x v="6"/>
          </reference>
          <reference field="6" count="4">
            <x v="20"/>
            <x v="21"/>
            <x v="22"/>
            <x v="23"/>
          </reference>
        </references>
      </pivotArea>
    </format>
    <format dxfId="3943">
      <pivotArea dataOnly="0" labelOnly="1" outline="0" fieldPosition="0">
        <references count="4">
          <reference field="3" count="1" selected="0">
            <x v="15"/>
          </reference>
          <reference field="4" count="1" selected="0">
            <x v="7"/>
          </reference>
          <reference field="5" count="1" selected="0">
            <x v="7"/>
          </reference>
          <reference field="6" count="4">
            <x v="24"/>
            <x v="25"/>
            <x v="26"/>
            <x v="27"/>
          </reference>
        </references>
      </pivotArea>
    </format>
    <format dxfId="3942">
      <pivotArea dataOnly="0" labelOnly="1" outline="0" fieldPosition="0">
        <references count="4">
          <reference field="3" count="1" selected="0">
            <x v="16"/>
          </reference>
          <reference field="4" count="1" selected="0">
            <x v="8"/>
          </reference>
          <reference field="5" count="1" selected="0">
            <x v="8"/>
          </reference>
          <reference field="6" count="4">
            <x v="28"/>
            <x v="29"/>
            <x v="30"/>
            <x v="31"/>
          </reference>
        </references>
      </pivotArea>
    </format>
    <format dxfId="3941">
      <pivotArea dataOnly="0" labelOnly="1" outline="0" fieldPosition="0">
        <references count="4">
          <reference field="3" count="1" selected="0">
            <x v="17"/>
          </reference>
          <reference field="4" count="1" selected="0">
            <x v="9"/>
          </reference>
          <reference field="5" count="1" selected="0">
            <x v="9"/>
          </reference>
          <reference field="6" count="4">
            <x v="32"/>
            <x v="33"/>
            <x v="34"/>
            <x v="35"/>
          </reference>
        </references>
      </pivotArea>
    </format>
    <format dxfId="3940">
      <pivotArea dataOnly="0" labelOnly="1" outline="0" fieldPosition="0">
        <references count="4">
          <reference field="3" count="1" selected="0">
            <x v="18"/>
          </reference>
          <reference field="4" count="1" selected="0">
            <x v="10"/>
          </reference>
          <reference field="5" count="1" selected="0">
            <x v="10"/>
          </reference>
          <reference field="6" count="4">
            <x v="36"/>
            <x v="37"/>
            <x v="38"/>
            <x v="39"/>
          </reference>
        </references>
      </pivotArea>
    </format>
    <format dxfId="3939">
      <pivotArea dataOnly="0" labelOnly="1" outline="0" fieldPosition="0">
        <references count="4">
          <reference field="3" count="1" selected="0">
            <x v="19"/>
          </reference>
          <reference field="4" count="1" selected="0">
            <x v="19"/>
          </reference>
          <reference field="5" count="1" selected="0">
            <x v="19"/>
          </reference>
          <reference field="6" count="4">
            <x v="48"/>
            <x v="49"/>
            <x v="50"/>
            <x v="51"/>
          </reference>
        </references>
      </pivotArea>
    </format>
    <format dxfId="3938">
      <pivotArea dataOnly="0" labelOnly="1" outline="0" fieldPosition="0">
        <references count="4">
          <reference field="3" count="1" selected="0">
            <x v="20"/>
          </reference>
          <reference field="4" count="1" selected="0">
            <x v="20"/>
          </reference>
          <reference field="5" count="1" selected="0">
            <x v="20"/>
          </reference>
          <reference field="6" count="4">
            <x v="52"/>
            <x v="53"/>
            <x v="54"/>
            <x v="55"/>
          </reference>
        </references>
      </pivotArea>
    </format>
    <format dxfId="3937">
      <pivotArea dataOnly="0" labelOnly="1" outline="0" fieldPosition="0">
        <references count="4">
          <reference field="3" count="1" selected="0">
            <x v="21"/>
          </reference>
          <reference field="4" count="1" selected="0">
            <x v="40"/>
          </reference>
          <reference field="5" count="1" selected="0">
            <x v="40"/>
          </reference>
          <reference field="6" count="1">
            <x v="81"/>
          </reference>
        </references>
      </pivotArea>
    </format>
    <format dxfId="3936">
      <pivotArea dataOnly="0" labelOnly="1" outline="0" fieldPosition="0">
        <references count="4">
          <reference field="3" count="1" selected="0">
            <x v="21"/>
          </reference>
          <reference field="4" count="1" selected="0">
            <x v="41"/>
          </reference>
          <reference field="5" count="1" selected="0">
            <x v="41"/>
          </reference>
          <reference field="6" count="1">
            <x v="82"/>
          </reference>
        </references>
      </pivotArea>
    </format>
    <format dxfId="3935">
      <pivotArea dataOnly="0" labelOnly="1" outline="0" fieldPosition="0">
        <references count="4">
          <reference field="3" count="1" selected="0">
            <x v="21"/>
          </reference>
          <reference field="4" count="1" selected="0">
            <x v="42"/>
          </reference>
          <reference field="5" count="1" selected="0">
            <x v="42"/>
          </reference>
          <reference field="6" count="1">
            <x v="83"/>
          </reference>
        </references>
      </pivotArea>
    </format>
    <format dxfId="3934">
      <pivotArea dataOnly="0" labelOnly="1" outline="0" fieldPosition="0">
        <references count="4">
          <reference field="3" count="1" selected="0">
            <x v="21"/>
          </reference>
          <reference field="4" count="1" selected="0">
            <x v="43"/>
          </reference>
          <reference field="5" count="1" selected="0">
            <x v="43"/>
          </reference>
          <reference field="6" count="1">
            <x v="84"/>
          </reference>
        </references>
      </pivotArea>
    </format>
    <format dxfId="3933">
      <pivotArea dataOnly="0" labelOnly="1" outline="0" fieldPosition="0">
        <references count="4">
          <reference field="3" count="1" selected="0">
            <x v="21"/>
          </reference>
          <reference field="4" count="1" selected="0">
            <x v="44"/>
          </reference>
          <reference field="5" count="1" selected="0">
            <x v="44"/>
          </reference>
          <reference field="6" count="1">
            <x v="85"/>
          </reference>
        </references>
      </pivotArea>
    </format>
    <format dxfId="3932">
      <pivotArea dataOnly="0" labelOnly="1" outline="0" fieldPosition="0">
        <references count="4">
          <reference field="3" count="1" selected="0">
            <x v="21"/>
          </reference>
          <reference field="4" count="1" selected="0">
            <x v="45"/>
          </reference>
          <reference field="5" count="1" selected="0">
            <x v="45"/>
          </reference>
          <reference field="6" count="1">
            <x v="86"/>
          </reference>
        </references>
      </pivotArea>
    </format>
    <format dxfId="3931">
      <pivotArea dataOnly="0" labelOnly="1" outline="0" fieldPosition="0">
        <references count="4">
          <reference field="3" count="1" selected="0">
            <x v="21"/>
          </reference>
          <reference field="4" count="1" selected="0">
            <x v="46"/>
          </reference>
          <reference field="5" count="1" selected="0">
            <x v="46"/>
          </reference>
          <reference field="6" count="1">
            <x v="87"/>
          </reference>
        </references>
      </pivotArea>
    </format>
    <format dxfId="3930">
      <pivotArea dataOnly="0" labelOnly="1" outline="0" fieldPosition="0">
        <references count="4">
          <reference field="3" count="1" selected="0">
            <x v="21"/>
          </reference>
          <reference field="4" count="1" selected="0">
            <x v="47"/>
          </reference>
          <reference field="5" count="1" selected="0">
            <x v="47"/>
          </reference>
          <reference field="6" count="1">
            <x v="88"/>
          </reference>
        </references>
      </pivotArea>
    </format>
    <format dxfId="3929">
      <pivotArea dataOnly="0" labelOnly="1" outline="0" fieldPosition="0">
        <references count="4">
          <reference field="3" count="1" selected="0">
            <x v="22"/>
          </reference>
          <reference field="4" count="1" selected="0">
            <x v="48"/>
          </reference>
          <reference field="5" count="1" selected="0">
            <x v="48"/>
          </reference>
          <reference field="6" count="4">
            <x v="89"/>
            <x v="90"/>
            <x v="91"/>
            <x v="92"/>
          </reference>
        </references>
      </pivotArea>
    </format>
    <format dxfId="3928">
      <pivotArea dataOnly="0" labelOnly="1" outline="0" fieldPosition="0">
        <references count="4">
          <reference field="3" count="1" selected="0">
            <x v="23"/>
          </reference>
          <reference field="4" count="1" selected="0">
            <x v="49"/>
          </reference>
          <reference field="5" count="1" selected="0">
            <x v="49"/>
          </reference>
          <reference field="6" count="2">
            <x v="93"/>
            <x v="94"/>
          </reference>
        </references>
      </pivotArea>
    </format>
    <format dxfId="3927">
      <pivotArea dataOnly="0" labelOnly="1" outline="0" fieldPosition="0">
        <references count="4">
          <reference field="3" count="1" selected="0">
            <x v="24"/>
          </reference>
          <reference field="4" count="1" selected="0">
            <x v="50"/>
          </reference>
          <reference field="5" count="1" selected="0">
            <x v="50"/>
          </reference>
          <reference field="6" count="4">
            <x v="95"/>
            <x v="96"/>
            <x v="97"/>
            <x v="98"/>
          </reference>
        </references>
      </pivotArea>
    </format>
    <format dxfId="3926">
      <pivotArea dataOnly="0" labelOnly="1" outline="0" fieldPosition="0">
        <references count="4">
          <reference field="3" count="1" selected="0">
            <x v="25"/>
          </reference>
          <reference field="4" count="1" selected="0">
            <x v="51"/>
          </reference>
          <reference field="5" count="1" selected="0">
            <x v="51"/>
          </reference>
          <reference field="6" count="4">
            <x v="99"/>
            <x v="100"/>
            <x v="101"/>
            <x v="102"/>
          </reference>
        </references>
      </pivotArea>
    </format>
    <format dxfId="3925">
      <pivotArea dataOnly="0" labelOnly="1" outline="0" fieldPosition="0">
        <references count="4">
          <reference field="3" count="1" selected="0">
            <x v="26"/>
          </reference>
          <reference field="4" count="1" selected="0">
            <x v="52"/>
          </reference>
          <reference field="5" count="1" selected="0">
            <x v="52"/>
          </reference>
          <reference field="6" count="4">
            <x v="103"/>
            <x v="104"/>
            <x v="105"/>
            <x v="106"/>
          </reference>
        </references>
      </pivotArea>
    </format>
    <format dxfId="3924">
      <pivotArea dataOnly="0" labelOnly="1" outline="0" fieldPosition="0">
        <references count="5">
          <reference field="3" count="1" selected="0">
            <x v="0"/>
          </reference>
          <reference field="4" count="1" selected="0">
            <x v="0"/>
          </reference>
          <reference field="5" count="1" selected="0">
            <x v="0"/>
          </reference>
          <reference field="6" count="1" selected="0">
            <x v="0"/>
          </reference>
          <reference field="7" count="12">
            <x v="0"/>
            <x v="1"/>
            <x v="2"/>
            <x v="3"/>
            <x v="4"/>
            <x v="5"/>
            <x v="6"/>
            <x v="7"/>
            <x v="8"/>
            <x v="9"/>
            <x v="10"/>
            <x v="11"/>
          </reference>
        </references>
      </pivotArea>
    </format>
    <format dxfId="3923">
      <pivotArea dataOnly="0" labelOnly="1" outline="0" fieldPosition="0">
        <references count="5">
          <reference field="3" count="1" selected="0">
            <x v="1"/>
          </reference>
          <reference field="4" count="1" selected="0">
            <x v="11"/>
          </reference>
          <reference field="5" count="1" selected="0">
            <x v="11"/>
          </reference>
          <reference field="6" count="1" selected="0">
            <x v="40"/>
          </reference>
          <reference field="7" count="2">
            <x v="65"/>
            <x v="66"/>
          </reference>
        </references>
      </pivotArea>
    </format>
    <format dxfId="3922">
      <pivotArea dataOnly="0" labelOnly="1" outline="0" fieldPosition="0">
        <references count="5">
          <reference field="3" count="1" selected="0">
            <x v="1"/>
          </reference>
          <reference field="4" count="1" selected="0">
            <x v="12"/>
          </reference>
          <reference field="5" count="1" selected="0">
            <x v="12"/>
          </reference>
          <reference field="6" count="1" selected="0">
            <x v="41"/>
          </reference>
          <reference field="7" count="6">
            <x v="24"/>
            <x v="44"/>
            <x v="49"/>
            <x v="50"/>
            <x v="51"/>
            <x v="52"/>
          </reference>
        </references>
      </pivotArea>
    </format>
    <format dxfId="3921">
      <pivotArea dataOnly="0" labelOnly="1" outline="0" fieldPosition="0">
        <references count="5">
          <reference field="3" count="1" selected="0">
            <x v="1"/>
          </reference>
          <reference field="4" count="1" selected="0">
            <x v="13"/>
          </reference>
          <reference field="5" count="1" selected="0">
            <x v="13"/>
          </reference>
          <reference field="6" count="1" selected="0">
            <x v="42"/>
          </reference>
          <reference field="7" count="4">
            <x v="22"/>
            <x v="42"/>
            <x v="60"/>
            <x v="67"/>
          </reference>
        </references>
      </pivotArea>
    </format>
    <format dxfId="3920">
      <pivotArea dataOnly="0" labelOnly="1" outline="0" fieldPosition="0">
        <references count="5">
          <reference field="3" count="1" selected="0">
            <x v="1"/>
          </reference>
          <reference field="4" count="1" selected="0">
            <x v="14"/>
          </reference>
          <reference field="5" count="1" selected="0">
            <x v="14"/>
          </reference>
          <reference field="6" count="1" selected="0">
            <x v="43"/>
          </reference>
          <reference field="7" count="4">
            <x v="48"/>
            <x v="54"/>
            <x v="68"/>
            <x v="69"/>
          </reference>
        </references>
      </pivotArea>
    </format>
    <format dxfId="3919">
      <pivotArea dataOnly="0" labelOnly="1" outline="0" fieldPosition="0">
        <references count="5">
          <reference field="3" count="1" selected="0">
            <x v="1"/>
          </reference>
          <reference field="4" count="1" selected="0">
            <x v="15"/>
          </reference>
          <reference field="5" count="1" selected="0">
            <x v="15"/>
          </reference>
          <reference field="6" count="1" selected="0">
            <x v="44"/>
          </reference>
          <reference field="7" count="5">
            <x v="70"/>
            <x v="71"/>
            <x v="72"/>
            <x v="73"/>
            <x v="74"/>
          </reference>
        </references>
      </pivotArea>
    </format>
    <format dxfId="3918">
      <pivotArea dataOnly="0" labelOnly="1" outline="0" fieldPosition="0">
        <references count="5">
          <reference field="3" count="1" selected="0">
            <x v="1"/>
          </reference>
          <reference field="4" count="1" selected="0">
            <x v="16"/>
          </reference>
          <reference field="5" count="1" selected="0">
            <x v="16"/>
          </reference>
          <reference field="6" count="1" selected="0">
            <x v="45"/>
          </reference>
          <reference field="7" count="1">
            <x v="75"/>
          </reference>
        </references>
      </pivotArea>
    </format>
    <format dxfId="3917">
      <pivotArea dataOnly="0" labelOnly="1" outline="0" fieldPosition="0">
        <references count="5">
          <reference field="3" count="1" selected="0">
            <x v="1"/>
          </reference>
          <reference field="4" count="1" selected="0">
            <x v="17"/>
          </reference>
          <reference field="5" count="1" selected="0">
            <x v="17"/>
          </reference>
          <reference field="6" count="1" selected="0">
            <x v="46"/>
          </reference>
          <reference field="7" count="4">
            <x v="14"/>
            <x v="33"/>
            <x v="63"/>
            <x v="76"/>
          </reference>
        </references>
      </pivotArea>
    </format>
    <format dxfId="3916">
      <pivotArea dataOnly="0" labelOnly="1" outline="0" fieldPosition="0">
        <references count="5">
          <reference field="3" count="1" selected="0">
            <x v="1"/>
          </reference>
          <reference field="4" count="1" selected="0">
            <x v="18"/>
          </reference>
          <reference field="5" count="1" selected="0">
            <x v="18"/>
          </reference>
          <reference field="6" count="1" selected="0">
            <x v="47"/>
          </reference>
          <reference field="7" count="5">
            <x v="3"/>
            <x v="8"/>
            <x v="10"/>
            <x v="11"/>
            <x v="77"/>
          </reference>
        </references>
      </pivotArea>
    </format>
    <format dxfId="3915">
      <pivotArea dataOnly="0" labelOnly="1" outline="0" fieldPosition="0">
        <references count="5">
          <reference field="3" count="1" selected="0">
            <x v="2"/>
          </reference>
          <reference field="4" count="1" selected="0">
            <x v="21"/>
          </reference>
          <reference field="5" count="1" selected="0">
            <x v="21"/>
          </reference>
          <reference field="6" count="1" selected="0">
            <x v="56"/>
          </reference>
          <reference field="7" count="9">
            <x v="0"/>
            <x v="4"/>
            <x v="6"/>
            <x v="8"/>
            <x v="9"/>
            <x v="10"/>
            <x v="11"/>
            <x v="15"/>
            <x v="80"/>
          </reference>
        </references>
      </pivotArea>
    </format>
    <format dxfId="3914">
      <pivotArea dataOnly="0" labelOnly="1" outline="0" fieldPosition="0">
        <references count="5">
          <reference field="3" count="1" selected="0">
            <x v="2"/>
          </reference>
          <reference field="4" count="1" selected="0">
            <x v="22"/>
          </reference>
          <reference field="5" count="1" selected="0">
            <x v="22"/>
          </reference>
          <reference field="6" count="1" selected="0">
            <x v="57"/>
          </reference>
          <reference field="7" count="4">
            <x v="14"/>
            <x v="63"/>
            <x v="81"/>
            <x v="82"/>
          </reference>
        </references>
      </pivotArea>
    </format>
    <format dxfId="3913">
      <pivotArea dataOnly="0" labelOnly="1" outline="0" fieldPosition="0">
        <references count="5">
          <reference field="3" count="1" selected="0">
            <x v="3"/>
          </reference>
          <reference field="4" count="1" selected="0">
            <x v="23"/>
          </reference>
          <reference field="5" count="1" selected="0">
            <x v="23"/>
          </reference>
          <reference field="6" count="1" selected="0">
            <x v="58"/>
          </reference>
          <reference field="7" count="10">
            <x v="4"/>
            <x v="7"/>
            <x v="8"/>
            <x v="9"/>
            <x v="10"/>
            <x v="11"/>
            <x v="16"/>
            <x v="61"/>
            <x v="66"/>
            <x v="83"/>
          </reference>
        </references>
      </pivotArea>
    </format>
    <format dxfId="3912">
      <pivotArea dataOnly="0" labelOnly="1" outline="0" fieldPosition="0">
        <references count="5">
          <reference field="3" count="1" selected="0">
            <x v="3"/>
          </reference>
          <reference field="4" count="1" selected="0">
            <x v="23"/>
          </reference>
          <reference field="5" count="1" selected="0">
            <x v="23"/>
          </reference>
          <reference field="6" count="1" selected="0">
            <x v="59"/>
          </reference>
          <reference field="7" count="3">
            <x v="33"/>
            <x v="63"/>
            <x v="81"/>
          </reference>
        </references>
      </pivotArea>
    </format>
    <format dxfId="3911">
      <pivotArea dataOnly="0" labelOnly="1" outline="0" fieldPosition="0">
        <references count="5">
          <reference field="3" count="1" selected="0">
            <x v="3"/>
          </reference>
          <reference field="4" count="1" selected="0">
            <x v="24"/>
          </reference>
          <reference field="5" count="1" selected="0">
            <x v="24"/>
          </reference>
          <reference field="6" count="1" selected="0">
            <x v="60"/>
          </reference>
          <reference field="7" count="1">
            <x v="52"/>
          </reference>
        </references>
      </pivotArea>
    </format>
    <format dxfId="3910">
      <pivotArea dataOnly="0" labelOnly="1" outline="0" fieldPosition="0">
        <references count="5">
          <reference field="3" count="1" selected="0">
            <x v="4"/>
          </reference>
          <reference field="4" count="1" selected="0">
            <x v="25"/>
          </reference>
          <reference field="5" count="1" selected="0">
            <x v="25"/>
          </reference>
          <reference field="6" count="1" selected="0">
            <x v="61"/>
          </reference>
          <reference field="7" count="14">
            <x v="0"/>
            <x v="4"/>
            <x v="7"/>
            <x v="8"/>
            <x v="9"/>
            <x v="10"/>
            <x v="11"/>
            <x v="15"/>
            <x v="43"/>
            <x v="66"/>
            <x v="67"/>
            <x v="83"/>
            <x v="84"/>
            <x v="85"/>
          </reference>
        </references>
      </pivotArea>
    </format>
    <format dxfId="3909">
      <pivotArea dataOnly="0" labelOnly="1" outline="0" fieldPosition="0">
        <references count="5">
          <reference field="3" count="1" selected="0">
            <x v="4"/>
          </reference>
          <reference field="4" count="1" selected="0">
            <x v="26"/>
          </reference>
          <reference field="5" count="1" selected="0">
            <x v="26"/>
          </reference>
          <reference field="6" count="1" selected="0">
            <x v="62"/>
          </reference>
          <reference field="7" count="5">
            <x v="41"/>
            <x v="76"/>
            <x v="81"/>
            <x v="86"/>
            <x v="87"/>
          </reference>
        </references>
      </pivotArea>
    </format>
    <format dxfId="3908">
      <pivotArea dataOnly="0" labelOnly="1" outline="0" fieldPosition="0">
        <references count="5">
          <reference field="3" count="1" selected="0">
            <x v="4"/>
          </reference>
          <reference field="4" count="1" selected="0">
            <x v="27"/>
          </reference>
          <reference field="5" count="1" selected="0">
            <x v="27"/>
          </reference>
          <reference field="6" count="1" selected="0">
            <x v="63"/>
          </reference>
          <reference field="7" count="7">
            <x v="44"/>
            <x v="45"/>
            <x v="50"/>
            <x v="62"/>
            <x v="68"/>
            <x v="69"/>
            <x v="78"/>
          </reference>
        </references>
      </pivotArea>
    </format>
    <format dxfId="3907">
      <pivotArea dataOnly="0" labelOnly="1" outline="0" fieldPosition="0">
        <references count="5">
          <reference field="3" count="1" selected="0">
            <x v="5"/>
          </reference>
          <reference field="4" count="1" selected="0">
            <x v="28"/>
          </reference>
          <reference field="5" count="1" selected="0">
            <x v="28"/>
          </reference>
          <reference field="6" count="1" selected="0">
            <x v="64"/>
          </reference>
          <reference field="7" count="7">
            <x v="8"/>
            <x v="10"/>
            <x v="11"/>
            <x v="15"/>
            <x v="43"/>
            <x v="84"/>
            <x v="88"/>
          </reference>
        </references>
      </pivotArea>
    </format>
    <format dxfId="3906">
      <pivotArea dataOnly="0" labelOnly="1" outline="0" fieldPosition="0">
        <references count="5">
          <reference field="3" count="1" selected="0">
            <x v="5"/>
          </reference>
          <reference field="4" count="1" selected="0">
            <x v="28"/>
          </reference>
          <reference field="5" count="1" selected="0">
            <x v="28"/>
          </reference>
          <reference field="6" count="1" selected="0">
            <x v="65"/>
          </reference>
          <reference field="7" count="4">
            <x v="14"/>
            <x v="63"/>
            <x v="76"/>
            <x v="81"/>
          </reference>
        </references>
      </pivotArea>
    </format>
    <format dxfId="3905">
      <pivotArea dataOnly="0" labelOnly="1" outline="0" fieldPosition="0">
        <references count="5">
          <reference field="3" count="1" selected="0">
            <x v="5"/>
          </reference>
          <reference field="4" count="1" selected="0">
            <x v="28"/>
          </reference>
          <reference field="5" count="1" selected="0">
            <x v="28"/>
          </reference>
          <reference field="6" count="1" selected="0">
            <x v="66"/>
          </reference>
          <reference field="7" count="2">
            <x v="62"/>
            <x v="68"/>
          </reference>
        </references>
      </pivotArea>
    </format>
    <format dxfId="3904">
      <pivotArea dataOnly="0" labelOnly="1" outline="0" fieldPosition="0">
        <references count="5">
          <reference field="3" count="1" selected="0">
            <x v="6"/>
          </reference>
          <reference field="4" count="1" selected="0">
            <x v="29"/>
          </reference>
          <reference field="5" count="1" selected="0">
            <x v="29"/>
          </reference>
          <reference field="6" count="1" selected="0">
            <x v="67"/>
          </reference>
          <reference field="7" count="10">
            <x v="0"/>
            <x v="8"/>
            <x v="9"/>
            <x v="10"/>
            <x v="11"/>
            <x v="15"/>
            <x v="16"/>
            <x v="43"/>
            <x v="77"/>
            <x v="89"/>
          </reference>
        </references>
      </pivotArea>
    </format>
    <format dxfId="3903">
      <pivotArea dataOnly="0" labelOnly="1" outline="0" fieldPosition="0">
        <references count="5">
          <reference field="3" count="1" selected="0">
            <x v="6"/>
          </reference>
          <reference field="4" count="1" selected="0">
            <x v="29"/>
          </reference>
          <reference field="5" count="1" selected="0">
            <x v="29"/>
          </reference>
          <reference field="6" count="1" selected="0">
            <x v="68"/>
          </reference>
          <reference field="7" count="1">
            <x v="33"/>
          </reference>
        </references>
      </pivotArea>
    </format>
    <format dxfId="3902">
      <pivotArea dataOnly="0" labelOnly="1" outline="0" fieldPosition="0">
        <references count="5">
          <reference field="3" count="1" selected="0">
            <x v="7"/>
          </reference>
          <reference field="4" count="1" selected="0">
            <x v="30"/>
          </reference>
          <reference field="5" count="1" selected="0">
            <x v="30"/>
          </reference>
          <reference field="6" count="1" selected="0">
            <x v="69"/>
          </reference>
          <reference field="7" count="8">
            <x v="6"/>
            <x v="8"/>
            <x v="10"/>
            <x v="11"/>
            <x v="29"/>
            <x v="75"/>
            <x v="85"/>
            <x v="90"/>
          </reference>
        </references>
      </pivotArea>
    </format>
    <format dxfId="3901">
      <pivotArea dataOnly="0" labelOnly="1" outline="0" fieldPosition="0">
        <references count="5">
          <reference field="3" count="1" selected="0">
            <x v="7"/>
          </reference>
          <reference field="4" count="1" selected="0">
            <x v="31"/>
          </reference>
          <reference field="5" count="1" selected="0">
            <x v="31"/>
          </reference>
          <reference field="6" count="1" selected="0">
            <x v="70"/>
          </reference>
          <reference field="7" count="8">
            <x v="24"/>
            <x v="35"/>
            <x v="37"/>
            <x v="44"/>
            <x v="45"/>
            <x v="46"/>
            <x v="50"/>
            <x v="68"/>
          </reference>
        </references>
      </pivotArea>
    </format>
    <format dxfId="3900">
      <pivotArea dataOnly="0" labelOnly="1" outline="0" fieldPosition="0">
        <references count="5">
          <reference field="3" count="1" selected="0">
            <x v="7"/>
          </reference>
          <reference field="4" count="1" selected="0">
            <x v="32"/>
          </reference>
          <reference field="5" count="1" selected="0">
            <x v="32"/>
          </reference>
          <reference field="6" count="1" selected="0">
            <x v="71"/>
          </reference>
          <reference field="7" count="2">
            <x v="12"/>
            <x v="56"/>
          </reference>
        </references>
      </pivotArea>
    </format>
    <format dxfId="3899">
      <pivotArea dataOnly="0" labelOnly="1" outline="0" fieldPosition="0">
        <references count="5">
          <reference field="3" count="1" selected="0">
            <x v="7"/>
          </reference>
          <reference field="4" count="1" selected="0">
            <x v="33"/>
          </reference>
          <reference field="5" count="1" selected="0">
            <x v="33"/>
          </reference>
          <reference field="6" count="1" selected="0">
            <x v="72"/>
          </reference>
          <reference field="7" count="3">
            <x v="86"/>
            <x v="91"/>
            <x v="92"/>
          </reference>
        </references>
      </pivotArea>
    </format>
    <format dxfId="3898">
      <pivotArea dataOnly="0" labelOnly="1" outline="0" fieldPosition="0">
        <references count="5">
          <reference field="3" count="1" selected="0">
            <x v="8"/>
          </reference>
          <reference field="4" count="1" selected="0">
            <x v="34"/>
          </reference>
          <reference field="5" count="1" selected="0">
            <x v="34"/>
          </reference>
          <reference field="6" count="1" selected="0">
            <x v="73"/>
          </reference>
          <reference field="7" count="1">
            <x v="53"/>
          </reference>
        </references>
      </pivotArea>
    </format>
    <format dxfId="3897">
      <pivotArea dataOnly="0" labelOnly="1" outline="0" fieldPosition="0">
        <references count="5">
          <reference field="3" count="1" selected="0">
            <x v="8"/>
          </reference>
          <reference field="4" count="1" selected="0">
            <x v="35"/>
          </reference>
          <reference field="5" count="1" selected="0">
            <x v="35"/>
          </reference>
          <reference field="6" count="1" selected="0">
            <x v="74"/>
          </reference>
          <reference field="7" count="8">
            <x v="14"/>
            <x v="33"/>
            <x v="39"/>
            <x v="40"/>
            <x v="47"/>
            <x v="63"/>
            <x v="81"/>
            <x v="87"/>
          </reference>
        </references>
      </pivotArea>
    </format>
    <format dxfId="3896">
      <pivotArea dataOnly="0" labelOnly="1" outline="0" fieldPosition="0">
        <references count="5">
          <reference field="3" count="1" selected="0">
            <x v="8"/>
          </reference>
          <reference field="4" count="1" selected="0">
            <x v="36"/>
          </reference>
          <reference field="5" count="1" selected="0">
            <x v="36"/>
          </reference>
          <reference field="6" count="1" selected="0">
            <x v="75"/>
          </reference>
          <reference field="7" count="5">
            <x v="8"/>
            <x v="9"/>
            <x v="10"/>
            <x v="11"/>
            <x v="21"/>
          </reference>
        </references>
      </pivotArea>
    </format>
    <format dxfId="3895">
      <pivotArea dataOnly="0" labelOnly="1" outline="0" fieldPosition="0">
        <references count="5">
          <reference field="3" count="1" selected="0">
            <x v="8"/>
          </reference>
          <reference field="4" count="1" selected="0">
            <x v="37"/>
          </reference>
          <reference field="5" count="1" selected="0">
            <x v="37"/>
          </reference>
          <reference field="6" count="1" selected="0">
            <x v="76"/>
          </reference>
          <reference field="7" count="10">
            <x v="24"/>
            <x v="35"/>
            <x v="36"/>
            <x v="37"/>
            <x v="44"/>
            <x v="49"/>
            <x v="51"/>
            <x v="62"/>
            <x v="69"/>
            <x v="93"/>
          </reference>
        </references>
      </pivotArea>
    </format>
    <format dxfId="3894">
      <pivotArea dataOnly="0" labelOnly="1" outline="0" fieldPosition="0">
        <references count="5">
          <reference field="3" count="1" selected="0">
            <x v="9"/>
          </reference>
          <reference field="4" count="1" selected="0">
            <x v="1"/>
          </reference>
          <reference field="5" count="1" selected="0">
            <x v="1"/>
          </reference>
          <reference field="6" count="1" selected="0">
            <x v="1"/>
          </reference>
          <reference field="7" count="1">
            <x v="12"/>
          </reference>
        </references>
      </pivotArea>
    </format>
    <format dxfId="3893">
      <pivotArea dataOnly="0" labelOnly="1" outline="0" fieldPosition="0">
        <references count="5">
          <reference field="3" count="1" selected="0">
            <x v="9"/>
          </reference>
          <reference field="4" count="1" selected="0">
            <x v="1"/>
          </reference>
          <reference field="5" count="1" selected="0">
            <x v="1"/>
          </reference>
          <reference field="6" count="1" selected="0">
            <x v="2"/>
          </reference>
          <reference field="7" count="2">
            <x v="13"/>
            <x v="14"/>
          </reference>
        </references>
      </pivotArea>
    </format>
    <format dxfId="3892">
      <pivotArea dataOnly="0" labelOnly="1" outline="0" fieldPosition="0">
        <references count="5">
          <reference field="3" count="1" selected="0">
            <x v="9"/>
          </reference>
          <reference field="4" count="1" selected="0">
            <x v="1"/>
          </reference>
          <reference field="5" count="1" selected="0">
            <x v="1"/>
          </reference>
          <reference field="6" count="1" selected="0">
            <x v="3"/>
          </reference>
          <reference field="7" count="9">
            <x v="0"/>
            <x v="5"/>
            <x v="6"/>
            <x v="8"/>
            <x v="9"/>
            <x v="10"/>
            <x v="11"/>
            <x v="15"/>
            <x v="16"/>
          </reference>
        </references>
      </pivotArea>
    </format>
    <format dxfId="3891">
      <pivotArea dataOnly="0" labelOnly="1" outline="0" fieldPosition="0">
        <references count="5">
          <reference field="3" count="1" selected="0">
            <x v="10"/>
          </reference>
          <reference field="4" count="1" selected="0">
            <x v="2"/>
          </reference>
          <reference field="5" count="1" selected="0">
            <x v="2"/>
          </reference>
          <reference field="6" count="1" selected="0">
            <x v="4"/>
          </reference>
          <reference field="7" count="4">
            <x v="12"/>
            <x v="17"/>
            <x v="18"/>
            <x v="19"/>
          </reference>
        </references>
      </pivotArea>
    </format>
    <format dxfId="3890">
      <pivotArea dataOnly="0" labelOnly="1" outline="0" fieldPosition="0">
        <references count="5">
          <reference field="3" count="1" selected="0">
            <x v="10"/>
          </reference>
          <reference field="4" count="1" selected="0">
            <x v="2"/>
          </reference>
          <reference field="5" count="1" selected="0">
            <x v="2"/>
          </reference>
          <reference field="6" count="1" selected="0">
            <x v="5"/>
          </reference>
          <reference field="7" count="1">
            <x v="20"/>
          </reference>
        </references>
      </pivotArea>
    </format>
    <format dxfId="3889">
      <pivotArea dataOnly="0" labelOnly="1" outline="0" fieldPosition="0">
        <references count="5">
          <reference field="3" count="1" selected="0">
            <x v="10"/>
          </reference>
          <reference field="4" count="1" selected="0">
            <x v="2"/>
          </reference>
          <reference field="5" count="1" selected="0">
            <x v="2"/>
          </reference>
          <reference field="6" count="1" selected="0">
            <x v="6"/>
          </reference>
          <reference field="7" count="9">
            <x v="5"/>
            <x v="8"/>
            <x v="9"/>
            <x v="10"/>
            <x v="11"/>
            <x v="15"/>
            <x v="21"/>
            <x v="22"/>
            <x v="23"/>
          </reference>
        </references>
      </pivotArea>
    </format>
    <format dxfId="3888">
      <pivotArea dataOnly="0" labelOnly="1" outline="0" fieldPosition="0">
        <references count="5">
          <reference field="3" count="1" selected="0">
            <x v="10"/>
          </reference>
          <reference field="4" count="1" selected="0">
            <x v="2"/>
          </reference>
          <reference field="5" count="1" selected="0">
            <x v="2"/>
          </reference>
          <reference field="6" count="1" selected="0">
            <x v="7"/>
          </reference>
          <reference field="7" count="2">
            <x v="24"/>
            <x v="25"/>
          </reference>
        </references>
      </pivotArea>
    </format>
    <format dxfId="3887">
      <pivotArea dataOnly="0" labelOnly="1" outline="0" fieldPosition="0">
        <references count="5">
          <reference field="3" count="1" selected="0">
            <x v="11"/>
          </reference>
          <reference field="4" count="1" selected="0">
            <x v="3"/>
          </reference>
          <reference field="5" count="1" selected="0">
            <x v="3"/>
          </reference>
          <reference field="6" count="1" selected="0">
            <x v="8"/>
          </reference>
          <reference field="7" count="5">
            <x v="12"/>
            <x v="18"/>
            <x v="19"/>
            <x v="26"/>
            <x v="27"/>
          </reference>
        </references>
      </pivotArea>
    </format>
    <format dxfId="3886">
      <pivotArea dataOnly="0" labelOnly="1" outline="0" fieldPosition="0">
        <references count="5">
          <reference field="3" count="1" selected="0">
            <x v="11"/>
          </reference>
          <reference field="4" count="1" selected="0">
            <x v="3"/>
          </reference>
          <reference field="5" count="1" selected="0">
            <x v="3"/>
          </reference>
          <reference field="6" count="1" selected="0">
            <x v="9"/>
          </reference>
          <reference field="7" count="6">
            <x v="8"/>
            <x v="10"/>
            <x v="11"/>
            <x v="23"/>
            <x v="28"/>
            <x v="29"/>
          </reference>
        </references>
      </pivotArea>
    </format>
    <format dxfId="3885">
      <pivotArea dataOnly="0" labelOnly="1" outline="0" fieldPosition="0">
        <references count="5">
          <reference field="3" count="1" selected="0">
            <x v="11"/>
          </reference>
          <reference field="4" count="1" selected="0">
            <x v="3"/>
          </reference>
          <reference field="5" count="1" selected="0">
            <x v="3"/>
          </reference>
          <reference field="6" count="1" selected="0">
            <x v="10"/>
          </reference>
          <reference field="7" count="4">
            <x v="13"/>
            <x v="14"/>
            <x v="30"/>
            <x v="31"/>
          </reference>
        </references>
      </pivotArea>
    </format>
    <format dxfId="3884">
      <pivotArea dataOnly="0" labelOnly="1" outline="0" fieldPosition="0">
        <references count="5">
          <reference field="3" count="1" selected="0">
            <x v="11"/>
          </reference>
          <reference field="4" count="1" selected="0">
            <x v="3"/>
          </reference>
          <reference field="5" count="1" selected="0">
            <x v="3"/>
          </reference>
          <reference field="6" count="1" selected="0">
            <x v="11"/>
          </reference>
          <reference field="7" count="1">
            <x v="32"/>
          </reference>
        </references>
      </pivotArea>
    </format>
    <format dxfId="3883">
      <pivotArea dataOnly="0" labelOnly="1" outline="0" fieldPosition="0">
        <references count="5">
          <reference field="3" count="1" selected="0">
            <x v="12"/>
          </reference>
          <reference field="4" count="1" selected="0">
            <x v="4"/>
          </reference>
          <reference field="5" count="1" selected="0">
            <x v="4"/>
          </reference>
          <reference field="6" count="1" selected="0">
            <x v="12"/>
          </reference>
          <reference field="7" count="2">
            <x v="19"/>
            <x v="26"/>
          </reference>
        </references>
      </pivotArea>
    </format>
    <format dxfId="3882">
      <pivotArea dataOnly="0" labelOnly="1" outline="0" fieldPosition="0">
        <references count="5">
          <reference field="3" count="1" selected="0">
            <x v="12"/>
          </reference>
          <reference field="4" count="1" selected="0">
            <x v="4"/>
          </reference>
          <reference field="5" count="1" selected="0">
            <x v="4"/>
          </reference>
          <reference field="6" count="1" selected="0">
            <x v="13"/>
          </reference>
          <reference field="7" count="3">
            <x v="13"/>
            <x v="14"/>
            <x v="33"/>
          </reference>
        </references>
      </pivotArea>
    </format>
    <format dxfId="3881">
      <pivotArea dataOnly="0" labelOnly="1" outline="0" fieldPosition="0">
        <references count="5">
          <reference field="3" count="1" selected="0">
            <x v="12"/>
          </reference>
          <reference field="4" count="1" selected="0">
            <x v="4"/>
          </reference>
          <reference field="5" count="1" selected="0">
            <x v="4"/>
          </reference>
          <reference field="6" count="1" selected="0">
            <x v="14"/>
          </reference>
          <reference field="7" count="7">
            <x v="2"/>
            <x v="8"/>
            <x v="9"/>
            <x v="11"/>
            <x v="15"/>
            <x v="16"/>
            <x v="34"/>
          </reference>
        </references>
      </pivotArea>
    </format>
    <format dxfId="3880">
      <pivotArea dataOnly="0" labelOnly="1" outline="0" fieldPosition="0">
        <references count="5">
          <reference field="3" count="1" selected="0">
            <x v="12"/>
          </reference>
          <reference field="4" count="1" selected="0">
            <x v="4"/>
          </reference>
          <reference field="5" count="1" selected="0">
            <x v="4"/>
          </reference>
          <reference field="6" count="1" selected="0">
            <x v="15"/>
          </reference>
          <reference field="7" count="3">
            <x v="35"/>
            <x v="36"/>
            <x v="37"/>
          </reference>
        </references>
      </pivotArea>
    </format>
    <format dxfId="3879">
      <pivotArea dataOnly="0" labelOnly="1" outline="0" fieldPosition="0">
        <references count="5">
          <reference field="3" count="1" selected="0">
            <x v="13"/>
          </reference>
          <reference field="4" count="1" selected="0">
            <x v="5"/>
          </reference>
          <reference field="5" count="1" selected="0">
            <x v="5"/>
          </reference>
          <reference field="6" count="1" selected="0">
            <x v="16"/>
          </reference>
          <reference field="7" count="2">
            <x v="12"/>
            <x v="27"/>
          </reference>
        </references>
      </pivotArea>
    </format>
    <format dxfId="3878">
      <pivotArea dataOnly="0" labelOnly="1" outline="0" fieldPosition="0">
        <references count="5">
          <reference field="3" count="1" selected="0">
            <x v="13"/>
          </reference>
          <reference field="4" count="1" selected="0">
            <x v="5"/>
          </reference>
          <reference field="5" count="1" selected="0">
            <x v="5"/>
          </reference>
          <reference field="6" count="1" selected="0">
            <x v="17"/>
          </reference>
          <reference field="7" count="4">
            <x v="38"/>
            <x v="39"/>
            <x v="40"/>
            <x v="41"/>
          </reference>
        </references>
      </pivotArea>
    </format>
    <format dxfId="3877">
      <pivotArea dataOnly="0" labelOnly="1" outline="0" fieldPosition="0">
        <references count="5">
          <reference field="3" count="1" selected="0">
            <x v="13"/>
          </reference>
          <reference field="4" count="1" selected="0">
            <x v="5"/>
          </reference>
          <reference field="5" count="1" selected="0">
            <x v="5"/>
          </reference>
          <reference field="6" count="1" selected="0">
            <x v="18"/>
          </reference>
          <reference field="7" count="10">
            <x v="8"/>
            <x v="9"/>
            <x v="10"/>
            <x v="11"/>
            <x v="16"/>
            <x v="22"/>
            <x v="29"/>
            <x v="34"/>
            <x v="42"/>
            <x v="43"/>
          </reference>
        </references>
      </pivotArea>
    </format>
    <format dxfId="3876">
      <pivotArea dataOnly="0" labelOnly="1" outline="0" fieldPosition="0">
        <references count="5">
          <reference field="3" count="1" selected="0">
            <x v="13"/>
          </reference>
          <reference field="4" count="1" selected="0">
            <x v="5"/>
          </reference>
          <reference field="5" count="1" selected="0">
            <x v="5"/>
          </reference>
          <reference field="6" count="1" selected="0">
            <x v="19"/>
          </reference>
          <reference field="7" count="4">
            <x v="36"/>
            <x v="44"/>
            <x v="45"/>
            <x v="46"/>
          </reference>
        </references>
      </pivotArea>
    </format>
    <format dxfId="3875">
      <pivotArea dataOnly="0" labelOnly="1" outline="0" fieldPosition="0">
        <references count="5">
          <reference field="3" count="1" selected="0">
            <x v="14"/>
          </reference>
          <reference field="4" count="1" selected="0">
            <x v="6"/>
          </reference>
          <reference field="5" count="1" selected="0">
            <x v="6"/>
          </reference>
          <reference field="6" count="1" selected="0">
            <x v="20"/>
          </reference>
          <reference field="7" count="1">
            <x v="27"/>
          </reference>
        </references>
      </pivotArea>
    </format>
    <format dxfId="3874">
      <pivotArea dataOnly="0" labelOnly="1" outline="0" fieldPosition="0">
        <references count="5">
          <reference field="3" count="1" selected="0">
            <x v="14"/>
          </reference>
          <reference field="4" count="1" selected="0">
            <x v="6"/>
          </reference>
          <reference field="5" count="1" selected="0">
            <x v="6"/>
          </reference>
          <reference field="6" count="1" selected="0">
            <x v="21"/>
          </reference>
          <reference field="7" count="1">
            <x v="47"/>
          </reference>
        </references>
      </pivotArea>
    </format>
    <format dxfId="3873">
      <pivotArea dataOnly="0" labelOnly="1" outline="0" fieldPosition="0">
        <references count="5">
          <reference field="3" count="1" selected="0">
            <x v="14"/>
          </reference>
          <reference field="4" count="1" selected="0">
            <x v="6"/>
          </reference>
          <reference field="5" count="1" selected="0">
            <x v="6"/>
          </reference>
          <reference field="6" count="1" selected="0">
            <x v="22"/>
          </reference>
          <reference field="7" count="5">
            <x v="4"/>
            <x v="8"/>
            <x v="11"/>
            <x v="16"/>
            <x v="22"/>
          </reference>
        </references>
      </pivotArea>
    </format>
    <format dxfId="3872">
      <pivotArea dataOnly="0" labelOnly="1" outline="0" fieldPosition="0">
        <references count="5">
          <reference field="3" count="1" selected="0">
            <x v="14"/>
          </reference>
          <reference field="4" count="1" selected="0">
            <x v="6"/>
          </reference>
          <reference field="5" count="1" selected="0">
            <x v="6"/>
          </reference>
          <reference field="6" count="1" selected="0">
            <x v="23"/>
          </reference>
          <reference field="7" count="2">
            <x v="48"/>
            <x v="49"/>
          </reference>
        </references>
      </pivotArea>
    </format>
    <format dxfId="3871">
      <pivotArea dataOnly="0" labelOnly="1" outline="0" fieldPosition="0">
        <references count="5">
          <reference field="3" count="1" selected="0">
            <x v="15"/>
          </reference>
          <reference field="4" count="1" selected="0">
            <x v="7"/>
          </reference>
          <reference field="5" count="1" selected="0">
            <x v="7"/>
          </reference>
          <reference field="6" count="1" selected="0">
            <x v="24"/>
          </reference>
          <reference field="7" count="2">
            <x v="12"/>
            <x v="27"/>
          </reference>
        </references>
      </pivotArea>
    </format>
    <format dxfId="3870">
      <pivotArea dataOnly="0" labelOnly="1" outline="0" fieldPosition="0">
        <references count="5">
          <reference field="3" count="1" selected="0">
            <x v="15"/>
          </reference>
          <reference field="4" count="1" selected="0">
            <x v="7"/>
          </reference>
          <reference field="5" count="1" selected="0">
            <x v="7"/>
          </reference>
          <reference field="6" count="1" selected="0">
            <x v="25"/>
          </reference>
          <reference field="7" count="7">
            <x v="14"/>
            <x v="20"/>
            <x v="31"/>
            <x v="38"/>
            <x v="39"/>
            <x v="40"/>
            <x v="41"/>
          </reference>
        </references>
      </pivotArea>
    </format>
    <format dxfId="3869">
      <pivotArea dataOnly="0" labelOnly="1" outline="0" fieldPosition="0">
        <references count="5">
          <reference field="3" count="1" selected="0">
            <x v="15"/>
          </reference>
          <reference field="4" count="1" selected="0">
            <x v="7"/>
          </reference>
          <reference field="5" count="1" selected="0">
            <x v="7"/>
          </reference>
          <reference field="6" count="1" selected="0">
            <x v="26"/>
          </reference>
          <reference field="7" count="6">
            <x v="2"/>
            <x v="8"/>
            <x v="9"/>
            <x v="11"/>
            <x v="15"/>
            <x v="43"/>
          </reference>
        </references>
      </pivotArea>
    </format>
    <format dxfId="3868">
      <pivotArea dataOnly="0" labelOnly="1" outline="0" fieldPosition="0">
        <references count="5">
          <reference field="3" count="1" selected="0">
            <x v="15"/>
          </reference>
          <reference field="4" count="1" selected="0">
            <x v="7"/>
          </reference>
          <reference field="5" count="1" selected="0">
            <x v="7"/>
          </reference>
          <reference field="6" count="1" selected="0">
            <x v="27"/>
          </reference>
          <reference field="7" count="4">
            <x v="24"/>
            <x v="50"/>
            <x v="51"/>
            <x v="52"/>
          </reference>
        </references>
      </pivotArea>
    </format>
    <format dxfId="3867">
      <pivotArea dataOnly="0" labelOnly="1" outline="0" fieldPosition="0">
        <references count="5">
          <reference field="3" count="1" selected="0">
            <x v="16"/>
          </reference>
          <reference field="4" count="1" selected="0">
            <x v="8"/>
          </reference>
          <reference field="5" count="1" selected="0">
            <x v="8"/>
          </reference>
          <reference field="6" count="1" selected="0">
            <x v="28"/>
          </reference>
          <reference field="7" count="1">
            <x v="53"/>
          </reference>
        </references>
      </pivotArea>
    </format>
    <format dxfId="3866">
      <pivotArea dataOnly="0" labelOnly="1" outline="0" fieldPosition="0">
        <references count="5">
          <reference field="3" count="1" selected="0">
            <x v="16"/>
          </reference>
          <reference field="4" count="1" selected="0">
            <x v="8"/>
          </reference>
          <reference field="5" count="1" selected="0">
            <x v="8"/>
          </reference>
          <reference field="6" count="1" selected="0">
            <x v="29"/>
          </reference>
          <reference field="7" count="3">
            <x v="31"/>
            <x v="33"/>
            <x v="38"/>
          </reference>
        </references>
      </pivotArea>
    </format>
    <format dxfId="3865">
      <pivotArea dataOnly="0" labelOnly="1" outline="0" fieldPosition="0">
        <references count="5">
          <reference field="3" count="1" selected="0">
            <x v="16"/>
          </reference>
          <reference field="4" count="1" selected="0">
            <x v="8"/>
          </reference>
          <reference field="5" count="1" selected="0">
            <x v="8"/>
          </reference>
          <reference field="6" count="1" selected="0">
            <x v="30"/>
          </reference>
          <reference field="7" count="3">
            <x v="8"/>
            <x v="11"/>
            <x v="22"/>
          </reference>
        </references>
      </pivotArea>
    </format>
    <format dxfId="3864">
      <pivotArea dataOnly="0" labelOnly="1" outline="0" fieldPosition="0">
        <references count="5">
          <reference field="3" count="1" selected="0">
            <x v="16"/>
          </reference>
          <reference field="4" count="1" selected="0">
            <x v="8"/>
          </reference>
          <reference field="5" count="1" selected="0">
            <x v="8"/>
          </reference>
          <reference field="6" count="1" selected="0">
            <x v="31"/>
          </reference>
          <reference field="7" count="5">
            <x v="48"/>
            <x v="50"/>
            <x v="51"/>
            <x v="54"/>
            <x v="55"/>
          </reference>
        </references>
      </pivotArea>
    </format>
    <format dxfId="3863">
      <pivotArea dataOnly="0" labelOnly="1" outline="0" fieldPosition="0">
        <references count="5">
          <reference field="3" count="1" selected="0">
            <x v="17"/>
          </reference>
          <reference field="4" count="1" selected="0">
            <x v="9"/>
          </reference>
          <reference field="5" count="1" selected="0">
            <x v="9"/>
          </reference>
          <reference field="6" count="1" selected="0">
            <x v="32"/>
          </reference>
          <reference field="7" count="6">
            <x v="12"/>
            <x v="27"/>
            <x v="53"/>
            <x v="56"/>
            <x v="57"/>
            <x v="58"/>
          </reference>
        </references>
      </pivotArea>
    </format>
    <format dxfId="3862">
      <pivotArea dataOnly="0" labelOnly="1" outline="0" fieldPosition="0">
        <references count="5">
          <reference field="3" count="1" selected="0">
            <x v="17"/>
          </reference>
          <reference field="4" count="1" selected="0">
            <x v="9"/>
          </reference>
          <reference field="5" count="1" selected="0">
            <x v="9"/>
          </reference>
          <reference field="6" count="1" selected="0">
            <x v="33"/>
          </reference>
          <reference field="7" count="3">
            <x v="33"/>
            <x v="38"/>
            <x v="59"/>
          </reference>
        </references>
      </pivotArea>
    </format>
    <format dxfId="3861">
      <pivotArea dataOnly="0" labelOnly="1" outline="0" fieldPosition="0">
        <references count="5">
          <reference field="3" count="1" selected="0">
            <x v="17"/>
          </reference>
          <reference field="4" count="1" selected="0">
            <x v="9"/>
          </reference>
          <reference field="5" count="1" selected="0">
            <x v="9"/>
          </reference>
          <reference field="6" count="1" selected="0">
            <x v="34"/>
          </reference>
          <reference field="7" count="9">
            <x v="6"/>
            <x v="8"/>
            <x v="10"/>
            <x v="11"/>
            <x v="16"/>
            <x v="22"/>
            <x v="42"/>
            <x v="60"/>
            <x v="61"/>
          </reference>
        </references>
      </pivotArea>
    </format>
    <format dxfId="3860">
      <pivotArea dataOnly="0" labelOnly="1" outline="0" fieldPosition="0">
        <references count="5">
          <reference field="3" count="1" selected="0">
            <x v="17"/>
          </reference>
          <reference field="4" count="1" selected="0">
            <x v="9"/>
          </reference>
          <reference field="5" count="1" selected="0">
            <x v="9"/>
          </reference>
          <reference field="6" count="1" selected="0">
            <x v="35"/>
          </reference>
          <reference field="7" count="5">
            <x v="24"/>
            <x v="44"/>
            <x v="50"/>
            <x v="51"/>
            <x v="62"/>
          </reference>
        </references>
      </pivotArea>
    </format>
    <format dxfId="3859">
      <pivotArea dataOnly="0" labelOnly="1" outline="0" fieldPosition="0">
        <references count="5">
          <reference field="3" count="1" selected="0">
            <x v="18"/>
          </reference>
          <reference field="4" count="1" selected="0">
            <x v="10"/>
          </reference>
          <reference field="5" count="1" selected="0">
            <x v="10"/>
          </reference>
          <reference field="6" count="1" selected="0">
            <x v="36"/>
          </reference>
          <reference field="7" count="3">
            <x v="17"/>
            <x v="27"/>
            <x v="53"/>
          </reference>
        </references>
      </pivotArea>
    </format>
    <format dxfId="3858">
      <pivotArea dataOnly="0" labelOnly="1" outline="0" fieldPosition="0">
        <references count="5">
          <reference field="3" count="1" selected="0">
            <x v="18"/>
          </reference>
          <reference field="4" count="1" selected="0">
            <x v="10"/>
          </reference>
          <reference field="5" count="1" selected="0">
            <x v="10"/>
          </reference>
          <reference field="6" count="1" selected="0">
            <x v="37"/>
          </reference>
          <reference field="7" count="2">
            <x v="33"/>
            <x v="63"/>
          </reference>
        </references>
      </pivotArea>
    </format>
    <format dxfId="3857">
      <pivotArea dataOnly="0" labelOnly="1" outline="0" fieldPosition="0">
        <references count="5">
          <reference field="3" count="1" selected="0">
            <x v="18"/>
          </reference>
          <reference field="4" count="1" selected="0">
            <x v="10"/>
          </reference>
          <reference field="5" count="1" selected="0">
            <x v="10"/>
          </reference>
          <reference field="6" count="1" selected="0">
            <x v="38"/>
          </reference>
          <reference field="7" count="5">
            <x v="4"/>
            <x v="8"/>
            <x v="11"/>
            <x v="22"/>
            <x v="60"/>
          </reference>
        </references>
      </pivotArea>
    </format>
    <format dxfId="3856">
      <pivotArea dataOnly="0" labelOnly="1" outline="0" fieldPosition="0">
        <references count="5">
          <reference field="3" count="1" selected="0">
            <x v="18"/>
          </reference>
          <reference field="4" count="1" selected="0">
            <x v="10"/>
          </reference>
          <reference field="5" count="1" selected="0">
            <x v="10"/>
          </reference>
          <reference field="6" count="1" selected="0">
            <x v="39"/>
          </reference>
          <reference field="7" count="6">
            <x v="36"/>
            <x v="44"/>
            <x v="48"/>
            <x v="50"/>
            <x v="51"/>
            <x v="64"/>
          </reference>
        </references>
      </pivotArea>
    </format>
    <format dxfId="3855">
      <pivotArea dataOnly="0" labelOnly="1" outline="0" fieldPosition="0">
        <references count="5">
          <reference field="3" count="1" selected="0">
            <x v="19"/>
          </reference>
          <reference field="4" count="1" selected="0">
            <x v="19"/>
          </reference>
          <reference field="5" count="1" selected="0">
            <x v="19"/>
          </reference>
          <reference field="6" count="1" selected="0">
            <x v="48"/>
          </reference>
          <reference field="7" count="4">
            <x v="12"/>
            <x v="27"/>
            <x v="53"/>
            <x v="56"/>
          </reference>
        </references>
      </pivotArea>
    </format>
    <format dxfId="3854">
      <pivotArea dataOnly="0" labelOnly="1" outline="0" fieldPosition="0">
        <references count="5">
          <reference field="3" count="1" selected="0">
            <x v="19"/>
          </reference>
          <reference field="4" count="1" selected="0">
            <x v="19"/>
          </reference>
          <reference field="5" count="1" selected="0">
            <x v="19"/>
          </reference>
          <reference field="6" count="1" selected="0">
            <x v="49"/>
          </reference>
          <reference field="7" count="4">
            <x v="31"/>
            <x v="33"/>
            <x v="41"/>
            <x v="59"/>
          </reference>
        </references>
      </pivotArea>
    </format>
    <format dxfId="3853">
      <pivotArea dataOnly="0" labelOnly="1" outline="0" fieldPosition="0">
        <references count="5">
          <reference field="3" count="1" selected="0">
            <x v="19"/>
          </reference>
          <reference field="4" count="1" selected="0">
            <x v="19"/>
          </reference>
          <reference field="5" count="1" selected="0">
            <x v="19"/>
          </reference>
          <reference field="6" count="1" selected="0">
            <x v="50"/>
          </reference>
          <reference field="7" count="5">
            <x v="8"/>
            <x v="9"/>
            <x v="11"/>
            <x v="42"/>
            <x v="43"/>
          </reference>
        </references>
      </pivotArea>
    </format>
    <format dxfId="3852">
      <pivotArea dataOnly="0" labelOnly="1" outline="0" fieldPosition="0">
        <references count="5">
          <reference field="3" count="1" selected="0">
            <x v="19"/>
          </reference>
          <reference field="4" count="1" selected="0">
            <x v="19"/>
          </reference>
          <reference field="5" count="1" selected="0">
            <x v="19"/>
          </reference>
          <reference field="6" count="1" selected="0">
            <x v="51"/>
          </reference>
          <reference field="7" count="5">
            <x v="45"/>
            <x v="48"/>
            <x v="50"/>
            <x v="55"/>
            <x v="78"/>
          </reference>
        </references>
      </pivotArea>
    </format>
    <format dxfId="3851">
      <pivotArea dataOnly="0" labelOnly="1" outline="0" fieldPosition="0">
        <references count="5">
          <reference field="3" count="1" selected="0">
            <x v="20"/>
          </reference>
          <reference field="4" count="1" selected="0">
            <x v="20"/>
          </reference>
          <reference field="5" count="1" selected="0">
            <x v="20"/>
          </reference>
          <reference field="6" count="1" selected="0">
            <x v="52"/>
          </reference>
          <reference field="7" count="1">
            <x v="26"/>
          </reference>
        </references>
      </pivotArea>
    </format>
    <format dxfId="3850">
      <pivotArea dataOnly="0" labelOnly="1" outline="0" fieldPosition="0">
        <references count="5">
          <reference field="3" count="1" selected="0">
            <x v="20"/>
          </reference>
          <reference field="4" count="1" selected="0">
            <x v="20"/>
          </reference>
          <reference field="5" count="1" selected="0">
            <x v="20"/>
          </reference>
          <reference field="6" count="1" selected="0">
            <x v="53"/>
          </reference>
          <reference field="7" count="5">
            <x v="13"/>
            <x v="30"/>
            <x v="33"/>
            <x v="41"/>
            <x v="79"/>
          </reference>
        </references>
      </pivotArea>
    </format>
    <format dxfId="3849">
      <pivotArea dataOnly="0" labelOnly="1" outline="0" fieldPosition="0">
        <references count="5">
          <reference field="3" count="1" selected="0">
            <x v="20"/>
          </reference>
          <reference field="4" count="1" selected="0">
            <x v="20"/>
          </reference>
          <reference field="5" count="1" selected="0">
            <x v="20"/>
          </reference>
          <reference field="6" count="1" selected="0">
            <x v="54"/>
          </reference>
          <reference field="7" count="8">
            <x v="8"/>
            <x v="10"/>
            <x v="11"/>
            <x v="15"/>
            <x v="16"/>
            <x v="22"/>
            <x v="28"/>
            <x v="60"/>
          </reference>
        </references>
      </pivotArea>
    </format>
    <format dxfId="3848">
      <pivotArea dataOnly="0" labelOnly="1" outline="0" fieldPosition="0">
        <references count="5">
          <reference field="3" count="1" selected="0">
            <x v="20"/>
          </reference>
          <reference field="4" count="1" selected="0">
            <x v="20"/>
          </reference>
          <reference field="5" count="1" selected="0">
            <x v="20"/>
          </reference>
          <reference field="6" count="1" selected="0">
            <x v="55"/>
          </reference>
          <reference field="7" count="3">
            <x v="50"/>
            <x v="52"/>
            <x v="54"/>
          </reference>
        </references>
      </pivotArea>
    </format>
    <format dxfId="3847">
      <pivotArea dataOnly="0" labelOnly="1" outline="0" fieldPosition="0">
        <references count="5">
          <reference field="3" count="1" selected="0">
            <x v="21"/>
          </reference>
          <reference field="4" count="1" selected="0">
            <x v="40"/>
          </reference>
          <reference field="5" count="1" selected="0">
            <x v="40"/>
          </reference>
          <reference field="6" count="1" selected="0">
            <x v="81"/>
          </reference>
          <reference field="7" count="6">
            <x v="22"/>
            <x v="60"/>
            <x v="67"/>
            <x v="84"/>
            <x v="85"/>
            <x v="88"/>
          </reference>
        </references>
      </pivotArea>
    </format>
    <format dxfId="3846">
      <pivotArea dataOnly="0" labelOnly="1" outline="0" fieldPosition="0">
        <references count="5">
          <reference field="3" count="1" selected="0">
            <x v="21"/>
          </reference>
          <reference field="4" count="1" selected="0">
            <x v="41"/>
          </reference>
          <reference field="5" count="1" selected="0">
            <x v="41"/>
          </reference>
          <reference field="6" count="1" selected="0">
            <x v="82"/>
          </reference>
          <reference field="7" count="8">
            <x v="48"/>
            <x v="54"/>
            <x v="62"/>
            <x v="64"/>
            <x v="68"/>
            <x v="69"/>
            <x v="78"/>
            <x v="95"/>
          </reference>
        </references>
      </pivotArea>
    </format>
    <format dxfId="3845">
      <pivotArea dataOnly="0" labelOnly="1" outline="0" fieldPosition="0">
        <references count="5">
          <reference field="3" count="1" selected="0">
            <x v="21"/>
          </reference>
          <reference field="4" count="1" selected="0">
            <x v="42"/>
          </reference>
          <reference field="5" count="1" selected="0">
            <x v="42"/>
          </reference>
          <reference field="6" count="1" selected="0">
            <x v="83"/>
          </reference>
          <reference field="7" count="2">
            <x v="65"/>
            <x v="66"/>
          </reference>
        </references>
      </pivotArea>
    </format>
    <format dxfId="3844">
      <pivotArea dataOnly="0" labelOnly="1" outline="0" fieldPosition="0">
        <references count="5">
          <reference field="3" count="1" selected="0">
            <x v="21"/>
          </reference>
          <reference field="4" count="1" selected="0">
            <x v="43"/>
          </reference>
          <reference field="5" count="1" selected="0">
            <x v="43"/>
          </reference>
          <reference field="6" count="1" selected="0">
            <x v="84"/>
          </reference>
          <reference field="7" count="9">
            <x v="24"/>
            <x v="44"/>
            <x v="49"/>
            <x v="50"/>
            <x v="51"/>
            <x v="52"/>
            <x v="96"/>
            <x v="97"/>
            <x v="98"/>
          </reference>
        </references>
      </pivotArea>
    </format>
    <format dxfId="3843">
      <pivotArea dataOnly="0" labelOnly="1" outline="0" fieldPosition="0">
        <references count="5">
          <reference field="3" count="1" selected="0">
            <x v="21"/>
          </reference>
          <reference field="4" count="1" selected="0">
            <x v="44"/>
          </reference>
          <reference field="5" count="1" selected="0">
            <x v="44"/>
          </reference>
          <reference field="6" count="1" selected="0">
            <x v="85"/>
          </reference>
          <reference field="7" count="11">
            <x v="30"/>
            <x v="38"/>
            <x v="40"/>
            <x v="71"/>
            <x v="72"/>
            <x v="73"/>
            <x v="79"/>
            <x v="91"/>
            <x v="99"/>
            <x v="100"/>
            <x v="101"/>
          </reference>
        </references>
      </pivotArea>
    </format>
    <format dxfId="3842">
      <pivotArea dataOnly="0" labelOnly="1" outline="0" fieldPosition="0">
        <references count="5">
          <reference field="3" count="1" selected="0">
            <x v="21"/>
          </reference>
          <reference field="4" count="1" selected="0">
            <x v="45"/>
          </reference>
          <reference field="5" count="1" selected="0">
            <x v="45"/>
          </reference>
          <reference field="6" count="1" selected="0">
            <x v="86"/>
          </reference>
          <reference field="7" count="2">
            <x v="28"/>
            <x v="75"/>
          </reference>
        </references>
      </pivotArea>
    </format>
    <format dxfId="3841">
      <pivotArea dataOnly="0" labelOnly="1" outline="0" fieldPosition="0">
        <references count="5">
          <reference field="3" count="1" selected="0">
            <x v="21"/>
          </reference>
          <reference field="4" count="1" selected="0">
            <x v="46"/>
          </reference>
          <reference field="5" count="1" selected="0">
            <x v="46"/>
          </reference>
          <reference field="6" count="1" selected="0">
            <x v="87"/>
          </reference>
          <reference field="7" count="7">
            <x v="14"/>
            <x v="33"/>
            <x v="47"/>
            <x v="63"/>
            <x v="81"/>
            <x v="86"/>
            <x v="87"/>
          </reference>
        </references>
      </pivotArea>
    </format>
    <format dxfId="3840">
      <pivotArea dataOnly="0" labelOnly="1" outline="0" fieldPosition="0">
        <references count="5">
          <reference field="3" count="1" selected="0">
            <x v="21"/>
          </reference>
          <reference field="4" count="1" selected="0">
            <x v="47"/>
          </reference>
          <reference field="5" count="1" selected="0">
            <x v="47"/>
          </reference>
          <reference field="6" count="1" selected="0">
            <x v="88"/>
          </reference>
          <reference field="7" count="19">
            <x v="0"/>
            <x v="1"/>
            <x v="3"/>
            <x v="4"/>
            <x v="6"/>
            <x v="7"/>
            <x v="8"/>
            <x v="9"/>
            <x v="11"/>
            <x v="15"/>
            <x v="16"/>
            <x v="34"/>
            <x v="43"/>
            <x v="77"/>
            <x v="80"/>
            <x v="83"/>
            <x v="102"/>
            <x v="103"/>
            <x v="104"/>
          </reference>
        </references>
      </pivotArea>
    </format>
    <format dxfId="3839">
      <pivotArea dataOnly="0" labelOnly="1" outline="0" fieldPosition="0">
        <references count="5">
          <reference field="3" count="1" selected="0">
            <x v="22"/>
          </reference>
          <reference field="4" count="1" selected="0">
            <x v="48"/>
          </reference>
          <reference field="5" count="1" selected="0">
            <x v="48"/>
          </reference>
          <reference field="6" count="1" selected="0">
            <x v="89"/>
          </reference>
          <reference field="7" count="17">
            <x v="2"/>
            <x v="4"/>
            <x v="6"/>
            <x v="7"/>
            <x v="22"/>
            <x v="28"/>
            <x v="42"/>
            <x v="67"/>
            <x v="75"/>
            <x v="77"/>
            <x v="80"/>
            <x v="84"/>
            <x v="85"/>
            <x v="88"/>
            <x v="90"/>
            <x v="103"/>
            <x v="104"/>
          </reference>
        </references>
      </pivotArea>
    </format>
    <format dxfId="3838">
      <pivotArea dataOnly="0" labelOnly="1" outline="0" fieldPosition="0">
        <references count="5">
          <reference field="3" count="1" selected="0">
            <x v="22"/>
          </reference>
          <reference field="4" count="1" selected="0">
            <x v="48"/>
          </reference>
          <reference field="5" count="1" selected="0">
            <x v="48"/>
          </reference>
          <reference field="6" count="1" selected="0">
            <x v="90"/>
          </reference>
          <reference field="7" count="17">
            <x v="14"/>
            <x v="30"/>
            <x v="33"/>
            <x v="38"/>
            <x v="39"/>
            <x v="41"/>
            <x v="63"/>
            <x v="72"/>
            <x v="73"/>
            <x v="79"/>
            <x v="82"/>
            <x v="91"/>
            <x v="99"/>
            <x v="100"/>
            <x v="101"/>
            <x v="105"/>
            <x v="106"/>
          </reference>
        </references>
      </pivotArea>
    </format>
    <format dxfId="3837">
      <pivotArea dataOnly="0" labelOnly="1" outline="0" fieldPosition="0">
        <references count="5">
          <reference field="3" count="1" selected="0">
            <x v="22"/>
          </reference>
          <reference field="4" count="1" selected="0">
            <x v="48"/>
          </reference>
          <reference field="5" count="1" selected="0">
            <x v="48"/>
          </reference>
          <reference field="6" count="1" selected="0">
            <x v="91"/>
          </reference>
          <reference field="7" count="6">
            <x v="12"/>
            <x v="18"/>
            <x v="19"/>
            <x v="26"/>
            <x v="56"/>
            <x v="58"/>
          </reference>
        </references>
      </pivotArea>
    </format>
    <format dxfId="3836">
      <pivotArea dataOnly="0" labelOnly="1" outline="0" fieldPosition="0">
        <references count="5">
          <reference field="3" count="1" selected="0">
            <x v="22"/>
          </reference>
          <reference field="4" count="1" selected="0">
            <x v="48"/>
          </reference>
          <reference field="5" count="1" selected="0">
            <x v="48"/>
          </reference>
          <reference field="6" count="1" selected="0">
            <x v="92"/>
          </reference>
          <reference field="7" count="10">
            <x v="35"/>
            <x v="36"/>
            <x v="44"/>
            <x v="45"/>
            <x v="48"/>
            <x v="51"/>
            <x v="68"/>
            <x v="69"/>
            <x v="98"/>
            <x v="107"/>
          </reference>
        </references>
      </pivotArea>
    </format>
    <format dxfId="3835">
      <pivotArea dataOnly="0" labelOnly="1" outline="0" fieldPosition="0">
        <references count="5">
          <reference field="3" count="1" selected="0">
            <x v="23"/>
          </reference>
          <reference field="4" count="1" selected="0">
            <x v="49"/>
          </reference>
          <reference field="5" count="1" selected="0">
            <x v="49"/>
          </reference>
          <reference field="6" count="1" selected="0">
            <x v="93"/>
          </reference>
          <reference field="7" count="2">
            <x v="33"/>
            <x v="72"/>
          </reference>
        </references>
      </pivotArea>
    </format>
    <format dxfId="3834">
      <pivotArea dataOnly="0" labelOnly="1" outline="0" fieldPosition="0">
        <references count="5">
          <reference field="3" count="1" selected="0">
            <x v="23"/>
          </reference>
          <reference field="4" count="1" selected="0">
            <x v="49"/>
          </reference>
          <reference field="5" count="1" selected="0">
            <x v="49"/>
          </reference>
          <reference field="6" count="1" selected="0">
            <x v="94"/>
          </reference>
          <reference field="7" count="2">
            <x v="18"/>
            <x v="56"/>
          </reference>
        </references>
      </pivotArea>
    </format>
    <format dxfId="3833">
      <pivotArea dataOnly="0" labelOnly="1" outline="0" fieldPosition="0">
        <references count="5">
          <reference field="3" count="1" selected="0">
            <x v="24"/>
          </reference>
          <reference field="4" count="1" selected="0">
            <x v="50"/>
          </reference>
          <reference field="5" count="1" selected="0">
            <x v="50"/>
          </reference>
          <reference field="6" count="1" selected="0">
            <x v="95"/>
          </reference>
          <reference field="7" count="8">
            <x v="2"/>
            <x v="4"/>
            <x v="6"/>
            <x v="28"/>
            <x v="34"/>
            <x v="75"/>
            <x v="83"/>
            <x v="102"/>
          </reference>
        </references>
      </pivotArea>
    </format>
    <format dxfId="3832">
      <pivotArea dataOnly="0" labelOnly="1" outline="0" fieldPosition="0">
        <references count="5">
          <reference field="3" count="1" selected="0">
            <x v="24"/>
          </reference>
          <reference field="4" count="1" selected="0">
            <x v="50"/>
          </reference>
          <reference field="5" count="1" selected="0">
            <x v="50"/>
          </reference>
          <reference field="6" count="1" selected="0">
            <x v="96"/>
          </reference>
          <reference field="7" count="14">
            <x v="13"/>
            <x v="20"/>
            <x v="30"/>
            <x v="33"/>
            <x v="38"/>
            <x v="39"/>
            <x v="41"/>
            <x v="63"/>
            <x v="73"/>
            <x v="74"/>
            <x v="79"/>
            <x v="99"/>
            <x v="100"/>
            <x v="101"/>
          </reference>
        </references>
      </pivotArea>
    </format>
    <format dxfId="3831">
      <pivotArea dataOnly="0" labelOnly="1" outline="0" fieldPosition="0">
        <references count="5">
          <reference field="3" count="1" selected="0">
            <x v="24"/>
          </reference>
          <reference field="4" count="1" selected="0">
            <x v="50"/>
          </reference>
          <reference field="5" count="1" selected="0">
            <x v="50"/>
          </reference>
          <reference field="6" count="1" selected="0">
            <x v="97"/>
          </reference>
          <reference field="7" count="5">
            <x v="18"/>
            <x v="19"/>
            <x v="26"/>
            <x v="56"/>
            <x v="58"/>
          </reference>
        </references>
      </pivotArea>
    </format>
    <format dxfId="3830">
      <pivotArea dataOnly="0" labelOnly="1" outline="0" fieldPosition="0">
        <references count="5">
          <reference field="3" count="1" selected="0">
            <x v="24"/>
          </reference>
          <reference field="4" count="1" selected="0">
            <x v="50"/>
          </reference>
          <reference field="5" count="1" selected="0">
            <x v="50"/>
          </reference>
          <reference field="6" count="1" selected="0">
            <x v="98"/>
          </reference>
          <reference field="7" count="9">
            <x v="24"/>
            <x v="44"/>
            <x v="48"/>
            <x v="51"/>
            <x v="52"/>
            <x v="54"/>
            <x v="68"/>
            <x v="78"/>
            <x v="95"/>
          </reference>
        </references>
      </pivotArea>
    </format>
    <format dxfId="3829">
      <pivotArea dataOnly="0" labelOnly="1" outline="0" fieldPosition="0">
        <references count="5">
          <reference field="3" count="1" selected="0">
            <x v="25"/>
          </reference>
          <reference field="4" count="1" selected="0">
            <x v="51"/>
          </reference>
          <reference field="5" count="1" selected="0">
            <x v="51"/>
          </reference>
          <reference field="6" count="1" selected="0">
            <x v="99"/>
          </reference>
          <reference field="7" count="2">
            <x v="56"/>
            <x v="58"/>
          </reference>
        </references>
      </pivotArea>
    </format>
    <format dxfId="3828">
      <pivotArea dataOnly="0" labelOnly="1" outline="0" fieldPosition="0">
        <references count="5">
          <reference field="3" count="1" selected="0">
            <x v="25"/>
          </reference>
          <reference field="4" count="1" selected="0">
            <x v="51"/>
          </reference>
          <reference field="5" count="1" selected="0">
            <x v="51"/>
          </reference>
          <reference field="6" count="1" selected="0">
            <x v="100"/>
          </reference>
          <reference field="7" count="9">
            <x v="24"/>
            <x v="35"/>
            <x v="44"/>
            <x v="48"/>
            <x v="64"/>
            <x v="68"/>
            <x v="96"/>
            <x v="98"/>
            <x v="107"/>
          </reference>
        </references>
      </pivotArea>
    </format>
    <format dxfId="3827">
      <pivotArea dataOnly="0" labelOnly="1" outline="0" fieldPosition="0">
        <references count="5">
          <reference field="3" count="1" selected="0">
            <x v="25"/>
          </reference>
          <reference field="4" count="1" selected="0">
            <x v="51"/>
          </reference>
          <reference field="5" count="1" selected="0">
            <x v="51"/>
          </reference>
          <reference field="6" count="1" selected="0">
            <x v="101"/>
          </reference>
          <reference field="7" count="8">
            <x v="20"/>
            <x v="33"/>
            <x v="38"/>
            <x v="39"/>
            <x v="40"/>
            <x v="59"/>
            <x v="99"/>
            <x v="100"/>
          </reference>
        </references>
      </pivotArea>
    </format>
    <format dxfId="3826">
      <pivotArea dataOnly="0" labelOnly="1" outline="0" fieldPosition="0">
        <references count="5">
          <reference field="3" count="1" selected="0">
            <x v="25"/>
          </reference>
          <reference field="4" count="1" selected="0">
            <x v="51"/>
          </reference>
          <reference field="5" count="1" selected="0">
            <x v="51"/>
          </reference>
          <reference field="6" count="1" selected="0">
            <x v="102"/>
          </reference>
          <reference field="7" count="6">
            <x v="4"/>
            <x v="5"/>
            <x v="6"/>
            <x v="75"/>
            <x v="83"/>
            <x v="85"/>
          </reference>
        </references>
      </pivotArea>
    </format>
    <format dxfId="3825">
      <pivotArea dataOnly="0" labelOnly="1" outline="0" fieldPosition="0">
        <references count="5">
          <reference field="3" count="1" selected="0">
            <x v="26"/>
          </reference>
          <reference field="4" count="1" selected="0">
            <x v="52"/>
          </reference>
          <reference field="5" count="1" selected="0">
            <x v="52"/>
          </reference>
          <reference field="6" count="1" selected="0">
            <x v="103"/>
          </reference>
          <reference field="7" count="4">
            <x v="12"/>
            <x v="27"/>
            <x v="56"/>
            <x v="58"/>
          </reference>
        </references>
      </pivotArea>
    </format>
    <format dxfId="3824">
      <pivotArea dataOnly="0" labelOnly="1" outline="0" fieldPosition="0">
        <references count="5">
          <reference field="3" count="1" selected="0">
            <x v="26"/>
          </reference>
          <reference field="4" count="1" selected="0">
            <x v="52"/>
          </reference>
          <reference field="5" count="1" selected="0">
            <x v="52"/>
          </reference>
          <reference field="6" count="1" selected="0">
            <x v="104"/>
          </reference>
          <reference field="7" count="4">
            <x v="38"/>
            <x v="39"/>
            <x v="72"/>
            <x v="73"/>
          </reference>
        </references>
      </pivotArea>
    </format>
    <format dxfId="3823">
      <pivotArea dataOnly="0" labelOnly="1" outline="0" fieldPosition="0">
        <references count="5">
          <reference field="3" count="1" selected="0">
            <x v="26"/>
          </reference>
          <reference field="4" count="1" selected="0">
            <x v="52"/>
          </reference>
          <reference field="5" count="1" selected="0">
            <x v="52"/>
          </reference>
          <reference field="6" count="1" selected="0">
            <x v="105"/>
          </reference>
          <reference field="7" count="3">
            <x v="4"/>
            <x v="6"/>
            <x v="83"/>
          </reference>
        </references>
      </pivotArea>
    </format>
    <format dxfId="3822">
      <pivotArea dataOnly="0" labelOnly="1" outline="0" fieldPosition="0">
        <references count="5">
          <reference field="3" count="1" selected="0">
            <x v="26"/>
          </reference>
          <reference field="4" count="1" selected="0">
            <x v="52"/>
          </reference>
          <reference field="5" count="1" selected="0">
            <x v="52"/>
          </reference>
          <reference field="6" count="1" selected="0">
            <x v="106"/>
          </reference>
          <reference field="7" count="1">
            <x v="24"/>
          </reference>
        </references>
      </pivotArea>
    </format>
    <format dxfId="382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382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381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381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381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381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381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381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381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381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381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381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380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3808">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380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380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380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3804">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380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3802">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380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3800">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379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3798">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379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379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3795">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3794">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379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3792">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379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379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3789">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3788">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378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378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378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3784">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378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378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378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378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3779">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377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377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377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377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377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377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377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377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3770">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376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376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376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3766">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376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376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3763">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3762">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376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376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375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375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375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375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375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375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3753">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3752">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375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375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374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374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3747">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374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3745">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3744">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374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374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374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374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373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3738">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3737">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373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373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373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3733">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373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3731">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373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3729">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372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372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3726">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372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372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372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372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372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372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3719">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371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371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371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3715">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3714">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3713">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371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371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371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370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370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370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370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370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370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370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3702">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3701">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3700">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3699">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3698">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3697">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3696">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369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3694">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3693">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369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369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369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368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368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3687">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3686">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3685">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3684">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3683">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3682">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3681">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3680">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3679">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3678">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367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367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367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367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367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3672">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3671">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3670">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3669">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366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3667">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3666">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3665">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366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366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366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366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366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365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3658">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3657">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3656">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3655">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3654">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365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365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365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365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364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364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364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364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3645">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3644">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3643">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364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364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3640">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3639">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3638">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3637">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3636">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363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363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363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363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3631">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3630">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3629">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362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362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362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362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362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362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3622">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3621">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3620">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3619">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3618">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361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361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3615">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3614">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3613">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3612">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3611">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3610">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3609">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3608">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360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3606">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3605">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3604">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360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360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3601">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3600">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3599">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3598">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3597">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3596">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3595">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3594">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3593">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3592">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3591">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3590">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3589">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3588">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358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3586">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358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3584">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358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3582">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3581">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3580">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3579">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3578">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3577">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3576">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3575">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3574">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3573">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3572">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3571">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3570">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3569">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3568">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3567">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3566">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3565">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3564">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3563">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3562">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3561">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3560">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3559">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3558">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3557">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3556">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3555">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3554">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3553">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3552">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3551">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3550">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3549">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3548">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3547">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3546">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3545">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3544">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3543">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3542">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3541">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3540">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3539">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3538">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3537">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3536">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3535">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3534">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3533">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353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3531">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3530">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3529">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3528">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3527">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3526">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3525">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3524">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3523">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3522">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3521">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3520">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3519">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3518">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3517">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3516">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3515">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3514">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3513">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3512">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3511">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3510">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3509">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3508">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3507">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3506">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3505">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3504">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3503">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3502">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3501">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3500">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3499">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3498">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3497">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3496">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3495">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3494">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3493">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3492">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3491">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3490">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3489">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3488">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3487">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3486">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3485">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3484">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3483">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3482">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3481">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3480">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3479">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3478">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3477">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3476">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3475">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3474">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3473">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3472">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3471">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3470">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3469">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3468">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3467">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3466">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3465">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3464">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3463">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3462">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3461">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3460">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3459">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3458">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345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345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345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345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345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3452">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3451">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3450">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3449">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3448">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344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344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344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344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344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344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3441">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3440">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3439">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343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343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343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343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343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343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343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3431">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3430">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3429">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3428">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3427">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3426">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342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342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342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342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342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342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3419">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341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341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341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341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341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341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341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341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341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340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340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340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340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340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340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340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340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340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340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339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339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339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339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339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339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339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339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339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3390">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338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338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338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3386">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338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338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3383">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338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338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338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337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337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337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337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337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337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337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337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3371">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337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336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336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336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3366">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336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336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336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336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336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336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335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335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3357">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335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335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335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335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335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335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3350">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3349">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3348">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3347">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3346">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334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334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334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334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334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334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333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3338">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333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333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333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333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333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333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333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333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3329">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332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3327">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3326">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3325">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3324">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332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332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332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332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3319">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331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331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331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331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3314">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3313">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3312">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3311">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3310">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330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330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3307">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3306">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3305">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330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330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330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330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330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3299">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329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329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329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3295">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3294">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3293">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3292">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3291">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329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3289">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3288">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328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3286">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3285">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3284">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3283">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3282">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3281">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3280">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3279">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3278">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3277">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3276">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3275">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3274">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3273">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 dxfId="3272">
      <pivotArea dataOnly="0" labelOnly="1" outline="0" fieldPosition="0">
        <references count="1">
          <reference field="4294967294" count="2">
            <x v="0"/>
            <x v="1"/>
          </reference>
        </references>
      </pivotArea>
    </format>
    <format dxfId="3271">
      <pivotArea field="0" type="button" dataOnly="0" labelOnly="1" outline="0" axis="axisRow" fieldPosition="5"/>
    </format>
    <format dxfId="3270">
      <pivotArea dataOnly="0" labelOnly="1" outline="0" fieldPosition="0">
        <references count="1">
          <reference field="3" count="1" defaultSubtotal="1">
            <x v="0"/>
          </reference>
        </references>
      </pivotArea>
    </format>
    <format dxfId="3269">
      <pivotArea dataOnly="0" labelOnly="1" outline="0" fieldPosition="0">
        <references count="1">
          <reference field="3" count="1" defaultSubtotal="1">
            <x v="1"/>
          </reference>
        </references>
      </pivotArea>
    </format>
    <format dxfId="3268">
      <pivotArea dataOnly="0" labelOnly="1" outline="0" fieldPosition="0">
        <references count="1">
          <reference field="3" count="1" defaultSubtotal="1">
            <x v="2"/>
          </reference>
        </references>
      </pivotArea>
    </format>
    <format dxfId="3267">
      <pivotArea dataOnly="0" labelOnly="1" outline="0" fieldPosition="0">
        <references count="1">
          <reference field="3" count="1" defaultSubtotal="1">
            <x v="3"/>
          </reference>
        </references>
      </pivotArea>
    </format>
    <format dxfId="3266">
      <pivotArea dataOnly="0" labelOnly="1" outline="0" fieldPosition="0">
        <references count="1">
          <reference field="3" count="1" defaultSubtotal="1">
            <x v="4"/>
          </reference>
        </references>
      </pivotArea>
    </format>
    <format dxfId="3265">
      <pivotArea dataOnly="0" labelOnly="1" outline="0" fieldPosition="0">
        <references count="1">
          <reference field="3" count="1" defaultSubtotal="1">
            <x v="5"/>
          </reference>
        </references>
      </pivotArea>
    </format>
    <format dxfId="3264">
      <pivotArea dataOnly="0" labelOnly="1" outline="0" fieldPosition="0">
        <references count="1">
          <reference field="3" count="1" defaultSubtotal="1">
            <x v="6"/>
          </reference>
        </references>
      </pivotArea>
    </format>
    <format dxfId="3263">
      <pivotArea dataOnly="0" labelOnly="1" outline="0" fieldPosition="0">
        <references count="1">
          <reference field="3" count="1" defaultSubtotal="1">
            <x v="7"/>
          </reference>
        </references>
      </pivotArea>
    </format>
    <format dxfId="3262">
      <pivotArea dataOnly="0" labelOnly="1" outline="0" fieldPosition="0">
        <references count="1">
          <reference field="3" count="1" defaultSubtotal="1">
            <x v="8"/>
          </reference>
        </references>
      </pivotArea>
    </format>
    <format dxfId="3261">
      <pivotArea dataOnly="0" labelOnly="1" outline="0" fieldPosition="0">
        <references count="1">
          <reference field="3" count="1" defaultSubtotal="1">
            <x v="9"/>
          </reference>
        </references>
      </pivotArea>
    </format>
    <format dxfId="3260">
      <pivotArea dataOnly="0" labelOnly="1" outline="0" fieldPosition="0">
        <references count="1">
          <reference field="3" count="1" defaultSubtotal="1">
            <x v="10"/>
          </reference>
        </references>
      </pivotArea>
    </format>
    <format dxfId="3259">
      <pivotArea dataOnly="0" labelOnly="1" outline="0" fieldPosition="0">
        <references count="1">
          <reference field="3" count="1" defaultSubtotal="1">
            <x v="11"/>
          </reference>
        </references>
      </pivotArea>
    </format>
    <format dxfId="3258">
      <pivotArea dataOnly="0" labelOnly="1" outline="0" fieldPosition="0">
        <references count="1">
          <reference field="3" count="1" defaultSubtotal="1">
            <x v="12"/>
          </reference>
        </references>
      </pivotArea>
    </format>
    <format dxfId="3257">
      <pivotArea dataOnly="0" labelOnly="1" outline="0" fieldPosition="0">
        <references count="1">
          <reference field="3" count="1" defaultSubtotal="1">
            <x v="13"/>
          </reference>
        </references>
      </pivotArea>
    </format>
    <format dxfId="3256">
      <pivotArea dataOnly="0" labelOnly="1" outline="0" fieldPosition="0">
        <references count="1">
          <reference field="3" count="1" defaultSubtotal="1">
            <x v="14"/>
          </reference>
        </references>
      </pivotArea>
    </format>
    <format dxfId="3255">
      <pivotArea dataOnly="0" labelOnly="1" outline="0" fieldPosition="0">
        <references count="1">
          <reference field="3" count="1" defaultSubtotal="1">
            <x v="15"/>
          </reference>
        </references>
      </pivotArea>
    </format>
    <format dxfId="3254">
      <pivotArea dataOnly="0" labelOnly="1" outline="0" fieldPosition="0">
        <references count="1">
          <reference field="3" count="1" defaultSubtotal="1">
            <x v="16"/>
          </reference>
        </references>
      </pivotArea>
    </format>
    <format dxfId="3253">
      <pivotArea dataOnly="0" labelOnly="1" outline="0" fieldPosition="0">
        <references count="1">
          <reference field="3" count="1" defaultSubtotal="1">
            <x v="17"/>
          </reference>
        </references>
      </pivotArea>
    </format>
    <format dxfId="3252">
      <pivotArea dataOnly="0" labelOnly="1" outline="0" fieldPosition="0">
        <references count="1">
          <reference field="3" count="1" defaultSubtotal="1">
            <x v="18"/>
          </reference>
        </references>
      </pivotArea>
    </format>
    <format dxfId="3251">
      <pivotArea dataOnly="0" labelOnly="1" outline="0" fieldPosition="0">
        <references count="1">
          <reference field="3" count="1" defaultSubtotal="1">
            <x v="19"/>
          </reference>
        </references>
      </pivotArea>
    </format>
    <format dxfId="3250">
      <pivotArea dataOnly="0" labelOnly="1" outline="0" fieldPosition="0">
        <references count="1">
          <reference field="3" count="1" defaultSubtotal="1">
            <x v="20"/>
          </reference>
        </references>
      </pivotArea>
    </format>
    <format dxfId="3249">
      <pivotArea dataOnly="0" labelOnly="1" outline="0" fieldPosition="0">
        <references count="1">
          <reference field="3" count="1" defaultSubtotal="1">
            <x v="21"/>
          </reference>
        </references>
      </pivotArea>
    </format>
    <format dxfId="3248">
      <pivotArea dataOnly="0" labelOnly="1" outline="0" fieldPosition="0">
        <references count="1">
          <reference field="3" count="1" defaultSubtotal="1">
            <x v="22"/>
          </reference>
        </references>
      </pivotArea>
    </format>
    <format dxfId="3247">
      <pivotArea dataOnly="0" labelOnly="1" outline="0" fieldPosition="0">
        <references count="1">
          <reference field="3" count="1" defaultSubtotal="1">
            <x v="23"/>
          </reference>
        </references>
      </pivotArea>
    </format>
    <format dxfId="3246">
      <pivotArea dataOnly="0" labelOnly="1" outline="0" fieldPosition="0">
        <references count="1">
          <reference field="3" count="1" defaultSubtotal="1">
            <x v="24"/>
          </reference>
        </references>
      </pivotArea>
    </format>
    <format dxfId="3245">
      <pivotArea dataOnly="0" labelOnly="1" outline="0" fieldPosition="0">
        <references count="1">
          <reference field="3" count="1" defaultSubtotal="1">
            <x v="25"/>
          </reference>
        </references>
      </pivotArea>
    </format>
    <format dxfId="3244">
      <pivotArea dataOnly="0" labelOnly="1" outline="0" fieldPosition="0">
        <references count="1">
          <reference field="3" count="1" defaultSubtotal="1">
            <x v="26"/>
          </reference>
        </references>
      </pivotArea>
    </format>
    <format dxfId="3243">
      <pivotArea dataOnly="0" labelOnly="1" grandRow="1" outline="0" fieldPosition="0"/>
    </format>
    <format dxfId="324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0"/>
          </reference>
        </references>
      </pivotArea>
    </format>
    <format dxfId="324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
          </reference>
        </references>
      </pivotArea>
    </format>
    <format dxfId="3240">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2"/>
          </reference>
        </references>
      </pivotArea>
    </format>
    <format dxfId="3239">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3"/>
          </reference>
        </references>
      </pivotArea>
    </format>
    <format dxfId="3238">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4"/>
          </reference>
        </references>
      </pivotArea>
    </format>
    <format dxfId="3237">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5"/>
          </reference>
        </references>
      </pivotArea>
    </format>
    <format dxfId="3236">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6"/>
          </reference>
        </references>
      </pivotArea>
    </format>
    <format dxfId="3235">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7"/>
          </reference>
        </references>
      </pivotArea>
    </format>
    <format dxfId="3234">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8"/>
          </reference>
        </references>
      </pivotArea>
    </format>
    <format dxfId="3233">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9"/>
          </reference>
        </references>
      </pivotArea>
    </format>
    <format dxfId="3232">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0"/>
          </reference>
        </references>
      </pivotArea>
    </format>
    <format dxfId="3231">
      <pivotArea dataOnly="0" labelOnly="1" outline="0" fieldPosition="0">
        <references count="6">
          <reference field="0" count="1">
            <x v="0"/>
          </reference>
          <reference field="3" count="1" selected="0">
            <x v="0"/>
          </reference>
          <reference field="4" count="1" selected="0">
            <x v="0"/>
          </reference>
          <reference field="5" count="1" selected="0">
            <x v="0"/>
          </reference>
          <reference field="6" count="1" selected="0">
            <x v="0"/>
          </reference>
          <reference field="7" count="1" selected="0">
            <x v="11"/>
          </reference>
        </references>
      </pivotArea>
    </format>
    <format dxfId="3230">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5"/>
          </reference>
        </references>
      </pivotArea>
    </format>
    <format dxfId="3229">
      <pivotArea dataOnly="0" labelOnly="1" outline="0" fieldPosition="0">
        <references count="6">
          <reference field="0" count="1">
            <x v="3"/>
          </reference>
          <reference field="3" count="1" selected="0">
            <x v="1"/>
          </reference>
          <reference field="4" count="1" selected="0">
            <x v="11"/>
          </reference>
          <reference field="5" count="1" selected="0">
            <x v="11"/>
          </reference>
          <reference field="6" count="1" selected="0">
            <x v="40"/>
          </reference>
          <reference field="7" count="1" selected="0">
            <x v="66"/>
          </reference>
        </references>
      </pivotArea>
    </format>
    <format dxfId="3228">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44"/>
          </reference>
        </references>
      </pivotArea>
    </format>
    <format dxfId="3227">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0"/>
          </reference>
        </references>
      </pivotArea>
    </format>
    <format dxfId="3226">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51"/>
          </reference>
        </references>
      </pivotArea>
    </format>
    <format dxfId="3225">
      <pivotArea dataOnly="0" labelOnly="1" outline="0" fieldPosition="0">
        <references count="6">
          <reference field="0" count="1">
            <x v="5"/>
          </reference>
          <reference field="3" count="1" selected="0">
            <x v="1"/>
          </reference>
          <reference field="4" count="1" selected="0">
            <x v="12"/>
          </reference>
          <reference field="5" count="1" selected="0">
            <x v="12"/>
          </reference>
          <reference field="6" count="1" selected="0">
            <x v="41"/>
          </reference>
          <reference field="7" count="1" selected="0">
            <x v="24"/>
          </reference>
        </references>
      </pivotArea>
    </format>
    <format dxfId="3224">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52"/>
          </reference>
        </references>
      </pivotArea>
    </format>
    <format dxfId="3223">
      <pivotArea dataOnly="0" labelOnly="1" outline="0" fieldPosition="0">
        <references count="6">
          <reference field="0" count="1">
            <x v="3"/>
          </reference>
          <reference field="3" count="1" selected="0">
            <x v="1"/>
          </reference>
          <reference field="4" count="1" selected="0">
            <x v="12"/>
          </reference>
          <reference field="5" count="1" selected="0">
            <x v="12"/>
          </reference>
          <reference field="6" count="1" selected="0">
            <x v="41"/>
          </reference>
          <reference field="7" count="1" selected="0">
            <x v="49"/>
          </reference>
        </references>
      </pivotArea>
    </format>
    <format dxfId="3222">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67"/>
          </reference>
        </references>
      </pivotArea>
    </format>
    <format dxfId="3221">
      <pivotArea dataOnly="0" labelOnly="1" outline="0" fieldPosition="0">
        <references count="6">
          <reference field="0" count="1">
            <x v="7"/>
          </reference>
          <reference field="3" count="1" selected="0">
            <x v="1"/>
          </reference>
          <reference field="4" count="1" selected="0">
            <x v="13"/>
          </reference>
          <reference field="5" count="1" selected="0">
            <x v="13"/>
          </reference>
          <reference field="6" count="1" selected="0">
            <x v="42"/>
          </reference>
          <reference field="7" count="1" selected="0">
            <x v="42"/>
          </reference>
        </references>
      </pivotArea>
    </format>
    <format dxfId="3220">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22"/>
          </reference>
        </references>
      </pivotArea>
    </format>
    <format dxfId="3219">
      <pivotArea dataOnly="0" labelOnly="1" outline="0" fieldPosition="0">
        <references count="6">
          <reference field="0" count="1">
            <x v="4"/>
          </reference>
          <reference field="3" count="1" selected="0">
            <x v="1"/>
          </reference>
          <reference field="4" count="1" selected="0">
            <x v="13"/>
          </reference>
          <reference field="5" count="1" selected="0">
            <x v="13"/>
          </reference>
          <reference field="6" count="1" selected="0">
            <x v="42"/>
          </reference>
          <reference field="7" count="1" selected="0">
            <x v="60"/>
          </reference>
        </references>
      </pivotArea>
    </format>
    <format dxfId="3218">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68"/>
          </reference>
        </references>
      </pivotArea>
    </format>
    <format dxfId="3217">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48"/>
          </reference>
        </references>
      </pivotArea>
    </format>
    <format dxfId="3216">
      <pivotArea dataOnly="0" labelOnly="1" outline="0" fieldPosition="0">
        <references count="6">
          <reference field="0" count="1">
            <x v="7"/>
          </reference>
          <reference field="3" count="1" selected="0">
            <x v="1"/>
          </reference>
          <reference field="4" count="1" selected="0">
            <x v="14"/>
          </reference>
          <reference field="5" count="1" selected="0">
            <x v="14"/>
          </reference>
          <reference field="6" count="1" selected="0">
            <x v="43"/>
          </reference>
          <reference field="7" count="1" selected="0">
            <x v="54"/>
          </reference>
        </references>
      </pivotArea>
    </format>
    <format dxfId="3215">
      <pivotArea dataOnly="0" labelOnly="1" outline="0" fieldPosition="0">
        <references count="6">
          <reference field="0" count="1">
            <x v="4"/>
          </reference>
          <reference field="3" count="1" selected="0">
            <x v="1"/>
          </reference>
          <reference field="4" count="1" selected="0">
            <x v="14"/>
          </reference>
          <reference field="5" count="1" selected="0">
            <x v="14"/>
          </reference>
          <reference field="6" count="1" selected="0">
            <x v="43"/>
          </reference>
          <reference field="7" count="1" selected="0">
            <x v="69"/>
          </reference>
        </references>
      </pivotArea>
    </format>
    <format dxfId="3214">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0"/>
          </reference>
        </references>
      </pivotArea>
    </format>
    <format dxfId="3213">
      <pivotArea dataOnly="0" labelOnly="1" outline="0" fieldPosition="0">
        <references count="6">
          <reference field="0" count="1">
            <x v="1"/>
          </reference>
          <reference field="3" count="1" selected="0">
            <x v="1"/>
          </reference>
          <reference field="4" count="1" selected="0">
            <x v="15"/>
          </reference>
          <reference field="5" count="1" selected="0">
            <x v="15"/>
          </reference>
          <reference field="6" count="1" selected="0">
            <x v="44"/>
          </reference>
          <reference field="7" count="1" selected="0">
            <x v="71"/>
          </reference>
        </references>
      </pivotArea>
    </format>
    <format dxfId="3212">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2"/>
          </reference>
        </references>
      </pivotArea>
    </format>
    <format dxfId="3211">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3"/>
          </reference>
        </references>
      </pivotArea>
    </format>
    <format dxfId="3210">
      <pivotArea dataOnly="0" labelOnly="1" outline="0" fieldPosition="0">
        <references count="6">
          <reference field="0" count="1">
            <x v="6"/>
          </reference>
          <reference field="3" count="1" selected="0">
            <x v="1"/>
          </reference>
          <reference field="4" count="1" selected="0">
            <x v="15"/>
          </reference>
          <reference field="5" count="1" selected="0">
            <x v="15"/>
          </reference>
          <reference field="6" count="1" selected="0">
            <x v="44"/>
          </reference>
          <reference field="7" count="1" selected="0">
            <x v="74"/>
          </reference>
        </references>
      </pivotArea>
    </format>
    <format dxfId="3209">
      <pivotArea dataOnly="0" labelOnly="1" outline="0" fieldPosition="0">
        <references count="6">
          <reference field="0" count="1">
            <x v="1"/>
          </reference>
          <reference field="3" count="1" selected="0">
            <x v="1"/>
          </reference>
          <reference field="4" count="1" selected="0">
            <x v="16"/>
          </reference>
          <reference field="5" count="1" selected="0">
            <x v="16"/>
          </reference>
          <reference field="6" count="1" selected="0">
            <x v="45"/>
          </reference>
          <reference field="7" count="1" selected="0">
            <x v="75"/>
          </reference>
        </references>
      </pivotArea>
    </format>
    <format dxfId="3208">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63"/>
          </reference>
        </references>
      </pivotArea>
    </format>
    <format dxfId="3207">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76"/>
          </reference>
        </references>
      </pivotArea>
    </format>
    <format dxfId="3206">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14"/>
          </reference>
        </references>
      </pivotArea>
    </format>
    <format dxfId="3205">
      <pivotArea dataOnly="0" labelOnly="1" outline="0" fieldPosition="0">
        <references count="6">
          <reference field="0" count="1">
            <x v="2"/>
          </reference>
          <reference field="3" count="1" selected="0">
            <x v="1"/>
          </reference>
          <reference field="4" count="1" selected="0">
            <x v="17"/>
          </reference>
          <reference field="5" count="1" selected="0">
            <x v="17"/>
          </reference>
          <reference field="6" count="1" selected="0">
            <x v="46"/>
          </reference>
          <reference field="7" count="1" selected="0">
            <x v="33"/>
          </reference>
        </references>
      </pivotArea>
    </format>
    <format dxfId="3204">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3"/>
          </reference>
        </references>
      </pivotArea>
    </format>
    <format dxfId="3203">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77"/>
          </reference>
        </references>
      </pivotArea>
    </format>
    <format dxfId="3202">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8"/>
          </reference>
        </references>
      </pivotArea>
    </format>
    <format dxfId="3201">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0"/>
          </reference>
        </references>
      </pivotArea>
    </format>
    <format dxfId="3200">
      <pivotArea dataOnly="0" labelOnly="1" outline="0" fieldPosition="0">
        <references count="6">
          <reference field="0" count="1">
            <x v="0"/>
          </reference>
          <reference field="3" count="1" selected="0">
            <x v="1"/>
          </reference>
          <reference field="4" count="1" selected="0">
            <x v="18"/>
          </reference>
          <reference field="5" count="1" selected="0">
            <x v="18"/>
          </reference>
          <reference field="6" count="1" selected="0">
            <x v="47"/>
          </reference>
          <reference field="7" count="1" selected="0">
            <x v="11"/>
          </reference>
        </references>
      </pivotArea>
    </format>
    <format dxfId="3199">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0"/>
          </reference>
        </references>
      </pivotArea>
    </format>
    <format dxfId="3198">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4"/>
          </reference>
        </references>
      </pivotArea>
    </format>
    <format dxfId="3197">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6"/>
          </reference>
        </references>
      </pivotArea>
    </format>
    <format dxfId="3196">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0"/>
          </reference>
        </references>
      </pivotArea>
    </format>
    <format dxfId="3195">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8"/>
          </reference>
        </references>
      </pivotArea>
    </format>
    <format dxfId="3194">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9"/>
          </reference>
        </references>
      </pivotArea>
    </format>
    <format dxfId="3193">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0"/>
          </reference>
        </references>
      </pivotArea>
    </format>
    <format dxfId="3192">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5"/>
          </reference>
        </references>
      </pivotArea>
    </format>
    <format dxfId="3191">
      <pivotArea dataOnly="0" labelOnly="1" outline="0" fieldPosition="0">
        <references count="6">
          <reference field="0" count="1">
            <x v="0"/>
          </reference>
          <reference field="3" count="1" selected="0">
            <x v="2"/>
          </reference>
          <reference field="4" count="1" selected="0">
            <x v="21"/>
          </reference>
          <reference field="5" count="1" selected="0">
            <x v="21"/>
          </reference>
          <reference field="6" count="1" selected="0">
            <x v="56"/>
          </reference>
          <reference field="7" count="1" selected="0">
            <x v="11"/>
          </reference>
        </references>
      </pivotArea>
    </format>
    <format dxfId="3190">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63"/>
          </reference>
        </references>
      </pivotArea>
    </format>
    <format dxfId="3189">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1"/>
          </reference>
        </references>
      </pivotArea>
    </format>
    <format dxfId="3188">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82"/>
          </reference>
        </references>
      </pivotArea>
    </format>
    <format dxfId="3187">
      <pivotArea dataOnly="0" labelOnly="1" outline="0" fieldPosition="0">
        <references count="6">
          <reference field="0" count="1">
            <x v="2"/>
          </reference>
          <reference field="3" count="1" selected="0">
            <x v="2"/>
          </reference>
          <reference field="4" count="1" selected="0">
            <x v="22"/>
          </reference>
          <reference field="5" count="1" selected="0">
            <x v="22"/>
          </reference>
          <reference field="6" count="1" selected="0">
            <x v="57"/>
          </reference>
          <reference field="7" count="1" selected="0">
            <x v="14"/>
          </reference>
        </references>
      </pivotArea>
    </format>
    <format dxfId="3186">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4"/>
          </reference>
        </references>
      </pivotArea>
    </format>
    <format dxfId="3185">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3"/>
          </reference>
        </references>
      </pivotArea>
    </format>
    <format dxfId="3184">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7"/>
          </reference>
        </references>
      </pivotArea>
    </format>
    <format dxfId="3183">
      <pivotArea dataOnly="0" labelOnly="1" outline="0" fieldPosition="0">
        <references count="6">
          <reference field="0" count="1">
            <x v="3"/>
          </reference>
          <reference field="3" count="1" selected="0">
            <x v="3"/>
          </reference>
          <reference field="4" count="1" selected="0">
            <x v="23"/>
          </reference>
          <reference field="5" count="1" selected="0">
            <x v="23"/>
          </reference>
          <reference field="6" count="1" selected="0">
            <x v="58"/>
          </reference>
          <reference field="7" count="1" selected="0">
            <x v="66"/>
          </reference>
        </references>
      </pivotArea>
    </format>
    <format dxfId="3182">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8"/>
          </reference>
        </references>
      </pivotArea>
    </format>
    <format dxfId="3181">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9"/>
          </reference>
        </references>
      </pivotArea>
    </format>
    <format dxfId="3180">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0"/>
          </reference>
        </references>
      </pivotArea>
    </format>
    <format dxfId="3179">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1"/>
          </reference>
        </references>
      </pivotArea>
    </format>
    <format dxfId="3178">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16"/>
          </reference>
        </references>
      </pivotArea>
    </format>
    <format dxfId="3177">
      <pivotArea dataOnly="0" labelOnly="1" outline="0" fieldPosition="0">
        <references count="6">
          <reference field="0" count="1">
            <x v="0"/>
          </reference>
          <reference field="3" count="1" selected="0">
            <x v="3"/>
          </reference>
          <reference field="4" count="1" selected="0">
            <x v="23"/>
          </reference>
          <reference field="5" count="1" selected="0">
            <x v="23"/>
          </reference>
          <reference field="6" count="1" selected="0">
            <x v="58"/>
          </reference>
          <reference field="7" count="1" selected="0">
            <x v="61"/>
          </reference>
        </references>
      </pivotArea>
    </format>
    <format dxfId="3176">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63"/>
          </reference>
        </references>
      </pivotArea>
    </format>
    <format dxfId="3175">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81"/>
          </reference>
        </references>
      </pivotArea>
    </format>
    <format dxfId="3174">
      <pivotArea dataOnly="0" labelOnly="1" outline="0" fieldPosition="0">
        <references count="6">
          <reference field="0" count="1">
            <x v="2"/>
          </reference>
          <reference field="3" count="1" selected="0">
            <x v="3"/>
          </reference>
          <reference field="4" count="1" selected="0">
            <x v="23"/>
          </reference>
          <reference field="5" count="1" selected="0">
            <x v="23"/>
          </reference>
          <reference field="6" count="1" selected="0">
            <x v="59"/>
          </reference>
          <reference field="7" count="1" selected="0">
            <x v="33"/>
          </reference>
        </references>
      </pivotArea>
    </format>
    <format dxfId="3173">
      <pivotArea dataOnly="0" labelOnly="1" outline="0" fieldPosition="0">
        <references count="6">
          <reference field="0" count="1">
            <x v="3"/>
          </reference>
          <reference field="3" count="1" selected="0">
            <x v="3"/>
          </reference>
          <reference field="4" count="1" selected="0">
            <x v="24"/>
          </reference>
          <reference field="5" count="1" selected="0">
            <x v="24"/>
          </reference>
          <reference field="6" count="1" selected="0">
            <x v="60"/>
          </reference>
          <reference field="7" count="1" selected="0">
            <x v="52"/>
          </reference>
        </references>
      </pivotArea>
    </format>
    <format dxfId="317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0"/>
          </reference>
        </references>
      </pivotArea>
    </format>
    <format dxfId="317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
          </reference>
        </references>
      </pivotArea>
    </format>
    <format dxfId="317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3"/>
          </reference>
        </references>
      </pivotArea>
    </format>
    <format dxfId="316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7"/>
          </reference>
        </references>
      </pivotArea>
    </format>
    <format dxfId="3168">
      <pivotArea dataOnly="0" labelOnly="1" outline="0" fieldPosition="0">
        <references count="6">
          <reference field="0" count="1">
            <x v="3"/>
          </reference>
          <reference field="3" count="1" selected="0">
            <x v="4"/>
          </reference>
          <reference field="4" count="1" selected="0">
            <x v="25"/>
          </reference>
          <reference field="5" count="1" selected="0">
            <x v="25"/>
          </reference>
          <reference field="6" count="1" selected="0">
            <x v="61"/>
          </reference>
          <reference field="7" count="1" selected="0">
            <x v="66"/>
          </reference>
        </references>
      </pivotArea>
    </format>
    <format dxfId="3167">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84"/>
          </reference>
        </references>
      </pivotArea>
    </format>
    <format dxfId="3166">
      <pivotArea dataOnly="0" labelOnly="1" outline="0" fieldPosition="0">
        <references count="6">
          <reference field="0" count="1">
            <x v="7"/>
          </reference>
          <reference field="3" count="1" selected="0">
            <x v="4"/>
          </reference>
          <reference field="4" count="1" selected="0">
            <x v="25"/>
          </reference>
          <reference field="5" count="1" selected="0">
            <x v="25"/>
          </reference>
          <reference field="6" count="1" selected="0">
            <x v="61"/>
          </reference>
          <reference field="7" count="1" selected="0">
            <x v="67"/>
          </reference>
        </references>
      </pivotArea>
    </format>
    <format dxfId="3165">
      <pivotArea dataOnly="0" labelOnly="1" outline="0" fieldPosition="0">
        <references count="6">
          <reference field="0" count="1">
            <x v="4"/>
          </reference>
          <reference field="3" count="1" selected="0">
            <x v="4"/>
          </reference>
          <reference field="4" count="1" selected="0">
            <x v="25"/>
          </reference>
          <reference field="5" count="1" selected="0">
            <x v="25"/>
          </reference>
          <reference field="6" count="1" selected="0">
            <x v="61"/>
          </reference>
          <reference field="7" count="1" selected="0">
            <x v="85"/>
          </reference>
        </references>
      </pivotArea>
    </format>
    <format dxfId="3164">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8"/>
          </reference>
        </references>
      </pivotArea>
    </format>
    <format dxfId="3163">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9"/>
          </reference>
        </references>
      </pivotArea>
    </format>
    <format dxfId="3162">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0"/>
          </reference>
        </references>
      </pivotArea>
    </format>
    <format dxfId="3161">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5"/>
          </reference>
        </references>
      </pivotArea>
    </format>
    <format dxfId="3160">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11"/>
          </reference>
        </references>
      </pivotArea>
    </format>
    <format dxfId="3159">
      <pivotArea dataOnly="0" labelOnly="1" outline="0" fieldPosition="0">
        <references count="6">
          <reference field="0" count="1">
            <x v="0"/>
          </reference>
          <reference field="3" count="1" selected="0">
            <x v="4"/>
          </reference>
          <reference field="4" count="1" selected="0">
            <x v="25"/>
          </reference>
          <reference field="5" count="1" selected="0">
            <x v="25"/>
          </reference>
          <reference field="6" count="1" selected="0">
            <x v="61"/>
          </reference>
          <reference field="7" count="1" selected="0">
            <x v="43"/>
          </reference>
        </references>
      </pivotArea>
    </format>
    <format dxfId="3158">
      <pivotArea dataOnly="0" labelOnly="1" outline="0" fieldPosition="0">
        <references count="6">
          <reference field="0" count="1">
            <x v="6"/>
          </reference>
          <reference field="3" count="1" selected="0">
            <x v="4"/>
          </reference>
          <reference field="4" count="1" selected="0">
            <x v="26"/>
          </reference>
          <reference field="5" count="1" selected="0">
            <x v="26"/>
          </reference>
          <reference field="6" count="1" selected="0">
            <x v="62"/>
          </reference>
          <reference field="7" count="1" selected="0">
            <x v="41"/>
          </reference>
        </references>
      </pivotArea>
    </format>
    <format dxfId="3157">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6"/>
          </reference>
        </references>
      </pivotArea>
    </format>
    <format dxfId="3156">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76"/>
          </reference>
        </references>
      </pivotArea>
    </format>
    <format dxfId="3155">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1"/>
          </reference>
        </references>
      </pivotArea>
    </format>
    <format dxfId="3154">
      <pivotArea dataOnly="0" labelOnly="1" outline="0" fieldPosition="0">
        <references count="6">
          <reference field="0" count="1">
            <x v="2"/>
          </reference>
          <reference field="3" count="1" selected="0">
            <x v="4"/>
          </reference>
          <reference field="4" count="1" selected="0">
            <x v="26"/>
          </reference>
          <reference field="5" count="1" selected="0">
            <x v="26"/>
          </reference>
          <reference field="6" count="1" selected="0">
            <x v="62"/>
          </reference>
          <reference field="7" count="1" selected="0">
            <x v="87"/>
          </reference>
        </references>
      </pivotArea>
    </format>
    <format dxfId="3153">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68"/>
          </reference>
        </references>
      </pivotArea>
    </format>
    <format dxfId="3152">
      <pivotArea dataOnly="0" labelOnly="1" outline="0" fieldPosition="0">
        <references count="6">
          <reference field="0" count="1">
            <x v="7"/>
          </reference>
          <reference field="3" count="1" selected="0">
            <x v="4"/>
          </reference>
          <reference field="4" count="1" selected="0">
            <x v="27"/>
          </reference>
          <reference field="5" count="1" selected="0">
            <x v="27"/>
          </reference>
          <reference field="6" count="1" selected="0">
            <x v="63"/>
          </reference>
          <reference field="7" count="1" selected="0">
            <x v="78"/>
          </reference>
        </references>
      </pivotArea>
    </format>
    <format dxfId="3151">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2"/>
          </reference>
        </references>
      </pivotArea>
    </format>
    <format dxfId="3150">
      <pivotArea dataOnly="0" labelOnly="1" outline="0" fieldPosition="0">
        <references count="6">
          <reference field="0" count="1">
            <x v="4"/>
          </reference>
          <reference field="3" count="1" selected="0">
            <x v="4"/>
          </reference>
          <reference field="4" count="1" selected="0">
            <x v="27"/>
          </reference>
          <reference field="5" count="1" selected="0">
            <x v="27"/>
          </reference>
          <reference field="6" count="1" selected="0">
            <x v="63"/>
          </reference>
          <reference field="7" count="1" selected="0">
            <x v="69"/>
          </reference>
        </references>
      </pivotArea>
    </format>
    <format dxfId="3149">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4"/>
          </reference>
        </references>
      </pivotArea>
    </format>
    <format dxfId="3148">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50"/>
          </reference>
        </references>
      </pivotArea>
    </format>
    <format dxfId="3147">
      <pivotArea dataOnly="0" labelOnly="1" outline="0" fieldPosition="0">
        <references count="6">
          <reference field="0" count="1">
            <x v="5"/>
          </reference>
          <reference field="3" count="1" selected="0">
            <x v="4"/>
          </reference>
          <reference field="4" count="1" selected="0">
            <x v="27"/>
          </reference>
          <reference field="5" count="1" selected="0">
            <x v="27"/>
          </reference>
          <reference field="6" count="1" selected="0">
            <x v="63"/>
          </reference>
          <reference field="7" count="1" selected="0">
            <x v="45"/>
          </reference>
        </references>
      </pivotArea>
    </format>
    <format dxfId="3146">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4"/>
          </reference>
        </references>
      </pivotArea>
    </format>
    <format dxfId="314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4"/>
          </reference>
          <reference field="7" count="1" selected="0">
            <x v="88"/>
          </reference>
        </references>
      </pivotArea>
    </format>
    <format dxfId="3144">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8"/>
          </reference>
        </references>
      </pivotArea>
    </format>
    <format dxfId="3143">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0"/>
          </reference>
        </references>
      </pivotArea>
    </format>
    <format dxfId="3142">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5"/>
          </reference>
        </references>
      </pivotArea>
    </format>
    <format dxfId="3141">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11"/>
          </reference>
        </references>
      </pivotArea>
    </format>
    <format dxfId="3140">
      <pivotArea dataOnly="0" labelOnly="1" outline="0" fieldPosition="0">
        <references count="6">
          <reference field="0" count="1">
            <x v="0"/>
          </reference>
          <reference field="3" count="1" selected="0">
            <x v="5"/>
          </reference>
          <reference field="4" count="1" selected="0">
            <x v="28"/>
          </reference>
          <reference field="5" count="1" selected="0">
            <x v="28"/>
          </reference>
          <reference field="6" count="1" selected="0">
            <x v="64"/>
          </reference>
          <reference field="7" count="1" selected="0">
            <x v="43"/>
          </reference>
        </references>
      </pivotArea>
    </format>
    <format dxfId="3139">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63"/>
          </reference>
        </references>
      </pivotArea>
    </format>
    <format dxfId="3138">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76"/>
          </reference>
        </references>
      </pivotArea>
    </format>
    <format dxfId="3137">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81"/>
          </reference>
        </references>
      </pivotArea>
    </format>
    <format dxfId="3136">
      <pivotArea dataOnly="0" labelOnly="1" outline="0" fieldPosition="0">
        <references count="6">
          <reference field="0" count="1">
            <x v="2"/>
          </reference>
          <reference field="3" count="1" selected="0">
            <x v="5"/>
          </reference>
          <reference field="4" count="1" selected="0">
            <x v="28"/>
          </reference>
          <reference field="5" count="1" selected="0">
            <x v="28"/>
          </reference>
          <reference field="6" count="1" selected="0">
            <x v="65"/>
          </reference>
          <reference field="7" count="1" selected="0">
            <x v="14"/>
          </reference>
        </references>
      </pivotArea>
    </format>
    <format dxfId="3135">
      <pivotArea dataOnly="0" labelOnly="1" outline="0" fieldPosition="0">
        <references count="6">
          <reference field="0" count="1">
            <x v="7"/>
          </reference>
          <reference field="3" count="1" selected="0">
            <x v="5"/>
          </reference>
          <reference field="4" count="1" selected="0">
            <x v="28"/>
          </reference>
          <reference field="5" count="1" selected="0">
            <x v="28"/>
          </reference>
          <reference field="6" count="1" selected="0">
            <x v="66"/>
          </reference>
          <reference field="7" count="1" selected="0">
            <x v="68"/>
          </reference>
        </references>
      </pivotArea>
    </format>
    <format dxfId="3134">
      <pivotArea dataOnly="0" labelOnly="1" outline="0" fieldPosition="0">
        <references count="6">
          <reference field="0" count="1">
            <x v="4"/>
          </reference>
          <reference field="3" count="1" selected="0">
            <x v="5"/>
          </reference>
          <reference field="4" count="1" selected="0">
            <x v="28"/>
          </reference>
          <reference field="5" count="1" selected="0">
            <x v="28"/>
          </reference>
          <reference field="6" count="1" selected="0">
            <x v="66"/>
          </reference>
          <reference field="7" count="1" selected="0">
            <x v="62"/>
          </reference>
        </references>
      </pivotArea>
    </format>
    <format dxfId="3133">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0"/>
          </reference>
        </references>
      </pivotArea>
    </format>
    <format dxfId="3132">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77"/>
          </reference>
        </references>
      </pivotArea>
    </format>
    <format dxfId="3131">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9"/>
          </reference>
        </references>
      </pivotArea>
    </format>
    <format dxfId="3130">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8"/>
          </reference>
        </references>
      </pivotArea>
    </format>
    <format dxfId="3129">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9"/>
          </reference>
        </references>
      </pivotArea>
    </format>
    <format dxfId="3128">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0"/>
          </reference>
        </references>
      </pivotArea>
    </format>
    <format dxfId="3127">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5"/>
          </reference>
        </references>
      </pivotArea>
    </format>
    <format dxfId="3126">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1"/>
          </reference>
        </references>
      </pivotArea>
    </format>
    <format dxfId="3125">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16"/>
          </reference>
        </references>
      </pivotArea>
    </format>
    <format dxfId="3124">
      <pivotArea dataOnly="0" labelOnly="1" outline="0" fieldPosition="0">
        <references count="6">
          <reference field="0" count="1">
            <x v="0"/>
          </reference>
          <reference field="3" count="1" selected="0">
            <x v="6"/>
          </reference>
          <reference field="4" count="1" selected="0">
            <x v="29"/>
          </reference>
          <reference field="5" count="1" selected="0">
            <x v="29"/>
          </reference>
          <reference field="6" count="1" selected="0">
            <x v="67"/>
          </reference>
          <reference field="7" count="1" selected="0">
            <x v="43"/>
          </reference>
        </references>
      </pivotArea>
    </format>
    <format dxfId="3123">
      <pivotArea dataOnly="0" labelOnly="1" outline="0" fieldPosition="0">
        <references count="6">
          <reference field="0" count="1">
            <x v="2"/>
          </reference>
          <reference field="3" count="1" selected="0">
            <x v="6"/>
          </reference>
          <reference field="4" count="1" selected="0">
            <x v="29"/>
          </reference>
          <reference field="5" count="1" selected="0">
            <x v="29"/>
          </reference>
          <reference field="6" count="1" selected="0">
            <x v="68"/>
          </reference>
          <reference field="7" count="1" selected="0">
            <x v="33"/>
          </reference>
        </references>
      </pivotArea>
    </format>
    <format dxfId="3122">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75"/>
          </reference>
        </references>
      </pivotArea>
    </format>
    <format dxfId="3121">
      <pivotArea dataOnly="0" labelOnly="1" outline="0" fieldPosition="0">
        <references count="6">
          <reference field="0" count="1">
            <x v="1"/>
          </reference>
          <reference field="3" count="1" selected="0">
            <x v="7"/>
          </reference>
          <reference field="4" count="1" selected="0">
            <x v="30"/>
          </reference>
          <reference field="5" count="1" selected="0">
            <x v="30"/>
          </reference>
          <reference field="6" count="1" selected="0">
            <x v="69"/>
          </reference>
          <reference field="7" count="1" selected="0">
            <x v="29"/>
          </reference>
        </references>
      </pivotArea>
    </format>
    <format dxfId="3120">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6"/>
          </reference>
        </references>
      </pivotArea>
    </format>
    <format dxfId="3119">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85"/>
          </reference>
        </references>
      </pivotArea>
    </format>
    <format dxfId="3118">
      <pivotArea dataOnly="0" labelOnly="1" outline="0" fieldPosition="0">
        <references count="6">
          <reference field="0" count="1">
            <x v="4"/>
          </reference>
          <reference field="3" count="1" selected="0">
            <x v="7"/>
          </reference>
          <reference field="4" count="1" selected="0">
            <x v="30"/>
          </reference>
          <reference field="5" count="1" selected="0">
            <x v="30"/>
          </reference>
          <reference field="6" count="1" selected="0">
            <x v="69"/>
          </reference>
          <reference field="7" count="1" selected="0">
            <x v="90"/>
          </reference>
        </references>
      </pivotArea>
    </format>
    <format dxfId="3117">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8"/>
          </reference>
        </references>
      </pivotArea>
    </format>
    <format dxfId="3116">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0"/>
          </reference>
        </references>
      </pivotArea>
    </format>
    <format dxfId="3115">
      <pivotArea dataOnly="0" labelOnly="1" outline="0" fieldPosition="0">
        <references count="6">
          <reference field="0" count="1">
            <x v="0"/>
          </reference>
          <reference field="3" count="1" selected="0">
            <x v="7"/>
          </reference>
          <reference field="4" count="1" selected="0">
            <x v="30"/>
          </reference>
          <reference field="5" count="1" selected="0">
            <x v="30"/>
          </reference>
          <reference field="6" count="1" selected="0">
            <x v="69"/>
          </reference>
          <reference field="7" count="1" selected="0">
            <x v="11"/>
          </reference>
        </references>
      </pivotArea>
    </format>
    <format dxfId="3114">
      <pivotArea dataOnly="0" labelOnly="1" outline="0" fieldPosition="0">
        <references count="6">
          <reference field="0" count="1">
            <x v="7"/>
          </reference>
          <reference field="3" count="1" selected="0">
            <x v="7"/>
          </reference>
          <reference field="4" count="1" selected="0">
            <x v="31"/>
          </reference>
          <reference field="5" count="1" selected="0">
            <x v="31"/>
          </reference>
          <reference field="6" count="1" selected="0">
            <x v="70"/>
          </reference>
          <reference field="7" count="1" selected="0">
            <x v="68"/>
          </reference>
        </references>
      </pivotArea>
    </format>
    <format dxfId="3113">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4"/>
          </reference>
        </references>
      </pivotArea>
    </format>
    <format dxfId="3112">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50"/>
          </reference>
        </references>
      </pivotArea>
    </format>
    <format dxfId="3111">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24"/>
          </reference>
        </references>
      </pivotArea>
    </format>
    <format dxfId="3110">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5"/>
          </reference>
        </references>
      </pivotArea>
    </format>
    <format dxfId="3109">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45"/>
          </reference>
        </references>
      </pivotArea>
    </format>
    <format dxfId="3108">
      <pivotArea dataOnly="0" labelOnly="1" outline="0" fieldPosition="0">
        <references count="6">
          <reference field="0" count="1">
            <x v="5"/>
          </reference>
          <reference field="3" count="1" selected="0">
            <x v="7"/>
          </reference>
          <reference field="4" count="1" selected="0">
            <x v="31"/>
          </reference>
          <reference field="5" count="1" selected="0">
            <x v="31"/>
          </reference>
          <reference field="6" count="1" selected="0">
            <x v="70"/>
          </reference>
          <reference field="7" count="1" selected="0">
            <x v="37"/>
          </reference>
        </references>
      </pivotArea>
    </format>
    <format dxfId="3107">
      <pivotArea dataOnly="0" labelOnly="1" outline="0" fieldPosition="0">
        <references count="6">
          <reference field="0" count="1">
            <x v="3"/>
          </reference>
          <reference field="3" count="1" selected="0">
            <x v="7"/>
          </reference>
          <reference field="4" count="1" selected="0">
            <x v="31"/>
          </reference>
          <reference field="5" count="1" selected="0">
            <x v="31"/>
          </reference>
          <reference field="6" count="1" selected="0">
            <x v="70"/>
          </reference>
          <reference field="7" count="1" selected="0">
            <x v="46"/>
          </reference>
        </references>
      </pivotArea>
    </format>
    <format dxfId="3106">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56"/>
          </reference>
        </references>
      </pivotArea>
    </format>
    <format dxfId="3105">
      <pivotArea dataOnly="0" labelOnly="1" outline="0" fieldPosition="0">
        <references count="6">
          <reference field="0" count="1">
            <x v="1"/>
          </reference>
          <reference field="3" count="1" selected="0">
            <x v="7"/>
          </reference>
          <reference field="4" count="1" selected="0">
            <x v="32"/>
          </reference>
          <reference field="5" count="1" selected="0">
            <x v="32"/>
          </reference>
          <reference field="6" count="1" selected="0">
            <x v="71"/>
          </reference>
          <reference field="7" count="1" selected="0">
            <x v="12"/>
          </reference>
        </references>
      </pivotArea>
    </format>
    <format dxfId="3104">
      <pivotArea dataOnly="0" labelOnly="1" outline="0" fieldPosition="0">
        <references count="6">
          <reference field="0" count="1">
            <x v="1"/>
          </reference>
          <reference field="3" count="1" selected="0">
            <x v="7"/>
          </reference>
          <reference field="4" count="1" selected="0">
            <x v="33"/>
          </reference>
          <reference field="5" count="1" selected="0">
            <x v="33"/>
          </reference>
          <reference field="6" count="1" selected="0">
            <x v="72"/>
          </reference>
          <reference field="7" count="1" selected="0">
            <x v="91"/>
          </reference>
        </references>
      </pivotArea>
    </format>
    <format dxfId="3103">
      <pivotArea dataOnly="0" labelOnly="1" outline="0" fieldPosition="0">
        <references count="6">
          <reference field="0" count="1">
            <x v="6"/>
          </reference>
          <reference field="3" count="1" selected="0">
            <x v="7"/>
          </reference>
          <reference field="4" count="1" selected="0">
            <x v="33"/>
          </reference>
          <reference field="5" count="1" selected="0">
            <x v="33"/>
          </reference>
          <reference field="6" count="1" selected="0">
            <x v="72"/>
          </reference>
          <reference field="7" count="1" selected="0">
            <x v="92"/>
          </reference>
        </references>
      </pivotArea>
    </format>
    <format dxfId="3102">
      <pivotArea dataOnly="0" labelOnly="1" outline="0" fieldPosition="0">
        <references count="6">
          <reference field="0" count="1">
            <x v="2"/>
          </reference>
          <reference field="3" count="1" selected="0">
            <x v="7"/>
          </reference>
          <reference field="4" count="1" selected="0">
            <x v="33"/>
          </reference>
          <reference field="5" count="1" selected="0">
            <x v="33"/>
          </reference>
          <reference field="6" count="1" selected="0">
            <x v="72"/>
          </reference>
          <reference field="7" count="1" selected="0">
            <x v="86"/>
          </reference>
        </references>
      </pivotArea>
    </format>
    <format dxfId="3101">
      <pivotArea dataOnly="0" labelOnly="1" outline="0" fieldPosition="0">
        <references count="6">
          <reference field="0" count="1">
            <x v="1"/>
          </reference>
          <reference field="3" count="1" selected="0">
            <x v="8"/>
          </reference>
          <reference field="4" count="1" selected="0">
            <x v="34"/>
          </reference>
          <reference field="5" count="1" selected="0">
            <x v="34"/>
          </reference>
          <reference field="6" count="1" selected="0">
            <x v="73"/>
          </reference>
          <reference field="7" count="1" selected="0">
            <x v="53"/>
          </reference>
        </references>
      </pivotArea>
    </format>
    <format dxfId="3100">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39"/>
          </reference>
        </references>
      </pivotArea>
    </format>
    <format dxfId="3099">
      <pivotArea dataOnly="0" labelOnly="1" outline="0" fieldPosition="0">
        <references count="6">
          <reference field="0" count="1">
            <x v="6"/>
          </reference>
          <reference field="3" count="1" selected="0">
            <x v="8"/>
          </reference>
          <reference field="4" count="1" selected="0">
            <x v="35"/>
          </reference>
          <reference field="5" count="1" selected="0">
            <x v="35"/>
          </reference>
          <reference field="6" count="1" selected="0">
            <x v="74"/>
          </reference>
          <reference field="7" count="1" selected="0">
            <x v="40"/>
          </reference>
        </references>
      </pivotArea>
    </format>
    <format dxfId="3098">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63"/>
          </reference>
        </references>
      </pivotArea>
    </format>
    <format dxfId="3097">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47"/>
          </reference>
        </references>
      </pivotArea>
    </format>
    <format dxfId="3096">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1"/>
          </reference>
        </references>
      </pivotArea>
    </format>
    <format dxfId="3095">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87"/>
          </reference>
        </references>
      </pivotArea>
    </format>
    <format dxfId="3094">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14"/>
          </reference>
        </references>
      </pivotArea>
    </format>
    <format dxfId="3093">
      <pivotArea dataOnly="0" labelOnly="1" outline="0" fieldPosition="0">
        <references count="6">
          <reference field="0" count="1">
            <x v="2"/>
          </reference>
          <reference field="3" count="1" selected="0">
            <x v="8"/>
          </reference>
          <reference field="4" count="1" selected="0">
            <x v="35"/>
          </reference>
          <reference field="5" count="1" selected="0">
            <x v="35"/>
          </reference>
          <reference field="6" count="1" selected="0">
            <x v="74"/>
          </reference>
          <reference field="7" count="1" selected="0">
            <x v="33"/>
          </reference>
        </references>
      </pivotArea>
    </format>
    <format dxfId="3092">
      <pivotArea dataOnly="0" labelOnly="1" outline="0" fieldPosition="0">
        <references count="6">
          <reference field="0" count="1">
            <x v="3"/>
          </reference>
          <reference field="3" count="1" selected="0">
            <x v="8"/>
          </reference>
          <reference field="4" count="1" selected="0">
            <x v="36"/>
          </reference>
          <reference field="5" count="1" selected="0">
            <x v="36"/>
          </reference>
          <reference field="6" count="1" selected="0">
            <x v="75"/>
          </reference>
          <reference field="7" count="1" selected="0">
            <x v="21"/>
          </reference>
        </references>
      </pivotArea>
    </format>
    <format dxfId="3091">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8"/>
          </reference>
        </references>
      </pivotArea>
    </format>
    <format dxfId="3090">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9"/>
          </reference>
        </references>
      </pivotArea>
    </format>
    <format dxfId="3089">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0"/>
          </reference>
        </references>
      </pivotArea>
    </format>
    <format dxfId="3088">
      <pivotArea dataOnly="0" labelOnly="1" outline="0" fieldPosition="0">
        <references count="6">
          <reference field="0" count="1">
            <x v="0"/>
          </reference>
          <reference field="3" count="1" selected="0">
            <x v="8"/>
          </reference>
          <reference field="4" count="1" selected="0">
            <x v="36"/>
          </reference>
          <reference field="5" count="1" selected="0">
            <x v="36"/>
          </reference>
          <reference field="6" count="1" selected="0">
            <x v="75"/>
          </reference>
          <reference field="7" count="1" selected="0">
            <x v="11"/>
          </reference>
        </references>
      </pivotArea>
    </format>
    <format dxfId="3087">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2"/>
          </reference>
        </references>
      </pivotArea>
    </format>
    <format dxfId="3086">
      <pivotArea dataOnly="0" labelOnly="1" outline="0" fieldPosition="0">
        <references count="6">
          <reference field="0" count="1">
            <x v="4"/>
          </reference>
          <reference field="3" count="1" selected="0">
            <x v="8"/>
          </reference>
          <reference field="4" count="1" selected="0">
            <x v="37"/>
          </reference>
          <reference field="5" count="1" selected="0">
            <x v="37"/>
          </reference>
          <reference field="6" count="1" selected="0">
            <x v="76"/>
          </reference>
          <reference field="7" count="1" selected="0">
            <x v="69"/>
          </reference>
        </references>
      </pivotArea>
    </format>
    <format dxfId="3085">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44"/>
          </reference>
        </references>
      </pivotArea>
    </format>
    <format dxfId="3084">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51"/>
          </reference>
        </references>
      </pivotArea>
    </format>
    <format dxfId="3083">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24"/>
          </reference>
        </references>
      </pivotArea>
    </format>
    <format dxfId="3082">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5"/>
          </reference>
        </references>
      </pivotArea>
    </format>
    <format dxfId="3081">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6"/>
          </reference>
        </references>
      </pivotArea>
    </format>
    <format dxfId="3080">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37"/>
          </reference>
        </references>
      </pivotArea>
    </format>
    <format dxfId="3079">
      <pivotArea dataOnly="0" labelOnly="1" outline="0" fieldPosition="0">
        <references count="6">
          <reference field="0" count="1">
            <x v="5"/>
          </reference>
          <reference field="3" count="1" selected="0">
            <x v="8"/>
          </reference>
          <reference field="4" count="1" selected="0">
            <x v="37"/>
          </reference>
          <reference field="5" count="1" selected="0">
            <x v="37"/>
          </reference>
          <reference field="6" count="1" selected="0">
            <x v="76"/>
          </reference>
          <reference field="7" count="1" selected="0">
            <x v="93"/>
          </reference>
        </references>
      </pivotArea>
    </format>
    <format dxfId="3078">
      <pivotArea dataOnly="0" labelOnly="1" outline="0" fieldPosition="0">
        <references count="6">
          <reference field="0" count="1">
            <x v="3"/>
          </reference>
          <reference field="3" count="1" selected="0">
            <x v="8"/>
          </reference>
          <reference field="4" count="1" selected="0">
            <x v="37"/>
          </reference>
          <reference field="5" count="1" selected="0">
            <x v="37"/>
          </reference>
          <reference field="6" count="1" selected="0">
            <x v="76"/>
          </reference>
          <reference field="7" count="1" selected="0">
            <x v="49"/>
          </reference>
        </references>
      </pivotArea>
    </format>
    <format dxfId="3077">
      <pivotArea dataOnly="0" labelOnly="1" outline="0" fieldPosition="0">
        <references count="6">
          <reference field="0" count="1">
            <x v="1"/>
          </reference>
          <reference field="3" count="1" selected="0">
            <x v="9"/>
          </reference>
          <reference field="4" count="1" selected="0">
            <x v="1"/>
          </reference>
          <reference field="5" count="1" selected="0">
            <x v="1"/>
          </reference>
          <reference field="6" count="1" selected="0">
            <x v="1"/>
          </reference>
          <reference field="7" count="1" selected="0">
            <x v="12"/>
          </reference>
        </references>
      </pivotArea>
    </format>
    <format dxfId="3076">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3"/>
          </reference>
        </references>
      </pivotArea>
    </format>
    <format dxfId="3075">
      <pivotArea dataOnly="0" labelOnly="1" outline="0" fieldPosition="0">
        <references count="6">
          <reference field="0" count="1">
            <x v="2"/>
          </reference>
          <reference field="3" count="1" selected="0">
            <x v="9"/>
          </reference>
          <reference field="4" count="1" selected="0">
            <x v="1"/>
          </reference>
          <reference field="5" count="1" selected="0">
            <x v="1"/>
          </reference>
          <reference field="6" count="1" selected="0">
            <x v="2"/>
          </reference>
          <reference field="7" count="1" selected="0">
            <x v="14"/>
          </reference>
        </references>
      </pivotArea>
    </format>
    <format dxfId="3074">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0"/>
          </reference>
        </references>
      </pivotArea>
    </format>
    <format dxfId="3073">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5"/>
          </reference>
        </references>
      </pivotArea>
    </format>
    <format dxfId="3072">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6"/>
          </reference>
        </references>
      </pivotArea>
    </format>
    <format dxfId="3071">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8"/>
          </reference>
        </references>
      </pivotArea>
    </format>
    <format dxfId="3070">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9"/>
          </reference>
        </references>
      </pivotArea>
    </format>
    <format dxfId="3069">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0"/>
          </reference>
        </references>
      </pivotArea>
    </format>
    <format dxfId="3068">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5"/>
          </reference>
        </references>
      </pivotArea>
    </format>
    <format dxfId="3067">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1"/>
          </reference>
        </references>
      </pivotArea>
    </format>
    <format dxfId="3066">
      <pivotArea dataOnly="0" labelOnly="1" outline="0" fieldPosition="0">
        <references count="6">
          <reference field="0" count="1">
            <x v="0"/>
          </reference>
          <reference field="3" count="1" selected="0">
            <x v="9"/>
          </reference>
          <reference field="4" count="1" selected="0">
            <x v="1"/>
          </reference>
          <reference field="5" count="1" selected="0">
            <x v="1"/>
          </reference>
          <reference field="6" count="1" selected="0">
            <x v="3"/>
          </reference>
          <reference field="7" count="1" selected="0">
            <x v="16"/>
          </reference>
        </references>
      </pivotArea>
    </format>
    <format dxfId="3065">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7"/>
          </reference>
        </references>
      </pivotArea>
    </format>
    <format dxfId="3064">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8"/>
          </reference>
        </references>
      </pivotArea>
    </format>
    <format dxfId="3063">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2"/>
          </reference>
        </references>
      </pivotArea>
    </format>
    <format dxfId="3062">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4"/>
          </reference>
          <reference field="7" count="1" selected="0">
            <x v="19"/>
          </reference>
        </references>
      </pivotArea>
    </format>
    <format dxfId="3061">
      <pivotArea dataOnly="0" labelOnly="1" outline="0" fieldPosition="0">
        <references count="6">
          <reference field="0" count="1">
            <x v="1"/>
          </reference>
          <reference field="3" count="1" selected="0">
            <x v="10"/>
          </reference>
          <reference field="4" count="1" selected="0">
            <x v="2"/>
          </reference>
          <reference field="5" count="1" selected="0">
            <x v="2"/>
          </reference>
          <reference field="6" count="1" selected="0">
            <x v="5"/>
          </reference>
          <reference field="7" count="1" selected="0">
            <x v="20"/>
          </reference>
        </references>
      </pivotArea>
    </format>
    <format dxfId="3060">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5"/>
          </reference>
        </references>
      </pivotArea>
    </format>
    <format dxfId="3059">
      <pivotArea dataOnly="0" labelOnly="1" outline="0" fieldPosition="0">
        <references count="6">
          <reference field="0" count="1">
            <x v="3"/>
          </reference>
          <reference field="3" count="1" selected="0">
            <x v="10"/>
          </reference>
          <reference field="4" count="1" selected="0">
            <x v="2"/>
          </reference>
          <reference field="5" count="1" selected="0">
            <x v="2"/>
          </reference>
          <reference field="6" count="1" selected="0">
            <x v="6"/>
          </reference>
          <reference field="7" count="1" selected="0">
            <x v="21"/>
          </reference>
        </references>
      </pivotArea>
    </format>
    <format dxfId="3058">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2"/>
          </reference>
        </references>
      </pivotArea>
    </format>
    <format dxfId="3057">
      <pivotArea dataOnly="0" labelOnly="1" outline="0" fieldPosition="0">
        <references count="6">
          <reference field="0" count="1">
            <x v="4"/>
          </reference>
          <reference field="3" count="1" selected="0">
            <x v="10"/>
          </reference>
          <reference field="4" count="1" selected="0">
            <x v="2"/>
          </reference>
          <reference field="5" count="1" selected="0">
            <x v="2"/>
          </reference>
          <reference field="6" count="1" selected="0">
            <x v="6"/>
          </reference>
          <reference field="7" count="1" selected="0">
            <x v="23"/>
          </reference>
        </references>
      </pivotArea>
    </format>
    <format dxfId="3056">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8"/>
          </reference>
        </references>
      </pivotArea>
    </format>
    <format dxfId="3055">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9"/>
          </reference>
        </references>
      </pivotArea>
    </format>
    <format dxfId="3054">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0"/>
          </reference>
        </references>
      </pivotArea>
    </format>
    <format dxfId="3053">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5"/>
          </reference>
        </references>
      </pivotArea>
    </format>
    <format dxfId="3052">
      <pivotArea dataOnly="0" labelOnly="1" outline="0" fieldPosition="0">
        <references count="6">
          <reference field="0" count="1">
            <x v="0"/>
          </reference>
          <reference field="3" count="1" selected="0">
            <x v="10"/>
          </reference>
          <reference field="4" count="1" selected="0">
            <x v="2"/>
          </reference>
          <reference field="5" count="1" selected="0">
            <x v="2"/>
          </reference>
          <reference field="6" count="1" selected="0">
            <x v="6"/>
          </reference>
          <reference field="7" count="1" selected="0">
            <x v="11"/>
          </reference>
        </references>
      </pivotArea>
    </format>
    <format dxfId="3051">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4"/>
          </reference>
        </references>
      </pivotArea>
    </format>
    <format dxfId="3050">
      <pivotArea dataOnly="0" labelOnly="1" outline="0" fieldPosition="0">
        <references count="6">
          <reference field="0" count="1">
            <x v="5"/>
          </reference>
          <reference field="3" count="1" selected="0">
            <x v="10"/>
          </reference>
          <reference field="4" count="1" selected="0">
            <x v="2"/>
          </reference>
          <reference field="5" count="1" selected="0">
            <x v="2"/>
          </reference>
          <reference field="6" count="1" selected="0">
            <x v="7"/>
          </reference>
          <reference field="7" count="1" selected="0">
            <x v="25"/>
          </reference>
        </references>
      </pivotArea>
    </format>
    <format dxfId="3049">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6"/>
          </reference>
        </references>
      </pivotArea>
    </format>
    <format dxfId="304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27"/>
          </reference>
        </references>
      </pivotArea>
    </format>
    <format dxfId="304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8"/>
          </reference>
        </references>
      </pivotArea>
    </format>
    <format dxfId="3046">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2"/>
          </reference>
        </references>
      </pivotArea>
    </format>
    <format dxfId="3045">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8"/>
          </reference>
          <reference field="7" count="1" selected="0">
            <x v="19"/>
          </reference>
        </references>
      </pivotArea>
    </format>
    <format dxfId="3044">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8"/>
          </reference>
        </references>
      </pivotArea>
    </format>
    <format dxfId="3043">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9"/>
          </reference>
          <reference field="7" count="1" selected="0">
            <x v="29"/>
          </reference>
        </references>
      </pivotArea>
    </format>
    <format dxfId="3042">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9"/>
          </reference>
          <reference field="7" count="1" selected="0">
            <x v="23"/>
          </reference>
        </references>
      </pivotArea>
    </format>
    <format dxfId="3041">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8"/>
          </reference>
        </references>
      </pivotArea>
    </format>
    <format dxfId="3040">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0"/>
          </reference>
        </references>
      </pivotArea>
    </format>
    <format dxfId="3039">
      <pivotArea dataOnly="0" labelOnly="1" outline="0" fieldPosition="0">
        <references count="6">
          <reference field="0" count="1">
            <x v="0"/>
          </reference>
          <reference field="3" count="1" selected="0">
            <x v="11"/>
          </reference>
          <reference field="4" count="1" selected="0">
            <x v="3"/>
          </reference>
          <reference field="5" count="1" selected="0">
            <x v="3"/>
          </reference>
          <reference field="6" count="1" selected="0">
            <x v="9"/>
          </reference>
          <reference field="7" count="1" selected="0">
            <x v="11"/>
          </reference>
        </references>
      </pivotArea>
    </format>
    <format dxfId="3038">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0"/>
          </reference>
        </references>
      </pivotArea>
    </format>
    <format dxfId="3037">
      <pivotArea dataOnly="0" labelOnly="1" outline="0" fieldPosition="0">
        <references count="6">
          <reference field="0" count="1">
            <x v="1"/>
          </reference>
          <reference field="3" count="1" selected="0">
            <x v="11"/>
          </reference>
          <reference field="4" count="1" selected="0">
            <x v="3"/>
          </reference>
          <reference field="5" count="1" selected="0">
            <x v="3"/>
          </reference>
          <reference field="6" count="1" selected="0">
            <x v="10"/>
          </reference>
          <reference field="7" count="1" selected="0">
            <x v="31"/>
          </reference>
        </references>
      </pivotArea>
    </format>
    <format dxfId="3036">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3"/>
          </reference>
        </references>
      </pivotArea>
    </format>
    <format dxfId="3035">
      <pivotArea dataOnly="0" labelOnly="1" outline="0" fieldPosition="0">
        <references count="6">
          <reference field="0" count="1">
            <x v="2"/>
          </reference>
          <reference field="3" count="1" selected="0">
            <x v="11"/>
          </reference>
          <reference field="4" count="1" selected="0">
            <x v="3"/>
          </reference>
          <reference field="5" count="1" selected="0">
            <x v="3"/>
          </reference>
          <reference field="6" count="1" selected="0">
            <x v="10"/>
          </reference>
          <reference field="7" count="1" selected="0">
            <x v="14"/>
          </reference>
        </references>
      </pivotArea>
    </format>
    <format dxfId="3034">
      <pivotArea dataOnly="0" labelOnly="1" outline="0" fieldPosition="0">
        <references count="6">
          <reference field="0" count="1">
            <x v="4"/>
          </reference>
          <reference field="3" count="1" selected="0">
            <x v="11"/>
          </reference>
          <reference field="4" count="1" selected="0">
            <x v="3"/>
          </reference>
          <reference field="5" count="1" selected="0">
            <x v="3"/>
          </reference>
          <reference field="6" count="1" selected="0">
            <x v="11"/>
          </reference>
          <reference field="7" count="1" selected="0">
            <x v="32"/>
          </reference>
        </references>
      </pivotArea>
    </format>
    <format dxfId="3033">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26"/>
          </reference>
        </references>
      </pivotArea>
    </format>
    <format dxfId="3032">
      <pivotArea dataOnly="0" labelOnly="1" outline="0" fieldPosition="0">
        <references count="6">
          <reference field="0" count="1">
            <x v="1"/>
          </reference>
          <reference field="3" count="1" selected="0">
            <x v="12"/>
          </reference>
          <reference field="4" count="1" selected="0">
            <x v="4"/>
          </reference>
          <reference field="5" count="1" selected="0">
            <x v="4"/>
          </reference>
          <reference field="6" count="1" selected="0">
            <x v="12"/>
          </reference>
          <reference field="7" count="1" selected="0">
            <x v="19"/>
          </reference>
        </references>
      </pivotArea>
    </format>
    <format dxfId="3031">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3"/>
          </reference>
        </references>
      </pivotArea>
    </format>
    <format dxfId="3030">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14"/>
          </reference>
        </references>
      </pivotArea>
    </format>
    <format dxfId="3029">
      <pivotArea dataOnly="0" labelOnly="1" outline="0" fieldPosition="0">
        <references count="6">
          <reference field="0" count="1">
            <x v="2"/>
          </reference>
          <reference field="3" count="1" selected="0">
            <x v="12"/>
          </reference>
          <reference field="4" count="1" selected="0">
            <x v="4"/>
          </reference>
          <reference field="5" count="1" selected="0">
            <x v="4"/>
          </reference>
          <reference field="6" count="1" selected="0">
            <x v="13"/>
          </reference>
          <reference field="7" count="1" selected="0">
            <x v="33"/>
          </reference>
        </references>
      </pivotArea>
    </format>
    <format dxfId="3028">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2"/>
          </reference>
        </references>
      </pivotArea>
    </format>
    <format dxfId="3027">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34"/>
          </reference>
        </references>
      </pivotArea>
    </format>
    <format dxfId="3026">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8"/>
          </reference>
        </references>
      </pivotArea>
    </format>
    <format dxfId="3025">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9"/>
          </reference>
        </references>
      </pivotArea>
    </format>
    <format dxfId="3024">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5"/>
          </reference>
        </references>
      </pivotArea>
    </format>
    <format dxfId="3023">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1"/>
          </reference>
        </references>
      </pivotArea>
    </format>
    <format dxfId="3022">
      <pivotArea dataOnly="0" labelOnly="1" outline="0" fieldPosition="0">
        <references count="6">
          <reference field="0" count="1">
            <x v="0"/>
          </reference>
          <reference field="3" count="1" selected="0">
            <x v="12"/>
          </reference>
          <reference field="4" count="1" selected="0">
            <x v="4"/>
          </reference>
          <reference field="5" count="1" selected="0">
            <x v="4"/>
          </reference>
          <reference field="6" count="1" selected="0">
            <x v="14"/>
          </reference>
          <reference field="7" count="1" selected="0">
            <x v="16"/>
          </reference>
        </references>
      </pivotArea>
    </format>
    <format dxfId="3021">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5"/>
          </reference>
        </references>
      </pivotArea>
    </format>
    <format dxfId="3020">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6"/>
          </reference>
        </references>
      </pivotArea>
    </format>
    <format dxfId="3019">
      <pivotArea dataOnly="0" labelOnly="1" outline="0" fieldPosition="0">
        <references count="6">
          <reference field="0" count="1">
            <x v="5"/>
          </reference>
          <reference field="3" count="1" selected="0">
            <x v="12"/>
          </reference>
          <reference field="4" count="1" selected="0">
            <x v="4"/>
          </reference>
          <reference field="5" count="1" selected="0">
            <x v="4"/>
          </reference>
          <reference field="6" count="1" selected="0">
            <x v="15"/>
          </reference>
          <reference field="7" count="1" selected="0">
            <x v="37"/>
          </reference>
        </references>
      </pivotArea>
    </format>
    <format dxfId="3018">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27"/>
          </reference>
        </references>
      </pivotArea>
    </format>
    <format dxfId="3017">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6"/>
          </reference>
          <reference field="7" count="1" selected="0">
            <x v="12"/>
          </reference>
        </references>
      </pivotArea>
    </format>
    <format dxfId="3016">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7"/>
          </reference>
          <reference field="7" count="1" selected="0">
            <x v="38"/>
          </reference>
        </references>
      </pivotArea>
    </format>
    <format dxfId="3015">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39"/>
          </reference>
        </references>
      </pivotArea>
    </format>
    <format dxfId="3014">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0"/>
          </reference>
        </references>
      </pivotArea>
    </format>
    <format dxfId="3013">
      <pivotArea dataOnly="0" labelOnly="1" outline="0" fieldPosition="0">
        <references count="6">
          <reference field="0" count="1">
            <x v="6"/>
          </reference>
          <reference field="3" count="1" selected="0">
            <x v="13"/>
          </reference>
          <reference field="4" count="1" selected="0">
            <x v="5"/>
          </reference>
          <reference field="5" count="1" selected="0">
            <x v="5"/>
          </reference>
          <reference field="6" count="1" selected="0">
            <x v="17"/>
          </reference>
          <reference field="7" count="1" selected="0">
            <x v="41"/>
          </reference>
        </references>
      </pivotArea>
    </format>
    <format dxfId="3012">
      <pivotArea dataOnly="0" labelOnly="1" outline="0" fieldPosition="0">
        <references count="6">
          <reference field="0" count="1">
            <x v="1"/>
          </reference>
          <reference field="3" count="1" selected="0">
            <x v="13"/>
          </reference>
          <reference field="4" count="1" selected="0">
            <x v="5"/>
          </reference>
          <reference field="5" count="1" selected="0">
            <x v="5"/>
          </reference>
          <reference field="6" count="1" selected="0">
            <x v="18"/>
          </reference>
          <reference field="7" count="1" selected="0">
            <x v="29"/>
          </reference>
        </references>
      </pivotArea>
    </format>
    <format dxfId="3011">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34"/>
          </reference>
        </references>
      </pivotArea>
    </format>
    <format dxfId="3010">
      <pivotArea dataOnly="0" labelOnly="1" outline="0" fieldPosition="0">
        <references count="6">
          <reference field="0" count="1">
            <x v="7"/>
          </reference>
          <reference field="3" count="1" selected="0">
            <x v="13"/>
          </reference>
          <reference field="4" count="1" selected="0">
            <x v="5"/>
          </reference>
          <reference field="5" count="1" selected="0">
            <x v="5"/>
          </reference>
          <reference field="6" count="1" selected="0">
            <x v="18"/>
          </reference>
          <reference field="7" count="1" selected="0">
            <x v="42"/>
          </reference>
        </references>
      </pivotArea>
    </format>
    <format dxfId="3009">
      <pivotArea dataOnly="0" labelOnly="1" outline="0" fieldPosition="0">
        <references count="6">
          <reference field="0" count="1">
            <x v="4"/>
          </reference>
          <reference field="3" count="1" selected="0">
            <x v="13"/>
          </reference>
          <reference field="4" count="1" selected="0">
            <x v="5"/>
          </reference>
          <reference field="5" count="1" selected="0">
            <x v="5"/>
          </reference>
          <reference field="6" count="1" selected="0">
            <x v="18"/>
          </reference>
          <reference field="7" count="1" selected="0">
            <x v="22"/>
          </reference>
        </references>
      </pivotArea>
    </format>
    <format dxfId="3008">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8"/>
          </reference>
        </references>
      </pivotArea>
    </format>
    <format dxfId="3007">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9"/>
          </reference>
        </references>
      </pivotArea>
    </format>
    <format dxfId="3006">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0"/>
          </reference>
        </references>
      </pivotArea>
    </format>
    <format dxfId="3005">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1"/>
          </reference>
        </references>
      </pivotArea>
    </format>
    <format dxfId="3004">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16"/>
          </reference>
        </references>
      </pivotArea>
    </format>
    <format dxfId="3003">
      <pivotArea dataOnly="0" labelOnly="1" outline="0" fieldPosition="0">
        <references count="6">
          <reference field="0" count="1">
            <x v="0"/>
          </reference>
          <reference field="3" count="1" selected="0">
            <x v="13"/>
          </reference>
          <reference field="4" count="1" selected="0">
            <x v="5"/>
          </reference>
          <reference field="5" count="1" selected="0">
            <x v="5"/>
          </reference>
          <reference field="6" count="1" selected="0">
            <x v="18"/>
          </reference>
          <reference field="7" count="1" selected="0">
            <x v="43"/>
          </reference>
        </references>
      </pivotArea>
    </format>
    <format dxfId="3002">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4"/>
          </reference>
        </references>
      </pivotArea>
    </format>
    <format dxfId="3001">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45"/>
          </reference>
        </references>
      </pivotArea>
    </format>
    <format dxfId="3000">
      <pivotArea dataOnly="0" labelOnly="1" outline="0" fieldPosition="0">
        <references count="6">
          <reference field="0" count="1">
            <x v="5"/>
          </reference>
          <reference field="3" count="1" selected="0">
            <x v="13"/>
          </reference>
          <reference field="4" count="1" selected="0">
            <x v="5"/>
          </reference>
          <reference field="5" count="1" selected="0">
            <x v="5"/>
          </reference>
          <reference field="6" count="1" selected="0">
            <x v="19"/>
          </reference>
          <reference field="7" count="1" selected="0">
            <x v="36"/>
          </reference>
        </references>
      </pivotArea>
    </format>
    <format dxfId="2999">
      <pivotArea dataOnly="0" labelOnly="1" outline="0" fieldPosition="0">
        <references count="6">
          <reference field="0" count="1">
            <x v="3"/>
          </reference>
          <reference field="3" count="1" selected="0">
            <x v="13"/>
          </reference>
          <reference field="4" count="1" selected="0">
            <x v="5"/>
          </reference>
          <reference field="5" count="1" selected="0">
            <x v="5"/>
          </reference>
          <reference field="6" count="1" selected="0">
            <x v="19"/>
          </reference>
          <reference field="7" count="1" selected="0">
            <x v="46"/>
          </reference>
        </references>
      </pivotArea>
    </format>
    <format dxfId="2998">
      <pivotArea dataOnly="0" labelOnly="1" outline="0" fieldPosition="0">
        <references count="6">
          <reference field="0" count="1">
            <x v="1"/>
          </reference>
          <reference field="3" count="1" selected="0">
            <x v="14"/>
          </reference>
          <reference field="4" count="1" selected="0">
            <x v="6"/>
          </reference>
          <reference field="5" count="1" selected="0">
            <x v="6"/>
          </reference>
          <reference field="6" count="1" selected="0">
            <x v="20"/>
          </reference>
          <reference field="7" count="1" selected="0">
            <x v="27"/>
          </reference>
        </references>
      </pivotArea>
    </format>
    <format dxfId="2997">
      <pivotArea dataOnly="0" labelOnly="1" outline="0" fieldPosition="0">
        <references count="6">
          <reference field="0" count="1">
            <x v="2"/>
          </reference>
          <reference field="3" count="1" selected="0">
            <x v="14"/>
          </reference>
          <reference field="4" count="1" selected="0">
            <x v="6"/>
          </reference>
          <reference field="5" count="1" selected="0">
            <x v="6"/>
          </reference>
          <reference field="6" count="1" selected="0">
            <x v="21"/>
          </reference>
          <reference field="7" count="1" selected="0">
            <x v="47"/>
          </reference>
        </references>
      </pivotArea>
    </format>
    <format dxfId="2996">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4"/>
          </reference>
        </references>
      </pivotArea>
    </format>
    <format dxfId="2995">
      <pivotArea dataOnly="0" labelOnly="1" outline="0" fieldPosition="0">
        <references count="6">
          <reference field="0" count="1">
            <x v="4"/>
          </reference>
          <reference field="3" count="1" selected="0">
            <x v="14"/>
          </reference>
          <reference field="4" count="1" selected="0">
            <x v="6"/>
          </reference>
          <reference field="5" count="1" selected="0">
            <x v="6"/>
          </reference>
          <reference field="6" count="1" selected="0">
            <x v="22"/>
          </reference>
          <reference field="7" count="1" selected="0">
            <x v="22"/>
          </reference>
        </references>
      </pivotArea>
    </format>
    <format dxfId="2994">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8"/>
          </reference>
        </references>
      </pivotArea>
    </format>
    <format dxfId="2993">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1"/>
          </reference>
        </references>
      </pivotArea>
    </format>
    <format dxfId="2992">
      <pivotArea dataOnly="0" labelOnly="1" outline="0" fieldPosition="0">
        <references count="6">
          <reference field="0" count="1">
            <x v="0"/>
          </reference>
          <reference field="3" count="1" selected="0">
            <x v="14"/>
          </reference>
          <reference field="4" count="1" selected="0">
            <x v="6"/>
          </reference>
          <reference field="5" count="1" selected="0">
            <x v="6"/>
          </reference>
          <reference field="6" count="1" selected="0">
            <x v="22"/>
          </reference>
          <reference field="7" count="1" selected="0">
            <x v="16"/>
          </reference>
        </references>
      </pivotArea>
    </format>
    <format dxfId="2991">
      <pivotArea dataOnly="0" labelOnly="1" outline="0" fieldPosition="0">
        <references count="6">
          <reference field="0" count="1">
            <x v="7"/>
          </reference>
          <reference field="3" count="1" selected="0">
            <x v="14"/>
          </reference>
          <reference field="4" count="1" selected="0">
            <x v="6"/>
          </reference>
          <reference field="5" count="1" selected="0">
            <x v="6"/>
          </reference>
          <reference field="6" count="1" selected="0">
            <x v="23"/>
          </reference>
          <reference field="7" count="1" selected="0">
            <x v="48"/>
          </reference>
        </references>
      </pivotArea>
    </format>
    <format dxfId="2990">
      <pivotArea dataOnly="0" labelOnly="1" outline="0" fieldPosition="0">
        <references count="6">
          <reference field="0" count="1">
            <x v="3"/>
          </reference>
          <reference field="3" count="1" selected="0">
            <x v="14"/>
          </reference>
          <reference field="4" count="1" selected="0">
            <x v="6"/>
          </reference>
          <reference field="5" count="1" selected="0">
            <x v="6"/>
          </reference>
          <reference field="6" count="1" selected="0">
            <x v="23"/>
          </reference>
          <reference field="7" count="1" selected="0">
            <x v="49"/>
          </reference>
        </references>
      </pivotArea>
    </format>
    <format dxfId="2989">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27"/>
          </reference>
        </references>
      </pivotArea>
    </format>
    <format dxfId="2988">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4"/>
          </reference>
          <reference field="7" count="1" selected="0">
            <x v="12"/>
          </reference>
        </references>
      </pivotArea>
    </format>
    <format dxfId="2987">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8"/>
          </reference>
        </references>
      </pivotArea>
    </format>
    <format dxfId="2986">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20"/>
          </reference>
        </references>
      </pivotArea>
    </format>
    <format dxfId="2985">
      <pivotArea dataOnly="0" labelOnly="1" outline="0" fieldPosition="0">
        <references count="6">
          <reference field="0" count="1">
            <x v="1"/>
          </reference>
          <reference field="3" count="1" selected="0">
            <x v="15"/>
          </reference>
          <reference field="4" count="1" selected="0">
            <x v="7"/>
          </reference>
          <reference field="5" count="1" selected="0">
            <x v="7"/>
          </reference>
          <reference field="6" count="1" selected="0">
            <x v="25"/>
          </reference>
          <reference field="7" count="1" selected="0">
            <x v="31"/>
          </reference>
        </references>
      </pivotArea>
    </format>
    <format dxfId="2984">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39"/>
          </reference>
        </references>
      </pivotArea>
    </format>
    <format dxfId="2983">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0"/>
          </reference>
        </references>
      </pivotArea>
    </format>
    <format dxfId="2982">
      <pivotArea dataOnly="0" labelOnly="1" outline="0" fieldPosition="0">
        <references count="6">
          <reference field="0" count="1">
            <x v="6"/>
          </reference>
          <reference field="3" count="1" selected="0">
            <x v="15"/>
          </reference>
          <reference field="4" count="1" selected="0">
            <x v="7"/>
          </reference>
          <reference field="5" count="1" selected="0">
            <x v="7"/>
          </reference>
          <reference field="6" count="1" selected="0">
            <x v="25"/>
          </reference>
          <reference field="7" count="1" selected="0">
            <x v="41"/>
          </reference>
        </references>
      </pivotArea>
    </format>
    <format dxfId="2981">
      <pivotArea dataOnly="0" labelOnly="1" outline="0" fieldPosition="0">
        <references count="6">
          <reference field="0" count="1">
            <x v="2"/>
          </reference>
          <reference field="3" count="1" selected="0">
            <x v="15"/>
          </reference>
          <reference field="4" count="1" selected="0">
            <x v="7"/>
          </reference>
          <reference field="5" count="1" selected="0">
            <x v="7"/>
          </reference>
          <reference field="6" count="1" selected="0">
            <x v="25"/>
          </reference>
          <reference field="7" count="1" selected="0">
            <x v="14"/>
          </reference>
        </references>
      </pivotArea>
    </format>
    <format dxfId="2980">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2"/>
          </reference>
        </references>
      </pivotArea>
    </format>
    <format dxfId="2979">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8"/>
          </reference>
        </references>
      </pivotArea>
    </format>
    <format dxfId="2978">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9"/>
          </reference>
        </references>
      </pivotArea>
    </format>
    <format dxfId="2977">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5"/>
          </reference>
        </references>
      </pivotArea>
    </format>
    <format dxfId="2976">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11"/>
          </reference>
        </references>
      </pivotArea>
    </format>
    <format dxfId="2975">
      <pivotArea dataOnly="0" labelOnly="1" outline="0" fieldPosition="0">
        <references count="6">
          <reference field="0" count="1">
            <x v="0"/>
          </reference>
          <reference field="3" count="1" selected="0">
            <x v="15"/>
          </reference>
          <reference field="4" count="1" selected="0">
            <x v="7"/>
          </reference>
          <reference field="5" count="1" selected="0">
            <x v="7"/>
          </reference>
          <reference field="6" count="1" selected="0">
            <x v="26"/>
          </reference>
          <reference field="7" count="1" selected="0">
            <x v="43"/>
          </reference>
        </references>
      </pivotArea>
    </format>
    <format dxfId="2974">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0"/>
          </reference>
        </references>
      </pivotArea>
    </format>
    <format dxfId="2973">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51"/>
          </reference>
        </references>
      </pivotArea>
    </format>
    <format dxfId="2972">
      <pivotArea dataOnly="0" labelOnly="1" outline="0" fieldPosition="0">
        <references count="6">
          <reference field="0" count="1">
            <x v="5"/>
          </reference>
          <reference field="3" count="1" selected="0">
            <x v="15"/>
          </reference>
          <reference field="4" count="1" selected="0">
            <x v="7"/>
          </reference>
          <reference field="5" count="1" selected="0">
            <x v="7"/>
          </reference>
          <reference field="6" count="1" selected="0">
            <x v="27"/>
          </reference>
          <reference field="7" count="1" selected="0">
            <x v="24"/>
          </reference>
        </references>
      </pivotArea>
    </format>
    <format dxfId="2971">
      <pivotArea dataOnly="0" labelOnly="1" outline="0" fieldPosition="0">
        <references count="6">
          <reference field="0" count="1">
            <x v="3"/>
          </reference>
          <reference field="3" count="1" selected="0">
            <x v="15"/>
          </reference>
          <reference field="4" count="1" selected="0">
            <x v="7"/>
          </reference>
          <reference field="5" count="1" selected="0">
            <x v="7"/>
          </reference>
          <reference field="6" count="1" selected="0">
            <x v="27"/>
          </reference>
          <reference field="7" count="1" selected="0">
            <x v="52"/>
          </reference>
        </references>
      </pivotArea>
    </format>
    <format dxfId="2970">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8"/>
          </reference>
          <reference field="7" count="1" selected="0">
            <x v="53"/>
          </reference>
        </references>
      </pivotArea>
    </format>
    <format dxfId="2969">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8"/>
          </reference>
        </references>
      </pivotArea>
    </format>
    <format dxfId="2968">
      <pivotArea dataOnly="0" labelOnly="1" outline="0" fieldPosition="0">
        <references count="6">
          <reference field="0" count="1">
            <x v="1"/>
          </reference>
          <reference field="3" count="1" selected="0">
            <x v="16"/>
          </reference>
          <reference field="4" count="1" selected="0">
            <x v="8"/>
          </reference>
          <reference field="5" count="1" selected="0">
            <x v="8"/>
          </reference>
          <reference field="6" count="1" selected="0">
            <x v="29"/>
          </reference>
          <reference field="7" count="1" selected="0">
            <x v="31"/>
          </reference>
        </references>
      </pivotArea>
    </format>
    <format dxfId="2967">
      <pivotArea dataOnly="0" labelOnly="1" outline="0" fieldPosition="0">
        <references count="6">
          <reference field="0" count="1">
            <x v="2"/>
          </reference>
          <reference field="3" count="1" selected="0">
            <x v="16"/>
          </reference>
          <reference field="4" count="1" selected="0">
            <x v="8"/>
          </reference>
          <reference field="5" count="1" selected="0">
            <x v="8"/>
          </reference>
          <reference field="6" count="1" selected="0">
            <x v="29"/>
          </reference>
          <reference field="7" count="1" selected="0">
            <x v="33"/>
          </reference>
        </references>
      </pivotArea>
    </format>
    <format dxfId="2966">
      <pivotArea dataOnly="0" labelOnly="1" outline="0" fieldPosition="0">
        <references count="6">
          <reference field="0" count="1">
            <x v="4"/>
          </reference>
          <reference field="3" count="1" selected="0">
            <x v="16"/>
          </reference>
          <reference field="4" count="1" selected="0">
            <x v="8"/>
          </reference>
          <reference field="5" count="1" selected="0">
            <x v="8"/>
          </reference>
          <reference field="6" count="1" selected="0">
            <x v="30"/>
          </reference>
          <reference field="7" count="1" selected="0">
            <x v="22"/>
          </reference>
        </references>
      </pivotArea>
    </format>
    <format dxfId="2965">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8"/>
          </reference>
        </references>
      </pivotArea>
    </format>
    <format dxfId="2964">
      <pivotArea dataOnly="0" labelOnly="1" outline="0" fieldPosition="0">
        <references count="6">
          <reference field="0" count="1">
            <x v="0"/>
          </reference>
          <reference field="3" count="1" selected="0">
            <x v="16"/>
          </reference>
          <reference field="4" count="1" selected="0">
            <x v="8"/>
          </reference>
          <reference field="5" count="1" selected="0">
            <x v="8"/>
          </reference>
          <reference field="6" count="1" selected="0">
            <x v="30"/>
          </reference>
          <reference field="7" count="1" selected="0">
            <x v="11"/>
          </reference>
        </references>
      </pivotArea>
    </format>
    <format dxfId="2963">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48"/>
          </reference>
        </references>
      </pivotArea>
    </format>
    <format dxfId="2962">
      <pivotArea dataOnly="0" labelOnly="1" outline="0" fieldPosition="0">
        <references count="6">
          <reference field="0" count="1">
            <x v="7"/>
          </reference>
          <reference field="3" count="1" selected="0">
            <x v="16"/>
          </reference>
          <reference field="4" count="1" selected="0">
            <x v="8"/>
          </reference>
          <reference field="5" count="1" selected="0">
            <x v="8"/>
          </reference>
          <reference field="6" count="1" selected="0">
            <x v="31"/>
          </reference>
          <reference field="7" count="1" selected="0">
            <x v="54"/>
          </reference>
        </references>
      </pivotArea>
    </format>
    <format dxfId="2961">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0"/>
          </reference>
        </references>
      </pivotArea>
    </format>
    <format dxfId="2960">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1"/>
          </reference>
        </references>
      </pivotArea>
    </format>
    <format dxfId="2959">
      <pivotArea dataOnly="0" labelOnly="1" outline="0" fieldPosition="0">
        <references count="6">
          <reference field="0" count="1">
            <x v="5"/>
          </reference>
          <reference field="3" count="1" selected="0">
            <x v="16"/>
          </reference>
          <reference field="4" count="1" selected="0">
            <x v="8"/>
          </reference>
          <reference field="5" count="1" selected="0">
            <x v="8"/>
          </reference>
          <reference field="6" count="1" selected="0">
            <x v="31"/>
          </reference>
          <reference field="7" count="1" selected="0">
            <x v="55"/>
          </reference>
        </references>
      </pivotArea>
    </format>
    <format dxfId="2958">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3"/>
          </reference>
        </references>
      </pivotArea>
    </format>
    <format dxfId="2957">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27"/>
          </reference>
        </references>
      </pivotArea>
    </format>
    <format dxfId="2956">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6"/>
          </reference>
        </references>
      </pivotArea>
    </format>
    <format dxfId="2955">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12"/>
          </reference>
        </references>
      </pivotArea>
    </format>
    <format dxfId="2954">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7"/>
          </reference>
        </references>
      </pivotArea>
    </format>
    <format dxfId="2953">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2"/>
          </reference>
          <reference field="7" count="1" selected="0">
            <x v="58"/>
          </reference>
        </references>
      </pivotArea>
    </format>
    <format dxfId="2952">
      <pivotArea dataOnly="0" labelOnly="1" outline="0" fieldPosition="0">
        <references count="6">
          <reference field="0" count="1">
            <x v="1"/>
          </reference>
          <reference field="3" count="1" selected="0">
            <x v="17"/>
          </reference>
          <reference field="4" count="1" selected="0">
            <x v="9"/>
          </reference>
          <reference field="5" count="1" selected="0">
            <x v="9"/>
          </reference>
          <reference field="6" count="1" selected="0">
            <x v="33"/>
          </reference>
          <reference field="7" count="1" selected="0">
            <x v="38"/>
          </reference>
        </references>
      </pivotArea>
    </format>
    <format dxfId="2951">
      <pivotArea dataOnly="0" labelOnly="1" outline="0" fieldPosition="0">
        <references count="6">
          <reference field="0" count="1">
            <x v="6"/>
          </reference>
          <reference field="3" count="1" selected="0">
            <x v="17"/>
          </reference>
          <reference field="4" count="1" selected="0">
            <x v="9"/>
          </reference>
          <reference field="5" count="1" selected="0">
            <x v="9"/>
          </reference>
          <reference field="6" count="1" selected="0">
            <x v="33"/>
          </reference>
          <reference field="7" count="1" selected="0">
            <x v="59"/>
          </reference>
        </references>
      </pivotArea>
    </format>
    <format dxfId="2950">
      <pivotArea dataOnly="0" labelOnly="1" outline="0" fieldPosition="0">
        <references count="6">
          <reference field="0" count="1">
            <x v="2"/>
          </reference>
          <reference field="3" count="1" selected="0">
            <x v="17"/>
          </reference>
          <reference field="4" count="1" selected="0">
            <x v="9"/>
          </reference>
          <reference field="5" count="1" selected="0">
            <x v="9"/>
          </reference>
          <reference field="6" count="1" selected="0">
            <x v="33"/>
          </reference>
          <reference field="7" count="1" selected="0">
            <x v="33"/>
          </reference>
        </references>
      </pivotArea>
    </format>
    <format dxfId="2949">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
          </reference>
        </references>
      </pivotArea>
    </format>
    <format dxfId="2948">
      <pivotArea dataOnly="0" labelOnly="1" outline="0" fieldPosition="0">
        <references count="6">
          <reference field="0" count="1">
            <x v="7"/>
          </reference>
          <reference field="3" count="1" selected="0">
            <x v="17"/>
          </reference>
          <reference field="4" count="1" selected="0">
            <x v="9"/>
          </reference>
          <reference field="5" count="1" selected="0">
            <x v="9"/>
          </reference>
          <reference field="6" count="1" selected="0">
            <x v="34"/>
          </reference>
          <reference field="7" count="1" selected="0">
            <x v="42"/>
          </reference>
        </references>
      </pivotArea>
    </format>
    <format dxfId="2947">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22"/>
          </reference>
        </references>
      </pivotArea>
    </format>
    <format dxfId="2946">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4"/>
          </reference>
          <reference field="7" count="1" selected="0">
            <x v="60"/>
          </reference>
        </references>
      </pivotArea>
    </format>
    <format dxfId="2945">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8"/>
          </reference>
        </references>
      </pivotArea>
    </format>
    <format dxfId="2944">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0"/>
          </reference>
        </references>
      </pivotArea>
    </format>
    <format dxfId="2943">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1"/>
          </reference>
        </references>
      </pivotArea>
    </format>
    <format dxfId="2942">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16"/>
          </reference>
        </references>
      </pivotArea>
    </format>
    <format dxfId="2941">
      <pivotArea dataOnly="0" labelOnly="1" outline="0" fieldPosition="0">
        <references count="6">
          <reference field="0" count="1">
            <x v="0"/>
          </reference>
          <reference field="3" count="1" selected="0">
            <x v="17"/>
          </reference>
          <reference field="4" count="1" selected="0">
            <x v="9"/>
          </reference>
          <reference field="5" count="1" selected="0">
            <x v="9"/>
          </reference>
          <reference field="6" count="1" selected="0">
            <x v="34"/>
          </reference>
          <reference field="7" count="1" selected="0">
            <x v="61"/>
          </reference>
        </references>
      </pivotArea>
    </format>
    <format dxfId="2940">
      <pivotArea dataOnly="0" labelOnly="1" outline="0" fieldPosition="0">
        <references count="6">
          <reference field="0" count="1">
            <x v="4"/>
          </reference>
          <reference field="3" count="1" selected="0">
            <x v="17"/>
          </reference>
          <reference field="4" count="1" selected="0">
            <x v="9"/>
          </reference>
          <reference field="5" count="1" selected="0">
            <x v="9"/>
          </reference>
          <reference field="6" count="1" selected="0">
            <x v="35"/>
          </reference>
          <reference field="7" count="1" selected="0">
            <x v="62"/>
          </reference>
        </references>
      </pivotArea>
    </format>
    <format dxfId="2939">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44"/>
          </reference>
        </references>
      </pivotArea>
    </format>
    <format dxfId="2938">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0"/>
          </reference>
        </references>
      </pivotArea>
    </format>
    <format dxfId="2937">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51"/>
          </reference>
        </references>
      </pivotArea>
    </format>
    <format dxfId="2936">
      <pivotArea dataOnly="0" labelOnly="1" outline="0" fieldPosition="0">
        <references count="6">
          <reference field="0" count="1">
            <x v="5"/>
          </reference>
          <reference field="3" count="1" selected="0">
            <x v="17"/>
          </reference>
          <reference field="4" count="1" selected="0">
            <x v="9"/>
          </reference>
          <reference field="5" count="1" selected="0">
            <x v="9"/>
          </reference>
          <reference field="6" count="1" selected="0">
            <x v="35"/>
          </reference>
          <reference field="7" count="1" selected="0">
            <x v="24"/>
          </reference>
        </references>
      </pivotArea>
    </format>
    <format dxfId="2935">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53"/>
          </reference>
        </references>
      </pivotArea>
    </format>
    <format dxfId="2934">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17"/>
          </reference>
        </references>
      </pivotArea>
    </format>
    <format dxfId="2933">
      <pivotArea dataOnly="0" labelOnly="1" outline="0" fieldPosition="0">
        <references count="6">
          <reference field="0" count="1">
            <x v="1"/>
          </reference>
          <reference field="3" count="1" selected="0">
            <x v="18"/>
          </reference>
          <reference field="4" count="1" selected="0">
            <x v="10"/>
          </reference>
          <reference field="5" count="1" selected="0">
            <x v="10"/>
          </reference>
          <reference field="6" count="1" selected="0">
            <x v="36"/>
          </reference>
          <reference field="7" count="1" selected="0">
            <x v="27"/>
          </reference>
        </references>
      </pivotArea>
    </format>
    <format dxfId="2932">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63"/>
          </reference>
        </references>
      </pivotArea>
    </format>
    <format dxfId="2931">
      <pivotArea dataOnly="0" labelOnly="1" outline="0" fieldPosition="0">
        <references count="6">
          <reference field="0" count="1">
            <x v="2"/>
          </reference>
          <reference field="3" count="1" selected="0">
            <x v="18"/>
          </reference>
          <reference field="4" count="1" selected="0">
            <x v="10"/>
          </reference>
          <reference field="5" count="1" selected="0">
            <x v="10"/>
          </reference>
          <reference field="6" count="1" selected="0">
            <x v="37"/>
          </reference>
          <reference field="7" count="1" selected="0">
            <x v="33"/>
          </reference>
        </references>
      </pivotArea>
    </format>
    <format dxfId="2930">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4"/>
          </reference>
        </references>
      </pivotArea>
    </format>
    <format dxfId="2929">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22"/>
          </reference>
        </references>
      </pivotArea>
    </format>
    <format dxfId="2928">
      <pivotArea dataOnly="0" labelOnly="1" outline="0" fieldPosition="0">
        <references count="6">
          <reference field="0" count="1">
            <x v="4"/>
          </reference>
          <reference field="3" count="1" selected="0">
            <x v="18"/>
          </reference>
          <reference field="4" count="1" selected="0">
            <x v="10"/>
          </reference>
          <reference field="5" count="1" selected="0">
            <x v="10"/>
          </reference>
          <reference field="6" count="1" selected="0">
            <x v="38"/>
          </reference>
          <reference field="7" count="1" selected="0">
            <x v="60"/>
          </reference>
        </references>
      </pivotArea>
    </format>
    <format dxfId="2927">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8"/>
          </reference>
        </references>
      </pivotArea>
    </format>
    <format dxfId="2926">
      <pivotArea dataOnly="0" labelOnly="1" outline="0" fieldPosition="0">
        <references count="6">
          <reference field="0" count="1">
            <x v="0"/>
          </reference>
          <reference field="3" count="1" selected="0">
            <x v="18"/>
          </reference>
          <reference field="4" count="1" selected="0">
            <x v="10"/>
          </reference>
          <reference field="5" count="1" selected="0">
            <x v="10"/>
          </reference>
          <reference field="6" count="1" selected="0">
            <x v="38"/>
          </reference>
          <reference field="7" count="1" selected="0">
            <x v="11"/>
          </reference>
        </references>
      </pivotArea>
    </format>
    <format dxfId="2925">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48"/>
          </reference>
        </references>
      </pivotArea>
    </format>
    <format dxfId="2924">
      <pivotArea dataOnly="0" labelOnly="1" outline="0" fieldPosition="0">
        <references count="6">
          <reference field="0" count="1">
            <x v="7"/>
          </reference>
          <reference field="3" count="1" selected="0">
            <x v="18"/>
          </reference>
          <reference field="4" count="1" selected="0">
            <x v="10"/>
          </reference>
          <reference field="5" count="1" selected="0">
            <x v="10"/>
          </reference>
          <reference field="6" count="1" selected="0">
            <x v="39"/>
          </reference>
          <reference field="7" count="1" selected="0">
            <x v="64"/>
          </reference>
        </references>
      </pivotArea>
    </format>
    <format dxfId="2923">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44"/>
          </reference>
        </references>
      </pivotArea>
    </format>
    <format dxfId="2922">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0"/>
          </reference>
        </references>
      </pivotArea>
    </format>
    <format dxfId="2921">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51"/>
          </reference>
        </references>
      </pivotArea>
    </format>
    <format dxfId="2920">
      <pivotArea dataOnly="0" labelOnly="1" outline="0" fieldPosition="0">
        <references count="6">
          <reference field="0" count="1">
            <x v="5"/>
          </reference>
          <reference field="3" count="1" selected="0">
            <x v="18"/>
          </reference>
          <reference field="4" count="1" selected="0">
            <x v="10"/>
          </reference>
          <reference field="5" count="1" selected="0">
            <x v="10"/>
          </reference>
          <reference field="6" count="1" selected="0">
            <x v="39"/>
          </reference>
          <reference field="7" count="1" selected="0">
            <x v="36"/>
          </reference>
        </references>
      </pivotArea>
    </format>
    <format dxfId="2919">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3"/>
          </reference>
        </references>
      </pivotArea>
    </format>
    <format dxfId="2918">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27"/>
          </reference>
        </references>
      </pivotArea>
    </format>
    <format dxfId="2917">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56"/>
          </reference>
        </references>
      </pivotArea>
    </format>
    <format dxfId="2916">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8"/>
          </reference>
          <reference field="7" count="1" selected="0">
            <x v="12"/>
          </reference>
        </references>
      </pivotArea>
    </format>
    <format dxfId="2915">
      <pivotArea dataOnly="0" labelOnly="1" outline="0" fieldPosition="0">
        <references count="6">
          <reference field="0" count="1">
            <x v="1"/>
          </reference>
          <reference field="3" count="1" selected="0">
            <x v="19"/>
          </reference>
          <reference field="4" count="1" selected="0">
            <x v="19"/>
          </reference>
          <reference field="5" count="1" selected="0">
            <x v="19"/>
          </reference>
          <reference field="6" count="1" selected="0">
            <x v="49"/>
          </reference>
          <reference field="7" count="1" selected="0">
            <x v="31"/>
          </reference>
        </references>
      </pivotArea>
    </format>
    <format dxfId="2914">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59"/>
          </reference>
        </references>
      </pivotArea>
    </format>
    <format dxfId="2913">
      <pivotArea dataOnly="0" labelOnly="1" outline="0" fieldPosition="0">
        <references count="6">
          <reference field="0" count="1">
            <x v="6"/>
          </reference>
          <reference field="3" count="1" selected="0">
            <x v="19"/>
          </reference>
          <reference field="4" count="1" selected="0">
            <x v="19"/>
          </reference>
          <reference field="5" count="1" selected="0">
            <x v="19"/>
          </reference>
          <reference field="6" count="1" selected="0">
            <x v="49"/>
          </reference>
          <reference field="7" count="1" selected="0">
            <x v="41"/>
          </reference>
        </references>
      </pivotArea>
    </format>
    <format dxfId="2912">
      <pivotArea dataOnly="0" labelOnly="1" outline="0" fieldPosition="0">
        <references count="6">
          <reference field="0" count="1">
            <x v="2"/>
          </reference>
          <reference field="3" count="1" selected="0">
            <x v="19"/>
          </reference>
          <reference field="4" count="1" selected="0">
            <x v="19"/>
          </reference>
          <reference field="5" count="1" selected="0">
            <x v="19"/>
          </reference>
          <reference field="6" count="1" selected="0">
            <x v="49"/>
          </reference>
          <reference field="7" count="1" selected="0">
            <x v="33"/>
          </reference>
        </references>
      </pivotArea>
    </format>
    <format dxfId="2911">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0"/>
          </reference>
          <reference field="7" count="1" selected="0">
            <x v="42"/>
          </reference>
        </references>
      </pivotArea>
    </format>
    <format dxfId="2910">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8"/>
          </reference>
        </references>
      </pivotArea>
    </format>
    <format dxfId="2909">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9"/>
          </reference>
        </references>
      </pivotArea>
    </format>
    <format dxfId="2908">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11"/>
          </reference>
        </references>
      </pivotArea>
    </format>
    <format dxfId="2907">
      <pivotArea dataOnly="0" labelOnly="1" outline="0" fieldPosition="0">
        <references count="6">
          <reference field="0" count="1">
            <x v="0"/>
          </reference>
          <reference field="3" count="1" selected="0">
            <x v="19"/>
          </reference>
          <reference field="4" count="1" selected="0">
            <x v="19"/>
          </reference>
          <reference field="5" count="1" selected="0">
            <x v="19"/>
          </reference>
          <reference field="6" count="1" selected="0">
            <x v="50"/>
          </reference>
          <reference field="7" count="1" selected="0">
            <x v="43"/>
          </reference>
        </references>
      </pivotArea>
    </format>
    <format dxfId="2906">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78"/>
          </reference>
        </references>
      </pivotArea>
    </format>
    <format dxfId="2905">
      <pivotArea dataOnly="0" labelOnly="1" outline="0" fieldPosition="0">
        <references count="6">
          <reference field="0" count="1">
            <x v="7"/>
          </reference>
          <reference field="3" count="1" selected="0">
            <x v="19"/>
          </reference>
          <reference field="4" count="1" selected="0">
            <x v="19"/>
          </reference>
          <reference field="5" count="1" selected="0">
            <x v="19"/>
          </reference>
          <reference field="6" count="1" selected="0">
            <x v="51"/>
          </reference>
          <reference field="7" count="1" selected="0">
            <x v="48"/>
          </reference>
        </references>
      </pivotArea>
    </format>
    <format dxfId="2904">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0"/>
          </reference>
        </references>
      </pivotArea>
    </format>
    <format dxfId="2903">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45"/>
          </reference>
        </references>
      </pivotArea>
    </format>
    <format dxfId="2902">
      <pivotArea dataOnly="0" labelOnly="1" outline="0" fieldPosition="0">
        <references count="6">
          <reference field="0" count="1">
            <x v="5"/>
          </reference>
          <reference field="3" count="1" selected="0">
            <x v="19"/>
          </reference>
          <reference field="4" count="1" selected="0">
            <x v="19"/>
          </reference>
          <reference field="5" count="1" selected="0">
            <x v="19"/>
          </reference>
          <reference field="6" count="1" selected="0">
            <x v="51"/>
          </reference>
          <reference field="7" count="1" selected="0">
            <x v="55"/>
          </reference>
        </references>
      </pivotArea>
    </format>
    <format dxfId="2901">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2"/>
          </reference>
          <reference field="7" count="1" selected="0">
            <x v="26"/>
          </reference>
        </references>
      </pivotArea>
    </format>
    <format dxfId="2900">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79"/>
          </reference>
        </references>
      </pivotArea>
    </format>
    <format dxfId="2899">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3"/>
          </reference>
          <reference field="7" count="1" selected="0">
            <x v="30"/>
          </reference>
        </references>
      </pivotArea>
    </format>
    <format dxfId="2898">
      <pivotArea dataOnly="0" labelOnly="1" outline="0" fieldPosition="0">
        <references count="6">
          <reference field="0" count="1">
            <x v="6"/>
          </reference>
          <reference field="3" count="1" selected="0">
            <x v="20"/>
          </reference>
          <reference field="4" count="1" selected="0">
            <x v="20"/>
          </reference>
          <reference field="5" count="1" selected="0">
            <x v="20"/>
          </reference>
          <reference field="6" count="1" selected="0">
            <x v="53"/>
          </reference>
          <reference field="7" count="1" selected="0">
            <x v="41"/>
          </reference>
        </references>
      </pivotArea>
    </format>
    <format dxfId="2897">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13"/>
          </reference>
        </references>
      </pivotArea>
    </format>
    <format dxfId="2896">
      <pivotArea dataOnly="0" labelOnly="1" outline="0" fieldPosition="0">
        <references count="6">
          <reference field="0" count="1">
            <x v="2"/>
          </reference>
          <reference field="3" count="1" selected="0">
            <x v="20"/>
          </reference>
          <reference field="4" count="1" selected="0">
            <x v="20"/>
          </reference>
          <reference field="5" count="1" selected="0">
            <x v="20"/>
          </reference>
          <reference field="6" count="1" selected="0">
            <x v="53"/>
          </reference>
          <reference field="7" count="1" selected="0">
            <x v="33"/>
          </reference>
        </references>
      </pivotArea>
    </format>
    <format dxfId="2895">
      <pivotArea dataOnly="0" labelOnly="1" outline="0" fieldPosition="0">
        <references count="6">
          <reference field="0" count="1">
            <x v="1"/>
          </reference>
          <reference field="3" count="1" selected="0">
            <x v="20"/>
          </reference>
          <reference field="4" count="1" selected="0">
            <x v="20"/>
          </reference>
          <reference field="5" count="1" selected="0">
            <x v="20"/>
          </reference>
          <reference field="6" count="1" selected="0">
            <x v="54"/>
          </reference>
          <reference field="7" count="1" selected="0">
            <x v="28"/>
          </reference>
        </references>
      </pivotArea>
    </format>
    <format dxfId="2894">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22"/>
          </reference>
        </references>
      </pivotArea>
    </format>
    <format dxfId="2893">
      <pivotArea dataOnly="0" labelOnly="1" outline="0" fieldPosition="0">
        <references count="6">
          <reference field="0" count="1">
            <x v="4"/>
          </reference>
          <reference field="3" count="1" selected="0">
            <x v="20"/>
          </reference>
          <reference field="4" count="1" selected="0">
            <x v="20"/>
          </reference>
          <reference field="5" count="1" selected="0">
            <x v="20"/>
          </reference>
          <reference field="6" count="1" selected="0">
            <x v="54"/>
          </reference>
          <reference field="7" count="1" selected="0">
            <x v="60"/>
          </reference>
        </references>
      </pivotArea>
    </format>
    <format dxfId="2892">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8"/>
          </reference>
        </references>
      </pivotArea>
    </format>
    <format dxfId="2891">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0"/>
          </reference>
        </references>
      </pivotArea>
    </format>
    <format dxfId="2890">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5"/>
          </reference>
        </references>
      </pivotArea>
    </format>
    <format dxfId="2889">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1"/>
          </reference>
        </references>
      </pivotArea>
    </format>
    <format dxfId="2888">
      <pivotArea dataOnly="0" labelOnly="1" outline="0" fieldPosition="0">
        <references count="6">
          <reference field="0" count="1">
            <x v="0"/>
          </reference>
          <reference field="3" count="1" selected="0">
            <x v="20"/>
          </reference>
          <reference field="4" count="1" selected="0">
            <x v="20"/>
          </reference>
          <reference field="5" count="1" selected="0">
            <x v="20"/>
          </reference>
          <reference field="6" count="1" selected="0">
            <x v="54"/>
          </reference>
          <reference field="7" count="1" selected="0">
            <x v="16"/>
          </reference>
        </references>
      </pivotArea>
    </format>
    <format dxfId="2887">
      <pivotArea dataOnly="0" labelOnly="1" outline="0" fieldPosition="0">
        <references count="6">
          <reference field="0" count="1">
            <x v="7"/>
          </reference>
          <reference field="3" count="1" selected="0">
            <x v="20"/>
          </reference>
          <reference field="4" count="1" selected="0">
            <x v="20"/>
          </reference>
          <reference field="5" count="1" selected="0">
            <x v="20"/>
          </reference>
          <reference field="6" count="1" selected="0">
            <x v="55"/>
          </reference>
          <reference field="7" count="1" selected="0">
            <x v="54"/>
          </reference>
        </references>
      </pivotArea>
    </format>
    <format dxfId="2886">
      <pivotArea dataOnly="0" labelOnly="1" outline="0" fieldPosition="0">
        <references count="6">
          <reference field="0" count="1">
            <x v="5"/>
          </reference>
          <reference field="3" count="1" selected="0">
            <x v="20"/>
          </reference>
          <reference field="4" count="1" selected="0">
            <x v="20"/>
          </reference>
          <reference field="5" count="1" selected="0">
            <x v="20"/>
          </reference>
          <reference field="6" count="1" selected="0">
            <x v="55"/>
          </reference>
          <reference field="7" count="1" selected="0">
            <x v="50"/>
          </reference>
        </references>
      </pivotArea>
    </format>
    <format dxfId="2885">
      <pivotArea dataOnly="0" labelOnly="1" outline="0" fieldPosition="0">
        <references count="6">
          <reference field="0" count="1">
            <x v="3"/>
          </reference>
          <reference field="3" count="1" selected="0">
            <x v="20"/>
          </reference>
          <reference field="4" count="1" selected="0">
            <x v="20"/>
          </reference>
          <reference field="5" count="1" selected="0">
            <x v="20"/>
          </reference>
          <reference field="6" count="1" selected="0">
            <x v="55"/>
          </reference>
          <reference field="7" count="1" selected="0">
            <x v="52"/>
          </reference>
        </references>
      </pivotArea>
    </format>
    <format dxfId="2884">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4"/>
          </reference>
        </references>
      </pivotArea>
    </format>
    <format dxfId="2883">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67"/>
          </reference>
        </references>
      </pivotArea>
    </format>
    <format dxfId="2882">
      <pivotArea dataOnly="0" labelOnly="1" outline="0" fieldPosition="0">
        <references count="6">
          <reference field="0" count="1">
            <x v="7"/>
          </reference>
          <reference field="3" count="1" selected="0">
            <x v="21"/>
          </reference>
          <reference field="4" count="1" selected="0">
            <x v="40"/>
          </reference>
          <reference field="5" count="1" selected="0">
            <x v="40"/>
          </reference>
          <reference field="6" count="1" selected="0">
            <x v="81"/>
          </reference>
          <reference field="7" count="1" selected="0">
            <x v="88"/>
          </reference>
        </references>
      </pivotArea>
    </format>
    <format dxfId="2881">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85"/>
          </reference>
        </references>
      </pivotArea>
    </format>
    <format dxfId="2880">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22"/>
          </reference>
        </references>
      </pivotArea>
    </format>
    <format dxfId="2879">
      <pivotArea dataOnly="0" labelOnly="1" outline="0" fieldPosition="0">
        <references count="6">
          <reference field="0" count="1">
            <x v="4"/>
          </reference>
          <reference field="3" count="1" selected="0">
            <x v="21"/>
          </reference>
          <reference field="4" count="1" selected="0">
            <x v="40"/>
          </reference>
          <reference field="5" count="1" selected="0">
            <x v="40"/>
          </reference>
          <reference field="6" count="1" selected="0">
            <x v="81"/>
          </reference>
          <reference field="7" count="1" selected="0">
            <x v="60"/>
          </reference>
        </references>
      </pivotArea>
    </format>
    <format dxfId="2878">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8"/>
          </reference>
        </references>
      </pivotArea>
    </format>
    <format dxfId="2877">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95"/>
          </reference>
        </references>
      </pivotArea>
    </format>
    <format dxfId="2876">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78"/>
          </reference>
        </references>
      </pivotArea>
    </format>
    <format dxfId="2875">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48"/>
          </reference>
        </references>
      </pivotArea>
    </format>
    <format dxfId="2874">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64"/>
          </reference>
        </references>
      </pivotArea>
    </format>
    <format dxfId="2873">
      <pivotArea dataOnly="0" labelOnly="1" outline="0" fieldPosition="0">
        <references count="6">
          <reference field="0" count="1">
            <x v="7"/>
          </reference>
          <reference field="3" count="1" selected="0">
            <x v="21"/>
          </reference>
          <reference field="4" count="1" selected="0">
            <x v="41"/>
          </reference>
          <reference field="5" count="1" selected="0">
            <x v="41"/>
          </reference>
          <reference field="6" count="1" selected="0">
            <x v="82"/>
          </reference>
          <reference field="7" count="1" selected="0">
            <x v="54"/>
          </reference>
        </references>
      </pivotArea>
    </format>
    <format dxfId="2872">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2"/>
          </reference>
        </references>
      </pivotArea>
    </format>
    <format dxfId="2871">
      <pivotArea dataOnly="0" labelOnly="1" outline="0" fieldPosition="0">
        <references count="6">
          <reference field="0" count="1">
            <x v="4"/>
          </reference>
          <reference field="3" count="1" selected="0">
            <x v="21"/>
          </reference>
          <reference field="4" count="1" selected="0">
            <x v="41"/>
          </reference>
          <reference field="5" count="1" selected="0">
            <x v="41"/>
          </reference>
          <reference field="6" count="1" selected="0">
            <x v="82"/>
          </reference>
          <reference field="7" count="1" selected="0">
            <x v="69"/>
          </reference>
        </references>
      </pivotArea>
    </format>
    <format dxfId="2870">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5"/>
          </reference>
        </references>
      </pivotArea>
    </format>
    <format dxfId="2869">
      <pivotArea dataOnly="0" labelOnly="1" outline="0" fieldPosition="0">
        <references count="6">
          <reference field="0" count="1">
            <x v="3"/>
          </reference>
          <reference field="3" count="1" selected="0">
            <x v="21"/>
          </reference>
          <reference field="4" count="1" selected="0">
            <x v="42"/>
          </reference>
          <reference field="5" count="1" selected="0">
            <x v="42"/>
          </reference>
          <reference field="6" count="1" selected="0">
            <x v="83"/>
          </reference>
          <reference field="7" count="1" selected="0">
            <x v="66"/>
          </reference>
        </references>
      </pivotArea>
    </format>
    <format dxfId="2868">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44"/>
          </reference>
        </references>
      </pivotArea>
    </format>
    <format dxfId="2867">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0"/>
          </reference>
        </references>
      </pivotArea>
    </format>
    <format dxfId="2866">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51"/>
          </reference>
        </references>
      </pivotArea>
    </format>
    <format dxfId="2865">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6"/>
          </reference>
        </references>
      </pivotArea>
    </format>
    <format dxfId="2864">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24"/>
          </reference>
        </references>
      </pivotArea>
    </format>
    <format dxfId="2863">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7"/>
          </reference>
        </references>
      </pivotArea>
    </format>
    <format dxfId="2862">
      <pivotArea dataOnly="0" labelOnly="1" outline="0" fieldPosition="0">
        <references count="6">
          <reference field="0" count="1">
            <x v="5"/>
          </reference>
          <reference field="3" count="1" selected="0">
            <x v="21"/>
          </reference>
          <reference field="4" count="1" selected="0">
            <x v="43"/>
          </reference>
          <reference field="5" count="1" selected="0">
            <x v="43"/>
          </reference>
          <reference field="6" count="1" selected="0">
            <x v="84"/>
          </reference>
          <reference field="7" count="1" selected="0">
            <x v="98"/>
          </reference>
        </references>
      </pivotArea>
    </format>
    <format dxfId="2861">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52"/>
          </reference>
        </references>
      </pivotArea>
    </format>
    <format dxfId="2860">
      <pivotArea dataOnly="0" labelOnly="1" outline="0" fieldPosition="0">
        <references count="6">
          <reference field="0" count="1">
            <x v="3"/>
          </reference>
          <reference field="3" count="1" selected="0">
            <x v="21"/>
          </reference>
          <reference field="4" count="1" selected="0">
            <x v="43"/>
          </reference>
          <reference field="5" count="1" selected="0">
            <x v="43"/>
          </reference>
          <reference field="6" count="1" selected="0">
            <x v="84"/>
          </reference>
          <reference field="7" count="1" selected="0">
            <x v="49"/>
          </reference>
        </references>
      </pivotArea>
    </format>
    <format dxfId="2859">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9"/>
          </reference>
        </references>
      </pivotArea>
    </format>
    <format dxfId="2858">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91"/>
          </reference>
        </references>
      </pivotArea>
    </format>
    <format dxfId="2857">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9"/>
          </reference>
        </references>
      </pivotArea>
    </format>
    <format dxfId="2856">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8"/>
          </reference>
        </references>
      </pivotArea>
    </format>
    <format dxfId="2855">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30"/>
          </reference>
        </references>
      </pivotArea>
    </format>
    <format dxfId="2854">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0"/>
          </reference>
        </references>
      </pivotArea>
    </format>
    <format dxfId="2853">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101"/>
          </reference>
        </references>
      </pivotArea>
    </format>
    <format dxfId="2852">
      <pivotArea dataOnly="0" labelOnly="1" outline="0" fieldPosition="0">
        <references count="6">
          <reference field="0" count="1">
            <x v="1"/>
          </reference>
          <reference field="3" count="1" selected="0">
            <x v="21"/>
          </reference>
          <reference field="4" count="1" selected="0">
            <x v="44"/>
          </reference>
          <reference field="5" count="1" selected="0">
            <x v="44"/>
          </reference>
          <reference field="6" count="1" selected="0">
            <x v="85"/>
          </reference>
          <reference field="7" count="1" selected="0">
            <x v="71"/>
          </reference>
        </references>
      </pivotArea>
    </format>
    <format dxfId="2851">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40"/>
          </reference>
        </references>
      </pivotArea>
    </format>
    <format dxfId="2850">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2"/>
          </reference>
        </references>
      </pivotArea>
    </format>
    <format dxfId="2849">
      <pivotArea dataOnly="0" labelOnly="1" outline="0" fieldPosition="0">
        <references count="6">
          <reference field="0" count="1">
            <x v="6"/>
          </reference>
          <reference field="3" count="1" selected="0">
            <x v="21"/>
          </reference>
          <reference field="4" count="1" selected="0">
            <x v="44"/>
          </reference>
          <reference field="5" count="1" selected="0">
            <x v="44"/>
          </reference>
          <reference field="6" count="1" selected="0">
            <x v="85"/>
          </reference>
          <reference field="7" count="1" selected="0">
            <x v="73"/>
          </reference>
        </references>
      </pivotArea>
    </format>
    <format dxfId="2848">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75"/>
          </reference>
        </references>
      </pivotArea>
    </format>
    <format dxfId="2847">
      <pivotArea dataOnly="0" labelOnly="1" outline="0" fieldPosition="0">
        <references count="6">
          <reference field="0" count="1">
            <x v="1"/>
          </reference>
          <reference field="3" count="1" selected="0">
            <x v="21"/>
          </reference>
          <reference field="4" count="1" selected="0">
            <x v="45"/>
          </reference>
          <reference field="5" count="1" selected="0">
            <x v="45"/>
          </reference>
          <reference field="6" count="1" selected="0">
            <x v="86"/>
          </reference>
          <reference field="7" count="1" selected="0">
            <x v="28"/>
          </reference>
        </references>
      </pivotArea>
    </format>
    <format dxfId="2846">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63"/>
          </reference>
        </references>
      </pivotArea>
    </format>
    <format dxfId="2845">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6"/>
          </reference>
        </references>
      </pivotArea>
    </format>
    <format dxfId="2844">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47"/>
          </reference>
        </references>
      </pivotArea>
    </format>
    <format dxfId="2843">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1"/>
          </reference>
        </references>
      </pivotArea>
    </format>
    <format dxfId="2842">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87"/>
          </reference>
        </references>
      </pivotArea>
    </format>
    <format dxfId="2841">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14"/>
          </reference>
        </references>
      </pivotArea>
    </format>
    <format dxfId="2840">
      <pivotArea dataOnly="0" labelOnly="1" outline="0" fieldPosition="0">
        <references count="6">
          <reference field="0" count="1">
            <x v="2"/>
          </reference>
          <reference field="3" count="1" selected="0">
            <x v="21"/>
          </reference>
          <reference field="4" count="1" selected="0">
            <x v="46"/>
          </reference>
          <reference field="5" count="1" selected="0">
            <x v="46"/>
          </reference>
          <reference field="6" count="1" selected="0">
            <x v="87"/>
          </reference>
          <reference field="7" count="1" selected="0">
            <x v="33"/>
          </reference>
        </references>
      </pivotArea>
    </format>
    <format dxfId="283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2"/>
          </reference>
        </references>
      </pivotArea>
    </format>
    <format dxfId="283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0"/>
          </reference>
        </references>
      </pivotArea>
    </format>
    <format dxfId="283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
          </reference>
        </references>
      </pivotArea>
    </format>
    <format dxfId="283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
          </reference>
        </references>
      </pivotArea>
    </format>
    <format dxfId="283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
          </reference>
        </references>
      </pivotArea>
    </format>
    <format dxfId="283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3"/>
          </reference>
        </references>
      </pivotArea>
    </format>
    <format dxfId="283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3"/>
          </reference>
        </references>
      </pivotArea>
    </format>
    <format dxfId="283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34"/>
          </reference>
        </references>
      </pivotArea>
    </format>
    <format dxfId="283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6"/>
          </reference>
        </references>
      </pivotArea>
    </format>
    <format dxfId="2830">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04"/>
          </reference>
        </references>
      </pivotArea>
    </format>
    <format dxfId="2829">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7"/>
          </reference>
        </references>
      </pivotArea>
    </format>
    <format dxfId="2828">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0"/>
          </reference>
        </references>
      </pivotArea>
    </format>
    <format dxfId="2827">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7"/>
          </reference>
        </references>
      </pivotArea>
    </format>
    <format dxfId="2826">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8"/>
          </reference>
        </references>
      </pivotArea>
    </format>
    <format dxfId="2825">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9"/>
          </reference>
        </references>
      </pivotArea>
    </format>
    <format dxfId="2824">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5"/>
          </reference>
        </references>
      </pivotArea>
    </format>
    <format dxfId="2823">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1"/>
          </reference>
        </references>
      </pivotArea>
    </format>
    <format dxfId="2822">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16"/>
          </reference>
        </references>
      </pivotArea>
    </format>
    <format dxfId="2821">
      <pivotArea dataOnly="0" labelOnly="1" outline="0" fieldPosition="0">
        <references count="6">
          <reference field="0" count="1">
            <x v="0"/>
          </reference>
          <reference field="3" count="1" selected="0">
            <x v="21"/>
          </reference>
          <reference field="4" count="1" selected="0">
            <x v="47"/>
          </reference>
          <reference field="5" count="1" selected="0">
            <x v="47"/>
          </reference>
          <reference field="6" count="1" selected="0">
            <x v="88"/>
          </reference>
          <reference field="7" count="1" selected="0">
            <x v="43"/>
          </reference>
        </references>
      </pivotArea>
    </format>
    <format dxfId="282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75"/>
          </reference>
        </references>
      </pivotArea>
    </format>
    <format dxfId="281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89"/>
          </reference>
          <reference field="7" count="1" selected="0">
            <x v="28"/>
          </reference>
        </references>
      </pivotArea>
    </format>
    <format dxfId="2818">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2"/>
          </reference>
        </references>
      </pivotArea>
    </format>
    <format dxfId="2817">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4"/>
          </reference>
        </references>
      </pivotArea>
    </format>
    <format dxfId="2816">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3"/>
          </reference>
        </references>
      </pivotArea>
    </format>
    <format dxfId="2815">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6"/>
          </reference>
        </references>
      </pivotArea>
    </format>
    <format dxfId="2814">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104"/>
          </reference>
        </references>
      </pivotArea>
    </format>
    <format dxfId="2813">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7"/>
          </reference>
        </references>
      </pivotArea>
    </format>
    <format dxfId="2812">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80"/>
          </reference>
        </references>
      </pivotArea>
    </format>
    <format dxfId="2811">
      <pivotArea dataOnly="0" labelOnly="1" outline="0" fieldPosition="0">
        <references count="6">
          <reference field="0" count="1">
            <x v="0"/>
          </reference>
          <reference field="3" count="1" selected="0">
            <x v="22"/>
          </reference>
          <reference field="4" count="1" selected="0">
            <x v="48"/>
          </reference>
          <reference field="5" count="1" selected="0">
            <x v="48"/>
          </reference>
          <reference field="6" count="1" selected="0">
            <x v="89"/>
          </reference>
          <reference field="7" count="1" selected="0">
            <x v="7"/>
          </reference>
        </references>
      </pivotArea>
    </format>
    <format dxfId="281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4"/>
          </reference>
        </references>
      </pivotArea>
    </format>
    <format dxfId="280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67"/>
          </reference>
        </references>
      </pivotArea>
    </format>
    <format dxfId="2808">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88"/>
          </reference>
        </references>
      </pivotArea>
    </format>
    <format dxfId="2807">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89"/>
          </reference>
          <reference field="7" count="1" selected="0">
            <x v="42"/>
          </reference>
        </references>
      </pivotArea>
    </format>
    <format dxfId="2806">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85"/>
          </reference>
        </references>
      </pivotArea>
    </format>
    <format dxfId="2805">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22"/>
          </reference>
        </references>
      </pivotArea>
    </format>
    <format dxfId="2804">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89"/>
          </reference>
          <reference field="7" count="1" selected="0">
            <x v="90"/>
          </reference>
        </references>
      </pivotArea>
    </format>
    <format dxfId="280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9"/>
          </reference>
        </references>
      </pivotArea>
    </format>
    <format dxfId="280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91"/>
          </reference>
        </references>
      </pivotArea>
    </format>
    <format dxfId="280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79"/>
          </reference>
        </references>
      </pivotArea>
    </format>
    <format dxfId="2800">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8"/>
          </reference>
        </references>
      </pivotArea>
    </format>
    <format dxfId="2799">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30"/>
          </reference>
        </references>
      </pivotArea>
    </format>
    <format dxfId="2798">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0"/>
          </reference>
        </references>
      </pivotArea>
    </format>
    <format dxfId="2797">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0"/>
          </reference>
          <reference field="7" count="1" selected="0">
            <x v="101"/>
          </reference>
        </references>
      </pivotArea>
    </format>
    <format dxfId="2796">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39"/>
          </reference>
        </references>
      </pivotArea>
    </format>
    <format dxfId="2795">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2"/>
          </reference>
        </references>
      </pivotArea>
    </format>
    <format dxfId="2794">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41"/>
          </reference>
        </references>
      </pivotArea>
    </format>
    <format dxfId="2793">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105"/>
          </reference>
        </references>
      </pivotArea>
    </format>
    <format dxfId="2792">
      <pivotArea dataOnly="0" labelOnly="1" outline="0" fieldPosition="0">
        <references count="6">
          <reference field="0" count="1">
            <x v="6"/>
          </reference>
          <reference field="3" count="1" selected="0">
            <x v="22"/>
          </reference>
          <reference field="4" count="1" selected="0">
            <x v="48"/>
          </reference>
          <reference field="5" count="1" selected="0">
            <x v="48"/>
          </reference>
          <reference field="6" count="1" selected="0">
            <x v="90"/>
          </reference>
          <reference field="7" count="1" selected="0">
            <x v="73"/>
          </reference>
        </references>
      </pivotArea>
    </format>
    <format dxfId="2791">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63"/>
          </reference>
        </references>
      </pivotArea>
    </format>
    <format dxfId="2790">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06"/>
          </reference>
        </references>
      </pivotArea>
    </format>
    <format dxfId="2789">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82"/>
          </reference>
        </references>
      </pivotArea>
    </format>
    <format dxfId="2788">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14"/>
          </reference>
        </references>
      </pivotArea>
    </format>
    <format dxfId="2787">
      <pivotArea dataOnly="0" labelOnly="1" outline="0" fieldPosition="0">
        <references count="6">
          <reference field="0" count="1">
            <x v="2"/>
          </reference>
          <reference field="3" count="1" selected="0">
            <x v="22"/>
          </reference>
          <reference field="4" count="1" selected="0">
            <x v="48"/>
          </reference>
          <reference field="5" count="1" selected="0">
            <x v="48"/>
          </reference>
          <reference field="6" count="1" selected="0">
            <x v="90"/>
          </reference>
          <reference field="7" count="1" selected="0">
            <x v="33"/>
          </reference>
        </references>
      </pivotArea>
    </format>
    <format dxfId="2786">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26"/>
          </reference>
        </references>
      </pivotArea>
    </format>
    <format dxfId="2785">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6"/>
          </reference>
        </references>
      </pivotArea>
    </format>
    <format dxfId="2784">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8"/>
          </reference>
        </references>
      </pivotArea>
    </format>
    <format dxfId="2783">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2"/>
          </reference>
        </references>
      </pivotArea>
    </format>
    <format dxfId="2782">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58"/>
          </reference>
        </references>
      </pivotArea>
    </format>
    <format dxfId="2781">
      <pivotArea dataOnly="0" labelOnly="1" outline="0" fieldPosition="0">
        <references count="6">
          <reference field="0" count="1">
            <x v="1"/>
          </reference>
          <reference field="3" count="1" selected="0">
            <x v="22"/>
          </reference>
          <reference field="4" count="1" selected="0">
            <x v="48"/>
          </reference>
          <reference field="5" count="1" selected="0">
            <x v="48"/>
          </reference>
          <reference field="6" count="1" selected="0">
            <x v="91"/>
          </reference>
          <reference field="7" count="1" selected="0">
            <x v="19"/>
          </reference>
        </references>
      </pivotArea>
    </format>
    <format dxfId="2780">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68"/>
          </reference>
        </references>
      </pivotArea>
    </format>
    <format dxfId="2779">
      <pivotArea dataOnly="0" labelOnly="1" outline="0" fieldPosition="0">
        <references count="6">
          <reference field="0" count="1">
            <x v="7"/>
          </reference>
          <reference field="3" count="1" selected="0">
            <x v="22"/>
          </reference>
          <reference field="4" count="1" selected="0">
            <x v="48"/>
          </reference>
          <reference field="5" count="1" selected="0">
            <x v="48"/>
          </reference>
          <reference field="6" count="1" selected="0">
            <x v="92"/>
          </reference>
          <reference field="7" count="1" selected="0">
            <x v="48"/>
          </reference>
        </references>
      </pivotArea>
    </format>
    <format dxfId="2778">
      <pivotArea dataOnly="0" labelOnly="1" outline="0" fieldPosition="0">
        <references count="6">
          <reference field="0" count="1">
            <x v="4"/>
          </reference>
          <reference field="3" count="1" selected="0">
            <x v="22"/>
          </reference>
          <reference field="4" count="1" selected="0">
            <x v="48"/>
          </reference>
          <reference field="5" count="1" selected="0">
            <x v="48"/>
          </reference>
          <reference field="6" count="1" selected="0">
            <x v="92"/>
          </reference>
          <reference field="7" count="1" selected="0">
            <x v="69"/>
          </reference>
        </references>
      </pivotArea>
    </format>
    <format dxfId="2777">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4"/>
          </reference>
        </references>
      </pivotArea>
    </format>
    <format dxfId="2776">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51"/>
          </reference>
        </references>
      </pivotArea>
    </format>
    <format dxfId="2775">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5"/>
          </reference>
        </references>
      </pivotArea>
    </format>
    <format dxfId="2774">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45"/>
          </reference>
        </references>
      </pivotArea>
    </format>
    <format dxfId="2773">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36"/>
          </reference>
        </references>
      </pivotArea>
    </format>
    <format dxfId="2772">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107"/>
          </reference>
        </references>
      </pivotArea>
    </format>
    <format dxfId="2771">
      <pivotArea dataOnly="0" labelOnly="1" outline="0" fieldPosition="0">
        <references count="6">
          <reference field="0" count="1">
            <x v="5"/>
          </reference>
          <reference field="3" count="1" selected="0">
            <x v="22"/>
          </reference>
          <reference field="4" count="1" selected="0">
            <x v="48"/>
          </reference>
          <reference field="5" count="1" selected="0">
            <x v="48"/>
          </reference>
          <reference field="6" count="1" selected="0">
            <x v="92"/>
          </reference>
          <reference field="7" count="1" selected="0">
            <x v="98"/>
          </reference>
        </references>
      </pivotArea>
    </format>
    <format dxfId="2770">
      <pivotArea dataOnly="0" labelOnly="1" outline="0" fieldPosition="0">
        <references count="6">
          <reference field="0" count="1">
            <x v="6"/>
          </reference>
          <reference field="3" count="1" selected="0">
            <x v="23"/>
          </reference>
          <reference field="4" count="1" selected="0">
            <x v="49"/>
          </reference>
          <reference field="5" count="1" selected="0">
            <x v="49"/>
          </reference>
          <reference field="6" count="1" selected="0">
            <x v="93"/>
          </reference>
          <reference field="7" count="1" selected="0">
            <x v="72"/>
          </reference>
        </references>
      </pivotArea>
    </format>
    <format dxfId="2769">
      <pivotArea dataOnly="0" labelOnly="1" outline="0" fieldPosition="0">
        <references count="6">
          <reference field="0" count="1">
            <x v="2"/>
          </reference>
          <reference field="3" count="1" selected="0">
            <x v="23"/>
          </reference>
          <reference field="4" count="1" selected="0">
            <x v="49"/>
          </reference>
          <reference field="5" count="1" selected="0">
            <x v="49"/>
          </reference>
          <reference field="6" count="1" selected="0">
            <x v="93"/>
          </reference>
          <reference field="7" count="1" selected="0">
            <x v="33"/>
          </reference>
        </references>
      </pivotArea>
    </format>
    <format dxfId="2768">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56"/>
          </reference>
        </references>
      </pivotArea>
    </format>
    <format dxfId="2767">
      <pivotArea dataOnly="0" labelOnly="1" outline="0" fieldPosition="0">
        <references count="6">
          <reference field="0" count="1">
            <x v="1"/>
          </reference>
          <reference field="3" count="1" selected="0">
            <x v="23"/>
          </reference>
          <reference field="4" count="1" selected="0">
            <x v="49"/>
          </reference>
          <reference field="5" count="1" selected="0">
            <x v="49"/>
          </reference>
          <reference field="6" count="1" selected="0">
            <x v="94"/>
          </reference>
          <reference field="7" count="1" selected="0">
            <x v="18"/>
          </reference>
        </references>
      </pivotArea>
    </format>
    <format dxfId="276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75"/>
          </reference>
        </references>
      </pivotArea>
    </format>
    <format dxfId="276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5"/>
          </reference>
          <reference field="7" count="1" selected="0">
            <x v="28"/>
          </reference>
        </references>
      </pivotArea>
    </format>
    <format dxfId="2764">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102"/>
          </reference>
        </references>
      </pivotArea>
    </format>
    <format dxfId="2763">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2"/>
          </reference>
        </references>
      </pivotArea>
    </format>
    <format dxfId="2762">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4"/>
          </reference>
        </references>
      </pivotArea>
    </format>
    <format dxfId="2761">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83"/>
          </reference>
        </references>
      </pivotArea>
    </format>
    <format dxfId="2760">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34"/>
          </reference>
        </references>
      </pivotArea>
    </format>
    <format dxfId="2759">
      <pivotArea dataOnly="0" labelOnly="1" outline="0" fieldPosition="0">
        <references count="6">
          <reference field="0" count="1">
            <x v="0"/>
          </reference>
          <reference field="3" count="1" selected="0">
            <x v="24"/>
          </reference>
          <reference field="4" count="1" selected="0">
            <x v="50"/>
          </reference>
          <reference field="5" count="1" selected="0">
            <x v="50"/>
          </reference>
          <reference field="6" count="1" selected="0">
            <x v="95"/>
          </reference>
          <reference field="7" count="1" selected="0">
            <x v="6"/>
          </reference>
        </references>
      </pivotArea>
    </format>
    <format dxfId="2758">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99"/>
          </reference>
        </references>
      </pivotArea>
    </format>
    <format dxfId="2757">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79"/>
          </reference>
        </references>
      </pivotArea>
    </format>
    <format dxfId="2756">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8"/>
          </reference>
        </references>
      </pivotArea>
    </format>
    <format dxfId="2755">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20"/>
          </reference>
        </references>
      </pivotArea>
    </format>
    <format dxfId="275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30"/>
          </reference>
        </references>
      </pivotArea>
    </format>
    <format dxfId="275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0"/>
          </reference>
        </references>
      </pivotArea>
    </format>
    <format dxfId="275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6"/>
          </reference>
          <reference field="7" count="1" selected="0">
            <x v="101"/>
          </reference>
        </references>
      </pivotArea>
    </format>
    <format dxfId="2751">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39"/>
          </reference>
        </references>
      </pivotArea>
    </format>
    <format dxfId="2750">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41"/>
          </reference>
        </references>
      </pivotArea>
    </format>
    <format dxfId="2749">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3"/>
          </reference>
        </references>
      </pivotArea>
    </format>
    <format dxfId="2748">
      <pivotArea dataOnly="0" labelOnly="1" outline="0" fieldPosition="0">
        <references count="6">
          <reference field="0" count="1">
            <x v="6"/>
          </reference>
          <reference field="3" count="1" selected="0">
            <x v="24"/>
          </reference>
          <reference field="4" count="1" selected="0">
            <x v="50"/>
          </reference>
          <reference field="5" count="1" selected="0">
            <x v="50"/>
          </reference>
          <reference field="6" count="1" selected="0">
            <x v="96"/>
          </reference>
          <reference field="7" count="1" selected="0">
            <x v="74"/>
          </reference>
        </references>
      </pivotArea>
    </format>
    <format dxfId="2747">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63"/>
          </reference>
        </references>
      </pivotArea>
    </format>
    <format dxfId="2746">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13"/>
          </reference>
        </references>
      </pivotArea>
    </format>
    <format dxfId="2745">
      <pivotArea dataOnly="0" labelOnly="1" outline="0" fieldPosition="0">
        <references count="6">
          <reference field="0" count="1">
            <x v="2"/>
          </reference>
          <reference field="3" count="1" selected="0">
            <x v="24"/>
          </reference>
          <reference field="4" count="1" selected="0">
            <x v="50"/>
          </reference>
          <reference field="5" count="1" selected="0">
            <x v="50"/>
          </reference>
          <reference field="6" count="1" selected="0">
            <x v="96"/>
          </reference>
          <reference field="7" count="1" selected="0">
            <x v="33"/>
          </reference>
        </references>
      </pivotArea>
    </format>
    <format dxfId="2744">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26"/>
          </reference>
        </references>
      </pivotArea>
    </format>
    <format dxfId="2743">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6"/>
          </reference>
        </references>
      </pivotArea>
    </format>
    <format dxfId="2742">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8"/>
          </reference>
        </references>
      </pivotArea>
    </format>
    <format dxfId="2741">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58"/>
          </reference>
        </references>
      </pivotArea>
    </format>
    <format dxfId="2740">
      <pivotArea dataOnly="0" labelOnly="1" outline="0" fieldPosition="0">
        <references count="6">
          <reference field="0" count="1">
            <x v="1"/>
          </reference>
          <reference field="3" count="1" selected="0">
            <x v="24"/>
          </reference>
          <reference field="4" count="1" selected="0">
            <x v="50"/>
          </reference>
          <reference field="5" count="1" selected="0">
            <x v="50"/>
          </reference>
          <reference field="6" count="1" selected="0">
            <x v="97"/>
          </reference>
          <reference field="7" count="1" selected="0">
            <x v="19"/>
          </reference>
        </references>
      </pivotArea>
    </format>
    <format dxfId="2739">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68"/>
          </reference>
        </references>
      </pivotArea>
    </format>
    <format dxfId="2738">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95"/>
          </reference>
        </references>
      </pivotArea>
    </format>
    <format dxfId="2737">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78"/>
          </reference>
        </references>
      </pivotArea>
    </format>
    <format dxfId="2736">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48"/>
          </reference>
        </references>
      </pivotArea>
    </format>
    <format dxfId="2735">
      <pivotArea dataOnly="0" labelOnly="1" outline="0" fieldPosition="0">
        <references count="6">
          <reference field="0" count="1">
            <x v="7"/>
          </reference>
          <reference field="3" count="1" selected="0">
            <x v="24"/>
          </reference>
          <reference field="4" count="1" selected="0">
            <x v="50"/>
          </reference>
          <reference field="5" count="1" selected="0">
            <x v="50"/>
          </reference>
          <reference field="6" count="1" selected="0">
            <x v="98"/>
          </reference>
          <reference field="7" count="1" selected="0">
            <x v="54"/>
          </reference>
        </references>
      </pivotArea>
    </format>
    <format dxfId="2734">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44"/>
          </reference>
        </references>
      </pivotArea>
    </format>
    <format dxfId="2733">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51"/>
          </reference>
        </references>
      </pivotArea>
    </format>
    <format dxfId="2732">
      <pivotArea dataOnly="0" labelOnly="1" outline="0" fieldPosition="0">
        <references count="6">
          <reference field="0" count="1">
            <x v="5"/>
          </reference>
          <reference field="3" count="1" selected="0">
            <x v="24"/>
          </reference>
          <reference field="4" count="1" selected="0">
            <x v="50"/>
          </reference>
          <reference field="5" count="1" selected="0">
            <x v="50"/>
          </reference>
          <reference field="6" count="1" selected="0">
            <x v="98"/>
          </reference>
          <reference field="7" count="1" selected="0">
            <x v="24"/>
          </reference>
        </references>
      </pivotArea>
    </format>
    <format dxfId="2731">
      <pivotArea dataOnly="0" labelOnly="1" outline="0" fieldPosition="0">
        <references count="6">
          <reference field="0" count="1">
            <x v="3"/>
          </reference>
          <reference field="3" count="1" selected="0">
            <x v="24"/>
          </reference>
          <reference field="4" count="1" selected="0">
            <x v="50"/>
          </reference>
          <reference field="5" count="1" selected="0">
            <x v="50"/>
          </reference>
          <reference field="6" count="1" selected="0">
            <x v="98"/>
          </reference>
          <reference field="7" count="1" selected="0">
            <x v="52"/>
          </reference>
        </references>
      </pivotArea>
    </format>
    <format dxfId="2730">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6"/>
          </reference>
        </references>
      </pivotArea>
    </format>
    <format dxfId="272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99"/>
          </reference>
          <reference field="7" count="1" selected="0">
            <x v="58"/>
          </reference>
        </references>
      </pivotArea>
    </format>
    <format dxfId="2728">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8"/>
          </reference>
        </references>
      </pivotArea>
    </format>
    <format dxfId="2727">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48"/>
          </reference>
        </references>
      </pivotArea>
    </format>
    <format dxfId="2726">
      <pivotArea dataOnly="0" labelOnly="1" outline="0" fieldPosition="0">
        <references count="6">
          <reference field="0" count="1">
            <x v="7"/>
          </reference>
          <reference field="3" count="1" selected="0">
            <x v="25"/>
          </reference>
          <reference field="4" count="1" selected="0">
            <x v="51"/>
          </reference>
          <reference field="5" count="1" selected="0">
            <x v="51"/>
          </reference>
          <reference field="6" count="1" selected="0">
            <x v="100"/>
          </reference>
          <reference field="7" count="1" selected="0">
            <x v="64"/>
          </reference>
        </references>
      </pivotArea>
    </format>
    <format dxfId="2725">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44"/>
          </reference>
        </references>
      </pivotArea>
    </format>
    <format dxfId="2724">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6"/>
          </reference>
        </references>
      </pivotArea>
    </format>
    <format dxfId="2723">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24"/>
          </reference>
        </references>
      </pivotArea>
    </format>
    <format dxfId="2722">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35"/>
          </reference>
        </references>
      </pivotArea>
    </format>
    <format dxfId="2721">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107"/>
          </reference>
        </references>
      </pivotArea>
    </format>
    <format dxfId="2720">
      <pivotArea dataOnly="0" labelOnly="1" outline="0" fieldPosition="0">
        <references count="6">
          <reference field="0" count="1">
            <x v="5"/>
          </reference>
          <reference field="3" count="1" selected="0">
            <x v="25"/>
          </reference>
          <reference field="4" count="1" selected="0">
            <x v="51"/>
          </reference>
          <reference field="5" count="1" selected="0">
            <x v="51"/>
          </reference>
          <reference field="6" count="1" selected="0">
            <x v="100"/>
          </reference>
          <reference field="7" count="1" selected="0">
            <x v="98"/>
          </reference>
        </references>
      </pivotArea>
    </format>
    <format dxfId="2719">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99"/>
          </reference>
        </references>
      </pivotArea>
    </format>
    <format dxfId="2718">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38"/>
          </reference>
        </references>
      </pivotArea>
    </format>
    <format dxfId="2717">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20"/>
          </reference>
        </references>
      </pivotArea>
    </format>
    <format dxfId="2716">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1"/>
          </reference>
          <reference field="7" count="1" selected="0">
            <x v="100"/>
          </reference>
        </references>
      </pivotArea>
    </format>
    <format dxfId="2715">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39"/>
          </reference>
        </references>
      </pivotArea>
    </format>
    <format dxfId="2714">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40"/>
          </reference>
        </references>
      </pivotArea>
    </format>
    <format dxfId="2713">
      <pivotArea dataOnly="0" labelOnly="1" outline="0" fieldPosition="0">
        <references count="6">
          <reference field="0" count="1">
            <x v="6"/>
          </reference>
          <reference field="3" count="1" selected="0">
            <x v="25"/>
          </reference>
          <reference field="4" count="1" selected="0">
            <x v="51"/>
          </reference>
          <reference field="5" count="1" selected="0">
            <x v="51"/>
          </reference>
          <reference field="6" count="1" selected="0">
            <x v="101"/>
          </reference>
          <reference field="7" count="1" selected="0">
            <x v="59"/>
          </reference>
        </references>
      </pivotArea>
    </format>
    <format dxfId="2712">
      <pivotArea dataOnly="0" labelOnly="1" outline="0" fieldPosition="0">
        <references count="6">
          <reference field="0" count="1">
            <x v="2"/>
          </reference>
          <reference field="3" count="1" selected="0">
            <x v="25"/>
          </reference>
          <reference field="4" count="1" selected="0">
            <x v="51"/>
          </reference>
          <reference field="5" count="1" selected="0">
            <x v="51"/>
          </reference>
          <reference field="6" count="1" selected="0">
            <x v="101"/>
          </reference>
          <reference field="7" count="1" selected="0">
            <x v="33"/>
          </reference>
        </references>
      </pivotArea>
    </format>
    <format dxfId="2711">
      <pivotArea dataOnly="0" labelOnly="1" outline="0" fieldPosition="0">
        <references count="6">
          <reference field="0" count="1">
            <x v="1"/>
          </reference>
          <reference field="3" count="1" selected="0">
            <x v="25"/>
          </reference>
          <reference field="4" count="1" selected="0">
            <x v="51"/>
          </reference>
          <reference field="5" count="1" selected="0">
            <x v="51"/>
          </reference>
          <reference field="6" count="1" selected="0">
            <x v="102"/>
          </reference>
          <reference field="7" count="1" selected="0">
            <x v="75"/>
          </reference>
        </references>
      </pivotArea>
    </format>
    <format dxfId="2710">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4"/>
          </reference>
        </references>
      </pivotArea>
    </format>
    <format dxfId="2709">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83"/>
          </reference>
        </references>
      </pivotArea>
    </format>
    <format dxfId="2708">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5"/>
          </reference>
        </references>
      </pivotArea>
    </format>
    <format dxfId="2707">
      <pivotArea dataOnly="0" labelOnly="1" outline="0" fieldPosition="0">
        <references count="6">
          <reference field="0" count="1">
            <x v="0"/>
          </reference>
          <reference field="3" count="1" selected="0">
            <x v="25"/>
          </reference>
          <reference field="4" count="1" selected="0">
            <x v="51"/>
          </reference>
          <reference field="5" count="1" selected="0">
            <x v="51"/>
          </reference>
          <reference field="6" count="1" selected="0">
            <x v="102"/>
          </reference>
          <reference field="7" count="1" selected="0">
            <x v="6"/>
          </reference>
        </references>
      </pivotArea>
    </format>
    <format dxfId="2706">
      <pivotArea dataOnly="0" labelOnly="1" outline="0" fieldPosition="0">
        <references count="6">
          <reference field="0" count="1">
            <x v="4"/>
          </reference>
          <reference field="3" count="1" selected="0">
            <x v="25"/>
          </reference>
          <reference field="4" count="1" selected="0">
            <x v="51"/>
          </reference>
          <reference field="5" count="1" selected="0">
            <x v="51"/>
          </reference>
          <reference field="6" count="1" selected="0">
            <x v="102"/>
          </reference>
          <reference field="7" count="1" selected="0">
            <x v="85"/>
          </reference>
        </references>
      </pivotArea>
    </format>
    <format dxfId="2705">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27"/>
          </reference>
        </references>
      </pivotArea>
    </format>
    <format dxfId="2704">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6"/>
          </reference>
        </references>
      </pivotArea>
    </format>
    <format dxfId="2703">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12"/>
          </reference>
        </references>
      </pivotArea>
    </format>
    <format dxfId="2702">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3"/>
          </reference>
          <reference field="7" count="1" selected="0">
            <x v="58"/>
          </reference>
        </references>
      </pivotArea>
    </format>
    <format dxfId="2701">
      <pivotArea dataOnly="0" labelOnly="1" outline="0" fieldPosition="0">
        <references count="6">
          <reference field="0" count="1">
            <x v="1"/>
          </reference>
          <reference field="3" count="1" selected="0">
            <x v="26"/>
          </reference>
          <reference field="4" count="1" selected="0">
            <x v="52"/>
          </reference>
          <reference field="5" count="1" selected="0">
            <x v="52"/>
          </reference>
          <reference field="6" count="1" selected="0">
            <x v="104"/>
          </reference>
          <reference field="7" count="1" selected="0">
            <x v="38"/>
          </reference>
        </references>
      </pivotArea>
    </format>
    <format dxfId="2700">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39"/>
          </reference>
        </references>
      </pivotArea>
    </format>
    <format dxfId="2699">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2"/>
          </reference>
        </references>
      </pivotArea>
    </format>
    <format dxfId="2698">
      <pivotArea dataOnly="0" labelOnly="1" outline="0" fieldPosition="0">
        <references count="6">
          <reference field="0" count="1">
            <x v="6"/>
          </reference>
          <reference field="3" count="1" selected="0">
            <x v="26"/>
          </reference>
          <reference field="4" count="1" selected="0">
            <x v="52"/>
          </reference>
          <reference field="5" count="1" selected="0">
            <x v="52"/>
          </reference>
          <reference field="6" count="1" selected="0">
            <x v="104"/>
          </reference>
          <reference field="7" count="1" selected="0">
            <x v="73"/>
          </reference>
        </references>
      </pivotArea>
    </format>
    <format dxfId="2697">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4"/>
          </reference>
        </references>
      </pivotArea>
    </format>
    <format dxfId="2696">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83"/>
          </reference>
        </references>
      </pivotArea>
    </format>
    <format dxfId="2695">
      <pivotArea dataOnly="0" labelOnly="1" outline="0" fieldPosition="0">
        <references count="6">
          <reference field="0" count="1">
            <x v="0"/>
          </reference>
          <reference field="3" count="1" selected="0">
            <x v="26"/>
          </reference>
          <reference field="4" count="1" selected="0">
            <x v="52"/>
          </reference>
          <reference field="5" count="1" selected="0">
            <x v="52"/>
          </reference>
          <reference field="6" count="1" selected="0">
            <x v="105"/>
          </reference>
          <reference field="7" count="1" selected="0">
            <x v="6"/>
          </reference>
        </references>
      </pivotArea>
    </format>
    <format dxfId="2694">
      <pivotArea dataOnly="0" labelOnly="1" outline="0" fieldPosition="0">
        <references count="6">
          <reference field="0" count="1">
            <x v="5"/>
          </reference>
          <reference field="3" count="1" selected="0">
            <x v="26"/>
          </reference>
          <reference field="4" count="1" selected="0">
            <x v="52"/>
          </reference>
          <reference field="5" count="1" selected="0">
            <x v="52"/>
          </reference>
          <reference field="6" count="1" selected="0">
            <x v="106"/>
          </reference>
          <reference field="7" count="1" selected="0">
            <x v="24"/>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caption="PPn "/>
    <pivotHierarchy dragToData="1" caption="PPh21 "/>
    <pivotHierarchy dragToData="1" caption="PPh22 "/>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65"/>
    <rowHierarchyUsage hierarchyUsage="58"/>
    <rowHierarchyUsage hierarchyUsage="56"/>
    <rowHierarchyUsage hierarchyUsage="60"/>
    <rowHierarchyUsage hierarchyUsage="48"/>
    <rowHierarchyUsage hierarchyUsage="5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D36C97-2571-48E2-8CAE-D67F6A0B120C}" name="PivotTable2" cacheId="1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lisasi SPBy">
  <location ref="A3:Z46" firstHeaderRow="1" firstDataRow="2" firstDataCol="1"/>
  <pivotFields count="6">
    <pivotField axis="axisCol" allDrilled="1" showAll="0" defaultAttributeDrillState="1">
      <items count="25">
        <item x="8"/>
        <item x="11"/>
        <item x="12"/>
        <item x="13"/>
        <item x="14"/>
        <item x="15"/>
        <item x="16"/>
        <item x="17"/>
        <item x="0"/>
        <item x="1"/>
        <item x="2"/>
        <item x="3"/>
        <item x="4"/>
        <item x="5"/>
        <item x="6"/>
        <item x="7"/>
        <item x="19"/>
        <item x="20"/>
        <item x="21"/>
        <item x="22"/>
        <item x="23"/>
        <item x="9"/>
        <item x="10"/>
        <item x="18"/>
        <item t="default"/>
      </items>
    </pivotField>
    <pivotField axis="axisRow" allDrilled="1" showAll="0" dataSourceSort="1" defaultAttributeDrillState="1">
      <items count="2">
        <item s="1" x="0"/>
        <item t="default"/>
      </items>
    </pivotField>
    <pivotField dataField="1" subtotalTop="0" showAll="0" defaultSubtotal="0"/>
    <pivotField axis="axisRow" allDrilled="1" showAll="0" dataSourceSort="1" defaultAttributeDrillState="1">
      <items count="8">
        <item x="0"/>
        <item x="1"/>
        <item x="2"/>
        <item x="3"/>
        <item x="4"/>
        <item x="5"/>
        <item x="6"/>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11">
        <item x="0"/>
        <item x="1"/>
        <item x="2"/>
        <item x="3"/>
        <item x="4"/>
        <item x="5"/>
        <item x="6"/>
        <item x="7"/>
        <item x="8"/>
        <item x="9"/>
        <item t="default"/>
      </items>
    </pivotField>
  </pivotFields>
  <rowFields count="4">
    <field x="1"/>
    <field x="3"/>
    <field x="4"/>
    <field x="5"/>
  </rowFields>
  <rowItems count="42">
    <i>
      <x/>
    </i>
    <i r="1">
      <x/>
    </i>
    <i r="2">
      <x/>
    </i>
    <i r="3">
      <x/>
    </i>
    <i r="3">
      <x v="1"/>
    </i>
    <i r="3">
      <x v="2"/>
    </i>
    <i r="3">
      <x v="3"/>
    </i>
    <i r="2">
      <x v="1"/>
    </i>
    <i r="3">
      <x v="4"/>
    </i>
    <i r="1">
      <x v="1"/>
    </i>
    <i r="2">
      <x/>
    </i>
    <i r="3">
      <x/>
    </i>
    <i r="3">
      <x v="1"/>
    </i>
    <i r="2">
      <x v="1"/>
    </i>
    <i r="3">
      <x v="4"/>
    </i>
    <i r="1">
      <x v="2"/>
    </i>
    <i r="2">
      <x/>
    </i>
    <i r="3">
      <x/>
    </i>
    <i r="3">
      <x v="1"/>
    </i>
    <i r="1">
      <x v="3"/>
    </i>
    <i r="2">
      <x/>
    </i>
    <i r="3">
      <x/>
    </i>
    <i r="3">
      <x v="1"/>
    </i>
    <i r="3">
      <x v="5"/>
    </i>
    <i r="2">
      <x v="1"/>
    </i>
    <i r="3">
      <x v="6"/>
    </i>
    <i r="1">
      <x v="4"/>
    </i>
    <i r="2">
      <x/>
    </i>
    <i r="3">
      <x/>
    </i>
    <i r="3">
      <x v="1"/>
    </i>
    <i r="1">
      <x v="5"/>
    </i>
    <i r="2">
      <x/>
    </i>
    <i r="3">
      <x v="7"/>
    </i>
    <i r="2">
      <x v="2"/>
    </i>
    <i r="3">
      <x/>
    </i>
    <i r="3">
      <x v="1"/>
    </i>
    <i r="2">
      <x v="1"/>
    </i>
    <i r="3">
      <x v="8"/>
    </i>
    <i r="1">
      <x v="6"/>
    </i>
    <i r="2">
      <x v="3"/>
    </i>
    <i r="3">
      <x v="9"/>
    </i>
    <i t="grand">
      <x/>
    </i>
  </rowItems>
  <colFields count="1">
    <field x="0"/>
  </colFields>
  <colItems count="25">
    <i>
      <x/>
    </i>
    <i>
      <x v="1"/>
    </i>
    <i>
      <x v="2"/>
    </i>
    <i>
      <x v="3"/>
    </i>
    <i>
      <x v="4"/>
    </i>
    <i>
      <x v="5"/>
    </i>
    <i>
      <x v="6"/>
    </i>
    <i>
      <x v="7"/>
    </i>
    <i>
      <x v="8"/>
    </i>
    <i>
      <x v="9"/>
    </i>
    <i>
      <x v="10"/>
    </i>
    <i>
      <x v="11"/>
    </i>
    <i>
      <x v="12"/>
    </i>
    <i>
      <x v="13"/>
    </i>
    <i>
      <x v="14"/>
    </i>
    <i>
      <x v="15"/>
    </i>
    <i>
      <x v="16"/>
    </i>
    <i>
      <x v="17"/>
    </i>
    <i>
      <x v="18"/>
    </i>
    <i>
      <x v="19"/>
    </i>
    <i>
      <x v="20"/>
    </i>
    <i>
      <x v="21"/>
    </i>
    <i>
      <x v="22"/>
    </i>
    <i>
      <x v="23"/>
    </i>
    <i t="grand">
      <x/>
    </i>
  </colItems>
  <dataFields count="1">
    <dataField name="Sum of Jumlah" fld="2" baseField="5" baseItem="1" numFmtId="41"/>
  </dataFields>
  <formats count="64">
    <format dxfId="2693">
      <pivotArea dataOnly="0" labelOnly="1" fieldPosition="0">
        <references count="1">
          <reference field="3" count="0"/>
        </references>
      </pivotArea>
    </format>
    <format dxfId="2692">
      <pivotArea dataOnly="0" labelOnly="1" fieldPosition="0">
        <references count="1">
          <reference field="4" count="0"/>
        </references>
      </pivotArea>
    </format>
    <format dxfId="2691">
      <pivotArea outline="0" collapsedLevelsAreSubtotals="1" fieldPosition="0"/>
    </format>
    <format dxfId="2690">
      <pivotArea field="1" type="button" dataOnly="0" labelOnly="1" outline="0" axis="axisRow" fieldPosition="0"/>
    </format>
    <format dxfId="2689">
      <pivotArea dataOnly="0" labelOnly="1" fieldPosition="0">
        <references count="1">
          <reference field="1" count="0"/>
        </references>
      </pivotArea>
    </format>
    <format dxfId="2688">
      <pivotArea dataOnly="0" labelOnly="1" grandRow="1" outline="0" fieldPosition="0"/>
    </format>
    <format dxfId="2687">
      <pivotArea dataOnly="0" labelOnly="1" fieldPosition="0">
        <references count="2">
          <reference field="1" count="0" selected="0"/>
          <reference field="3" count="0"/>
        </references>
      </pivotArea>
    </format>
    <format dxfId="2686">
      <pivotArea dataOnly="0" labelOnly="1" fieldPosition="0">
        <references count="3">
          <reference field="1" count="0" selected="0"/>
          <reference field="3" count="1" selected="0">
            <x v="0"/>
          </reference>
          <reference field="4" count="2">
            <x v="0"/>
            <x v="1"/>
          </reference>
        </references>
      </pivotArea>
    </format>
    <format dxfId="2685">
      <pivotArea dataOnly="0" labelOnly="1" fieldPosition="0">
        <references count="3">
          <reference field="1" count="0" selected="0"/>
          <reference field="3" count="1" selected="0">
            <x v="1"/>
          </reference>
          <reference field="4" count="2">
            <x v="0"/>
            <x v="1"/>
          </reference>
        </references>
      </pivotArea>
    </format>
    <format dxfId="2684">
      <pivotArea dataOnly="0" labelOnly="1" fieldPosition="0">
        <references count="3">
          <reference field="1" count="0" selected="0"/>
          <reference field="3" count="1" selected="0">
            <x v="2"/>
          </reference>
          <reference field="4" count="1">
            <x v="0"/>
          </reference>
        </references>
      </pivotArea>
    </format>
    <format dxfId="2683">
      <pivotArea dataOnly="0" labelOnly="1" fieldPosition="0">
        <references count="3">
          <reference field="1" count="0" selected="0"/>
          <reference field="3" count="1" selected="0">
            <x v="3"/>
          </reference>
          <reference field="4" count="2">
            <x v="0"/>
            <x v="1"/>
          </reference>
        </references>
      </pivotArea>
    </format>
    <format dxfId="2682">
      <pivotArea dataOnly="0" labelOnly="1" fieldPosition="0">
        <references count="3">
          <reference field="1" count="0" selected="0"/>
          <reference field="3" count="1" selected="0">
            <x v="4"/>
          </reference>
          <reference field="4" count="1">
            <x v="0"/>
          </reference>
        </references>
      </pivotArea>
    </format>
    <format dxfId="2681">
      <pivotArea dataOnly="0" labelOnly="1" fieldPosition="0">
        <references count="3">
          <reference field="1" count="0" selected="0"/>
          <reference field="3" count="1" selected="0">
            <x v="5"/>
          </reference>
          <reference field="4" count="0"/>
        </references>
      </pivotArea>
    </format>
    <format dxfId="2680">
      <pivotArea dataOnly="0" labelOnly="1" fieldPosition="0">
        <references count="4">
          <reference field="1" count="0" selected="0"/>
          <reference field="3" count="1" selected="0">
            <x v="0"/>
          </reference>
          <reference field="4" count="1" selected="0">
            <x v="0"/>
          </reference>
          <reference field="5" count="4">
            <x v="0"/>
            <x v="1"/>
            <x v="2"/>
            <x v="3"/>
          </reference>
        </references>
      </pivotArea>
    </format>
    <format dxfId="2679">
      <pivotArea dataOnly="0" labelOnly="1" fieldPosition="0">
        <references count="4">
          <reference field="1" count="0" selected="0"/>
          <reference field="3" count="1" selected="0">
            <x v="0"/>
          </reference>
          <reference field="4" count="1" selected="0">
            <x v="1"/>
          </reference>
          <reference field="5" count="1">
            <x v="4"/>
          </reference>
        </references>
      </pivotArea>
    </format>
    <format dxfId="2678">
      <pivotArea dataOnly="0" labelOnly="1" fieldPosition="0">
        <references count="4">
          <reference field="1" count="0" selected="0"/>
          <reference field="3" count="1" selected="0">
            <x v="1"/>
          </reference>
          <reference field="4" count="1" selected="0">
            <x v="0"/>
          </reference>
          <reference field="5" count="2">
            <x v="0"/>
            <x v="1"/>
          </reference>
        </references>
      </pivotArea>
    </format>
    <format dxfId="2677">
      <pivotArea dataOnly="0" labelOnly="1" fieldPosition="0">
        <references count="4">
          <reference field="1" count="0" selected="0"/>
          <reference field="3" count="1" selected="0">
            <x v="1"/>
          </reference>
          <reference field="4" count="1" selected="0">
            <x v="1"/>
          </reference>
          <reference field="5" count="1">
            <x v="4"/>
          </reference>
        </references>
      </pivotArea>
    </format>
    <format dxfId="2676">
      <pivotArea dataOnly="0" labelOnly="1" fieldPosition="0">
        <references count="4">
          <reference field="1" count="0" selected="0"/>
          <reference field="3" count="1" selected="0">
            <x v="2"/>
          </reference>
          <reference field="4" count="1" selected="0">
            <x v="0"/>
          </reference>
          <reference field="5" count="2">
            <x v="0"/>
            <x v="1"/>
          </reference>
        </references>
      </pivotArea>
    </format>
    <format dxfId="2675">
      <pivotArea dataOnly="0" labelOnly="1" fieldPosition="0">
        <references count="4">
          <reference field="1" count="0" selected="0"/>
          <reference field="3" count="1" selected="0">
            <x v="3"/>
          </reference>
          <reference field="4" count="1" selected="0">
            <x v="0"/>
          </reference>
          <reference field="5" count="3">
            <x v="0"/>
            <x v="1"/>
            <x v="5"/>
          </reference>
        </references>
      </pivotArea>
    </format>
    <format dxfId="2674">
      <pivotArea dataOnly="0" labelOnly="1" fieldPosition="0">
        <references count="4">
          <reference field="1" count="0" selected="0"/>
          <reference field="3" count="1" selected="0">
            <x v="3"/>
          </reference>
          <reference field="4" count="1" selected="0">
            <x v="1"/>
          </reference>
          <reference field="5" count="1">
            <x v="6"/>
          </reference>
        </references>
      </pivotArea>
    </format>
    <format dxfId="2673">
      <pivotArea dataOnly="0" labelOnly="1" fieldPosition="0">
        <references count="4">
          <reference field="1" count="0" selected="0"/>
          <reference field="3" count="1" selected="0">
            <x v="4"/>
          </reference>
          <reference field="4" count="1" selected="0">
            <x v="0"/>
          </reference>
          <reference field="5" count="2">
            <x v="0"/>
            <x v="1"/>
          </reference>
        </references>
      </pivotArea>
    </format>
    <format dxfId="2672">
      <pivotArea dataOnly="0" labelOnly="1" fieldPosition="0">
        <references count="4">
          <reference field="1" count="0" selected="0"/>
          <reference field="3" count="1" selected="0">
            <x v="5"/>
          </reference>
          <reference field="4" count="1" selected="0">
            <x v="0"/>
          </reference>
          <reference field="5" count="1">
            <x v="7"/>
          </reference>
        </references>
      </pivotArea>
    </format>
    <format dxfId="2671">
      <pivotArea dataOnly="0" labelOnly="1" fieldPosition="0">
        <references count="4">
          <reference field="1" count="0" selected="0"/>
          <reference field="3" count="1" selected="0">
            <x v="5"/>
          </reference>
          <reference field="4" count="1" selected="0">
            <x v="2"/>
          </reference>
          <reference field="5" count="2">
            <x v="0"/>
            <x v="1"/>
          </reference>
        </references>
      </pivotArea>
    </format>
    <format dxfId="2670">
      <pivotArea dataOnly="0" labelOnly="1" fieldPosition="0">
        <references count="4">
          <reference field="1" count="0" selected="0"/>
          <reference field="3" count="1" selected="0">
            <x v="5"/>
          </reference>
          <reference field="4" count="1" selected="0">
            <x v="1"/>
          </reference>
          <reference field="5" count="1">
            <x v="8"/>
          </reference>
        </references>
      </pivotArea>
    </format>
    <format dxfId="2669">
      <pivotArea dataOnly="0" labelOnly="1" fieldPosition="0">
        <references count="1">
          <reference field="0" count="0"/>
        </references>
      </pivotArea>
    </format>
    <format dxfId="2668">
      <pivotArea dataOnly="0" labelOnly="1" grandCol="1" outline="0" fieldPosition="0"/>
    </format>
    <format dxfId="2667">
      <pivotArea collapsedLevelsAreSubtotals="1" fieldPosition="0">
        <references count="2">
          <reference field="1" count="0" selected="0"/>
          <reference field="3" count="1">
            <x v="0"/>
          </reference>
        </references>
      </pivotArea>
    </format>
    <format dxfId="2666">
      <pivotArea collapsedLevelsAreSubtotals="1" fieldPosition="0">
        <references count="2">
          <reference field="1" count="0" selected="0"/>
          <reference field="3" count="1">
            <x v="1"/>
          </reference>
        </references>
      </pivotArea>
    </format>
    <format dxfId="2665">
      <pivotArea collapsedLevelsAreSubtotals="1" fieldPosition="0">
        <references count="2">
          <reference field="1" count="0" selected="0"/>
          <reference field="3" count="1">
            <x v="2"/>
          </reference>
        </references>
      </pivotArea>
    </format>
    <format dxfId="2664">
      <pivotArea collapsedLevelsAreSubtotals="1" fieldPosition="0">
        <references count="2">
          <reference field="1" count="0" selected="0"/>
          <reference field="3" count="1">
            <x v="3"/>
          </reference>
        </references>
      </pivotArea>
    </format>
    <format dxfId="2663">
      <pivotArea collapsedLevelsAreSubtotals="1" fieldPosition="0">
        <references count="2">
          <reference field="1" count="0" selected="0"/>
          <reference field="3" count="1">
            <x v="4"/>
          </reference>
        </references>
      </pivotArea>
    </format>
    <format dxfId="2662">
      <pivotArea collapsedLevelsAreSubtotals="1" fieldPosition="0">
        <references count="2">
          <reference field="1" count="0" selected="0"/>
          <reference field="3" count="1">
            <x v="5"/>
          </reference>
        </references>
      </pivotArea>
    </format>
    <format dxfId="2661">
      <pivotArea collapsedLevelsAreSubtotals="1" fieldPosition="0">
        <references count="2">
          <reference field="1" count="0" selected="0"/>
          <reference field="3" count="1">
            <x v="0"/>
          </reference>
        </references>
      </pivotArea>
    </format>
    <format dxfId="2660">
      <pivotArea collapsedLevelsAreSubtotals="1" fieldPosition="0">
        <references count="2">
          <reference field="1" count="0" selected="0"/>
          <reference field="3" count="1">
            <x v="1"/>
          </reference>
        </references>
      </pivotArea>
    </format>
    <format dxfId="2659">
      <pivotArea collapsedLevelsAreSubtotals="1" fieldPosition="0">
        <references count="2">
          <reference field="1" count="0" selected="0"/>
          <reference field="3" count="1">
            <x v="2"/>
          </reference>
        </references>
      </pivotArea>
    </format>
    <format dxfId="2658">
      <pivotArea collapsedLevelsAreSubtotals="1" fieldPosition="0">
        <references count="2">
          <reference field="1" count="0" selected="0"/>
          <reference field="3" count="1">
            <x v="3"/>
          </reference>
        </references>
      </pivotArea>
    </format>
    <format dxfId="2657">
      <pivotArea collapsedLevelsAreSubtotals="1" fieldPosition="0">
        <references count="2">
          <reference field="1" count="0" selected="0"/>
          <reference field="3" count="1">
            <x v="4"/>
          </reference>
        </references>
      </pivotArea>
    </format>
    <format dxfId="2656">
      <pivotArea collapsedLevelsAreSubtotals="1" fieldPosition="0">
        <references count="2">
          <reference field="1" count="0" selected="0"/>
          <reference field="3" count="1">
            <x v="5"/>
          </reference>
        </references>
      </pivotArea>
    </format>
    <format dxfId="2655">
      <pivotArea dataOnly="0" labelOnly="1" fieldPosition="0">
        <references count="1">
          <reference field="4" count="0"/>
        </references>
      </pivotArea>
    </format>
    <format dxfId="2654">
      <pivotArea collapsedLevelsAreSubtotals="1" fieldPosition="0">
        <references count="3">
          <reference field="1" count="0" selected="0"/>
          <reference field="3" count="1" selected="0">
            <x v="0"/>
          </reference>
          <reference field="4" count="1">
            <x v="0"/>
          </reference>
        </references>
      </pivotArea>
    </format>
    <format dxfId="2653">
      <pivotArea collapsedLevelsAreSubtotals="1" fieldPosition="0">
        <references count="3">
          <reference field="1" count="0" selected="0"/>
          <reference field="3" count="1" selected="0">
            <x v="0"/>
          </reference>
          <reference field="4" count="1">
            <x v="1"/>
          </reference>
        </references>
      </pivotArea>
    </format>
    <format dxfId="2652">
      <pivotArea collapsedLevelsAreSubtotals="1" fieldPosition="0">
        <references count="3">
          <reference field="1" count="0" selected="0"/>
          <reference field="3" count="1" selected="0">
            <x v="1"/>
          </reference>
          <reference field="4" count="1">
            <x v="0"/>
          </reference>
        </references>
      </pivotArea>
    </format>
    <format dxfId="2651">
      <pivotArea collapsedLevelsAreSubtotals="1" fieldPosition="0">
        <references count="3">
          <reference field="1" count="0" selected="0"/>
          <reference field="3" count="1" selected="0">
            <x v="1"/>
          </reference>
          <reference field="4" count="1">
            <x v="1"/>
          </reference>
        </references>
      </pivotArea>
    </format>
    <format dxfId="2650">
      <pivotArea collapsedLevelsAreSubtotals="1" fieldPosition="0">
        <references count="3">
          <reference field="1" count="0" selected="0"/>
          <reference field="3" count="1" selected="0">
            <x v="2"/>
          </reference>
          <reference field="4" count="1">
            <x v="0"/>
          </reference>
        </references>
      </pivotArea>
    </format>
    <format dxfId="2649">
      <pivotArea collapsedLevelsAreSubtotals="1" fieldPosition="0">
        <references count="3">
          <reference field="1" count="0" selected="0"/>
          <reference field="3" count="1" selected="0">
            <x v="3"/>
          </reference>
          <reference field="4" count="1">
            <x v="0"/>
          </reference>
        </references>
      </pivotArea>
    </format>
    <format dxfId="2648">
      <pivotArea collapsedLevelsAreSubtotals="1" fieldPosition="0">
        <references count="3">
          <reference field="1" count="0" selected="0"/>
          <reference field="3" count="1" selected="0">
            <x v="3"/>
          </reference>
          <reference field="4" count="1">
            <x v="1"/>
          </reference>
        </references>
      </pivotArea>
    </format>
    <format dxfId="2647">
      <pivotArea collapsedLevelsAreSubtotals="1" fieldPosition="0">
        <references count="3">
          <reference field="1" count="0" selected="0"/>
          <reference field="3" count="1" selected="0">
            <x v="4"/>
          </reference>
          <reference field="4" count="1">
            <x v="0"/>
          </reference>
        </references>
      </pivotArea>
    </format>
    <format dxfId="2646">
      <pivotArea collapsedLevelsAreSubtotals="1" fieldPosition="0">
        <references count="3">
          <reference field="1" count="0" selected="0"/>
          <reference field="3" count="1" selected="0">
            <x v="5"/>
          </reference>
          <reference field="4" count="1">
            <x v="0"/>
          </reference>
        </references>
      </pivotArea>
    </format>
    <format dxfId="2645">
      <pivotArea collapsedLevelsAreSubtotals="1" fieldPosition="0">
        <references count="3">
          <reference field="1" count="0" selected="0"/>
          <reference field="3" count="1" selected="0">
            <x v="5"/>
          </reference>
          <reference field="4" count="1">
            <x v="2"/>
          </reference>
        </references>
      </pivotArea>
    </format>
    <format dxfId="2644">
      <pivotArea collapsedLevelsAreSubtotals="1" fieldPosition="0">
        <references count="3">
          <reference field="1" count="0" selected="0"/>
          <reference field="3" count="1" selected="0">
            <x v="5"/>
          </reference>
          <reference field="4" count="1">
            <x v="1"/>
          </reference>
        </references>
      </pivotArea>
    </format>
    <format dxfId="2643">
      <pivotArea collapsedLevelsAreSubtotals="1" fieldPosition="0">
        <references count="3">
          <reference field="1" count="0" selected="0"/>
          <reference field="3" count="1" selected="0">
            <x v="0"/>
          </reference>
          <reference field="4" count="1">
            <x v="0"/>
          </reference>
        </references>
      </pivotArea>
    </format>
    <format dxfId="2642">
      <pivotArea collapsedLevelsAreSubtotals="1" fieldPosition="0">
        <references count="3">
          <reference field="1" count="0" selected="0"/>
          <reference field="3" count="1" selected="0">
            <x v="0"/>
          </reference>
          <reference field="4" count="1">
            <x v="1"/>
          </reference>
        </references>
      </pivotArea>
    </format>
    <format dxfId="2641">
      <pivotArea collapsedLevelsAreSubtotals="1" fieldPosition="0">
        <references count="3">
          <reference field="1" count="0" selected="0"/>
          <reference field="3" count="1" selected="0">
            <x v="1"/>
          </reference>
          <reference field="4" count="1">
            <x v="0"/>
          </reference>
        </references>
      </pivotArea>
    </format>
    <format dxfId="2640">
      <pivotArea collapsedLevelsAreSubtotals="1" fieldPosition="0">
        <references count="3">
          <reference field="1" count="0" selected="0"/>
          <reference field="3" count="1" selected="0">
            <x v="1"/>
          </reference>
          <reference field="4" count="1">
            <x v="1"/>
          </reference>
        </references>
      </pivotArea>
    </format>
    <format dxfId="2639">
      <pivotArea collapsedLevelsAreSubtotals="1" fieldPosition="0">
        <references count="3">
          <reference field="1" count="0" selected="0"/>
          <reference field="3" count="1" selected="0">
            <x v="2"/>
          </reference>
          <reference field="4" count="1">
            <x v="0"/>
          </reference>
        </references>
      </pivotArea>
    </format>
    <format dxfId="2638">
      <pivotArea collapsedLevelsAreSubtotals="1" fieldPosition="0">
        <references count="3">
          <reference field="1" count="0" selected="0"/>
          <reference field="3" count="1" selected="0">
            <x v="3"/>
          </reference>
          <reference field="4" count="1">
            <x v="0"/>
          </reference>
        </references>
      </pivotArea>
    </format>
    <format dxfId="2637">
      <pivotArea collapsedLevelsAreSubtotals="1" fieldPosition="0">
        <references count="3">
          <reference field="1" count="0" selected="0"/>
          <reference field="3" count="1" selected="0">
            <x v="3"/>
          </reference>
          <reference field="4" count="1">
            <x v="1"/>
          </reference>
        </references>
      </pivotArea>
    </format>
    <format dxfId="2636">
      <pivotArea collapsedLevelsAreSubtotals="1" fieldPosition="0">
        <references count="3">
          <reference field="1" count="0" selected="0"/>
          <reference field="3" count="1" selected="0">
            <x v="4"/>
          </reference>
          <reference field="4" count="1">
            <x v="0"/>
          </reference>
        </references>
      </pivotArea>
    </format>
    <format dxfId="2635">
      <pivotArea collapsedLevelsAreSubtotals="1" fieldPosition="0">
        <references count="3">
          <reference field="1" count="0" selected="0"/>
          <reference field="3" count="1" selected="0">
            <x v="5"/>
          </reference>
          <reference field="4" count="1">
            <x v="0"/>
          </reference>
        </references>
      </pivotArea>
    </format>
    <format dxfId="2634">
      <pivotArea collapsedLevelsAreSubtotals="1" fieldPosition="0">
        <references count="3">
          <reference field="1" count="0" selected="0"/>
          <reference field="3" count="1" selected="0">
            <x v="5"/>
          </reference>
          <reference field="4" count="1">
            <x v="2"/>
          </reference>
        </references>
      </pivotArea>
    </format>
    <format dxfId="2633">
      <pivotArea collapsedLevelsAreSubtotals="1" fieldPosition="0">
        <references count="3">
          <reference field="1" count="0" selected="0"/>
          <reference field="3" count="1" selected="0">
            <x v="5"/>
          </reference>
          <reference field="4" count="1">
            <x v="1"/>
          </reference>
        </references>
      </pivotArea>
    </format>
    <format dxfId="2632">
      <pivotArea field="1" type="button" dataOnly="0" labelOnly="1" outline="0" axis="axisRow" fieldPosition="0"/>
    </format>
    <format dxfId="2631">
      <pivotArea dataOnly="0" labelOnly="1" fieldPosition="0">
        <references count="1">
          <reference field="0" count="0"/>
        </references>
      </pivotArea>
    </format>
    <format dxfId="2630">
      <pivotArea dataOnly="0" labelOnly="1" grandCol="1" outline="0" fieldPosition="0"/>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no_SPBY"/>
  </pivotHierarchies>
  <pivotTableStyleInfo name="PivotStyleLight16" showRowHeaders="1" showColHeaders="1" showRowStripes="0" showColStripes="0" showLastColumn="1"/>
  <rowHierarchiesUsage count="4">
    <rowHierarchyUsage hierarchyUsage="51"/>
    <rowHierarchyUsage hierarchyUsage="46"/>
    <rowHierarchyUsage hierarchyUsage="47"/>
    <rowHierarchyUsage hierarchyUsage="52"/>
  </rowHierarchiesUsage>
  <colHierarchiesUsage count="1">
    <colHierarchyUsage hierarchyUsage="6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onitoring GU TUP LS.xlsx!SPBY">
        <x15:activeTabTopLevelEntity name="[SPBY]"/>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6EC80C0B-478E-4C0F-8217-9113AF91CE11}"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D69D8D40-5CA7-4E1A-B1F0-7A7CE4670C04}"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E12BC736-6406-4C88-97E3-5C5E4BDF3D6F}" autoFormatId="16" applyNumberFormats="0" applyBorderFormats="0" applyFontFormats="0" applyPatternFormats="0" applyAlignmentFormats="0" applyWidthHeightFormats="0">
  <queryTableRefresh nextId="40">
    <queryTableFields count="39">
      <queryTableField id="1" name="SPBY[Program]" tableColumnId="1"/>
      <queryTableField id="2" name="SPBY[Kegiatan]" tableColumnId="2"/>
      <queryTableField id="3" name="SPBY[KRO]" tableColumnId="3"/>
      <queryTableField id="4" name="SPBY[RO]" tableColumnId="4"/>
      <queryTableField id="5" name="SPBY[Komponen]" tableColumnId="5"/>
      <queryTableField id="6" name="SPBY[SubKomponen]" tableColumnId="6"/>
      <queryTableField id="7" name="SPBY[Akun]" tableColumnId="7"/>
      <queryTableField id="8" name="SPBY[MAK4]" tableColumnId="8"/>
      <queryTableField id="9" name="SPBY[Eselon2]" tableColumnId="9"/>
      <queryTableField id="10" name="SPBY[Koord]" tableColumnId="10"/>
      <queryTableField id="11" name="SPBY[SubKoord]" tableColumnId="11"/>
      <queryTableField id="12" name="SPBY[Detil]" tableColumnId="12"/>
      <queryTableField id="13" name="SPBY[Noitem]" tableColumnId="13"/>
      <queryTableField id="14" name="SPBY[Uraian]" tableColumnId="14"/>
      <queryTableField id="15" name="SPBY[Jumlah]" tableColumnId="15"/>
      <queryTableField id="16" name="SPBY[nosp2d]" tableColumnId="16"/>
      <queryTableField id="17" name="SPBY[tglsp2d]" tableColumnId="17"/>
      <queryTableField id="18" name="SPBY[NoSPM]" tableColumnId="18"/>
      <queryTableField id="19" name="SPBY[Tanggal Invoice]" tableColumnId="19"/>
      <queryTableField id="20" name="SPBY[DRPP]" tableColumnId="20"/>
      <queryTableField id="21" name="SPBY[nokuitansi]" tableColumnId="21"/>
      <queryTableField id="22" name="SPBY[tglKW]" tableColumnId="22"/>
      <queryTableField id="23" name="SPBY[nospby]" tableColumnId="23"/>
      <queryTableField id="24" name="SPBY[tgl_spby]" tableColumnId="24"/>
      <queryTableField id="25" name="SPBY[Status_GUP_TUP]" tableColumnId="25"/>
      <queryTableField id="26" name="SPBY[Jenis Belanja]" tableColumnId="26"/>
      <queryTableField id="27" name="SPBY[Status Akun]" tableColumnId="27"/>
      <queryTableField id="28" name="SPBY[Jenis SPM]" tableColumnId="28"/>
      <queryTableField id="29" name="SPBY[Jenis SP2D]" tableColumnId="29"/>
      <queryTableField id="30" name="SPBY[noKW]" tableColumnId="30"/>
      <queryTableField id="31" name="SPBY[no_SPBY]" tableColumnId="31"/>
      <queryTableField id="32" name="SPBY[Ref_UM]" tableColumnId="32"/>
      <queryTableField id="33" name="SPBY[PPn]" tableColumnId="33"/>
      <queryTableField id="34" name="SPBY[PPh21]" tableColumnId="34"/>
      <queryTableField id="35" name="SPBY[PPh22]" tableColumnId="35"/>
      <queryTableField id="36" name="SPBY[PPh23]" tableColumnId="36"/>
      <queryTableField id="37" name="SPBY[tglsp2d (Month)]" tableColumnId="37"/>
      <queryTableField id="38" name="SPBY[PPh28]" tableColumnId="38"/>
      <queryTableField id="39" name="SPBY[tglsp2d (Month Index)]" tableColumnId="3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98F02AB-66B8-4901-BE6C-303FA3D9866A}" autoFormatId="16" applyNumberFormats="0" applyBorderFormats="0" applyFontFormats="0" applyPatternFormats="0" applyAlignmentFormats="0" applyWidthHeightFormats="0">
  <queryTableRefresh nextId="13" unboundColumnsRight="1">
    <queryTableFields count="12">
      <queryTableField id="1" name="KdAkun" tableColumnId="1"/>
      <queryTableField id="2" name="MAK" tableColumnId="2"/>
      <queryTableField id="3" name="NoItem" tableColumnId="3"/>
      <queryTableField id="4" name="NoSPP" tableColumnId="4"/>
      <queryTableField id="5" name="TglSPP" tableColumnId="5"/>
      <queryTableField id="6" name="Realisasi" tableColumnId="6"/>
      <queryTableField id="7" name="Uraian" tableColumnId="7"/>
      <queryTableField id="8" name="Detil" tableColumnId="8"/>
      <queryTableField id="9" name="nosp2d" tableColumnId="9"/>
      <queryTableField id="10" name="tglsp2d" tableColumnId="10"/>
      <queryTableField id="11" name="nilaisp2d" tableColumnId="11"/>
      <queryTableField id="12" dataBound="0" tableColumnId="12"/>
    </queryTableFields>
  </queryTableRefresh>
  <extLst>
    <ext xmlns:x15="http://schemas.microsoft.com/office/spreadsheetml/2010/11/main" uri="{883FBD77-0823-4a55-B5E3-86C4891E6966}">
      <x15:queryTable sourceDataName="Query - SPP"/>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9" xr16:uid="{A66C8329-C057-4FF6-9533-D4F2A818888B}" autoFormatId="16" applyNumberFormats="0" applyBorderFormats="0" applyFontFormats="0" applyPatternFormats="0" applyAlignmentFormats="0" applyWidthHeightFormats="0">
  <queryTableRefresh nextId="82">
    <queryTableFields count="35">
      <queryTableField id="1" name="Program" tableColumnId="1"/>
      <queryTableField id="2" name="Kegiatan" tableColumnId="2"/>
      <queryTableField id="3" name="KRO" tableColumnId="3"/>
      <queryTableField id="4" name="RO" tableColumnId="4"/>
      <queryTableField id="5" name="Komponen" tableColumnId="5"/>
      <queryTableField id="6" name="SubKomponen" tableColumnId="6"/>
      <queryTableField id="7" name="Akun" tableColumnId="7"/>
      <queryTableField id="8" name="MAK4" tableColumnId="8"/>
      <queryTableField id="9" name="Eselon2" tableColumnId="9"/>
      <queryTableField id="10" name="Koord" tableColumnId="10"/>
      <queryTableField id="11" name="SubKoord" tableColumnId="11"/>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22" name="tglKW" tableColumnId="22"/>
      <queryTableField id="23" name="nospby" tableColumnId="23"/>
      <queryTableField id="24" name="tgl_spby" tableColumnId="24"/>
      <queryTableField id="25" name="Status_GUP_TUP" tableColumnId="25"/>
      <queryTableField id="26" name="Jenis Belanja" tableColumnId="26"/>
      <queryTableField id="27" name="Status Akun" tableColumnId="27"/>
      <queryTableField id="28" name="Jenis SPM" tableColumnId="28"/>
      <queryTableField id="29" name="Jenis SP2D" tableColumnId="29"/>
      <queryTableField id="30" name="noKW" tableColumnId="30"/>
      <queryTableField id="31" name="no_SPBY" tableColumnId="31"/>
      <queryTableField id="32" name="Ref_UM" tableColumnId="32"/>
      <queryTableField id="66" name="PPn" tableColumnId="33"/>
      <queryTableField id="80" name="PPh21" tableColumnId="35"/>
      <queryTableField id="55" name="PPh23" tableColumnId="3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 xr10:uid="{E40090B3-86AE-45AF-8C21-3AA7B264ED24}" sourceName="[SPBY].[Koord]">
  <pivotTables>
    <pivotTable tabId="5" name="Pvt_Detil_SPBY"/>
    <pivotTable tabId="7" name="Pvt_Rekap_Status"/>
    <pivotTable tabId="7" name="Pvt_Rekap_Es34"/>
    <pivotTable tabId="34" name="Pvt_Detil_SPBY"/>
  </pivotTables>
  <data>
    <olap pivotCacheId="324852235">
      <levels count="2">
        <level uniqueName="[SPBY].[Koord].[(All)]" sourceCaption="(All)" count="0"/>
        <level uniqueName="[SPBY].[Koord].[Koord]" sourceCaption="Koord" count="4">
          <ranges>
            <range startItem="0">
              <i n="[SPBY].[Koord].&amp;[Kelembagaan dan Ketenagaan]" c="Kelembagaan dan Ketenagaan"/>
              <i n="[SPBY].[Koord].&amp;[Penyelenggaraan Pendidikan]" c="Penyelenggaraan Pendidikan"/>
              <i n="[SPBY].[Koord].&amp;[Perencanaan dan Evaluasi]" c="Perencanaan dan Evaluasi"/>
              <i n="[SPBY].[Koord].&amp;[Tata Usaha]" c="Tata Usaha"/>
            </range>
          </ranges>
        </level>
      </levels>
      <selections count="1">
        <selection n="[SPBY].[Koord].[All]"/>
      </selections>
    </olap>
  </data>
  <extLst>
    <x:ext xmlns:x15="http://schemas.microsoft.com/office/spreadsheetml/2010/11/main" uri="{470722E0-AACD-4C17-9CDC-17EF765DBC7E}">
      <x15:slicerCacheHideItemsWithNoData count="1">
        <x15:slicerCacheOlapLevelName uniqueName="[SPBY].[Koord].[Koord]"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 xr10:uid="{A199B17F-0315-4B10-B5C7-4DD599354221}" sourceName="[SPBY].[SubKoord]">
  <pivotTables>
    <pivotTable tabId="5" name="Pvt_Detil_SPBY"/>
    <pivotTable tabId="7" name="Pvt_Rekap_Status"/>
    <pivotTable tabId="7" name="Pvt_Rekap_Es34"/>
    <pivotTable tabId="34" name="Pvt_Detil_SPBY"/>
  </pivotTables>
  <data>
    <olap pivotCacheId="324852235">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Keuangan]" c="Keuangan"/>
              <i n="[SPBY].[SubKoord].&amp;[Metode dan Kurikulum]" c="Metode dan Kurikulum"/>
              <i n="[SPBY].[SubKoord].&amp;[Perencanaan]" c="Perencanaan"/>
              <i n="[SPBY].[SubKoord].&amp;[Peserta Didik dan Sarana Prasarana]" c="Peserta Didik dan Sarana Prasarana"/>
              <i n="[SPBY].[SubKoord].&amp;[Umum]" c="Umum"/>
            </range>
          </ranges>
        </level>
      </levels>
      <selections count="1">
        <selection n="[SPBY].[SubKoord].[All]"/>
      </selections>
    </olap>
  </data>
  <extLst>
    <x:ext xmlns:x15="http://schemas.microsoft.com/office/spreadsheetml/2010/11/main" uri="{470722E0-AACD-4C17-9CDC-17EF765DBC7E}">
      <x15:slicerCacheHideItemsWithNoData count="1">
        <x15:slicerCacheOlapLevelName uniqueName="[SPBY].[SubKoord].[SubKoord]"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 xr10:uid="{53626E46-99F2-46F7-BEC8-DFFA1FC2029B}" sourceName="[SPBY].[Status_GUP_TUP]">
  <pivotTables>
    <pivotTable tabId="5" name="Pvt_Detil_SPBY"/>
    <pivotTable tabId="7" name="Pvt_Rekap_Status"/>
    <pivotTable tabId="7" name="Pvt_Rekap_Es34"/>
    <pivotTable tabId="34" name="Pvt_Detil_SPBY"/>
  </pivotTables>
  <data>
    <olap pivotCacheId="324852235">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5]" c="GUP 15"/>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8]" c="GUP 8"/>
              <i n="[SPBY].[Status_GUP_TUP].&amp;[GUP 9]" c="GUP 9"/>
              <i n="[SPBY].[Status_GUP_TUP].&amp;[GUP Nihil]" c="GUP Nihil"/>
              <i n="[SPBY].[Status_GUP_TUP].&amp;[TUP 1]" c="TUP 1"/>
              <i n="[SPBY].[Status_GUP_TUP].&amp;[TUP 2]" c="TUP 2"/>
              <i n="[SPBY].[Status_GUP_TUP].&amp;[TUP 2 Thp2]" c="TUP 2 Thp2"/>
              <i n="[SPBY].[Status_GUP_TUP].&amp;[TUP 3]" c="TUP 3"/>
              <i n="[SPBY].[Status_GUP_TUP].&amp;[TUP 4]" c="TUP 4"/>
              <i n="[SPBY].[Status_GUP_TUP].&amp;[TUP 5]" c="TUP 5"/>
              <i n="[SPBY].[Status_GUP_TUP].&amp;[TUP 6 Thp 1]" c="TUP 6 Thp 1"/>
              <i n="[SPBY].[Status_GUP_TUP].&amp;[TUP 6 Thp2]" c="TUP 6 Thp2"/>
            </range>
          </ranges>
        </level>
      </levels>
      <selections count="1">
        <selection n="[SPBY].[Status_GUP_TUP].[All]"/>
      </selections>
    </olap>
  </data>
  <extLst>
    <x:ext xmlns:x15="http://schemas.microsoft.com/office/spreadsheetml/2010/11/main" uri="{470722E0-AACD-4C17-9CDC-17EF765DBC7E}">
      <x15:slicerCacheHideItemsWithNoData count="1">
        <x15:slicerCacheOlapLevelName uniqueName="[SPBY].[Status_GUP_TUP].[Status_GUP_TUP]"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1" xr10:uid="{7CB11F73-870B-4BFC-9104-1B76F5CAF937}" sourceName="[SPBY].[Koord]">
  <pivotTables>
    <pivotTable tabId="32" name="Pvt_Rekap_Es34"/>
  </pivotTables>
  <data>
    <olap pivotCacheId="1217093914">
      <levels count="2">
        <level uniqueName="[SPBY].[Koord].[(All)]" sourceCaption="(All)" count="0"/>
        <level uniqueName="[SPBY].[Koord].[Koord]" sourceCaption="Koord" count="4">
          <ranges>
            <range startItem="0">
              <i n="[SPBY].[Koord].&amp;[Kelembagaan dan Ketenagaan]" c="Kelembagaan dan Ketenagaan"/>
              <i n="[SPBY].[Koord].&amp;[Penyelenggaraan Pendidikan]" c="Penyelenggaraan Pendidikan"/>
              <i n="[SPBY].[Koord].&amp;[Perencanaan dan Evaluasi]" c="Perencanaan dan Evaluasi"/>
              <i n="[SPBY].[Koord].&amp;[Tata Usaha]" c="Tata Usaha"/>
            </range>
          </ranges>
        </level>
      </levels>
      <selections count="1">
        <selection n="[SPBY].[Koord].[All]"/>
      </selections>
    </olap>
  </data>
  <extLst>
    <x:ext xmlns:x15="http://schemas.microsoft.com/office/spreadsheetml/2010/11/main" uri="{470722E0-AACD-4C17-9CDC-17EF765DBC7E}">
      <x15:slicerCacheHideItemsWithNoData count="1">
        <x15:slicerCacheOlapLevelName uniqueName="[SPBY].[Koord].[Koord]"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1" xr10:uid="{5A93ED1E-489F-4388-8F44-359C7C8999C6}" sourceName="[SPBY].[SubKoord]">
  <pivotTables>
    <pivotTable tabId="32" name="Pvt_Rekap_Es34"/>
  </pivotTables>
  <data>
    <olap pivotCacheId="1217093914">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Keuangan]" c="Keuangan"/>
              <i n="[SPBY].[SubKoord].&amp;[Metode dan Kurikulum]" c="Metode dan Kurikulum"/>
              <i n="[SPBY].[SubKoord].&amp;[Perencanaan]" c="Perencanaan"/>
              <i n="[SPBY].[SubKoord].&amp;[Peserta Didik dan Sarana Prasarana]" c="Peserta Didik dan Sarana Prasarana"/>
              <i n="[SPBY].[SubKoord].&amp;[Umum]" c="Umum"/>
            </range>
          </ranges>
        </level>
      </levels>
      <selections count="1">
        <selection n="[SPBY].[SubKoord].[All]"/>
      </selections>
    </olap>
  </data>
  <extLst>
    <x:ext xmlns:x15="http://schemas.microsoft.com/office/spreadsheetml/2010/11/main" uri="{470722E0-AACD-4C17-9CDC-17EF765DBC7E}">
      <x15:slicerCacheHideItemsWithNoData count="1">
        <x15:slicerCacheOlapLevelName uniqueName="[SPBY].[SubKoord].[SubKoord]"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1" xr10:uid="{C64C637D-6259-451E-8780-3132D591F6DA}" sourceName="[SPBY].[Status_GUP_TUP]">
  <pivotTables>
    <pivotTable tabId="32" name="Pvt_Rekap_Es34"/>
  </pivotTables>
  <data>
    <olap pivotCacheId="1217093914">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5]" c="GUP 15"/>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8]" c="GUP 8"/>
              <i n="[SPBY].[Status_GUP_TUP].&amp;[GUP 9]" c="GUP 9"/>
              <i n="[SPBY].[Status_GUP_TUP].&amp;[GUP Nihil]" c="GUP Nihil"/>
              <i n="[SPBY].[Status_GUP_TUP].&amp;[TUP 1]" c="TUP 1"/>
              <i n="[SPBY].[Status_GUP_TUP].&amp;[TUP 2]" c="TUP 2"/>
              <i n="[SPBY].[Status_GUP_TUP].&amp;[TUP 2 Thp2]" c="TUP 2 Thp2"/>
              <i n="[SPBY].[Status_GUP_TUP].&amp;[TUP 3]" c="TUP 3"/>
              <i n="[SPBY].[Status_GUP_TUP].&amp;[TUP 4]" c="TUP 4"/>
              <i n="[SPBY].[Status_GUP_TUP].&amp;[TUP 5]" c="TUP 5"/>
              <i n="[SPBY].[Status_GUP_TUP].&amp;[TUP 6 Thp 1]" c="TUP 6 Thp 1"/>
              <i n="[SPBY].[Status_GUP_TUP].&amp;[TUP 6 Thp2]" c="TUP 6 Thp2"/>
            </range>
          </ranges>
        </level>
      </levels>
      <selections count="1">
        <selection n="[SPBY].[Status_GUP_TUP].[All]"/>
      </selections>
    </olap>
  </data>
  <extLst>
    <x:ext xmlns:x15="http://schemas.microsoft.com/office/spreadsheetml/2010/11/main" uri="{470722E0-AACD-4C17-9CDC-17EF765DBC7E}">
      <x15:slicerCacheHideItemsWithNoData count="1">
        <x15:slicerCacheOlapLevelName uniqueName="[SPBY].[Status_GUP_TUP].[Status_GUP_TUP]"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enis_Belanja" xr10:uid="{C151BF65-C792-4309-996E-4802278735D8}" sourceName="[SPBY].[Jenis Belanja]">
  <pivotTables>
    <pivotTable tabId="7" name="Pvt_Rekap_Es34"/>
  </pivotTables>
  <data>
    <olap pivotCacheId="324852235">
      <levels count="2">
        <level uniqueName="[SPBY].[Jenis Belanja].[(All)]" sourceCaption="(All)" count="0"/>
        <level uniqueName="[SPBY].[Jenis Belanja].[Jenis Belanja]" sourceCaption="Jenis Belanja" count="3">
          <ranges>
            <range startItem="0">
              <i n="[SPBY].[Jenis Belanja].&amp;[Belanja Barang Non Operasional]" c="Belanja Barang Non Operasional"/>
              <i n="[SPBY].[Jenis Belanja].&amp;[Belanja Barang Operasional]" c="Belanja Barang Operasional"/>
              <i n="[SPBY].[Jenis Belanja].&amp;[Belanja Pegawai]" c="Belanja Pegawai"/>
            </range>
          </ranges>
        </level>
      </levels>
      <selections count="1">
        <selection n="[SPBY].[Jenis Belanja].[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2" xr10:uid="{1AE51A87-A883-4078-AD75-3A35CA9C97D9}" sourceName="[SPBY].[Status_GUP_TUP]">
  <pivotTables>
    <pivotTable tabId="15" name="PivotTable2"/>
  </pivotTables>
  <data>
    <olap pivotCacheId="1384488184">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9]" c="GUP 9"/>
              <i n="[SPBY].[Status_GUP_TUP].&amp;[GUP Nihil]" c="GUP Nihil"/>
              <i n="[SPBY].[Status_GUP_TUP].&amp;[TUP 1]" c="TUP 1"/>
              <i n="[SPBY].[Status_GUP_TUP].&amp;[TUP 2]" c="TUP 2"/>
              <i n="[SPBY].[Status_GUP_TUP].&amp;[TUP 2 Thp2]" c="TUP 2 Thp2"/>
              <i n="[SPBY].[Status_GUP_TUP].&amp;[TUP 3]" c="TUP 3"/>
              <i n="[SPBY].[Status_GUP_TUP].&amp;[GUP 15]" c="GUP 15" nd="1"/>
              <i n="[SPBY].[Status_GUP_TUP].&amp;[GUP 8]" c="GUP 8" nd="1"/>
              <i n="[SPBY].[Status_GUP_TUP].&amp;[TUP 4]" c="TUP 4" nd="1"/>
              <i n="[SPBY].[Status_GUP_TUP].&amp;[TUP 5]" c="TUP 5" nd="1"/>
              <i n="[SPBY].[Status_GUP_TUP].&amp;[TUP 6 Thp 1]" c="TUP 6 Thp 1" nd="1"/>
              <i n="[SPBY].[Status_GUP_TUP].&amp;[TUP 6 Thp2]" c="TUP 6 Thp2" nd="1"/>
            </range>
          </ranges>
        </level>
      </levels>
      <selections count="2">
        <selection n="[SPBY].[Status_GUP_TUP].&amp;[GUP 20]"/>
        <selection n="[SPBY].[Status_GUP_TUP].&amp;[GUP 21]"/>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2" xr10:uid="{2510BFC0-76D4-4E7D-8D19-D873955F9824}" sourceName="[SPBY].[SubKoord]">
  <pivotTables>
    <pivotTable tabId="37" name="PivotTable2"/>
  </pivotTables>
  <data>
    <olap pivotCacheId="467089053">
      <levels count="2">
        <level uniqueName="[SPBY].[SubKoord].[(All)]" sourceCaption="(All)" count="0"/>
        <level uniqueName="[SPBY].[SubKoord].[SubKoord]" sourceCaption="SubKoord" count="8">
          <ranges>
            <range startItem="0">
              <i n="[SPBY].[SubKoord].&amp;[Evaluasi]" c="Evaluasi"/>
              <i n="[SPBY].[SubKoord].&amp;[Kelembagaan]" c="Kelembagaan"/>
              <i n="[SPBY].[SubKoord].&amp;[Ketenagaan]" c="Ketenagaan"/>
              <i n="[SPBY].[SubKoord].&amp;[Keuangan]" c="Keuangan"/>
              <i n="[SPBY].[SubKoord].&amp;[Metode dan Kurikulum]" c="Metode dan Kurikulum"/>
              <i n="[SPBY].[SubKoord].&amp;[Perencanaan]" c="Perencanaan"/>
              <i n="[SPBY].[SubKoord].&amp;[Peserta Didik dan Sarana Prasarana]" c="Peserta Didik dan Sarana Prasarana"/>
              <i n="[SPBY].[SubKoord].&amp;[Umum]" c="Umum"/>
            </range>
          </ranges>
        </level>
      </levels>
      <selections count="1">
        <selection n="[SPBY].[SubKoord].&amp;[Keuanga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oord 2" xr10:uid="{5168B4FD-E6A2-4B3C-9B22-8ECFC4512FFD}" cache="Slicer_Koord1" caption="Koord" level="1" rowHeight="234950"/>
  <slicer name="SubKoord 2" xr10:uid="{64AFA1BE-A4B3-40E3-8E5B-A0ACDDE7A232}" cache="Slicer_SubKoord1" caption="SubKoord" level="1" rowHeight="234950"/>
  <slicer name="Status_GUP_TUP 2" xr10:uid="{150D0D38-FD23-4C66-A9CC-FF7D8C6AB207}" cache="Slicer_Status_GUP_TUP1"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xr10:uid="{734ECFFD-6074-44FE-ACE1-CAC95402FD6E}" cache="Slicer_SubKoord" caption="SubKoord"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oord 1" xr10:uid="{F1440653-46B6-4536-A353-23B791C0A1BB}" cache="Slicer_Koord" caption="Koord" level="1" rowHeight="234950"/>
  <slicer name="SubKoord 1" xr10:uid="{255DD38C-DDBC-4F1C-AD1A-5FFE380601A1}" cache="Slicer_SubKoord" caption="SubKoord" level="1" rowHeight="234950"/>
  <slicer name="Status_GUP_TUP 1" xr10:uid="{4B4AA33E-93A9-4959-955D-AFB17049B304}" cache="Slicer_Status_GUP_TUP" caption="Status_GUP_TUP" startItem="18" level="1" rowHeight="234950"/>
  <slicer name="Jenis Belanja" xr10:uid="{3A4B6F55-BAF8-44C2-9666-C45500EAEB7E}" cache="Slicer_Jenis_Belanja" caption="Jenis Belanja"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_GUP_TUP" xr10:uid="{1859DC99-340D-401A-9B6E-96C366FD1B47}" cache="Slicer_Status_GUP_TUP2" caption="Status_GUP_TUP" level="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3" xr10:uid="{537CF4E3-7DA1-4354-881A-7906E95885E1}" cache="Slicer_SubKoord2" caption="SubKoord" startItem="1" level="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FE2151-6C97-472C-B9CC-CDC720B01757}" name="DB_SPP_SPBY" displayName="DB_SPP_SPBY" ref="A1:W690" totalsRowShown="0">
  <autoFilter ref="A1:W690" xr:uid="{C9893BC3-B61F-4361-B6BD-E9BA0B2B01DD}"/>
  <tableColumns count="23">
    <tableColumn id="1" xr3:uid="{E1A0C4DB-1CC6-4506-B94A-D070AF05513E}" name="NoSPBY" dataDxfId="10329"/>
    <tableColumn id="2" xr3:uid="{30AEBCF3-EB4C-43A7-8F10-FC2EC4AEBA7E}" name="TglSPBY" dataDxfId="10328"/>
    <tableColumn id="3" xr3:uid="{5B85202C-5365-4A89-B1CA-8F71C5E537B5}" name="Akun" dataDxfId="10327"/>
    <tableColumn id="4" xr3:uid="{B0AD269A-E103-4781-A1CA-24C3AEDC8726}" name="Jumlah"/>
    <tableColumn id="5" xr3:uid="{7B6BD725-F1D2-475E-84DA-C717C918F7EA}" name="Nokuitansi" dataDxfId="10326"/>
    <tableColumn id="6" xr3:uid="{B8C7D5FD-F944-4394-8DAE-A032790EEAB3}" name="TglKuitansi" dataDxfId="10325"/>
    <tableColumn id="7" xr3:uid="{99DCC800-8538-4E4E-B2E4-9B5DA90E916F}" name="NoDRPP" dataDxfId="10324"/>
    <tableColumn id="8" xr3:uid="{0465A45C-F038-4B8D-916C-06989435DBA2}" name="AkunPajak" dataDxfId="10323"/>
    <tableColumn id="9" xr3:uid="{10BAC8ED-73C0-468C-A187-DF9275BDD9F9}" name="JmlAkunPajak"/>
    <tableColumn id="10" xr3:uid="{D2568F9D-791E-4E9F-BB80-48A5F96D00E4}" name="NoBuktiPungut" dataDxfId="10322"/>
    <tableColumn id="11" xr3:uid="{0D83F25E-B47F-4B8F-AB5E-936757AB178A}" name="TglBuktiPungut"/>
    <tableColumn id="12" xr3:uid="{A21A06DC-69B1-4746-881D-3EF47106FAF8}" name="NoSPM" dataDxfId="10321"/>
    <tableColumn id="13" xr3:uid="{75481E5C-9CF8-4836-BD54-86268BFADF64}" name="Column13"/>
    <tableColumn id="14" xr3:uid="{5F8EDFD7-3F7B-41B2-8BC0-5B82E722FAC1}" name="PPn"/>
    <tableColumn id="15" xr3:uid="{5232F5EA-A7B0-4D31-B49C-A80E575CD884}" name="PPh21"/>
    <tableColumn id="16" xr3:uid="{69455FB0-81D9-4759-B8D7-DAE7E5AAEB48}" name="PPh22"/>
    <tableColumn id="17" xr3:uid="{D525A15E-FD1B-478A-8D4F-0146F011EF42}" name="PPh23"/>
    <tableColumn id="18" xr3:uid="{E52AFBB2-79A2-473B-BD9B-64B8DECADC37}" name="DRPP" dataDxfId="10320"/>
    <tableColumn id="19" xr3:uid="{0BBBAF72-1E45-487D-BDE5-6C6A4E2B3C0C}" name="nosp2d" dataDxfId="10319"/>
    <tableColumn id="20" xr3:uid="{A2F34CA4-D451-41FF-BEB9-75A3363B979F}" name="tglsp2d" dataDxfId="10318"/>
    <tableColumn id="21" xr3:uid="{BF9F45D1-CBA4-46FE-9742-79F4124EFF68}" name="Jenis SPM" dataDxfId="10317"/>
    <tableColumn id="22" xr3:uid="{27B612ED-FA5C-45A6-8AEB-F6BA66075DBC}" name="Tanggal Invoice" dataDxfId="10316"/>
    <tableColumn id="23" xr3:uid="{AF25C929-D9E0-4971-A874-0C4CF12E4C9C}" name="Jenis SP2D" dataDxfId="103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5E91204-5F83-43E3-AC86-63D29DFF3DDA}" name="Table_ExternalData_1" displayName="Table_ExternalData_1" ref="A3:AM46" tableType="queryTable" totalsRowShown="0">
  <autoFilter ref="A3:AM46" xr:uid="{15E91204-5F83-43E3-AC86-63D29DFF3DDA}"/>
  <sortState xmlns:xlrd2="http://schemas.microsoft.com/office/spreadsheetml/2017/richdata2" ref="A4:AM46">
    <sortCondition ref="O3:O46"/>
  </sortState>
  <tableColumns count="39">
    <tableColumn id="1" xr3:uid="{33DBEAD3-3B69-4BC1-B85A-CA8E66CB7A9B}" uniqueName="1" name="SPBY[Program]" queryTableFieldId="1"/>
    <tableColumn id="2" xr3:uid="{6BF12C8D-1DE1-43C5-BEDC-B70C78861F24}" uniqueName="2" name="SPBY[Kegiatan]" queryTableFieldId="2"/>
    <tableColumn id="3" xr3:uid="{174FCC5D-8C81-482D-ADF7-7ADFE988522D}" uniqueName="3" name="SPBY[KRO]" queryTableFieldId="3"/>
    <tableColumn id="4" xr3:uid="{7AECB536-DA16-4450-9B51-2C70E8802511}" uniqueName="4" name="SPBY[RO]" queryTableFieldId="4"/>
    <tableColumn id="5" xr3:uid="{5D157B10-C308-4BAC-A8AA-D7B589F064FF}" uniqueName="5" name="SPBY[Komponen]" queryTableFieldId="5"/>
    <tableColumn id="6" xr3:uid="{00918A3C-4F54-485F-AEC6-938078323CCC}" uniqueName="6" name="SPBY[SubKomponen]" queryTableFieldId="6"/>
    <tableColumn id="7" xr3:uid="{732D6F91-72B4-4245-A0A9-7747270DD466}" uniqueName="7" name="SPBY[Akun]" queryTableFieldId="7"/>
    <tableColumn id="8" xr3:uid="{DDD1A33B-E130-411C-8BF7-7B6E51B6C735}" uniqueName="8" name="SPBY[MAK4]" queryTableFieldId="8"/>
    <tableColumn id="9" xr3:uid="{D55CDC58-02CD-4BF5-B524-8C76D68AF14D}" uniqueName="9" name="SPBY[Eselon2]" queryTableFieldId="9"/>
    <tableColumn id="10" xr3:uid="{C8E72376-B37B-4CB0-B235-BE5E1A3FF27A}" uniqueName="10" name="SPBY[Koord]" queryTableFieldId="10"/>
    <tableColumn id="11" xr3:uid="{3EC9BEAF-95DF-4157-8558-79B78A1B8104}" uniqueName="11" name="SPBY[SubKoord]" queryTableFieldId="11"/>
    <tableColumn id="12" xr3:uid="{4FF590FE-0EA7-40AB-A072-E74336FDEEB2}" uniqueName="12" name="SPBY[Detil]" queryTableFieldId="12"/>
    <tableColumn id="13" xr3:uid="{254AD7B1-D675-4984-A220-FF51603E42A0}" uniqueName="13" name="SPBY[Noitem]" queryTableFieldId="13"/>
    <tableColumn id="14" xr3:uid="{CAE93165-A3F2-41CE-8A6C-39D51BEBBF5D}" uniqueName="14" name="Uraian" queryTableFieldId="14" dataDxfId="9201"/>
    <tableColumn id="15" xr3:uid="{072316D2-A4C7-407D-981D-ED7FA149A3E4}" uniqueName="15" name="Jumlah" queryTableFieldId="15" dataCellStyle="Comma [0]"/>
    <tableColumn id="16" xr3:uid="{BC204BF5-A8F2-499E-93B9-D4C355C70A7C}" uniqueName="16" name="SPBY[nosp2d]" queryTableFieldId="16"/>
    <tableColumn id="17" xr3:uid="{E450CBBA-2D00-4B36-925D-5B62703A8E39}" uniqueName="17" name="SPBY[tglsp2d]" queryTableFieldId="17" dataDxfId="9200"/>
    <tableColumn id="18" xr3:uid="{716FD58B-C020-4399-BDE9-81BF19685BF5}" uniqueName="18" name="SPBY[NoSPM]" queryTableFieldId="18"/>
    <tableColumn id="19" xr3:uid="{D3B0F04F-8E78-4B1D-8455-0E354E0D5AC4}" uniqueName="19" name="SPBY[Tanggal Invoice]" queryTableFieldId="19" dataDxfId="9199"/>
    <tableColumn id="20" xr3:uid="{42124AA6-7119-458C-8E44-F005A21375BE}" uniqueName="20" name="SPBY[DRPP]" queryTableFieldId="20"/>
    <tableColumn id="21" xr3:uid="{D23FD076-F129-4CAE-8439-455405473C9C}" uniqueName="21" name="SPBY[nokuitansi]" queryTableFieldId="21"/>
    <tableColumn id="22" xr3:uid="{C9F8F0E6-2579-42FD-9609-8FADECDDE9A0}" uniqueName="22" name="SPBY[tglKW]" queryTableFieldId="22" dataDxfId="9198"/>
    <tableColumn id="23" xr3:uid="{65BEFA7C-3646-46CF-AE67-705F1F8E1DED}" uniqueName="23" name="SPBY[nospby]" queryTableFieldId="23"/>
    <tableColumn id="24" xr3:uid="{1CF9830D-4C03-4A6F-93E4-813387984503}" uniqueName="24" name="SPBY[tgl_spby]" queryTableFieldId="24" dataDxfId="9197"/>
    <tableColumn id="25" xr3:uid="{B574155A-74AE-435F-82EE-919DB0784108}" uniqueName="25" name="SPBY[Status_GUP_TUP]" queryTableFieldId="25"/>
    <tableColumn id="26" xr3:uid="{3FBF2114-2A57-41ED-8496-6D9685DEFA3B}" uniqueName="26" name="SPBY[Jenis Belanja]" queryTableFieldId="26"/>
    <tableColumn id="27" xr3:uid="{8BD7C5D8-E4A8-47DB-93DC-F33BBBA0C3F3}" uniqueName="27" name="SPBY[Status Akun]" queryTableFieldId="27"/>
    <tableColumn id="28" xr3:uid="{6989A874-1B00-4334-AC49-BC8F19CA7A0B}" uniqueName="28" name="SPBY[Jenis SPM]" queryTableFieldId="28"/>
    <tableColumn id="29" xr3:uid="{24E339F3-8525-4B4B-9327-F27693616774}" uniqueName="29" name="SPBY[Jenis SP2D]" queryTableFieldId="29"/>
    <tableColumn id="30" xr3:uid="{67EF8744-DDEE-4BBF-B6D1-1AEDEAB9D4AE}" uniqueName="30" name="SPBY[noKW]" queryTableFieldId="30"/>
    <tableColumn id="31" xr3:uid="{4D770858-9C4E-4BA6-B779-E19E68E0B1A8}" uniqueName="31" name="NO SPBy" queryTableFieldId="31"/>
    <tableColumn id="32" xr3:uid="{526C7067-23E2-4FD4-8634-B783708FCF18}" uniqueName="32" name="SPBY[Ref_UM]" queryTableFieldId="32"/>
    <tableColumn id="33" xr3:uid="{C1C048D1-2436-412D-9DF9-077648475E86}" uniqueName="33" name="PPN" queryTableFieldId="33" dataCellStyle="Comma [0]"/>
    <tableColumn id="34" xr3:uid="{70A5032E-C853-4F86-8B5E-568DDA3FB2E8}" uniqueName="34" name="PPH 21" queryTableFieldId="34" dataCellStyle="Comma [0]"/>
    <tableColumn id="35" xr3:uid="{E7B6EC85-5DA1-44BB-926C-E307AFDA58C8}" uniqueName="35" name="PPH 22" queryTableFieldId="35" dataCellStyle="Comma [0]"/>
    <tableColumn id="36" xr3:uid="{A6E4E6B9-EF4D-411F-A271-673AB15F285E}" uniqueName="36" name="PPH 23" queryTableFieldId="36" dataCellStyle="Comma [0]"/>
    <tableColumn id="37" xr3:uid="{9D2BCDF5-A421-4B0D-AA86-6095FCD98BC9}" uniqueName="37" name="SPBY[tglsp2d (Month)]" queryTableFieldId="37"/>
    <tableColumn id="38" xr3:uid="{82AE3E8C-7E2E-46D6-9B32-1DBFF9E5C13D}" uniqueName="38" name="SPBY[PPh28]" queryTableFieldId="38"/>
    <tableColumn id="39" xr3:uid="{28588E7B-6F65-4E0E-925D-A124AC83BE2C}" uniqueName="39" name="SPBY[tglsp2d (Month Index)]" queryTableFieldId="3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3D8F7A-C0EE-4495-B705-FC0F69A8310A}" name="Table_ExternalData_16" displayName="Table_ExternalData_16" ref="A3:AM46" tableType="queryTable" totalsRowShown="0">
  <autoFilter ref="A3:AM46" xr:uid="{8E3D8F7A-C0EE-4495-B705-FC0F69A8310A}"/>
  <tableColumns count="39">
    <tableColumn id="1" xr3:uid="{BE6E122E-AAD4-42BF-AC78-3263A0814EA9}" uniqueName="1" name="SPBY[Program]" queryTableFieldId="1"/>
    <tableColumn id="2" xr3:uid="{623489A8-8F60-4258-A9DA-1C99A599F81F}" uniqueName="2" name="SPBY[Kegiatan]" queryTableFieldId="2"/>
    <tableColumn id="3" xr3:uid="{1F36F518-1288-4B14-B8FC-21B308FC1C6E}" uniqueName="3" name="SPBY[KRO]" queryTableFieldId="3"/>
    <tableColumn id="4" xr3:uid="{2D69D104-EE05-4943-8BDD-CF82E36DAD0C}" uniqueName="4" name="SPBY[RO]" queryTableFieldId="4"/>
    <tableColumn id="5" xr3:uid="{1C8BC9B9-14B0-4347-BD03-983531280446}" uniqueName="5" name="SPBY[Komponen]" queryTableFieldId="5"/>
    <tableColumn id="6" xr3:uid="{E3A806DF-4C8E-4C43-96A7-15725C4DFEC6}" uniqueName="6" name="SPBY[SubKomponen]" queryTableFieldId="6"/>
    <tableColumn id="7" xr3:uid="{34F657B1-ADE4-4244-9607-1923A16B2DB1}" uniqueName="7" name="SPBY[Akun]" queryTableFieldId="7"/>
    <tableColumn id="8" xr3:uid="{775D3CCF-6686-4158-ACB2-3CB8BE02CB7A}" uniqueName="8" name="SPBY[MAK4]" queryTableFieldId="8"/>
    <tableColumn id="9" xr3:uid="{3CCC37DA-AE5D-4227-AC94-736FAD9AEC9B}" uniqueName="9" name="SPBY[Eselon2]" queryTableFieldId="9"/>
    <tableColumn id="10" xr3:uid="{2D5CBB11-1FC5-4829-88F2-C1895F070211}" uniqueName="10" name="SPBY[Koord]" queryTableFieldId="10"/>
    <tableColumn id="11" xr3:uid="{F125CD49-4DF7-475D-9AA0-4F51BA079365}" uniqueName="11" name="SPBY[SubKoord]" queryTableFieldId="11"/>
    <tableColumn id="12" xr3:uid="{29B1EF47-EA81-4515-B25D-05DAB75E4D43}" uniqueName="12" name="SPBY[Detil]" queryTableFieldId="12"/>
    <tableColumn id="13" xr3:uid="{F773C056-6DBB-42D6-8C2A-281F4B8E6CA7}" uniqueName="13" name="SPBY[Noitem]" queryTableFieldId="13"/>
    <tableColumn id="14" xr3:uid="{22D743D2-C2AC-4836-81FA-D32B75E737AC}" uniqueName="14" name="SPBY[Uraian]" queryTableFieldId="14"/>
    <tableColumn id="15" xr3:uid="{D3AF92C4-4452-44E3-8D59-EB36887BF593}" uniqueName="15" name="SPBY[Jumlah]" queryTableFieldId="15"/>
    <tableColumn id="16" xr3:uid="{8BBF28CB-B295-4042-95D0-6B7DFA69459F}" uniqueName="16" name="SPBY[nosp2d]" queryTableFieldId="16"/>
    <tableColumn id="17" xr3:uid="{4546D33F-ECA1-4188-9E7A-5D348E486BD2}" uniqueName="17" name="SPBY[tglsp2d]" queryTableFieldId="17" dataDxfId="9196"/>
    <tableColumn id="18" xr3:uid="{9C0C8C57-F48F-4227-BC11-5C9774E34510}" uniqueName="18" name="SPBY[NoSPM]" queryTableFieldId="18"/>
    <tableColumn id="19" xr3:uid="{E38FF030-9F39-4EBF-8065-2A5215B1A6CC}" uniqueName="19" name="SPBY[Tanggal Invoice]" queryTableFieldId="19" dataDxfId="9195"/>
    <tableColumn id="20" xr3:uid="{7F115611-6968-420B-8ED9-728D6DD1C1A6}" uniqueName="20" name="SPBY[DRPP]" queryTableFieldId="20"/>
    <tableColumn id="21" xr3:uid="{C37A8CEC-B907-41BE-8DC8-B254E4743AA0}" uniqueName="21" name="SPBY[nokuitansi]" queryTableFieldId="21"/>
    <tableColumn id="22" xr3:uid="{E0EA62B6-6F9C-48ED-99CA-0A6E321BEB44}" uniqueName="22" name="SPBY[tglKW]" queryTableFieldId="22" dataDxfId="9194"/>
    <tableColumn id="23" xr3:uid="{7125D559-2302-4A2D-99B5-3B205C9EA060}" uniqueName="23" name="SPBY[nospby]" queryTableFieldId="23"/>
    <tableColumn id="24" xr3:uid="{5A9E95F7-2291-4356-9325-C0870C2E9CA5}" uniqueName="24" name="SPBY[tgl_spby]" queryTableFieldId="24" dataDxfId="9193"/>
    <tableColumn id="25" xr3:uid="{D62EC66A-51B2-453D-BB8D-FB07A9E7475D}" uniqueName="25" name="SPBY[Status_GUP_TUP]" queryTableFieldId="25"/>
    <tableColumn id="26" xr3:uid="{0BC00E2E-8EBA-4751-AADA-8958A559B7A8}" uniqueName="26" name="SPBY[Jenis Belanja]" queryTableFieldId="26"/>
    <tableColumn id="27" xr3:uid="{E2C9E06D-1EB8-4590-91B2-C3BB04B567EB}" uniqueName="27" name="SPBY[Status Akun]" queryTableFieldId="27"/>
    <tableColumn id="28" xr3:uid="{8664CE1A-9EE5-4B18-BF04-58B2828FD06E}" uniqueName="28" name="SPBY[Jenis SPM]" queryTableFieldId="28"/>
    <tableColumn id="29" xr3:uid="{A1D1AE5B-33AA-4533-BB3A-E0CF4232581A}" uniqueName="29" name="SPBY[Jenis SP2D]" queryTableFieldId="29"/>
    <tableColumn id="30" xr3:uid="{96F09851-9E8A-4EA4-BDBF-0E5D5F2A9211}" uniqueName="30" name="SPBY[noKW]" queryTableFieldId="30"/>
    <tableColumn id="31" xr3:uid="{736FA8C7-D167-4C1E-BDC6-762E0D4CD13D}" uniqueName="31" name="SPBY[no_SPBY]" queryTableFieldId="31"/>
    <tableColumn id="32" xr3:uid="{1C827ACE-8635-428E-BE8B-A145E2A85CA2}" uniqueName="32" name="SPBY[Ref_UM]" queryTableFieldId="32"/>
    <tableColumn id="33" xr3:uid="{30DCBF2E-1C11-45AD-900B-7A8803F8EA82}" uniqueName="33" name="SPBY[PPn]" queryTableFieldId="33"/>
    <tableColumn id="34" xr3:uid="{3A7E1BE5-10E1-49FD-AC59-8BA6A8B74B67}" uniqueName="34" name="SPBY[PPh21]" queryTableFieldId="34"/>
    <tableColumn id="35" xr3:uid="{D3D17FF7-D242-49E5-9CDA-754C7EFEB5FA}" uniqueName="35" name="SPBY[PPh22]" queryTableFieldId="35"/>
    <tableColumn id="36" xr3:uid="{711CB0C2-5A24-4423-837C-96106CDB9FE5}" uniqueName="36" name="SPBY[PPh23]" queryTableFieldId="36"/>
    <tableColumn id="37" xr3:uid="{760388AF-CACF-450E-8440-AB1D28EBCA23}" uniqueName="37" name="SPBY[tglsp2d (Month)]" queryTableFieldId="37"/>
    <tableColumn id="38" xr3:uid="{707814F8-D1B0-46C9-974F-FE958F682F25}" uniqueName="38" name="SPBY[PPh28]" queryTableFieldId="38"/>
    <tableColumn id="39" xr3:uid="{7A28E536-E2FC-4263-A38A-5A475FEF7AA0}" uniqueName="39" name="SPBY[tglsp2d (Month Index)]" queryTableFieldId="3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A88B092-A51F-4849-8094-FEC4B0450950}" name="Table_ExternalData_17" displayName="Table_ExternalData_17" ref="A3:AM6" tableType="queryTable" totalsRowShown="0">
  <autoFilter ref="A3:AM6" xr:uid="{5A88B092-A51F-4849-8094-FEC4B0450950}"/>
  <tableColumns count="39">
    <tableColumn id="1" xr3:uid="{9F6D1551-4A9B-4E4B-8EC6-494248F22203}" uniqueName="1" name="SPBY[Program]" queryTableFieldId="1"/>
    <tableColumn id="2" xr3:uid="{40537DC1-BE4F-403E-8ED7-264894A43821}" uniqueName="2" name="SPBY[Kegiatan]" queryTableFieldId="2"/>
    <tableColumn id="3" xr3:uid="{8312D598-0CA0-43B8-B853-081C51980390}" uniqueName="3" name="SPBY[KRO]" queryTableFieldId="3"/>
    <tableColumn id="4" xr3:uid="{4B351E00-CAFA-4B1D-811B-15719B6A22E1}" uniqueName="4" name="SPBY[RO]" queryTableFieldId="4"/>
    <tableColumn id="5" xr3:uid="{A351D3BF-BE35-404E-AF1A-5FABC01241DB}" uniqueName="5" name="SPBY[Komponen]" queryTableFieldId="5"/>
    <tableColumn id="6" xr3:uid="{B65C2958-ADCC-4148-AAB4-66A3DFF8C11E}" uniqueName="6" name="SPBY[SubKomponen]" queryTableFieldId="6"/>
    <tableColumn id="7" xr3:uid="{D2E1EC1D-1340-49D6-BF96-C1BE0B81F336}" uniqueName="7" name="SPBY[Akun]" queryTableFieldId="7"/>
    <tableColumn id="8" xr3:uid="{BCEBEDDD-F3EC-4676-B552-27380AE4F95D}" uniqueName="8" name="SPBY[MAK4]" queryTableFieldId="8"/>
    <tableColumn id="9" xr3:uid="{13327770-864B-481C-861B-2294D4A42606}" uniqueName="9" name="SPBY[Eselon2]" queryTableFieldId="9"/>
    <tableColumn id="10" xr3:uid="{26AB9AA6-0FD5-4DA5-B5E8-7C402662AE0D}" uniqueName="10" name="SPBY[Koord]" queryTableFieldId="10"/>
    <tableColumn id="11" xr3:uid="{5FABAEC8-C088-4D6B-AC9B-D678118F3A7C}" uniqueName="11" name="SPBY[SubKoord]" queryTableFieldId="11"/>
    <tableColumn id="12" xr3:uid="{E2B4D6EB-84A3-48A0-B4D9-680826C4B99E}" uniqueName="12" name="SPBY[Detil]" queryTableFieldId="12"/>
    <tableColumn id="13" xr3:uid="{677B96E7-0BE0-4A49-9A32-05126A8E80A7}" uniqueName="13" name="SPBY[Noitem]" queryTableFieldId="13"/>
    <tableColumn id="14" xr3:uid="{EE811611-BF16-4980-90EC-F449A98B730D}" uniqueName="14" name="SPBY[Uraian]" queryTableFieldId="14"/>
    <tableColumn id="15" xr3:uid="{BCE2DFA0-4001-43B0-A6C8-A814FD974CC4}" uniqueName="15" name="SPBY[Jumlah]" queryTableFieldId="15"/>
    <tableColumn id="16" xr3:uid="{7A899FF0-C085-4FDC-90B4-211CA30F343C}" uniqueName="16" name="SPBY[nosp2d]" queryTableFieldId="16"/>
    <tableColumn id="17" xr3:uid="{E0D62832-70DE-4F49-B199-AB7632375301}" uniqueName="17" name="SPBY[tglsp2d]" queryTableFieldId="17" dataDxfId="9192"/>
    <tableColumn id="18" xr3:uid="{95759B51-69CE-46C4-BD9F-4521BD268739}" uniqueName="18" name="SPBY[NoSPM]" queryTableFieldId="18"/>
    <tableColumn id="19" xr3:uid="{4B1A8D7B-F48A-44DE-A5BB-279D984A79EA}" uniqueName="19" name="SPBY[Tanggal Invoice]" queryTableFieldId="19" dataDxfId="9191"/>
    <tableColumn id="20" xr3:uid="{CA143526-9A75-45C9-B4BB-48E384C769BD}" uniqueName="20" name="SPBY[DRPP]" queryTableFieldId="20"/>
    <tableColumn id="21" xr3:uid="{89B9DF57-A0A0-421A-97FB-7A27BAB15A3D}" uniqueName="21" name="SPBY[nokuitansi]" queryTableFieldId="21"/>
    <tableColumn id="22" xr3:uid="{7DB602A4-5C32-4D4C-8B4C-1BCB4A9F0918}" uniqueName="22" name="SPBY[tglKW]" queryTableFieldId="22" dataDxfId="9190"/>
    <tableColumn id="23" xr3:uid="{17E84C6C-C5DF-49E0-AEEE-77FF02CBBABF}" uniqueName="23" name="SPBY[nospby]" queryTableFieldId="23"/>
    <tableColumn id="24" xr3:uid="{455045CB-5922-4A10-A954-1CCBECB7ABD2}" uniqueName="24" name="SPBY[tgl_spby]" queryTableFieldId="24" dataDxfId="9189"/>
    <tableColumn id="25" xr3:uid="{61C26F04-48C3-4A37-823F-C1C21F3F7796}" uniqueName="25" name="SPBY[Status_GUP_TUP]" queryTableFieldId="25"/>
    <tableColumn id="26" xr3:uid="{576B340B-93B1-48A7-AA3D-84C00E6E1140}" uniqueName="26" name="SPBY[Jenis Belanja]" queryTableFieldId="26"/>
    <tableColumn id="27" xr3:uid="{8435A4AB-150A-496B-BDF6-03B335F1B2EE}" uniqueName="27" name="SPBY[Status Akun]" queryTableFieldId="27"/>
    <tableColumn id="28" xr3:uid="{9112CF15-0157-4BA6-A8D6-03798546A7FD}" uniqueName="28" name="SPBY[Jenis SPM]" queryTableFieldId="28"/>
    <tableColumn id="29" xr3:uid="{66BD0793-055F-4B05-AD22-401AD6FC5495}" uniqueName="29" name="SPBY[Jenis SP2D]" queryTableFieldId="29"/>
    <tableColumn id="30" xr3:uid="{F59EA702-2F18-43BF-8163-544A3289CBC5}" uniqueName="30" name="SPBY[noKW]" queryTableFieldId="30"/>
    <tableColumn id="31" xr3:uid="{5FFB52EF-2FD9-44F0-B5A6-EC1583F6727A}" uniqueName="31" name="SPBY[no_SPBY]" queryTableFieldId="31"/>
    <tableColumn id="32" xr3:uid="{F5503827-6448-44C3-A12D-AC2F880BF3C0}" uniqueName="32" name="SPBY[Ref_UM]" queryTableFieldId="32"/>
    <tableColumn id="33" xr3:uid="{BE7CC1E0-9C93-4D21-8CD0-68E45CD282FF}" uniqueName="33" name="SPBY[PPn]" queryTableFieldId="33"/>
    <tableColumn id="34" xr3:uid="{CBFD0316-07ED-4069-8E5F-73E301F93B16}" uniqueName="34" name="SPBY[PPh21]" queryTableFieldId="34"/>
    <tableColumn id="35" xr3:uid="{9B121E4D-2DDA-4F0B-AE1D-1E12CE021F86}" uniqueName="35" name="SPBY[PPh22]" queryTableFieldId="35"/>
    <tableColumn id="36" xr3:uid="{B8F2A531-698C-497F-AE10-E0A45D1FE009}" uniqueName="36" name="SPBY[PPh23]" queryTableFieldId="36"/>
    <tableColumn id="37" xr3:uid="{4228EF05-9AE3-4432-921F-598D668396E6}" uniqueName="37" name="SPBY[tglsp2d (Month)]" queryTableFieldId="37"/>
    <tableColumn id="38" xr3:uid="{A46536B1-2464-49CF-BAB3-4EFC614B7363}" uniqueName="38" name="SPBY[PPh28]" queryTableFieldId="38"/>
    <tableColumn id="39" xr3:uid="{B6D99DA5-3BDC-40AF-80A4-49C0DDC78409}" uniqueName="39" name="SPBY[tglsp2d (Month Index)]" queryTableFieldId="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2F67677-C74E-4DC2-AF7D-9140630135F0}" name="Arsip_SPP" displayName="Arsip_SPP" ref="A1:I483" totalsRowShown="0" headerRowDxfId="7608" dataDxfId="7606" headerRowBorderDxfId="7607" tableBorderDxfId="7605" totalsRowBorderDxfId="7604">
  <autoFilter ref="A1:I483" xr:uid="{52F67677-C74E-4DC2-AF7D-9140630135F0}"/>
  <sortState xmlns:xlrd2="http://schemas.microsoft.com/office/spreadsheetml/2017/richdata2" ref="A53:I465">
    <sortCondition ref="A1:A483"/>
  </sortState>
  <tableColumns count="9">
    <tableColumn id="1" xr3:uid="{ABA083A6-10F3-4DB8-B5D1-B226B9250210}" name="Nomor Tagihan" dataDxfId="7603"/>
    <tableColumn id="2" xr3:uid="{F3B60162-931C-4C5C-80C1-0B458587ADBA}" name="Tanggal Tagihan" dataDxfId="7602"/>
    <tableColumn id="3" xr3:uid="{745F710C-41ED-4873-ABF4-0D7C76BA45C3}" name="Jumlah Tagihan" dataDxfId="7601"/>
    <tableColumn id="4" xr3:uid="{D47679C1-650C-4820-87CC-AE5381450B50}" name="Nip Ppk" dataDxfId="7600"/>
    <tableColumn id="5" xr3:uid="{FCE2B58E-9B79-46DF-BA60-5A6770FB07A0}" name="Nama Ppk" dataDxfId="7599"/>
    <tableColumn id="6" xr3:uid="{1BF02B6C-9F5C-4CD0-94EB-085EDF54DDE8}" name="Jenis Spp Kode" dataDxfId="7598"/>
    <tableColumn id="7" xr3:uid="{888801BE-8A07-42C3-9C4F-B32AB078AA09}" name="Jenis Spp Desc" dataDxfId="7597"/>
    <tableColumn id="8" xr3:uid="{7E1EAA39-037E-40A9-86E6-A47F693C70A7}" name="Nomor Sp2d" dataDxfId="7596"/>
    <tableColumn id="9" xr3:uid="{D6AD0767-0144-4E1E-B834-D18ED220A4EE}" name="SPP" dataDxfId="7595">
      <calculatedColumnFormula array="1">IFERROR(SUM(_xlfn._xlws.FILTER(SPP[Realisasi],SPP[NoSPP]=Arsip_SPP[[#This Row],[Nomor Tagihan]],"Blm Upload")),"Blm Upload")</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B2BD145-BF2F-4540-91E9-9C4DED9F8F9F}" name="SPP" displayName="SPP" ref="A1:L448" tableType="queryTable" totalsRowShown="0" headerRowDxfId="7594">
  <autoFilter ref="A1:L448" xr:uid="{DB2BD145-BF2F-4540-91E9-9C4DED9F8F9F}"/>
  <tableColumns count="12">
    <tableColumn id="1" xr3:uid="{524F8766-E8E4-46AC-A5EF-1A626D0AC3FA}" uniqueName="1" name="KdAkun" queryTableFieldId="1" dataDxfId="7593"/>
    <tableColumn id="2" xr3:uid="{89BE59FB-EE0B-4A92-9134-9D484EB8D8A9}" uniqueName="2" name="MAK" queryTableFieldId="2" dataDxfId="7592"/>
    <tableColumn id="3" xr3:uid="{F762A123-DA68-4A0F-845D-29B0D4A78E0D}" uniqueName="3" name="NoItem" queryTableFieldId="3" dataDxfId="7591"/>
    <tableColumn id="4" xr3:uid="{F5EF7DEF-BCB0-4EF3-A299-12912713A4CB}" uniqueName="4" name="NoSPP" queryTableFieldId="4" dataDxfId="7590"/>
    <tableColumn id="5" xr3:uid="{A0CFD0BE-D490-499C-877F-553919D384E9}" uniqueName="5" name="TglSPP" queryTableFieldId="5" dataDxfId="7589"/>
    <tableColumn id="6" xr3:uid="{A72E0B03-AD78-4718-ADFB-8E14DC0FCAA1}" uniqueName="6" name="Realisasi" queryTableFieldId="6"/>
    <tableColumn id="7" xr3:uid="{5D30CEED-510F-4C2D-88EE-8727A17AFB81}" uniqueName="7" name="Uraian" queryTableFieldId="7" dataDxfId="7588"/>
    <tableColumn id="8" xr3:uid="{62B68319-52BF-478B-A4F1-BE93CFDCCD48}" uniqueName="8" name="Detil" queryTableFieldId="8" dataDxfId="7587"/>
    <tableColumn id="9" xr3:uid="{AC09A7C6-5DE6-4147-BA77-A0F2A92A1EFC}" uniqueName="9" name="nosp2d" queryTableFieldId="9" dataDxfId="7586"/>
    <tableColumn id="10" xr3:uid="{FB722516-D488-48E5-B428-2E475D4FF9AB}" uniqueName="10" name="tglsp2d" queryTableFieldId="10" dataDxfId="7585"/>
    <tableColumn id="11" xr3:uid="{85974A8E-934F-4A42-8047-E3EBEDF3C2BA}" uniqueName="11" name="nilaisp2d" queryTableFieldId="11"/>
    <tableColumn id="12" xr3:uid="{3D60DBC3-E41F-4D68-A8E7-920823083A2F}" uniqueName="12" name="Eselon 2" queryTableFieldId="12" dataDxfId="7584">
      <calculatedColumnFormula array="1">_xlfn._xlws.FILTER(DIPA1[Eselon2],DIPA1[Kode_akun]=SPP[[#This Row],[MAK]],"Non Pusdik")</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AI67" tableType="queryTable" totalsRowCount="1">
  <autoFilter ref="A1:AI66" xr:uid="{867F32FE-3467-4CBE-A9DA-F7F9DE2AB573}"/>
  <tableColumns count="35">
    <tableColumn id="1" xr3:uid="{6BBD7FC5-F919-4216-8425-B86F96CEC071}" uniqueName="1" name="Program" queryTableFieldId="1" dataDxfId="7583"/>
    <tableColumn id="2" xr3:uid="{08DE8FF6-4A04-4EA0-8D0F-DE7F6EC901E9}" uniqueName="2" name="Kegiatan" queryTableFieldId="2" dataDxfId="7582"/>
    <tableColumn id="3" xr3:uid="{8D47A4CA-A83F-452F-9E4F-83806BE7A0C2}" uniqueName="3" name="KRO" queryTableFieldId="3" dataDxfId="7581"/>
    <tableColumn id="4" xr3:uid="{FEA984AE-4624-4A3E-939F-96F7450C37AD}" uniqueName="4" name="RO" queryTableFieldId="4" dataDxfId="7580"/>
    <tableColumn id="5" xr3:uid="{99F35C01-4EC4-4377-A47C-30784403FE1C}" uniqueName="5" name="Komponen" queryTableFieldId="5" dataDxfId="7579"/>
    <tableColumn id="6" xr3:uid="{5C22A533-D997-4673-91A2-E7EB24DD5CD3}" uniqueName="6" name="SubKomponen" queryTableFieldId="6" dataDxfId="7578"/>
    <tableColumn id="7" xr3:uid="{C99EBFE0-0389-4DA2-AFD0-F57A08245FE1}" uniqueName="7" name="Akun" queryTableFieldId="7" dataDxfId="7577"/>
    <tableColumn id="8" xr3:uid="{067B9E6F-2A8B-4E7E-BD5F-EA20B72489C9}" uniqueName="8" name="MAK4" queryTableFieldId="8" dataDxfId="7576"/>
    <tableColumn id="9" xr3:uid="{D7F2D91A-6522-448E-BC56-A2A52FA77CD7}" uniqueName="9" name="Eselon2" queryTableFieldId="9" dataDxfId="7575"/>
    <tableColumn id="10" xr3:uid="{5F746A7C-553B-4178-BAE7-B43AAB7F08F8}" uniqueName="10" name="Koord" queryTableFieldId="10" dataDxfId="7574"/>
    <tableColumn id="11" xr3:uid="{4F9F9D1D-EF23-4DA8-B511-358CA21149B9}" uniqueName="11" name="SubKoord" queryTableFieldId="11" dataDxfId="7573"/>
    <tableColumn id="12" xr3:uid="{5C06FA91-94C4-436F-BFCE-833ED495F525}" uniqueName="12" name="Detil" queryTableFieldId="12" dataDxfId="7572"/>
    <tableColumn id="13" xr3:uid="{C556C79B-1201-4AD8-9EA9-06A9977D3851}" uniqueName="13" name="Noitem" queryTableFieldId="13" dataDxfId="7571"/>
    <tableColumn id="14" xr3:uid="{27547DDE-5E79-4848-B435-1648005919D8}" uniqueName="14" name="Uraian" queryTableFieldId="14" dataDxfId="7570"/>
    <tableColumn id="15" xr3:uid="{797A2B96-18A6-4377-85BA-F342DBC34B24}" uniqueName="15" name="Jumlah" queryTableFieldId="15"/>
    <tableColumn id="16" xr3:uid="{A03B32BD-7E84-4D83-AF8E-A63F569118AA}" uniqueName="16" name="nosp2d" queryTableFieldId="16" dataDxfId="7569"/>
    <tableColumn id="17" xr3:uid="{15BC6FA0-E5A4-4B7E-9060-13245859CB22}" uniqueName="17" name="tglsp2d" queryTableFieldId="17" dataDxfId="7568" totalsRowDxfId="7567"/>
    <tableColumn id="18" xr3:uid="{1EE280DD-66F4-453D-8B44-38B091ACF329}" uniqueName="18" name="NoSPM" queryTableFieldId="18" dataDxfId="7566"/>
    <tableColumn id="19" xr3:uid="{46D5DA09-46D8-44DC-98C9-BC252F52A8B8}" uniqueName="19" name="Tanggal Invoice" queryTableFieldId="19" dataDxfId="7565" totalsRowDxfId="7564"/>
    <tableColumn id="20" xr3:uid="{823E8C81-BA88-47F7-84F3-01A483A662E1}" uniqueName="20" name="DRPP" queryTableFieldId="20" dataDxfId="7563"/>
    <tableColumn id="21" xr3:uid="{B72C6D5A-42C1-4FB4-B1AF-248A690B5EED}" uniqueName="21" name="nokuitansi" queryTableFieldId="21" dataDxfId="7562"/>
    <tableColumn id="22" xr3:uid="{6ECC6D5B-3FC8-442F-AB27-1E38801F8A2B}" uniqueName="22" name="tglKW" queryTableFieldId="22" dataDxfId="7561" totalsRowDxfId="7560"/>
    <tableColumn id="23" xr3:uid="{5C1A2477-3090-4B5B-AE8C-C523AFD798C3}" uniqueName="23" name="nospby" queryTableFieldId="23" dataDxfId="7559"/>
    <tableColumn id="24" xr3:uid="{8C72C06A-20FC-489E-B980-E9FFB9232869}" uniqueName="24" name="tgl_spby" queryTableFieldId="24" dataDxfId="7558" totalsRowDxfId="7557"/>
    <tableColumn id="25" xr3:uid="{4A15DCEC-F366-4D75-BDF8-E5381D2EB671}" uniqueName="25" name="Status_GUP_TUP" queryTableFieldId="25" dataDxfId="7556"/>
    <tableColumn id="26" xr3:uid="{2148EE94-4A0D-4F71-824A-7127E32A03C8}" uniqueName="26" name="Jenis Belanja" queryTableFieldId="26" dataDxfId="7555"/>
    <tableColumn id="27" xr3:uid="{2D695F2D-5216-43C7-A482-DE438667DA20}" uniqueName="27" name="Status Akun" queryTableFieldId="27" dataDxfId="7554"/>
    <tableColumn id="28" xr3:uid="{84EE49F4-45A8-4C20-A6FE-DA949E993F4D}" uniqueName="28" name="Jenis SPM" queryTableFieldId="28" dataDxfId="7553"/>
    <tableColumn id="29" xr3:uid="{39F844A1-D62C-42A5-9A9E-588DD2435159}" uniqueName="29" name="Jenis SP2D" queryTableFieldId="29" dataDxfId="7552"/>
    <tableColumn id="30" xr3:uid="{B231E81C-0D78-4DD9-88CD-9174A7F6483C}" uniqueName="30" name="noKW" queryTableFieldId="30" dataDxfId="7551"/>
    <tableColumn id="31" xr3:uid="{81D2A782-4993-4882-989B-5EC215290917}" uniqueName="31" name="no_SPBY" queryTableFieldId="31" dataDxfId="7550"/>
    <tableColumn id="32" xr3:uid="{07B3B0CB-B1EC-44FB-93EA-D448AF7CF5BB}" uniqueName="32" name="Ref_UM" queryTableFieldId="32" dataDxfId="7549"/>
    <tableColumn id="33" xr3:uid="{2D8F671D-E4AE-4E0D-BF26-4E722014D606}" uniqueName="33" name="PPn" queryTableFieldId="66"/>
    <tableColumn id="35" xr3:uid="{42C40257-E1C1-40EE-98FC-414627E6E972}" uniqueName="35" name="PPh21" queryTableFieldId="80"/>
    <tableColumn id="34" xr3:uid="{BE0D5966-EE77-4DD4-88BE-08EF41295995}" uniqueName="34" name="PPh23" queryTableFieldId="5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 displayName="SPBY" ref="A1:AK1839" totalsRowShown="0">
  <autoFilter ref="A1:AK1839" xr:uid="{C42D6695-8BA5-46E5-9D87-6D54B8DBBD96}"/>
  <tableColumns count="37">
    <tableColumn id="14" xr3:uid="{E8BBDD7A-E0A1-4A6E-BFAB-2DEA5424D2D2}" name="Program" dataDxfId="6199"/>
    <tableColumn id="15" xr3:uid="{1638B4CC-3F82-4104-84F6-62AD2DD1021D}" name="Kegiatan" dataDxfId="6198"/>
    <tableColumn id="16" xr3:uid="{228B3296-2787-4EB7-A13B-513B941D222F}" name="KRO" dataDxfId="6197"/>
    <tableColumn id="17" xr3:uid="{8049962D-2675-4C0C-85D6-BF2BAE8C37BA}" name="RO" dataDxfId="6196"/>
    <tableColumn id="18" xr3:uid="{3E27B30D-3A02-47AB-AAC9-4174DFF9B82E}" name="Komponen" dataDxfId="6195"/>
    <tableColumn id="19" xr3:uid="{2BCF3172-C0D8-4138-8739-6516A9487D1E}" name="SubKomponen" dataDxfId="6194"/>
    <tableColumn id="20" xr3:uid="{C4FAAE78-1137-4F45-B315-59F83BEA3505}" name="Akun" dataDxfId="6193"/>
    <tableColumn id="1" xr3:uid="{AA153187-8B71-477D-AB16-9B281FC80B9C}" name="MAK4" dataDxfId="6192"/>
    <tableColumn id="21" xr3:uid="{A0375DA8-902B-4BB9-BFF5-619A127AAA68}" name="Eselon2" dataDxfId="6191"/>
    <tableColumn id="22" xr3:uid="{C06D0990-6247-4D47-89CA-A73E55FBF31E}" name="Koord" dataDxfId="6190"/>
    <tableColumn id="23" xr3:uid="{2EA59BE9-9CEC-44D4-A944-489DF32E107F}" name="SubKoord" dataDxfId="6189"/>
    <tableColumn id="2" xr3:uid="{B77E84CD-0257-45C9-8398-2B5B0E169513}" name="Detil" dataDxfId="6188"/>
    <tableColumn id="38" xr3:uid="{535D2EFE-F5E9-4B83-BF80-35F104479C87}" name="Noitem" dataDxfId="6187"/>
    <tableColumn id="7" xr3:uid="{3770DDF4-20CE-4251-9B2C-4FB97AA73F27}" name="Uraian" dataDxfId="6186"/>
    <tableColumn id="6" xr3:uid="{C9F6CF25-AA46-4228-B4DF-30B942704911}" name="Jumlah" dataDxfId="6185"/>
    <tableColumn id="30" xr3:uid="{BF0C51CD-5CB5-46FA-8182-927B11FE39B7}" name="nosp2d" dataDxfId="6184"/>
    <tableColumn id="31" xr3:uid="{3C1B7F59-D85D-4A07-8E65-52AC5BD5B07D}" name="tglsp2d" dataDxfId="6183"/>
    <tableColumn id="28" xr3:uid="{1FFE3954-8BA5-4FBD-8C46-B8BF22D9E99B}" name="NoSPM" dataDxfId="6182"/>
    <tableColumn id="33" xr3:uid="{9CC11946-5A94-4D7C-BE2B-668E299AAB9F}" name="Tanggal Invoice" dataDxfId="6181"/>
    <tableColumn id="29" xr3:uid="{BEC2F856-21F6-4EBD-B8C5-37F7DD369B2E}" name="DRPP" dataDxfId="6180"/>
    <tableColumn id="26" xr3:uid="{EE132F16-5309-4304-9B1D-FB3C1A4FF14A}" name="nokuitansi" dataDxfId="6179"/>
    <tableColumn id="37" xr3:uid="{8CE8CB3E-DB2B-4E35-8A7C-B129924C699C}" name="tglKW" dataDxfId="6178"/>
    <tableColumn id="5" xr3:uid="{AC960428-BBE4-4D00-9918-4AB85D9B9D9B}" name="nospby" dataDxfId="6177"/>
    <tableColumn id="4" xr3:uid="{2CE40516-97D2-4908-92E9-A0314959B6CA}" name="tgl_spby" dataDxfId="6176"/>
    <tableColumn id="13" xr3:uid="{295109AB-BB20-4BA8-B3D7-C1572C6A0BD0}" name="Status_GUP_TUP" dataDxfId="6175"/>
    <tableColumn id="24" xr3:uid="{10AA58C3-0DA2-4304-A515-369F9CD4DCB6}" name="Jenis Belanja" dataDxfId="6174"/>
    <tableColumn id="25" xr3:uid="{0AB37B91-F4B2-4372-A2C1-B9D5F6514AF9}" name="Status Akun" dataDxfId="6173"/>
    <tableColumn id="32" xr3:uid="{7FE4D00A-D33E-45B0-8CB0-F092DC0E8D9B}" name="Jenis SPM" dataDxfId="6172"/>
    <tableColumn id="34" xr3:uid="{5504DB2C-CFF1-4D5A-8528-403B02750F01}" name="Jenis SP2D" dataDxfId="6171"/>
    <tableColumn id="35" xr3:uid="{41231CA8-EB82-4F46-9235-93A73E2064D4}" name="noKW" dataDxfId="6170"/>
    <tableColumn id="36" xr3:uid="{6A160075-FDA5-451D-81A8-0AD6A8F27712}" name="no_SPBY" dataDxfId="6169"/>
    <tableColumn id="8" xr3:uid="{C6C55862-2DA1-4FFE-A5B6-5AD144AF1504}" name="Ref_UM" dataDxfId="6168"/>
    <tableColumn id="3" xr3:uid="{313D010D-B348-4263-A617-0339C144A8D0}" name="PPn" dataDxfId="6167"/>
    <tableColumn id="9" xr3:uid="{4314B7FB-914D-44FD-8D74-11CCBFCFA22A}" name="PPh21" dataDxfId="6166"/>
    <tableColumn id="10" xr3:uid="{7EE87E5E-900F-4C21-91AC-C1038044B33C}" name="PPh22" dataDxfId="6165"/>
    <tableColumn id="11" xr3:uid="{FEC6B731-CA89-478F-B566-1C376E65100F}" name="PPh23" dataDxfId="6164"/>
    <tableColumn id="12" xr3:uid="{E54E6821-1466-45BF-8849-CEF6232BA9C6}" name="PPh28" dataDxfId="616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20F4D9-6070-4AFD-8889-59D51880B379}" name="DIPA1" displayName="DIPA1" ref="A1:Z163" totalsRowCount="1">
  <autoFilter ref="A1:Z162" xr:uid="{FD510F9E-36B8-4C25-9D69-E241518B55BC}"/>
  <tableColumns count="26">
    <tableColumn id="1" xr3:uid="{448DC4D6-3B32-4867-B3A3-0AADC698C389}" name="KODE" dataDxfId="2629"/>
    <tableColumn id="2" xr3:uid="{9010D9A1-3B8D-4AB5-9D14-338D8B5832F9}" name="Program" dataDxfId="2628"/>
    <tableColumn id="3" xr3:uid="{1B536597-F3ED-4D9D-A86C-FA2581A49CFA}" name="Kegiatan" dataDxfId="2627"/>
    <tableColumn id="4" xr3:uid="{E7991184-40B9-4C66-9B01-59AF891FEB47}" name="KRO" dataDxfId="2626"/>
    <tableColumn id="5" xr3:uid="{7ED95AFE-4DD4-4090-8FDC-1915602CE09D}" name="RO" dataDxfId="2625"/>
    <tableColumn id="6" xr3:uid="{94D5813D-F5D9-48E4-B30C-8A4B411C00D7}" name="Komponen" dataDxfId="2624"/>
    <tableColumn id="7" xr3:uid="{B6DA22B1-D1D0-4237-AA0D-774C8D470160}" name="SubKomponen" dataDxfId="2623"/>
    <tableColumn id="8" xr3:uid="{5028AF61-309E-4B5A-A59B-291A6DD10FEB}" name="Akun" dataDxfId="2622"/>
    <tableColumn id="9" xr3:uid="{2DC79092-F11E-4FDE-91F1-2BFC1FABDA34}" name="URAIAN" dataDxfId="2621"/>
    <tableColumn id="10" xr3:uid="{75B2A38B-69DC-42D3-BD62-77423CC43A4A}" name="VOL"/>
    <tableColumn id="11" xr3:uid="{0D784608-8CFA-4922-87E3-FAFAAB38A99D}" name="SAT" dataDxfId="2620"/>
    <tableColumn id="12" xr3:uid="{D97FEEC2-8461-4310-A00B-248913582EAD}" name="HARGA"/>
    <tableColumn id="13" xr3:uid="{01D7FF28-80F3-4C85-BEA7-C01889A8307C}" name="JUMLAH" totalsRowFunction="sum" totalsRowDxfId="2619" dataCellStyle="Comma [0]"/>
    <tableColumn id="14" xr3:uid="{07D8B3E6-F50A-4155-B2BA-C4B32229F766}" name="Eselon2" dataDxfId="2618"/>
    <tableColumn id="15" xr3:uid="{3B03D5B5-AB35-468E-9473-DC4CDE9CE50A}" name="Koord" dataDxfId="2617"/>
    <tableColumn id="16" xr3:uid="{EE58AC1C-D751-481E-AB13-B45DB01F5A72}" name="SubKoord" dataDxfId="2616"/>
    <tableColumn id="17" xr3:uid="{559B3151-21DA-4972-9CA5-0073E3D41A53}" name="*T" dataDxfId="2615"/>
    <tableColumn id="18" xr3:uid="{2A652D90-D87B-40ED-B27C-6E027CD61C40}" name="SD" dataDxfId="2614"/>
    <tableColumn id="19" xr3:uid="{13AB254B-7348-4164-8A95-58D90854AA80}" name="0" dataDxfId="2613"/>
    <tableColumn id="20" xr3:uid="{B64E903A-70B3-4D02-9A3B-D35A1A093B70}" name="S" dataDxfId="2612"/>
    <tableColumn id="21" xr3:uid="{C09474C6-C87A-406D-937D-C9E2EFD70471}" name="U" dataDxfId="2611"/>
    <tableColumn id="22" xr3:uid="{F44D64D0-1D9E-4421-81EF-1919C099AEA4}" name="D" dataDxfId="2610"/>
    <tableColumn id="23" xr3:uid="{40DFEE53-A1D9-43D8-ACA1-3A291191D524}" name="NoUrut"/>
    <tableColumn id="24" xr3:uid="{39504BF6-75EE-4149-9FCF-D416C9E8104B}" name="Kode_akun" dataDxfId="2609"/>
    <tableColumn id="25" xr3:uid="{BE5A6929-EEB6-430F-AE8F-33DB4FCDE124}" name="Jenis Belanja"/>
    <tableColumn id="26" xr3:uid="{2E22E353-A6A7-40A1-92FD-30D892E28C43}" name="Status Akun" dataDxfId="2608">
      <calculatedColumnFormula>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4" Type="http://schemas.microsoft.com/office/2007/relationships/slicer" Target="../slicers/slicer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0.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1.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1.bin"/><Relationship Id="rId1" Type="http://schemas.openxmlformats.org/officeDocument/2006/relationships/pivotTable" Target="../pivotTables/pivotTable12.xml"/><Relationship Id="rId4" Type="http://schemas.microsoft.com/office/2007/relationships/slicer" Target="../slicers/slicer5.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9BA8-EFDE-4C37-AF8A-4570CA66F3F6}">
  <sheetPr codeName="Sheet5">
    <pageSetUpPr fitToPage="1"/>
  </sheetPr>
  <dimension ref="A1:I317"/>
  <sheetViews>
    <sheetView showGridLines="0" workbookViewId="0">
      <selection activeCell="E36" sqref="E36"/>
    </sheetView>
  </sheetViews>
  <sheetFormatPr defaultRowHeight="14.4" x14ac:dyDescent="0.3"/>
  <cols>
    <col min="1" max="1" width="22" style="3" customWidth="1"/>
    <col min="2" max="2" width="15.44140625" style="3" customWidth="1"/>
    <col min="3" max="3" width="12.109375" style="3" bestFit="1" customWidth="1"/>
    <col min="4" max="4" width="10.44140625" bestFit="1" customWidth="1"/>
    <col min="5" max="5" width="10.5546875" bestFit="1" customWidth="1"/>
    <col min="7" max="7" width="10.44140625" bestFit="1" customWidth="1"/>
    <col min="8" max="8" width="10.109375" bestFit="1" customWidth="1"/>
    <col min="9" max="9" width="10.88671875" customWidth="1"/>
  </cols>
  <sheetData>
    <row r="1" spans="1:9" x14ac:dyDescent="0.3">
      <c r="A1" s="5" t="s">
        <v>6245</v>
      </c>
    </row>
    <row r="2" spans="1:9" x14ac:dyDescent="0.3">
      <c r="A2" s="6" t="s">
        <v>44</v>
      </c>
    </row>
    <row r="3" spans="1:9" x14ac:dyDescent="0.3">
      <c r="A3" s="6"/>
    </row>
    <row r="4" spans="1:9" s="4" customFormat="1" ht="26.4" x14ac:dyDescent="0.3">
      <c r="A4" s="168" t="s">
        <v>1</v>
      </c>
      <c r="B4" s="170" t="s">
        <v>3575</v>
      </c>
      <c r="C4" s="170" t="s">
        <v>3438</v>
      </c>
      <c r="D4" s="169" t="s">
        <v>3571</v>
      </c>
      <c r="E4" s="169" t="s">
        <v>3572</v>
      </c>
      <c r="F4" s="169" t="s">
        <v>3573</v>
      </c>
      <c r="G4" s="169" t="s">
        <v>3574</v>
      </c>
      <c r="H4" s="169" t="s">
        <v>4843</v>
      </c>
      <c r="I4" s="170" t="s">
        <v>3710</v>
      </c>
    </row>
    <row r="5" spans="1:9" x14ac:dyDescent="0.3">
      <c r="A5" s="171" t="s">
        <v>44</v>
      </c>
      <c r="B5" s="172">
        <v>3560421605</v>
      </c>
      <c r="C5" s="177">
        <v>1747</v>
      </c>
      <c r="D5" s="173">
        <v>79398575</v>
      </c>
      <c r="E5" s="173">
        <v>19715950</v>
      </c>
      <c r="F5" s="173">
        <v>2618907</v>
      </c>
      <c r="G5" s="173">
        <v>17236808</v>
      </c>
      <c r="H5" s="173">
        <v>5000000</v>
      </c>
      <c r="I5" s="173">
        <v>123970240</v>
      </c>
    </row>
    <row r="6" spans="1:9" x14ac:dyDescent="0.3">
      <c r="A6" s="188" t="s">
        <v>1686</v>
      </c>
      <c r="B6" s="175">
        <v>99961115</v>
      </c>
      <c r="C6" s="178">
        <v>49</v>
      </c>
      <c r="D6" s="176">
        <v>1045000</v>
      </c>
      <c r="E6" s="176"/>
      <c r="F6" s="176"/>
      <c r="G6" s="176">
        <v>300200</v>
      </c>
      <c r="H6" s="176"/>
      <c r="I6" s="176">
        <v>1345200</v>
      </c>
    </row>
    <row r="7" spans="1:9" x14ac:dyDescent="0.3">
      <c r="A7" s="188" t="s">
        <v>6260</v>
      </c>
      <c r="B7" s="175">
        <v>99538190</v>
      </c>
      <c r="C7" s="178">
        <v>56</v>
      </c>
      <c r="D7" s="176">
        <v>3843825</v>
      </c>
      <c r="E7" s="176"/>
      <c r="F7" s="176"/>
      <c r="G7" s="176">
        <v>768957</v>
      </c>
      <c r="H7" s="176"/>
      <c r="I7" s="176">
        <v>4612782</v>
      </c>
    </row>
    <row r="8" spans="1:9" x14ac:dyDescent="0.3">
      <c r="A8" s="188" t="s">
        <v>6514</v>
      </c>
      <c r="B8" s="175">
        <v>99290498</v>
      </c>
      <c r="C8" s="178">
        <v>38</v>
      </c>
      <c r="D8" s="176">
        <v>490541</v>
      </c>
      <c r="E8" s="176">
        <v>900000</v>
      </c>
      <c r="F8" s="176"/>
      <c r="G8" s="176">
        <v>426369</v>
      </c>
      <c r="H8" s="176"/>
      <c r="I8" s="176">
        <v>1816910</v>
      </c>
    </row>
    <row r="9" spans="1:9" x14ac:dyDescent="0.3">
      <c r="A9" s="188" t="s">
        <v>6692</v>
      </c>
      <c r="B9" s="175">
        <v>74111462</v>
      </c>
      <c r="C9" s="178">
        <v>38</v>
      </c>
      <c r="D9" s="176">
        <v>200676</v>
      </c>
      <c r="E9" s="176"/>
      <c r="F9" s="176"/>
      <c r="G9" s="176">
        <v>28490</v>
      </c>
      <c r="H9" s="176"/>
      <c r="I9" s="176">
        <v>229166</v>
      </c>
    </row>
    <row r="10" spans="1:9" x14ac:dyDescent="0.3">
      <c r="A10" s="188" t="s">
        <v>7228</v>
      </c>
      <c r="B10" s="175">
        <v>99211171</v>
      </c>
      <c r="C10" s="178">
        <v>44</v>
      </c>
      <c r="D10" s="176">
        <v>5813591</v>
      </c>
      <c r="E10" s="176"/>
      <c r="F10" s="176">
        <v>59121</v>
      </c>
      <c r="G10" s="176">
        <v>1088161</v>
      </c>
      <c r="H10" s="176"/>
      <c r="I10" s="176">
        <v>6960873</v>
      </c>
    </row>
    <row r="11" spans="1:9" x14ac:dyDescent="0.3">
      <c r="A11" s="188" t="s">
        <v>7456</v>
      </c>
      <c r="B11" s="175">
        <v>98942657</v>
      </c>
      <c r="C11" s="178">
        <v>52</v>
      </c>
      <c r="D11" s="176">
        <v>2007945</v>
      </c>
      <c r="E11" s="176">
        <v>652200</v>
      </c>
      <c r="F11" s="176">
        <v>233271</v>
      </c>
      <c r="G11" s="176">
        <v>418316</v>
      </c>
      <c r="H11" s="176"/>
      <c r="I11" s="176">
        <v>3311732</v>
      </c>
    </row>
    <row r="12" spans="1:9" x14ac:dyDescent="0.3">
      <c r="A12" s="188" t="s">
        <v>7821</v>
      </c>
      <c r="B12" s="175">
        <v>92606627</v>
      </c>
      <c r="C12" s="178">
        <v>39</v>
      </c>
      <c r="D12" s="176">
        <v>3606960</v>
      </c>
      <c r="E12" s="176"/>
      <c r="F12" s="176">
        <v>122939</v>
      </c>
      <c r="G12" s="176">
        <v>593492</v>
      </c>
      <c r="H12" s="176"/>
      <c r="I12" s="176">
        <v>4323391</v>
      </c>
    </row>
    <row r="13" spans="1:9" x14ac:dyDescent="0.3">
      <c r="A13" s="188" t="s">
        <v>7929</v>
      </c>
      <c r="B13" s="175">
        <v>97611262</v>
      </c>
      <c r="C13" s="178">
        <v>53</v>
      </c>
      <c r="D13" s="176">
        <v>3593285</v>
      </c>
      <c r="E13" s="176">
        <v>518400</v>
      </c>
      <c r="F13" s="176">
        <v>29959</v>
      </c>
      <c r="G13" s="176">
        <v>668376</v>
      </c>
      <c r="H13" s="176"/>
      <c r="I13" s="176">
        <v>4810020</v>
      </c>
    </row>
    <row r="14" spans="1:9" x14ac:dyDescent="0.3">
      <c r="A14" s="188" t="s">
        <v>8188</v>
      </c>
      <c r="B14" s="175">
        <v>72967027</v>
      </c>
      <c r="C14" s="178">
        <v>26</v>
      </c>
      <c r="D14" s="176">
        <v>4960406</v>
      </c>
      <c r="E14" s="176"/>
      <c r="F14" s="176"/>
      <c r="G14" s="176">
        <v>901892</v>
      </c>
      <c r="H14" s="176"/>
      <c r="I14" s="176">
        <v>5862298</v>
      </c>
    </row>
    <row r="15" spans="1:9" x14ac:dyDescent="0.3">
      <c r="A15" s="188" t="s">
        <v>8342</v>
      </c>
      <c r="B15" s="175">
        <v>96617433</v>
      </c>
      <c r="C15" s="178">
        <v>35</v>
      </c>
      <c r="D15" s="176">
        <v>5941590</v>
      </c>
      <c r="E15" s="176"/>
      <c r="F15" s="176">
        <v>548649</v>
      </c>
      <c r="G15" s="176">
        <v>703181</v>
      </c>
      <c r="H15" s="176"/>
      <c r="I15" s="176">
        <v>7193420</v>
      </c>
    </row>
    <row r="16" spans="1:9" x14ac:dyDescent="0.3">
      <c r="A16" s="188" t="s">
        <v>8707</v>
      </c>
      <c r="B16" s="175">
        <v>89830451</v>
      </c>
      <c r="C16" s="178">
        <v>32</v>
      </c>
      <c r="D16" s="176">
        <v>5484739</v>
      </c>
      <c r="E16" s="176">
        <v>900000</v>
      </c>
      <c r="F16" s="176">
        <v>344595</v>
      </c>
      <c r="G16" s="176">
        <v>634166</v>
      </c>
      <c r="H16" s="176"/>
      <c r="I16" s="176">
        <v>7363500</v>
      </c>
    </row>
    <row r="17" spans="1:9" x14ac:dyDescent="0.3">
      <c r="A17" s="188" t="s">
        <v>849</v>
      </c>
      <c r="B17" s="175">
        <v>98176375</v>
      </c>
      <c r="C17" s="178">
        <v>64</v>
      </c>
      <c r="D17" s="176">
        <v>204000</v>
      </c>
      <c r="E17" s="176"/>
      <c r="F17" s="176">
        <v>30600</v>
      </c>
      <c r="G17" s="176">
        <v>84824</v>
      </c>
      <c r="H17" s="176"/>
      <c r="I17" s="176">
        <v>319424</v>
      </c>
    </row>
    <row r="18" spans="1:9" x14ac:dyDescent="0.3">
      <c r="A18" s="188" t="s">
        <v>8872</v>
      </c>
      <c r="B18" s="175">
        <v>98985386</v>
      </c>
      <c r="C18" s="178">
        <v>45</v>
      </c>
      <c r="D18" s="176">
        <v>2404145</v>
      </c>
      <c r="E18" s="176">
        <v>518400</v>
      </c>
      <c r="F18" s="176">
        <v>87838</v>
      </c>
      <c r="G18" s="176">
        <v>406400</v>
      </c>
      <c r="H18" s="176"/>
      <c r="I18" s="176">
        <v>3416783</v>
      </c>
    </row>
    <row r="19" spans="1:9" x14ac:dyDescent="0.3">
      <c r="A19" s="188" t="s">
        <v>9108</v>
      </c>
      <c r="B19" s="175">
        <v>97987205</v>
      </c>
      <c r="C19" s="178">
        <v>35</v>
      </c>
      <c r="D19" s="176">
        <v>4588091</v>
      </c>
      <c r="E19" s="176"/>
      <c r="F19" s="176"/>
      <c r="G19" s="176">
        <v>954798</v>
      </c>
      <c r="H19" s="176"/>
      <c r="I19" s="176">
        <v>5542889</v>
      </c>
    </row>
    <row r="20" spans="1:9" x14ac:dyDescent="0.3">
      <c r="A20" s="188" t="s">
        <v>1112</v>
      </c>
      <c r="B20" s="175">
        <v>95254996</v>
      </c>
      <c r="C20" s="178">
        <v>85</v>
      </c>
      <c r="D20" s="176">
        <v>900000</v>
      </c>
      <c r="E20" s="176"/>
      <c r="F20" s="176"/>
      <c r="G20" s="176">
        <v>242400</v>
      </c>
      <c r="H20" s="176"/>
      <c r="I20" s="176">
        <v>1142400</v>
      </c>
    </row>
    <row r="21" spans="1:9" x14ac:dyDescent="0.3">
      <c r="A21" s="188" t="s">
        <v>833</v>
      </c>
      <c r="B21" s="175">
        <v>95439616</v>
      </c>
      <c r="C21" s="178">
        <v>55</v>
      </c>
      <c r="D21" s="176">
        <v>5219259</v>
      </c>
      <c r="E21" s="176"/>
      <c r="F21" s="176">
        <v>43875</v>
      </c>
      <c r="G21" s="176">
        <v>1246003</v>
      </c>
      <c r="H21" s="176"/>
      <c r="I21" s="176">
        <v>6509137</v>
      </c>
    </row>
    <row r="22" spans="1:9" x14ac:dyDescent="0.3">
      <c r="A22" s="188" t="s">
        <v>51</v>
      </c>
      <c r="B22" s="175">
        <v>93838577</v>
      </c>
      <c r="C22" s="178">
        <v>87</v>
      </c>
      <c r="D22" s="176">
        <v>1431982</v>
      </c>
      <c r="E22" s="176">
        <v>502200</v>
      </c>
      <c r="F22" s="176"/>
      <c r="G22" s="176">
        <v>339860</v>
      </c>
      <c r="H22" s="176"/>
      <c r="I22" s="176">
        <v>2274042</v>
      </c>
    </row>
    <row r="23" spans="1:9" x14ac:dyDescent="0.3">
      <c r="A23" s="188" t="s">
        <v>4747</v>
      </c>
      <c r="B23" s="175">
        <v>93423902</v>
      </c>
      <c r="C23" s="178">
        <v>33</v>
      </c>
      <c r="D23" s="176">
        <v>296306</v>
      </c>
      <c r="E23" s="176">
        <v>682200</v>
      </c>
      <c r="F23" s="176">
        <v>40405</v>
      </c>
      <c r="G23" s="176">
        <v>147260</v>
      </c>
      <c r="H23" s="176">
        <v>5000000</v>
      </c>
      <c r="I23" s="176">
        <v>6166171</v>
      </c>
    </row>
    <row r="24" spans="1:9" x14ac:dyDescent="0.3">
      <c r="A24" s="188" t="s">
        <v>4857</v>
      </c>
      <c r="B24" s="175">
        <v>99715771</v>
      </c>
      <c r="C24" s="178">
        <v>56</v>
      </c>
      <c r="D24" s="176">
        <v>3013259</v>
      </c>
      <c r="E24" s="176">
        <v>1004400</v>
      </c>
      <c r="F24" s="176"/>
      <c r="G24" s="176">
        <v>697425</v>
      </c>
      <c r="H24" s="176"/>
      <c r="I24" s="176">
        <v>4715084</v>
      </c>
    </row>
    <row r="25" spans="1:9" x14ac:dyDescent="0.3">
      <c r="A25" s="188" t="s">
        <v>5609</v>
      </c>
      <c r="B25" s="175">
        <v>99165999</v>
      </c>
      <c r="C25" s="178">
        <v>51</v>
      </c>
      <c r="D25" s="176">
        <v>4062300</v>
      </c>
      <c r="E25" s="176">
        <v>2400000</v>
      </c>
      <c r="F25" s="176">
        <v>204450</v>
      </c>
      <c r="G25" s="176">
        <v>390000</v>
      </c>
      <c r="H25" s="176"/>
      <c r="I25" s="176">
        <v>7056750</v>
      </c>
    </row>
    <row r="26" spans="1:9" x14ac:dyDescent="0.3">
      <c r="A26" s="188" t="s">
        <v>5862</v>
      </c>
      <c r="B26" s="175">
        <v>99827227</v>
      </c>
      <c r="C26" s="178">
        <v>83</v>
      </c>
      <c r="D26" s="176">
        <v>751652</v>
      </c>
      <c r="E26" s="176"/>
      <c r="F26" s="176">
        <v>56973</v>
      </c>
      <c r="G26" s="176">
        <v>220130</v>
      </c>
      <c r="H26" s="176"/>
      <c r="I26" s="176">
        <v>1028755</v>
      </c>
    </row>
    <row r="27" spans="1:9" x14ac:dyDescent="0.3">
      <c r="A27" s="188" t="s">
        <v>9760</v>
      </c>
      <c r="B27" s="175">
        <v>92945268</v>
      </c>
      <c r="C27" s="178">
        <v>42</v>
      </c>
      <c r="D27" s="176">
        <v>1744541</v>
      </c>
      <c r="E27" s="176">
        <v>1768750</v>
      </c>
      <c r="F27" s="176"/>
      <c r="G27" s="176">
        <v>473969</v>
      </c>
      <c r="H27" s="176"/>
      <c r="I27" s="176">
        <v>3987260</v>
      </c>
    </row>
    <row r="28" spans="1:9" x14ac:dyDescent="0.3">
      <c r="A28" s="188" t="s">
        <v>1245</v>
      </c>
      <c r="B28" s="175">
        <v>410500187</v>
      </c>
      <c r="C28" s="178">
        <v>179</v>
      </c>
      <c r="D28" s="176">
        <v>4798354</v>
      </c>
      <c r="E28" s="176">
        <v>1814400</v>
      </c>
      <c r="F28" s="176"/>
      <c r="G28" s="176">
        <v>1522175</v>
      </c>
      <c r="H28" s="176"/>
      <c r="I28" s="176">
        <v>8134929</v>
      </c>
    </row>
    <row r="29" spans="1:9" x14ac:dyDescent="0.3">
      <c r="A29" s="188" t="s">
        <v>322</v>
      </c>
      <c r="B29" s="175">
        <v>312088731</v>
      </c>
      <c r="C29" s="178">
        <v>172</v>
      </c>
      <c r="D29" s="176">
        <v>2761172</v>
      </c>
      <c r="E29" s="176">
        <v>3345000</v>
      </c>
      <c r="F29" s="176">
        <v>53514</v>
      </c>
      <c r="G29" s="176">
        <v>1056681</v>
      </c>
      <c r="H29" s="176"/>
      <c r="I29" s="176">
        <v>7216367</v>
      </c>
    </row>
    <row r="30" spans="1:9" x14ac:dyDescent="0.3">
      <c r="A30" s="188" t="s">
        <v>3879</v>
      </c>
      <c r="B30" s="175">
        <v>7559500</v>
      </c>
      <c r="C30" s="178">
        <v>13</v>
      </c>
      <c r="D30" s="176"/>
      <c r="E30" s="176"/>
      <c r="F30" s="176"/>
      <c r="G30" s="176">
        <v>28850</v>
      </c>
      <c r="H30" s="176"/>
      <c r="I30" s="176">
        <v>28850</v>
      </c>
    </row>
    <row r="31" spans="1:9" x14ac:dyDescent="0.3">
      <c r="A31" s="188" t="s">
        <v>5207</v>
      </c>
      <c r="B31" s="175">
        <v>149397390</v>
      </c>
      <c r="C31" s="178">
        <v>79</v>
      </c>
      <c r="D31" s="176">
        <v>2304054</v>
      </c>
      <c r="E31" s="176">
        <v>360000</v>
      </c>
      <c r="F31" s="176"/>
      <c r="G31" s="176">
        <v>962977</v>
      </c>
      <c r="H31" s="176"/>
      <c r="I31" s="176">
        <v>3627031</v>
      </c>
    </row>
    <row r="32" spans="1:9" x14ac:dyDescent="0.3">
      <c r="A32" s="188" t="s">
        <v>6832</v>
      </c>
      <c r="B32" s="175">
        <v>108927725</v>
      </c>
      <c r="C32" s="178">
        <v>64</v>
      </c>
      <c r="D32" s="176"/>
      <c r="E32" s="176">
        <v>2070000</v>
      </c>
      <c r="F32" s="176">
        <v>135150</v>
      </c>
      <c r="G32" s="176">
        <v>278318</v>
      </c>
      <c r="H32" s="176"/>
      <c r="I32" s="176">
        <v>2483468</v>
      </c>
    </row>
    <row r="33" spans="1:9" x14ac:dyDescent="0.3">
      <c r="A33" s="188" t="s">
        <v>8516</v>
      </c>
      <c r="B33" s="175">
        <v>139615506</v>
      </c>
      <c r="C33" s="178">
        <v>36</v>
      </c>
      <c r="D33" s="176">
        <v>4602162</v>
      </c>
      <c r="E33" s="176"/>
      <c r="F33" s="176">
        <v>627568</v>
      </c>
      <c r="G33" s="176">
        <v>266537</v>
      </c>
      <c r="H33" s="176"/>
      <c r="I33" s="176">
        <v>5496267</v>
      </c>
    </row>
    <row r="34" spans="1:9" x14ac:dyDescent="0.3">
      <c r="A34" s="188" t="s">
        <v>9501</v>
      </c>
      <c r="B34" s="175">
        <v>110513114</v>
      </c>
      <c r="C34" s="178">
        <v>41</v>
      </c>
      <c r="D34" s="176">
        <v>693694</v>
      </c>
      <c r="E34" s="176">
        <v>1830000</v>
      </c>
      <c r="F34" s="176"/>
      <c r="G34" s="176">
        <v>484417</v>
      </c>
      <c r="H34" s="176"/>
      <c r="I34" s="176">
        <v>3008111</v>
      </c>
    </row>
    <row r="35" spans="1:9" x14ac:dyDescent="0.3">
      <c r="A35" s="188" t="s">
        <v>9506</v>
      </c>
      <c r="B35" s="175">
        <v>236371237</v>
      </c>
      <c r="C35" s="178">
        <v>65</v>
      </c>
      <c r="D35" s="176">
        <v>2635046</v>
      </c>
      <c r="E35" s="176">
        <v>450000</v>
      </c>
      <c r="F35" s="176"/>
      <c r="G35" s="176">
        <v>902184</v>
      </c>
      <c r="H35" s="176"/>
      <c r="I35" s="176">
        <v>3987230</v>
      </c>
    </row>
    <row r="36" spans="1:9" x14ac:dyDescent="0.3">
      <c r="A36" s="182" t="s">
        <v>3265</v>
      </c>
      <c r="B36" s="175">
        <v>3560421605</v>
      </c>
      <c r="C36" s="178">
        <v>1747</v>
      </c>
      <c r="D36" s="176">
        <v>79398575</v>
      </c>
      <c r="E36" s="176">
        <v>19715950</v>
      </c>
      <c r="F36" s="176">
        <v>2618907</v>
      </c>
      <c r="G36" s="176">
        <v>17236808</v>
      </c>
      <c r="H36" s="176">
        <v>5000000</v>
      </c>
      <c r="I36" s="176">
        <v>123970240</v>
      </c>
    </row>
    <row r="37" spans="1:9" x14ac:dyDescent="0.3">
      <c r="A37"/>
      <c r="B37"/>
      <c r="C37"/>
    </row>
    <row r="38" spans="1:9" x14ac:dyDescent="0.3">
      <c r="A38"/>
      <c r="B38"/>
      <c r="C38"/>
    </row>
    <row r="39" spans="1:9" x14ac:dyDescent="0.3">
      <c r="A39"/>
      <c r="B39"/>
      <c r="C39"/>
    </row>
    <row r="40" spans="1:9" x14ac:dyDescent="0.3">
      <c r="A40"/>
      <c r="B40"/>
      <c r="C40"/>
    </row>
    <row r="41" spans="1:9" x14ac:dyDescent="0.3">
      <c r="A41"/>
      <c r="B41"/>
      <c r="C41"/>
    </row>
    <row r="42" spans="1:9" x14ac:dyDescent="0.3">
      <c r="A42"/>
      <c r="B42"/>
      <c r="C42"/>
    </row>
    <row r="43" spans="1:9" x14ac:dyDescent="0.3">
      <c r="A43"/>
      <c r="B43"/>
      <c r="C43"/>
    </row>
    <row r="44" spans="1:9" x14ac:dyDescent="0.3">
      <c r="A44"/>
      <c r="B44"/>
      <c r="C44"/>
    </row>
    <row r="45" spans="1:9" x14ac:dyDescent="0.3">
      <c r="A45"/>
      <c r="B45"/>
      <c r="C45"/>
    </row>
    <row r="46" spans="1:9" x14ac:dyDescent="0.3">
      <c r="A46"/>
      <c r="B46"/>
      <c r="C46"/>
    </row>
    <row r="47" spans="1:9" x14ac:dyDescent="0.3">
      <c r="A47"/>
      <c r="B47"/>
      <c r="C47"/>
    </row>
    <row r="48" spans="1:9" x14ac:dyDescent="0.3">
      <c r="A48"/>
      <c r="B48"/>
      <c r="C48"/>
    </row>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sheetData>
  <autoFilter ref="A4:C317" xr:uid="{6A04226C-55E0-41E3-BD72-81C39E3DC2BF}"/>
  <printOptions horizontalCentered="1"/>
  <pageMargins left="0.59055118110236227" right="0.19685039370078741" top="0.59055118110236227" bottom="0.39370078740157483" header="0.31496062992125984" footer="0.31496062992125984"/>
  <pageSetup paperSize="9" scale="87" fitToHeight="0"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DB07-EC3A-4C15-92D1-3C1C02F618D6}">
  <sheetPr codeName="Sheet6"/>
  <dimension ref="A1:W690"/>
  <sheetViews>
    <sheetView workbookViewId="0">
      <selection activeCell="I18" sqref="I18"/>
    </sheetView>
  </sheetViews>
  <sheetFormatPr defaultRowHeight="14.4" x14ac:dyDescent="0.3"/>
  <cols>
    <col min="1" max="1" width="20.6640625" bestFit="1" customWidth="1"/>
    <col min="2" max="2" width="10.5546875" bestFit="1" customWidth="1"/>
    <col min="3" max="3" width="7.6640625" bestFit="1" customWidth="1"/>
    <col min="4" max="4" width="9.21875" bestFit="1" customWidth="1"/>
    <col min="5" max="5" width="22.33203125" bestFit="1" customWidth="1"/>
    <col min="6" max="6" width="12.33203125" bestFit="1" customWidth="1"/>
    <col min="7" max="7" width="24" bestFit="1" customWidth="1"/>
    <col min="8" max="8" width="12.33203125" bestFit="1" customWidth="1"/>
    <col min="9" max="9" width="15.109375" bestFit="1" customWidth="1"/>
    <col min="10" max="11" width="16.21875" bestFit="1" customWidth="1"/>
    <col min="12" max="12" width="17.33203125" bestFit="1" customWidth="1"/>
    <col min="13" max="13" width="11.77734375" bestFit="1" customWidth="1"/>
    <col min="14" max="14" width="8" bestFit="1" customWidth="1"/>
    <col min="15" max="17" width="8.5546875" bestFit="1" customWidth="1"/>
    <col min="18" max="18" width="7.77734375" bestFit="1" customWidth="1"/>
    <col min="19" max="19" width="16.109375" bestFit="1" customWidth="1"/>
    <col min="20" max="20" width="10.5546875" bestFit="1" customWidth="1"/>
    <col min="21" max="21" width="11.5546875" bestFit="1" customWidth="1"/>
    <col min="22" max="22" width="16.44140625" bestFit="1" customWidth="1"/>
    <col min="23" max="23" width="12" bestFit="1" customWidth="1"/>
  </cols>
  <sheetData>
    <row r="1" spans="1:23" x14ac:dyDescent="0.3">
      <c r="A1" t="s">
        <v>3718</v>
      </c>
      <c r="B1" t="s">
        <v>3719</v>
      </c>
      <c r="C1" t="s">
        <v>6</v>
      </c>
      <c r="D1" t="s">
        <v>14</v>
      </c>
      <c r="E1" t="s">
        <v>3720</v>
      </c>
      <c r="F1" t="s">
        <v>3721</v>
      </c>
      <c r="G1" t="s">
        <v>3722</v>
      </c>
      <c r="H1" t="s">
        <v>3723</v>
      </c>
      <c r="I1" t="s">
        <v>3724</v>
      </c>
      <c r="J1" t="s">
        <v>3725</v>
      </c>
      <c r="K1" t="s">
        <v>3726</v>
      </c>
      <c r="L1" t="s">
        <v>17</v>
      </c>
      <c r="M1" t="s">
        <v>3727</v>
      </c>
      <c r="N1" t="s">
        <v>25</v>
      </c>
      <c r="O1" t="s">
        <v>24</v>
      </c>
      <c r="P1" t="s">
        <v>27</v>
      </c>
      <c r="Q1" t="s">
        <v>26</v>
      </c>
      <c r="R1" t="s">
        <v>19</v>
      </c>
      <c r="S1" t="s">
        <v>15</v>
      </c>
      <c r="T1" t="s">
        <v>16</v>
      </c>
      <c r="U1" t="s">
        <v>31</v>
      </c>
      <c r="V1" t="s">
        <v>18</v>
      </c>
      <c r="W1" t="s">
        <v>32</v>
      </c>
    </row>
    <row r="2" spans="1:23" x14ac:dyDescent="0.3">
      <c r="A2" t="s">
        <v>3569</v>
      </c>
      <c r="B2" s="1">
        <v>44708</v>
      </c>
      <c r="C2" t="s">
        <v>3285</v>
      </c>
      <c r="D2">
        <v>280000</v>
      </c>
      <c r="E2" t="s">
        <v>3728</v>
      </c>
      <c r="F2" s="1"/>
      <c r="G2" t="s">
        <v>3729</v>
      </c>
      <c r="L2" t="s">
        <v>3578</v>
      </c>
      <c r="R2" t="s">
        <v>3579</v>
      </c>
      <c r="T2" s="1"/>
      <c r="V2" s="1"/>
    </row>
    <row r="3" spans="1:23" x14ac:dyDescent="0.3">
      <c r="A3" t="s">
        <v>3566</v>
      </c>
      <c r="B3" s="1">
        <v>44708</v>
      </c>
      <c r="C3" t="s">
        <v>3285</v>
      </c>
      <c r="D3">
        <v>280000</v>
      </c>
      <c r="E3" t="s">
        <v>3728</v>
      </c>
      <c r="F3" s="1"/>
      <c r="G3" t="s">
        <v>3729</v>
      </c>
      <c r="L3" t="s">
        <v>3578</v>
      </c>
      <c r="R3" t="s">
        <v>3579</v>
      </c>
      <c r="T3" s="1"/>
      <c r="V3" s="1"/>
    </row>
    <row r="4" spans="1:23" x14ac:dyDescent="0.3">
      <c r="A4" t="s">
        <v>3564</v>
      </c>
      <c r="B4" s="1">
        <v>44708</v>
      </c>
      <c r="C4" t="s">
        <v>3285</v>
      </c>
      <c r="D4">
        <v>280000</v>
      </c>
      <c r="E4" t="s">
        <v>3728</v>
      </c>
      <c r="F4" s="1"/>
      <c r="G4" t="s">
        <v>3729</v>
      </c>
      <c r="L4" t="s">
        <v>3578</v>
      </c>
      <c r="R4" t="s">
        <v>3579</v>
      </c>
      <c r="T4" s="1"/>
      <c r="V4" s="1"/>
    </row>
    <row r="5" spans="1:23" x14ac:dyDescent="0.3">
      <c r="A5" t="s">
        <v>3561</v>
      </c>
      <c r="B5" s="1">
        <v>44708</v>
      </c>
      <c r="C5" t="s">
        <v>3285</v>
      </c>
      <c r="D5">
        <v>280000</v>
      </c>
      <c r="E5" t="s">
        <v>3728</v>
      </c>
      <c r="F5" s="1"/>
      <c r="G5" t="s">
        <v>3729</v>
      </c>
      <c r="L5" t="s">
        <v>3578</v>
      </c>
      <c r="R5" t="s">
        <v>3579</v>
      </c>
      <c r="T5" s="1"/>
      <c r="V5" s="1"/>
    </row>
    <row r="6" spans="1:23" x14ac:dyDescent="0.3">
      <c r="A6" t="s">
        <v>3558</v>
      </c>
      <c r="B6" s="1">
        <v>44708</v>
      </c>
      <c r="C6" t="s">
        <v>3285</v>
      </c>
      <c r="D6">
        <v>280000</v>
      </c>
      <c r="E6" t="s">
        <v>3728</v>
      </c>
      <c r="F6" s="1"/>
      <c r="G6" t="s">
        <v>3729</v>
      </c>
      <c r="L6" t="s">
        <v>3578</v>
      </c>
      <c r="R6" t="s">
        <v>3579</v>
      </c>
      <c r="T6" s="1"/>
      <c r="V6" s="1"/>
    </row>
    <row r="7" spans="1:23" x14ac:dyDescent="0.3">
      <c r="A7" t="s">
        <v>3556</v>
      </c>
      <c r="B7" s="1">
        <v>44708</v>
      </c>
      <c r="C7" t="s">
        <v>3285</v>
      </c>
      <c r="D7">
        <v>280000</v>
      </c>
      <c r="E7" t="s">
        <v>3728</v>
      </c>
      <c r="F7" s="1"/>
      <c r="G7" t="s">
        <v>3729</v>
      </c>
      <c r="L7" t="s">
        <v>3578</v>
      </c>
      <c r="R7" t="s">
        <v>3579</v>
      </c>
      <c r="T7" s="1"/>
      <c r="V7" s="1"/>
    </row>
    <row r="8" spans="1:23" x14ac:dyDescent="0.3">
      <c r="A8" t="s">
        <v>3553</v>
      </c>
      <c r="B8" s="1">
        <v>44708</v>
      </c>
      <c r="C8" t="s">
        <v>3285</v>
      </c>
      <c r="D8">
        <v>1796000</v>
      </c>
      <c r="E8" t="s">
        <v>3728</v>
      </c>
      <c r="F8" s="1"/>
      <c r="G8" t="s">
        <v>3729</v>
      </c>
      <c r="L8" t="s">
        <v>3578</v>
      </c>
      <c r="R8" t="s">
        <v>3579</v>
      </c>
      <c r="T8" s="1"/>
      <c r="V8" s="1"/>
    </row>
    <row r="9" spans="1:23" x14ac:dyDescent="0.3">
      <c r="A9" t="s">
        <v>3551</v>
      </c>
      <c r="B9" s="1">
        <v>44708</v>
      </c>
      <c r="C9" t="s">
        <v>3285</v>
      </c>
      <c r="D9">
        <v>639000</v>
      </c>
      <c r="E9" t="s">
        <v>3728</v>
      </c>
      <c r="F9" s="1"/>
      <c r="G9" t="s">
        <v>3729</v>
      </c>
      <c r="L9" t="s">
        <v>3578</v>
      </c>
      <c r="R9" t="s">
        <v>3579</v>
      </c>
      <c r="T9" s="1"/>
      <c r="V9" s="1"/>
    </row>
    <row r="10" spans="1:23" x14ac:dyDescent="0.3">
      <c r="A10" t="s">
        <v>3548</v>
      </c>
      <c r="B10" s="1">
        <v>44708</v>
      </c>
      <c r="C10" t="s">
        <v>3285</v>
      </c>
      <c r="D10">
        <v>3392582</v>
      </c>
      <c r="E10" t="s">
        <v>3728</v>
      </c>
      <c r="F10" s="1"/>
      <c r="G10" t="s">
        <v>3729</v>
      </c>
      <c r="L10" t="s">
        <v>3578</v>
      </c>
      <c r="R10" t="s">
        <v>3579</v>
      </c>
      <c r="T10" s="1"/>
      <c r="V10" s="1"/>
    </row>
    <row r="11" spans="1:23" x14ac:dyDescent="0.3">
      <c r="A11" t="s">
        <v>3545</v>
      </c>
      <c r="B11" s="1">
        <v>44708</v>
      </c>
      <c r="C11" t="s">
        <v>3285</v>
      </c>
      <c r="D11">
        <v>3213686</v>
      </c>
      <c r="E11" t="s">
        <v>3728</v>
      </c>
      <c r="F11" s="1"/>
      <c r="G11" t="s">
        <v>3729</v>
      </c>
      <c r="L11" t="s">
        <v>3578</v>
      </c>
      <c r="R11" t="s">
        <v>3579</v>
      </c>
      <c r="T11" s="1"/>
      <c r="V11" s="1"/>
    </row>
    <row r="12" spans="1:23" x14ac:dyDescent="0.3">
      <c r="A12" t="s">
        <v>3542</v>
      </c>
      <c r="B12" s="1">
        <v>44708</v>
      </c>
      <c r="C12" t="s">
        <v>3285</v>
      </c>
      <c r="D12">
        <v>280000</v>
      </c>
      <c r="E12" t="s">
        <v>3728</v>
      </c>
      <c r="F12" s="1"/>
      <c r="G12" t="s">
        <v>3729</v>
      </c>
      <c r="L12" t="s">
        <v>3578</v>
      </c>
      <c r="R12" t="s">
        <v>3579</v>
      </c>
      <c r="T12" s="1"/>
      <c r="V12" s="1"/>
    </row>
    <row r="13" spans="1:23" x14ac:dyDescent="0.3">
      <c r="A13" t="s">
        <v>3540</v>
      </c>
      <c r="B13" s="1">
        <v>44708</v>
      </c>
      <c r="C13" t="s">
        <v>3285</v>
      </c>
      <c r="D13">
        <v>280000</v>
      </c>
      <c r="E13" t="s">
        <v>3728</v>
      </c>
      <c r="F13" s="1"/>
      <c r="G13" t="s">
        <v>3729</v>
      </c>
      <c r="L13" t="s">
        <v>3578</v>
      </c>
      <c r="R13" t="s">
        <v>3579</v>
      </c>
      <c r="T13" s="1"/>
      <c r="V13" s="1"/>
    </row>
    <row r="14" spans="1:23" x14ac:dyDescent="0.3">
      <c r="A14" t="s">
        <v>3537</v>
      </c>
      <c r="B14" s="1">
        <v>44708</v>
      </c>
      <c r="C14" t="s">
        <v>3285</v>
      </c>
      <c r="D14">
        <v>280000</v>
      </c>
      <c r="E14" t="s">
        <v>3728</v>
      </c>
      <c r="F14" s="1"/>
      <c r="G14" t="s">
        <v>3729</v>
      </c>
      <c r="L14" t="s">
        <v>3578</v>
      </c>
      <c r="R14" t="s">
        <v>3579</v>
      </c>
      <c r="T14" s="1"/>
      <c r="V14" s="1"/>
    </row>
    <row r="15" spans="1:23" x14ac:dyDescent="0.3">
      <c r="A15" t="s">
        <v>3535</v>
      </c>
      <c r="B15" s="1">
        <v>44708</v>
      </c>
      <c r="C15" t="s">
        <v>3285</v>
      </c>
      <c r="D15">
        <v>280000</v>
      </c>
      <c r="E15" t="s">
        <v>3728</v>
      </c>
      <c r="F15" s="1"/>
      <c r="G15" t="s">
        <v>3729</v>
      </c>
      <c r="L15" t="s">
        <v>3578</v>
      </c>
      <c r="R15" t="s">
        <v>3579</v>
      </c>
      <c r="T15" s="1"/>
      <c r="V15" s="1"/>
    </row>
    <row r="16" spans="1:23" x14ac:dyDescent="0.3">
      <c r="A16" t="s">
        <v>3532</v>
      </c>
      <c r="B16" s="1">
        <v>44708</v>
      </c>
      <c r="C16" t="s">
        <v>3285</v>
      </c>
      <c r="D16">
        <v>280000</v>
      </c>
      <c r="E16" t="s">
        <v>3728</v>
      </c>
      <c r="F16" s="1"/>
      <c r="G16" t="s">
        <v>3729</v>
      </c>
      <c r="L16" t="s">
        <v>3578</v>
      </c>
      <c r="R16" t="s">
        <v>3579</v>
      </c>
      <c r="T16" s="1"/>
      <c r="V16" s="1"/>
    </row>
    <row r="17" spans="1:22" x14ac:dyDescent="0.3">
      <c r="A17" t="s">
        <v>3530</v>
      </c>
      <c r="B17" s="1">
        <v>44708</v>
      </c>
      <c r="C17" t="s">
        <v>3285</v>
      </c>
      <c r="D17">
        <v>280000</v>
      </c>
      <c r="E17" t="s">
        <v>3728</v>
      </c>
      <c r="F17" s="1"/>
      <c r="G17" t="s">
        <v>3729</v>
      </c>
      <c r="L17" t="s">
        <v>3578</v>
      </c>
      <c r="R17" t="s">
        <v>3579</v>
      </c>
      <c r="T17" s="1"/>
      <c r="V17" s="1"/>
    </row>
    <row r="18" spans="1:22" x14ac:dyDescent="0.3">
      <c r="A18" t="s">
        <v>3527</v>
      </c>
      <c r="B18" s="1">
        <v>44708</v>
      </c>
      <c r="C18" t="s">
        <v>3285</v>
      </c>
      <c r="D18">
        <v>280000</v>
      </c>
      <c r="E18" t="s">
        <v>3728</v>
      </c>
      <c r="F18" s="1"/>
      <c r="G18" t="s">
        <v>3729</v>
      </c>
      <c r="L18" t="s">
        <v>3578</v>
      </c>
      <c r="R18" t="s">
        <v>3579</v>
      </c>
      <c r="T18" s="1"/>
      <c r="V18" s="1"/>
    </row>
    <row r="19" spans="1:22" x14ac:dyDescent="0.3">
      <c r="A19" t="s">
        <v>3524</v>
      </c>
      <c r="B19" s="1">
        <v>44708</v>
      </c>
      <c r="C19" t="s">
        <v>3285</v>
      </c>
      <c r="D19">
        <v>280000</v>
      </c>
      <c r="E19" t="s">
        <v>3728</v>
      </c>
      <c r="F19" s="1"/>
      <c r="G19" t="s">
        <v>3729</v>
      </c>
      <c r="L19" t="s">
        <v>3578</v>
      </c>
      <c r="R19" t="s">
        <v>3579</v>
      </c>
      <c r="T19" s="1"/>
      <c r="V19" s="1"/>
    </row>
    <row r="20" spans="1:22" x14ac:dyDescent="0.3">
      <c r="A20" t="s">
        <v>3521</v>
      </c>
      <c r="B20" s="1">
        <v>44708</v>
      </c>
      <c r="C20" t="s">
        <v>3285</v>
      </c>
      <c r="D20">
        <v>280000</v>
      </c>
      <c r="E20" t="s">
        <v>3728</v>
      </c>
      <c r="F20" s="1"/>
      <c r="G20" t="s">
        <v>3729</v>
      </c>
      <c r="L20" t="s">
        <v>3578</v>
      </c>
      <c r="R20" t="s">
        <v>3579</v>
      </c>
      <c r="T20" s="1"/>
      <c r="V20" s="1"/>
    </row>
    <row r="21" spans="1:22" x14ac:dyDescent="0.3">
      <c r="A21" t="s">
        <v>3518</v>
      </c>
      <c r="B21" s="1">
        <v>44708</v>
      </c>
      <c r="C21" t="s">
        <v>3285</v>
      </c>
      <c r="D21">
        <v>3080169</v>
      </c>
      <c r="E21" t="s">
        <v>3728</v>
      </c>
      <c r="F21" s="1"/>
      <c r="G21" t="s">
        <v>3729</v>
      </c>
      <c r="L21" t="s">
        <v>3578</v>
      </c>
      <c r="R21" t="s">
        <v>3579</v>
      </c>
      <c r="T21" s="1"/>
      <c r="V21" s="1"/>
    </row>
    <row r="22" spans="1:22" x14ac:dyDescent="0.3">
      <c r="A22" t="s">
        <v>3515</v>
      </c>
      <c r="B22" s="1">
        <v>44708</v>
      </c>
      <c r="C22" t="s">
        <v>3285</v>
      </c>
      <c r="D22">
        <v>3101383</v>
      </c>
      <c r="E22" t="s">
        <v>3728</v>
      </c>
      <c r="F22" s="1"/>
      <c r="G22" t="s">
        <v>3729</v>
      </c>
      <c r="L22" t="s">
        <v>3578</v>
      </c>
      <c r="R22" t="s">
        <v>3579</v>
      </c>
      <c r="T22" s="1"/>
      <c r="V22" s="1"/>
    </row>
    <row r="23" spans="1:22" x14ac:dyDescent="0.3">
      <c r="A23" t="s">
        <v>3511</v>
      </c>
      <c r="B23" s="1">
        <v>44708</v>
      </c>
      <c r="C23" t="s">
        <v>3280</v>
      </c>
      <c r="D23">
        <v>1500000</v>
      </c>
      <c r="E23" t="s">
        <v>3728</v>
      </c>
      <c r="F23" s="1"/>
      <c r="G23" t="s">
        <v>3729</v>
      </c>
      <c r="L23" t="s">
        <v>3578</v>
      </c>
      <c r="R23" t="s">
        <v>3579</v>
      </c>
      <c r="T23" s="1"/>
      <c r="V23" s="1"/>
    </row>
    <row r="24" spans="1:22" x14ac:dyDescent="0.3">
      <c r="A24" t="s">
        <v>3508</v>
      </c>
      <c r="B24" s="1">
        <v>44708</v>
      </c>
      <c r="C24" t="s">
        <v>3280</v>
      </c>
      <c r="D24">
        <v>1000000</v>
      </c>
      <c r="E24" t="s">
        <v>3728</v>
      </c>
      <c r="F24" s="1"/>
      <c r="G24" t="s">
        <v>3729</v>
      </c>
      <c r="L24" t="s">
        <v>3578</v>
      </c>
      <c r="R24" t="s">
        <v>3579</v>
      </c>
      <c r="T24" s="1"/>
      <c r="V24" s="1"/>
    </row>
    <row r="25" spans="1:22" x14ac:dyDescent="0.3">
      <c r="A25" t="s">
        <v>3505</v>
      </c>
      <c r="B25" s="1">
        <v>44708</v>
      </c>
      <c r="C25" t="s">
        <v>3280</v>
      </c>
      <c r="D25">
        <v>954000</v>
      </c>
      <c r="E25" t="s">
        <v>3728</v>
      </c>
      <c r="F25" s="1"/>
      <c r="G25" t="s">
        <v>3729</v>
      </c>
      <c r="L25" t="s">
        <v>3578</v>
      </c>
      <c r="R25" t="s">
        <v>3579</v>
      </c>
      <c r="T25" s="1"/>
      <c r="V25" s="1"/>
    </row>
    <row r="26" spans="1:22" x14ac:dyDescent="0.3">
      <c r="A26" t="s">
        <v>3502</v>
      </c>
      <c r="B26" s="1">
        <v>44708</v>
      </c>
      <c r="C26" t="s">
        <v>3280</v>
      </c>
      <c r="D26">
        <v>396000</v>
      </c>
      <c r="E26" t="s">
        <v>3728</v>
      </c>
      <c r="F26" s="1"/>
      <c r="G26" t="s">
        <v>3729</v>
      </c>
      <c r="L26" t="s">
        <v>3578</v>
      </c>
      <c r="R26" t="s">
        <v>3579</v>
      </c>
      <c r="T26" s="1"/>
      <c r="V26" s="1"/>
    </row>
    <row r="27" spans="1:22" x14ac:dyDescent="0.3">
      <c r="A27" t="s">
        <v>3498</v>
      </c>
      <c r="B27" s="1">
        <v>44708</v>
      </c>
      <c r="C27" t="s">
        <v>3285</v>
      </c>
      <c r="D27">
        <v>450000</v>
      </c>
      <c r="E27" t="s">
        <v>3728</v>
      </c>
      <c r="F27" s="1"/>
      <c r="G27" t="s">
        <v>3729</v>
      </c>
      <c r="L27" t="s">
        <v>3578</v>
      </c>
      <c r="R27" t="s">
        <v>3579</v>
      </c>
      <c r="T27" s="1"/>
      <c r="V27" s="1"/>
    </row>
    <row r="28" spans="1:22" x14ac:dyDescent="0.3">
      <c r="A28" t="s">
        <v>3495</v>
      </c>
      <c r="B28" s="1">
        <v>44708</v>
      </c>
      <c r="C28" t="s">
        <v>3285</v>
      </c>
      <c r="D28">
        <v>300000</v>
      </c>
      <c r="E28" t="s">
        <v>3728</v>
      </c>
      <c r="F28" s="1"/>
      <c r="G28" t="s">
        <v>3729</v>
      </c>
      <c r="L28" t="s">
        <v>3578</v>
      </c>
      <c r="R28" t="s">
        <v>3579</v>
      </c>
      <c r="T28" s="1"/>
      <c r="V28" s="1"/>
    </row>
    <row r="29" spans="1:22" x14ac:dyDescent="0.3">
      <c r="A29" t="s">
        <v>3492</v>
      </c>
      <c r="B29" s="1">
        <v>44708</v>
      </c>
      <c r="C29" t="s">
        <v>3285</v>
      </c>
      <c r="D29">
        <v>1784000</v>
      </c>
      <c r="E29" t="s">
        <v>3728</v>
      </c>
      <c r="F29" s="1"/>
      <c r="G29" t="s">
        <v>3729</v>
      </c>
      <c r="L29" t="s">
        <v>3578</v>
      </c>
      <c r="R29" t="s">
        <v>3579</v>
      </c>
      <c r="T29" s="1"/>
      <c r="V29" s="1"/>
    </row>
    <row r="30" spans="1:22" x14ac:dyDescent="0.3">
      <c r="A30" t="s">
        <v>3489</v>
      </c>
      <c r="B30" s="1">
        <v>44708</v>
      </c>
      <c r="C30" t="s">
        <v>3285</v>
      </c>
      <c r="D30">
        <v>1746000</v>
      </c>
      <c r="E30" t="s">
        <v>3728</v>
      </c>
      <c r="F30" s="1"/>
      <c r="G30" t="s">
        <v>3729</v>
      </c>
      <c r="L30" t="s">
        <v>3578</v>
      </c>
      <c r="R30" t="s">
        <v>3579</v>
      </c>
      <c r="T30" s="1"/>
      <c r="V30" s="1"/>
    </row>
    <row r="31" spans="1:22" x14ac:dyDescent="0.3">
      <c r="A31" t="s">
        <v>3486</v>
      </c>
      <c r="B31" s="1">
        <v>44708</v>
      </c>
      <c r="C31" t="s">
        <v>3291</v>
      </c>
      <c r="D31">
        <v>60000</v>
      </c>
      <c r="E31" t="s">
        <v>3728</v>
      </c>
      <c r="F31" s="1"/>
      <c r="G31" t="s">
        <v>3729</v>
      </c>
      <c r="L31" t="s">
        <v>3578</v>
      </c>
      <c r="R31" t="s">
        <v>3579</v>
      </c>
      <c r="T31" s="1"/>
      <c r="V31" s="1"/>
    </row>
    <row r="32" spans="1:22" x14ac:dyDescent="0.3">
      <c r="A32" t="s">
        <v>3483</v>
      </c>
      <c r="B32" s="1">
        <v>44708</v>
      </c>
      <c r="C32" t="s">
        <v>3291</v>
      </c>
      <c r="D32">
        <v>35000</v>
      </c>
      <c r="E32" t="s">
        <v>3728</v>
      </c>
      <c r="F32" s="1"/>
      <c r="G32" t="s">
        <v>3729</v>
      </c>
      <c r="L32" t="s">
        <v>3578</v>
      </c>
      <c r="R32" t="s">
        <v>3579</v>
      </c>
      <c r="T32" s="1"/>
      <c r="V32" s="1"/>
    </row>
    <row r="33" spans="1:22" x14ac:dyDescent="0.3">
      <c r="A33" t="s">
        <v>3480</v>
      </c>
      <c r="B33" s="1">
        <v>44708</v>
      </c>
      <c r="C33" t="s">
        <v>3291</v>
      </c>
      <c r="D33">
        <v>60000</v>
      </c>
      <c r="E33" t="s">
        <v>3728</v>
      </c>
      <c r="F33" s="1"/>
      <c r="G33" t="s">
        <v>3729</v>
      </c>
      <c r="L33" t="s">
        <v>3578</v>
      </c>
      <c r="R33" t="s">
        <v>3579</v>
      </c>
      <c r="T33" s="1"/>
      <c r="V33" s="1"/>
    </row>
    <row r="34" spans="1:22" x14ac:dyDescent="0.3">
      <c r="A34" t="s">
        <v>3477</v>
      </c>
      <c r="B34" s="1">
        <v>44708</v>
      </c>
      <c r="C34" t="s">
        <v>3291</v>
      </c>
      <c r="D34">
        <v>60000</v>
      </c>
      <c r="E34" t="s">
        <v>3728</v>
      </c>
      <c r="F34" s="1"/>
      <c r="G34" t="s">
        <v>3729</v>
      </c>
      <c r="L34" t="s">
        <v>3578</v>
      </c>
      <c r="R34" t="s">
        <v>3579</v>
      </c>
      <c r="T34" s="1"/>
      <c r="V34" s="1"/>
    </row>
    <row r="35" spans="1:22" x14ac:dyDescent="0.3">
      <c r="A35" t="s">
        <v>3474</v>
      </c>
      <c r="B35" s="1">
        <v>44708</v>
      </c>
      <c r="C35" t="s">
        <v>3322</v>
      </c>
      <c r="D35">
        <v>56950</v>
      </c>
      <c r="E35" t="s">
        <v>3728</v>
      </c>
      <c r="F35" s="1"/>
      <c r="G35" t="s">
        <v>3729</v>
      </c>
      <c r="L35" t="s">
        <v>3578</v>
      </c>
      <c r="R35" t="s">
        <v>3579</v>
      </c>
      <c r="T35" s="1"/>
      <c r="V35" s="1"/>
    </row>
    <row r="36" spans="1:22" x14ac:dyDescent="0.3">
      <c r="A36" t="s">
        <v>3471</v>
      </c>
      <c r="B36" s="1">
        <v>44708</v>
      </c>
      <c r="C36" t="s">
        <v>3322</v>
      </c>
      <c r="D36">
        <v>1300300</v>
      </c>
      <c r="E36" t="s">
        <v>3728</v>
      </c>
      <c r="F36" s="1"/>
      <c r="G36" t="s">
        <v>3729</v>
      </c>
      <c r="L36" t="s">
        <v>3578</v>
      </c>
      <c r="R36" t="s">
        <v>3579</v>
      </c>
      <c r="T36" s="1"/>
      <c r="V36" s="1"/>
    </row>
    <row r="37" spans="1:22" x14ac:dyDescent="0.3">
      <c r="A37" t="s">
        <v>3468</v>
      </c>
      <c r="B37" s="1">
        <v>44708</v>
      </c>
      <c r="C37" t="s">
        <v>3322</v>
      </c>
      <c r="D37">
        <v>2893300</v>
      </c>
      <c r="E37" t="s">
        <v>3728</v>
      </c>
      <c r="F37" s="1"/>
      <c r="G37" t="s">
        <v>3729</v>
      </c>
      <c r="L37" t="s">
        <v>3578</v>
      </c>
      <c r="R37" t="s">
        <v>3579</v>
      </c>
      <c r="T37" s="1"/>
      <c r="V37" s="1"/>
    </row>
    <row r="38" spans="1:22" x14ac:dyDescent="0.3">
      <c r="A38" t="s">
        <v>3465</v>
      </c>
      <c r="B38" s="1">
        <v>44708</v>
      </c>
      <c r="C38" t="s">
        <v>3322</v>
      </c>
      <c r="D38">
        <v>194600</v>
      </c>
      <c r="E38" t="s">
        <v>3728</v>
      </c>
      <c r="F38" s="1"/>
      <c r="G38" t="s">
        <v>3729</v>
      </c>
      <c r="L38" t="s">
        <v>3578</v>
      </c>
      <c r="R38" t="s">
        <v>3579</v>
      </c>
      <c r="T38" s="1"/>
      <c r="V38" s="1"/>
    </row>
    <row r="39" spans="1:22" x14ac:dyDescent="0.3">
      <c r="A39" t="s">
        <v>3462</v>
      </c>
      <c r="B39" s="1">
        <v>44708</v>
      </c>
      <c r="C39" t="s">
        <v>3322</v>
      </c>
      <c r="D39">
        <v>3536680</v>
      </c>
      <c r="E39" t="s">
        <v>3728</v>
      </c>
      <c r="F39" s="1"/>
      <c r="G39" t="s">
        <v>3729</v>
      </c>
      <c r="L39" t="s">
        <v>3578</v>
      </c>
      <c r="R39" t="s">
        <v>3579</v>
      </c>
      <c r="T39" s="1"/>
      <c r="V39" s="1"/>
    </row>
    <row r="40" spans="1:22" x14ac:dyDescent="0.3">
      <c r="A40" t="s">
        <v>3459</v>
      </c>
      <c r="B40" s="1">
        <v>44708</v>
      </c>
      <c r="C40" t="s">
        <v>3322</v>
      </c>
      <c r="D40">
        <v>450000</v>
      </c>
      <c r="E40" t="s">
        <v>3728</v>
      </c>
      <c r="F40" s="1"/>
      <c r="G40" t="s">
        <v>3729</v>
      </c>
      <c r="L40" t="s">
        <v>3578</v>
      </c>
      <c r="R40" t="s">
        <v>3579</v>
      </c>
      <c r="T40" s="1"/>
      <c r="V40" s="1"/>
    </row>
    <row r="41" spans="1:22" x14ac:dyDescent="0.3">
      <c r="A41" t="s">
        <v>3456</v>
      </c>
      <c r="B41" s="1">
        <v>44708</v>
      </c>
      <c r="C41" t="s">
        <v>3322</v>
      </c>
      <c r="D41">
        <v>11200000</v>
      </c>
      <c r="E41" t="s">
        <v>3728</v>
      </c>
      <c r="F41" s="1"/>
      <c r="G41" t="s">
        <v>3729</v>
      </c>
      <c r="L41" t="s">
        <v>3578</v>
      </c>
      <c r="R41" t="s">
        <v>3579</v>
      </c>
      <c r="T41" s="1"/>
      <c r="V41" s="1"/>
    </row>
    <row r="42" spans="1:22" x14ac:dyDescent="0.3">
      <c r="A42" t="s">
        <v>3453</v>
      </c>
      <c r="B42" s="1">
        <v>44708</v>
      </c>
      <c r="C42" t="s">
        <v>3322</v>
      </c>
      <c r="D42">
        <v>400000</v>
      </c>
      <c r="E42" t="s">
        <v>3728</v>
      </c>
      <c r="F42" s="1"/>
      <c r="G42" t="s">
        <v>3729</v>
      </c>
      <c r="L42" t="s">
        <v>3578</v>
      </c>
      <c r="R42" t="s">
        <v>3579</v>
      </c>
      <c r="T42" s="1"/>
      <c r="V42" s="1"/>
    </row>
    <row r="43" spans="1:22" x14ac:dyDescent="0.3">
      <c r="A43" t="s">
        <v>3441</v>
      </c>
      <c r="B43" s="1">
        <v>44708</v>
      </c>
      <c r="C43" t="s">
        <v>3280</v>
      </c>
      <c r="D43">
        <v>6600000</v>
      </c>
      <c r="E43" t="s">
        <v>3728</v>
      </c>
      <c r="F43" s="1"/>
      <c r="G43" t="s">
        <v>3729</v>
      </c>
      <c r="L43" t="s">
        <v>3578</v>
      </c>
      <c r="Q43">
        <v>132000</v>
      </c>
      <c r="R43" t="s">
        <v>3579</v>
      </c>
      <c r="T43" s="1"/>
      <c r="V43" s="1"/>
    </row>
    <row r="44" spans="1:22" x14ac:dyDescent="0.3">
      <c r="A44" t="s">
        <v>3446</v>
      </c>
      <c r="B44" s="1">
        <v>44708</v>
      </c>
      <c r="C44" t="s">
        <v>3285</v>
      </c>
      <c r="D44">
        <v>1756000</v>
      </c>
      <c r="E44" t="s">
        <v>3728</v>
      </c>
      <c r="F44" s="1"/>
      <c r="G44" t="s">
        <v>3729</v>
      </c>
      <c r="L44" t="s">
        <v>3578</v>
      </c>
      <c r="R44" t="s">
        <v>3579</v>
      </c>
      <c r="T44" s="1"/>
      <c r="V44" s="1"/>
    </row>
    <row r="45" spans="1:22" x14ac:dyDescent="0.3">
      <c r="A45" t="s">
        <v>3443</v>
      </c>
      <c r="B45" s="1">
        <v>44708</v>
      </c>
      <c r="C45" t="s">
        <v>3285</v>
      </c>
      <c r="D45">
        <v>1935500</v>
      </c>
      <c r="E45" t="s">
        <v>3728</v>
      </c>
      <c r="F45" s="1"/>
      <c r="G45" t="s">
        <v>3729</v>
      </c>
      <c r="L45" t="s">
        <v>3578</v>
      </c>
      <c r="R45" t="s">
        <v>3579</v>
      </c>
      <c r="T45" s="1"/>
      <c r="V45" s="1"/>
    </row>
    <row r="46" spans="1:22" x14ac:dyDescent="0.3">
      <c r="A46" t="s">
        <v>3231</v>
      </c>
      <c r="B46" s="1">
        <v>44708</v>
      </c>
      <c r="C46" t="s">
        <v>3280</v>
      </c>
      <c r="D46">
        <v>23902740</v>
      </c>
      <c r="E46" t="s">
        <v>3728</v>
      </c>
      <c r="F46" s="1"/>
      <c r="G46" t="s">
        <v>3729</v>
      </c>
      <c r="L46" t="s">
        <v>3578</v>
      </c>
      <c r="N46">
        <v>2368740</v>
      </c>
      <c r="Q46">
        <v>430680</v>
      </c>
      <c r="R46" t="s">
        <v>3579</v>
      </c>
      <c r="T46" s="1"/>
      <c r="V46" s="1"/>
    </row>
    <row r="47" spans="1:22" x14ac:dyDescent="0.3">
      <c r="A47" t="s">
        <v>3226</v>
      </c>
      <c r="B47" s="1">
        <v>44708</v>
      </c>
      <c r="C47" t="s">
        <v>3280</v>
      </c>
      <c r="D47">
        <v>1500000</v>
      </c>
      <c r="E47" t="s">
        <v>3728</v>
      </c>
      <c r="F47" s="1"/>
      <c r="G47" t="s">
        <v>3729</v>
      </c>
      <c r="L47" t="s">
        <v>3578</v>
      </c>
      <c r="Q47">
        <v>30000</v>
      </c>
      <c r="R47" t="s">
        <v>3579</v>
      </c>
      <c r="T47" s="1"/>
      <c r="V47" s="1"/>
    </row>
    <row r="48" spans="1:22" x14ac:dyDescent="0.3">
      <c r="A48" t="s">
        <v>3222</v>
      </c>
      <c r="B48" s="1">
        <v>44708</v>
      </c>
      <c r="C48" t="s">
        <v>3280</v>
      </c>
      <c r="D48">
        <v>1500000</v>
      </c>
      <c r="E48" t="s">
        <v>3728</v>
      </c>
      <c r="F48" s="1"/>
      <c r="G48" t="s">
        <v>3729</v>
      </c>
      <c r="L48" t="s">
        <v>3578</v>
      </c>
      <c r="Q48">
        <v>30000</v>
      </c>
      <c r="R48" t="s">
        <v>3579</v>
      </c>
      <c r="T48" s="1"/>
      <c r="V48" s="1"/>
    </row>
    <row r="49" spans="1:22" x14ac:dyDescent="0.3">
      <c r="A49" t="s">
        <v>554</v>
      </c>
      <c r="B49" s="1">
        <v>44708</v>
      </c>
      <c r="C49" t="s">
        <v>3280</v>
      </c>
      <c r="D49">
        <v>1490000</v>
      </c>
      <c r="E49" t="s">
        <v>3728</v>
      </c>
      <c r="F49" s="1"/>
      <c r="G49" t="s">
        <v>3729</v>
      </c>
      <c r="L49" t="s">
        <v>3578</v>
      </c>
      <c r="R49" t="s">
        <v>3579</v>
      </c>
      <c r="T49" s="1"/>
      <c r="V49" s="1"/>
    </row>
    <row r="50" spans="1:22" x14ac:dyDescent="0.3">
      <c r="A50" t="s">
        <v>550</v>
      </c>
      <c r="B50" s="1">
        <v>44708</v>
      </c>
      <c r="C50" t="s">
        <v>3280</v>
      </c>
      <c r="D50">
        <v>992000</v>
      </c>
      <c r="E50" t="s">
        <v>3728</v>
      </c>
      <c r="F50" s="1"/>
      <c r="G50" t="s">
        <v>3729</v>
      </c>
      <c r="L50" t="s">
        <v>3578</v>
      </c>
      <c r="R50" t="s">
        <v>3579</v>
      </c>
      <c r="T50" s="1"/>
      <c r="V50" s="1"/>
    </row>
    <row r="51" spans="1:22" x14ac:dyDescent="0.3">
      <c r="A51" t="s">
        <v>545</v>
      </c>
      <c r="B51" s="1">
        <v>44708</v>
      </c>
      <c r="C51" t="s">
        <v>3285</v>
      </c>
      <c r="D51">
        <v>3635000</v>
      </c>
      <c r="E51" t="s">
        <v>3728</v>
      </c>
      <c r="F51" s="1"/>
      <c r="G51" t="s">
        <v>3729</v>
      </c>
      <c r="L51" t="s">
        <v>3578</v>
      </c>
      <c r="R51" t="s">
        <v>3579</v>
      </c>
      <c r="T51" s="1"/>
      <c r="V51" s="1"/>
    </row>
    <row r="52" spans="1:22" x14ac:dyDescent="0.3">
      <c r="A52" t="s">
        <v>542</v>
      </c>
      <c r="B52" s="1">
        <v>44708</v>
      </c>
      <c r="C52" t="s">
        <v>3285</v>
      </c>
      <c r="D52">
        <v>1640000</v>
      </c>
      <c r="E52" t="s">
        <v>3728</v>
      </c>
      <c r="F52" s="1"/>
      <c r="G52" t="s">
        <v>3729</v>
      </c>
      <c r="L52" t="s">
        <v>3578</v>
      </c>
      <c r="R52" t="s">
        <v>3579</v>
      </c>
      <c r="T52" s="1"/>
      <c r="V52" s="1"/>
    </row>
    <row r="53" spans="1:22" x14ac:dyDescent="0.3">
      <c r="A53" t="s">
        <v>539</v>
      </c>
      <c r="B53" s="1">
        <v>44708</v>
      </c>
      <c r="C53" t="s">
        <v>3285</v>
      </c>
      <c r="D53">
        <v>5365750</v>
      </c>
      <c r="E53" t="s">
        <v>3728</v>
      </c>
      <c r="F53" s="1"/>
      <c r="G53" t="s">
        <v>3729</v>
      </c>
      <c r="L53" t="s">
        <v>3578</v>
      </c>
      <c r="R53" t="s">
        <v>3579</v>
      </c>
      <c r="T53" s="1"/>
      <c r="V53" s="1"/>
    </row>
    <row r="54" spans="1:22" x14ac:dyDescent="0.3">
      <c r="A54" t="s">
        <v>513</v>
      </c>
      <c r="B54" s="1">
        <v>44708</v>
      </c>
      <c r="C54" t="s">
        <v>3280</v>
      </c>
      <c r="D54">
        <v>1485000</v>
      </c>
      <c r="E54" t="s">
        <v>3728</v>
      </c>
      <c r="F54" s="1"/>
      <c r="G54" t="s">
        <v>3729</v>
      </c>
      <c r="L54" t="s">
        <v>3578</v>
      </c>
      <c r="R54" t="s">
        <v>3579</v>
      </c>
      <c r="T54" s="1"/>
      <c r="V54" s="1"/>
    </row>
    <row r="55" spans="1:22" x14ac:dyDescent="0.3">
      <c r="A55" t="s">
        <v>508</v>
      </c>
      <c r="B55" s="1">
        <v>44708</v>
      </c>
      <c r="C55" t="s">
        <v>3280</v>
      </c>
      <c r="D55">
        <v>1000000</v>
      </c>
      <c r="E55" t="s">
        <v>3728</v>
      </c>
      <c r="F55" s="1"/>
      <c r="G55" t="s">
        <v>3729</v>
      </c>
      <c r="L55" t="s">
        <v>3578</v>
      </c>
      <c r="R55" t="s">
        <v>3579</v>
      </c>
      <c r="T55" s="1"/>
      <c r="V55" s="1"/>
    </row>
    <row r="56" spans="1:22" x14ac:dyDescent="0.3">
      <c r="A56" t="s">
        <v>503</v>
      </c>
      <c r="B56" s="1">
        <v>44708</v>
      </c>
      <c r="C56" t="s">
        <v>3285</v>
      </c>
      <c r="D56">
        <v>4869600</v>
      </c>
      <c r="E56" t="s">
        <v>3730</v>
      </c>
      <c r="F56" s="1"/>
      <c r="G56" t="s">
        <v>3729</v>
      </c>
      <c r="L56" t="s">
        <v>3578</v>
      </c>
      <c r="R56" t="s">
        <v>3579</v>
      </c>
      <c r="T56" s="1"/>
      <c r="V56" s="1"/>
    </row>
    <row r="57" spans="1:22" x14ac:dyDescent="0.3">
      <c r="A57" t="s">
        <v>500</v>
      </c>
      <c r="B57" s="1">
        <v>44708</v>
      </c>
      <c r="C57" t="s">
        <v>3285</v>
      </c>
      <c r="D57">
        <v>130000</v>
      </c>
      <c r="E57" t="s">
        <v>3731</v>
      </c>
      <c r="F57" s="1"/>
      <c r="G57" t="s">
        <v>3729</v>
      </c>
      <c r="L57" t="s">
        <v>3578</v>
      </c>
      <c r="R57" t="s">
        <v>3579</v>
      </c>
      <c r="T57" s="1"/>
      <c r="V57" s="1"/>
    </row>
    <row r="58" spans="1:22" x14ac:dyDescent="0.3">
      <c r="A58" t="s">
        <v>497</v>
      </c>
      <c r="B58" s="1">
        <v>44708</v>
      </c>
      <c r="C58" t="s">
        <v>3285</v>
      </c>
      <c r="D58">
        <v>280000</v>
      </c>
      <c r="E58" t="s">
        <v>3732</v>
      </c>
      <c r="F58" s="1"/>
      <c r="G58" t="s">
        <v>3729</v>
      </c>
      <c r="L58" t="s">
        <v>3578</v>
      </c>
      <c r="R58" t="s">
        <v>3579</v>
      </c>
      <c r="T58" s="1"/>
      <c r="V58" s="1"/>
    </row>
    <row r="59" spans="1:22" x14ac:dyDescent="0.3">
      <c r="A59" t="s">
        <v>494</v>
      </c>
      <c r="B59" s="1">
        <v>44708</v>
      </c>
      <c r="C59" t="s">
        <v>3285</v>
      </c>
      <c r="D59">
        <v>330000</v>
      </c>
      <c r="E59" t="s">
        <v>3733</v>
      </c>
      <c r="F59" s="1"/>
      <c r="G59" t="s">
        <v>3729</v>
      </c>
      <c r="L59" t="s">
        <v>3578</v>
      </c>
      <c r="R59" t="s">
        <v>3579</v>
      </c>
      <c r="T59" s="1"/>
      <c r="V59" s="1"/>
    </row>
    <row r="60" spans="1:22" x14ac:dyDescent="0.3">
      <c r="A60" t="s">
        <v>491</v>
      </c>
      <c r="B60" s="1">
        <v>44708</v>
      </c>
      <c r="C60" t="s">
        <v>3285</v>
      </c>
      <c r="D60">
        <v>7910000</v>
      </c>
      <c r="E60" t="s">
        <v>3734</v>
      </c>
      <c r="F60" s="1"/>
      <c r="G60" t="s">
        <v>3729</v>
      </c>
      <c r="L60" t="s">
        <v>3578</v>
      </c>
      <c r="R60" t="s">
        <v>3579</v>
      </c>
      <c r="T60" s="1"/>
      <c r="V60" s="1"/>
    </row>
    <row r="61" spans="1:22" x14ac:dyDescent="0.3">
      <c r="A61" t="s">
        <v>489</v>
      </c>
      <c r="B61" s="1">
        <v>44708</v>
      </c>
      <c r="C61" t="s">
        <v>3285</v>
      </c>
      <c r="D61">
        <v>6806100</v>
      </c>
      <c r="E61" t="s">
        <v>3735</v>
      </c>
      <c r="F61" s="1"/>
      <c r="G61" t="s">
        <v>3729</v>
      </c>
      <c r="L61" t="s">
        <v>3578</v>
      </c>
      <c r="R61" t="s">
        <v>3579</v>
      </c>
      <c r="T61" s="1"/>
      <c r="V61" s="1"/>
    </row>
    <row r="62" spans="1:22" x14ac:dyDescent="0.3">
      <c r="A62" t="s">
        <v>486</v>
      </c>
      <c r="B62" s="1">
        <v>44708</v>
      </c>
      <c r="C62" t="s">
        <v>3285</v>
      </c>
      <c r="D62">
        <v>2261250</v>
      </c>
      <c r="E62" t="s">
        <v>3736</v>
      </c>
      <c r="F62" s="1"/>
      <c r="G62" t="s">
        <v>3729</v>
      </c>
      <c r="L62" t="s">
        <v>3578</v>
      </c>
      <c r="R62" t="s">
        <v>3579</v>
      </c>
      <c r="T62" s="1"/>
      <c r="V62" s="1"/>
    </row>
    <row r="63" spans="1:22" x14ac:dyDescent="0.3">
      <c r="A63" t="s">
        <v>483</v>
      </c>
      <c r="B63" s="1">
        <v>44708</v>
      </c>
      <c r="C63" t="s">
        <v>3285</v>
      </c>
      <c r="D63">
        <v>1906500</v>
      </c>
      <c r="E63" t="s">
        <v>3737</v>
      </c>
      <c r="F63" s="1"/>
      <c r="G63" t="s">
        <v>3729</v>
      </c>
      <c r="L63" t="s">
        <v>3578</v>
      </c>
      <c r="R63" t="s">
        <v>3579</v>
      </c>
      <c r="T63" s="1"/>
      <c r="V63" s="1"/>
    </row>
    <row r="64" spans="1:22" x14ac:dyDescent="0.3">
      <c r="A64" t="s">
        <v>480</v>
      </c>
      <c r="B64" s="1">
        <v>44708</v>
      </c>
      <c r="C64" t="s">
        <v>3285</v>
      </c>
      <c r="D64">
        <v>5875400</v>
      </c>
      <c r="E64" t="s">
        <v>3738</v>
      </c>
      <c r="F64" s="1"/>
      <c r="G64" t="s">
        <v>3729</v>
      </c>
      <c r="L64" t="s">
        <v>3578</v>
      </c>
      <c r="R64" t="s">
        <v>3579</v>
      </c>
      <c r="T64" s="1"/>
      <c r="V64" s="1"/>
    </row>
    <row r="65" spans="1:22" x14ac:dyDescent="0.3">
      <c r="A65" t="s">
        <v>477</v>
      </c>
      <c r="B65" s="1">
        <v>44708</v>
      </c>
      <c r="C65" t="s">
        <v>3285</v>
      </c>
      <c r="D65">
        <v>720000</v>
      </c>
      <c r="E65" t="s">
        <v>3739</v>
      </c>
      <c r="F65" s="1"/>
      <c r="G65" t="s">
        <v>3729</v>
      </c>
      <c r="L65" t="s">
        <v>3578</v>
      </c>
      <c r="R65" t="s">
        <v>3579</v>
      </c>
      <c r="T65" s="1"/>
      <c r="V65" s="1"/>
    </row>
    <row r="66" spans="1:22" x14ac:dyDescent="0.3">
      <c r="A66" t="s">
        <v>474</v>
      </c>
      <c r="B66" s="1">
        <v>44708</v>
      </c>
      <c r="C66" t="s">
        <v>3285</v>
      </c>
      <c r="D66">
        <v>720000</v>
      </c>
      <c r="E66" t="s">
        <v>3740</v>
      </c>
      <c r="F66" s="1"/>
      <c r="G66" t="s">
        <v>3729</v>
      </c>
      <c r="L66" t="s">
        <v>3578</v>
      </c>
      <c r="R66" t="s">
        <v>3579</v>
      </c>
      <c r="T66" s="1"/>
      <c r="V66" s="1"/>
    </row>
    <row r="67" spans="1:22" x14ac:dyDescent="0.3">
      <c r="A67" t="s">
        <v>471</v>
      </c>
      <c r="B67" s="1">
        <v>44708</v>
      </c>
      <c r="C67" t="s">
        <v>3285</v>
      </c>
      <c r="D67">
        <v>1105000</v>
      </c>
      <c r="E67" t="s">
        <v>3741</v>
      </c>
      <c r="F67" s="1"/>
      <c r="G67" t="s">
        <v>3729</v>
      </c>
      <c r="L67" t="s">
        <v>3578</v>
      </c>
      <c r="R67" t="s">
        <v>3579</v>
      </c>
      <c r="T67" s="1"/>
      <c r="V67" s="1"/>
    </row>
    <row r="68" spans="1:22" x14ac:dyDescent="0.3">
      <c r="A68" t="s">
        <v>468</v>
      </c>
      <c r="B68" s="1">
        <v>44708</v>
      </c>
      <c r="C68" t="s">
        <v>3285</v>
      </c>
      <c r="D68">
        <v>1105000</v>
      </c>
      <c r="E68" t="s">
        <v>3742</v>
      </c>
      <c r="F68" s="1"/>
      <c r="G68" t="s">
        <v>3729</v>
      </c>
      <c r="L68" t="s">
        <v>3578</v>
      </c>
      <c r="R68" t="s">
        <v>3579</v>
      </c>
      <c r="T68" s="1"/>
      <c r="V68" s="1"/>
    </row>
    <row r="69" spans="1:22" x14ac:dyDescent="0.3">
      <c r="A69" t="s">
        <v>465</v>
      </c>
      <c r="B69" s="1">
        <v>44708</v>
      </c>
      <c r="C69" t="s">
        <v>3285</v>
      </c>
      <c r="D69">
        <v>1105000</v>
      </c>
      <c r="E69" t="s">
        <v>3743</v>
      </c>
      <c r="F69" s="1"/>
      <c r="G69" t="s">
        <v>3729</v>
      </c>
      <c r="L69" t="s">
        <v>3578</v>
      </c>
      <c r="R69" t="s">
        <v>3579</v>
      </c>
      <c r="T69" s="1"/>
      <c r="V69" s="1"/>
    </row>
    <row r="70" spans="1:22" x14ac:dyDescent="0.3">
      <c r="A70" t="s">
        <v>462</v>
      </c>
      <c r="B70" s="1">
        <v>44708</v>
      </c>
      <c r="C70" t="s">
        <v>3285</v>
      </c>
      <c r="D70">
        <v>1105000</v>
      </c>
      <c r="E70" t="s">
        <v>3744</v>
      </c>
      <c r="F70" s="1"/>
      <c r="G70" t="s">
        <v>3729</v>
      </c>
      <c r="L70" t="s">
        <v>3578</v>
      </c>
      <c r="R70" t="s">
        <v>3579</v>
      </c>
      <c r="T70" s="1"/>
      <c r="V70" s="1"/>
    </row>
    <row r="71" spans="1:22" x14ac:dyDescent="0.3">
      <c r="A71" t="s">
        <v>459</v>
      </c>
      <c r="B71" s="1">
        <v>44708</v>
      </c>
      <c r="C71" t="s">
        <v>3285</v>
      </c>
      <c r="D71">
        <v>720000</v>
      </c>
      <c r="E71" t="s">
        <v>3745</v>
      </c>
      <c r="F71" s="1"/>
      <c r="G71" t="s">
        <v>3729</v>
      </c>
      <c r="L71" t="s">
        <v>3578</v>
      </c>
      <c r="R71" t="s">
        <v>3579</v>
      </c>
      <c r="T71" s="1"/>
      <c r="V71" s="1"/>
    </row>
    <row r="72" spans="1:22" x14ac:dyDescent="0.3">
      <c r="A72" t="s">
        <v>2858</v>
      </c>
      <c r="B72" s="1">
        <v>44708</v>
      </c>
      <c r="C72" t="s">
        <v>3287</v>
      </c>
      <c r="D72">
        <v>3960000</v>
      </c>
      <c r="E72" t="s">
        <v>3746</v>
      </c>
      <c r="F72" s="1"/>
      <c r="G72" t="s">
        <v>3729</v>
      </c>
      <c r="L72" t="s">
        <v>3578</v>
      </c>
      <c r="N72">
        <v>392432</v>
      </c>
      <c r="P72">
        <v>53514</v>
      </c>
      <c r="R72" t="s">
        <v>3579</v>
      </c>
      <c r="T72" s="1"/>
      <c r="V72" s="1"/>
    </row>
    <row r="73" spans="1:22" x14ac:dyDescent="0.3">
      <c r="A73" t="s">
        <v>428</v>
      </c>
      <c r="B73" s="1">
        <v>44708</v>
      </c>
      <c r="C73" t="s">
        <v>3280</v>
      </c>
      <c r="D73">
        <v>1598000</v>
      </c>
      <c r="E73" t="s">
        <v>3747</v>
      </c>
      <c r="F73" s="1"/>
      <c r="G73" t="s">
        <v>3729</v>
      </c>
      <c r="L73" t="s">
        <v>3578</v>
      </c>
      <c r="R73" t="s">
        <v>3579</v>
      </c>
      <c r="T73" s="1"/>
      <c r="V73" s="1"/>
    </row>
    <row r="74" spans="1:22" x14ac:dyDescent="0.3">
      <c r="A74" t="s">
        <v>425</v>
      </c>
      <c r="B74" s="1">
        <v>44708</v>
      </c>
      <c r="C74" t="s">
        <v>3280</v>
      </c>
      <c r="D74">
        <v>748000</v>
      </c>
      <c r="E74" t="s">
        <v>3748</v>
      </c>
      <c r="F74" s="1"/>
      <c r="G74" t="s">
        <v>3729</v>
      </c>
      <c r="L74" t="s">
        <v>3578</v>
      </c>
      <c r="R74" t="s">
        <v>3579</v>
      </c>
      <c r="T74" s="1"/>
      <c r="V74" s="1"/>
    </row>
    <row r="75" spans="1:22" x14ac:dyDescent="0.3">
      <c r="A75" t="s">
        <v>422</v>
      </c>
      <c r="B75" s="1">
        <v>44708</v>
      </c>
      <c r="C75" t="s">
        <v>3280</v>
      </c>
      <c r="D75">
        <v>1598000</v>
      </c>
      <c r="E75" t="s">
        <v>3749</v>
      </c>
      <c r="F75" s="1"/>
      <c r="G75" t="s">
        <v>3729</v>
      </c>
      <c r="L75" t="s">
        <v>3578</v>
      </c>
      <c r="R75" t="s">
        <v>3579</v>
      </c>
      <c r="T75" s="1"/>
      <c r="V75" s="1"/>
    </row>
    <row r="76" spans="1:22" x14ac:dyDescent="0.3">
      <c r="A76" t="s">
        <v>419</v>
      </c>
      <c r="B76" s="1">
        <v>44708</v>
      </c>
      <c r="C76" t="s">
        <v>3280</v>
      </c>
      <c r="D76">
        <v>748000</v>
      </c>
      <c r="E76" t="s">
        <v>3750</v>
      </c>
      <c r="F76" s="1"/>
      <c r="G76" t="s">
        <v>3729</v>
      </c>
      <c r="L76" t="s">
        <v>3578</v>
      </c>
      <c r="R76" t="s">
        <v>3579</v>
      </c>
      <c r="T76" s="1"/>
      <c r="V76" s="1"/>
    </row>
    <row r="77" spans="1:22" x14ac:dyDescent="0.3">
      <c r="A77" t="s">
        <v>416</v>
      </c>
      <c r="B77" s="1">
        <v>44708</v>
      </c>
      <c r="C77" t="s">
        <v>3280</v>
      </c>
      <c r="D77">
        <v>1457000</v>
      </c>
      <c r="E77" t="s">
        <v>3751</v>
      </c>
      <c r="F77" s="1"/>
      <c r="G77" t="s">
        <v>3729</v>
      </c>
      <c r="L77" t="s">
        <v>3578</v>
      </c>
      <c r="R77" t="s">
        <v>3579</v>
      </c>
      <c r="T77" s="1"/>
      <c r="V77" s="1"/>
    </row>
    <row r="78" spans="1:22" x14ac:dyDescent="0.3">
      <c r="A78" t="s">
        <v>413</v>
      </c>
      <c r="B78" s="1">
        <v>44708</v>
      </c>
      <c r="C78" t="s">
        <v>3280</v>
      </c>
      <c r="D78">
        <v>682000</v>
      </c>
      <c r="E78" t="s">
        <v>3752</v>
      </c>
      <c r="F78" s="1"/>
      <c r="G78" t="s">
        <v>3729</v>
      </c>
      <c r="L78" t="s">
        <v>3578</v>
      </c>
      <c r="R78" t="s">
        <v>3579</v>
      </c>
      <c r="T78" s="1"/>
      <c r="V78" s="1"/>
    </row>
    <row r="79" spans="1:22" x14ac:dyDescent="0.3">
      <c r="A79" t="s">
        <v>410</v>
      </c>
      <c r="B79" s="1">
        <v>44708</v>
      </c>
      <c r="C79" t="s">
        <v>3280</v>
      </c>
      <c r="D79">
        <v>1457000</v>
      </c>
      <c r="E79" t="s">
        <v>3753</v>
      </c>
      <c r="F79" s="1"/>
      <c r="G79" t="s">
        <v>3729</v>
      </c>
      <c r="L79" t="s">
        <v>3578</v>
      </c>
      <c r="R79" t="s">
        <v>3579</v>
      </c>
      <c r="T79" s="1"/>
      <c r="V79" s="1"/>
    </row>
    <row r="80" spans="1:22" x14ac:dyDescent="0.3">
      <c r="A80" t="s">
        <v>407</v>
      </c>
      <c r="B80" s="1">
        <v>44708</v>
      </c>
      <c r="C80" t="s">
        <v>3280</v>
      </c>
      <c r="D80">
        <v>682000</v>
      </c>
      <c r="E80" t="s">
        <v>3754</v>
      </c>
      <c r="F80" s="1"/>
      <c r="G80" t="s">
        <v>3729</v>
      </c>
      <c r="L80" t="s">
        <v>3578</v>
      </c>
      <c r="R80" t="s">
        <v>3579</v>
      </c>
      <c r="T80" s="1"/>
      <c r="V80" s="1"/>
    </row>
    <row r="81" spans="1:22" x14ac:dyDescent="0.3">
      <c r="A81" t="s">
        <v>2815</v>
      </c>
      <c r="B81" s="1">
        <v>44708</v>
      </c>
      <c r="C81" t="s">
        <v>3283</v>
      </c>
      <c r="D81">
        <v>2700000</v>
      </c>
      <c r="E81" t="s">
        <v>3755</v>
      </c>
      <c r="F81" s="1"/>
      <c r="G81" t="s">
        <v>3729</v>
      </c>
      <c r="L81" t="s">
        <v>3578</v>
      </c>
      <c r="O81">
        <v>405000</v>
      </c>
      <c r="R81" t="s">
        <v>3579</v>
      </c>
      <c r="T81" s="1"/>
      <c r="V81" s="1"/>
    </row>
    <row r="82" spans="1:22" x14ac:dyDescent="0.3">
      <c r="A82" t="s">
        <v>2812</v>
      </c>
      <c r="B82" s="1">
        <v>44708</v>
      </c>
      <c r="C82" t="s">
        <v>3283</v>
      </c>
      <c r="D82">
        <v>3600000</v>
      </c>
      <c r="E82" t="s">
        <v>3756</v>
      </c>
      <c r="F82" s="1"/>
      <c r="G82" t="s">
        <v>3729</v>
      </c>
      <c r="L82" t="s">
        <v>3578</v>
      </c>
      <c r="O82">
        <v>540000</v>
      </c>
      <c r="R82" t="s">
        <v>3579</v>
      </c>
      <c r="T82" s="1"/>
      <c r="V82" s="1"/>
    </row>
    <row r="83" spans="1:22" x14ac:dyDescent="0.3">
      <c r="A83" t="s">
        <v>437</v>
      </c>
      <c r="B83" s="1">
        <v>44708</v>
      </c>
      <c r="C83" t="s">
        <v>3289</v>
      </c>
      <c r="D83">
        <v>1470000</v>
      </c>
      <c r="E83" t="s">
        <v>3757</v>
      </c>
      <c r="F83" s="1"/>
      <c r="G83" t="s">
        <v>3729</v>
      </c>
      <c r="L83" t="s">
        <v>3578</v>
      </c>
      <c r="R83" t="s">
        <v>3579</v>
      </c>
      <c r="T83" s="1"/>
      <c r="V83" s="1"/>
    </row>
    <row r="84" spans="1:22" x14ac:dyDescent="0.3">
      <c r="A84" t="s">
        <v>433</v>
      </c>
      <c r="B84" s="1">
        <v>44708</v>
      </c>
      <c r="C84" t="s">
        <v>3289</v>
      </c>
      <c r="D84">
        <v>983500</v>
      </c>
      <c r="E84" t="s">
        <v>3758</v>
      </c>
      <c r="F84" s="1"/>
      <c r="G84" t="s">
        <v>3729</v>
      </c>
      <c r="L84" t="s">
        <v>3578</v>
      </c>
      <c r="R84" t="s">
        <v>3579</v>
      </c>
      <c r="T84" s="1"/>
      <c r="V84" s="1"/>
    </row>
    <row r="85" spans="1:22" x14ac:dyDescent="0.3">
      <c r="A85" t="s">
        <v>385</v>
      </c>
      <c r="B85" s="1">
        <v>44708</v>
      </c>
      <c r="C85" t="s">
        <v>3289</v>
      </c>
      <c r="D85">
        <v>1430000</v>
      </c>
      <c r="E85" t="s">
        <v>3759</v>
      </c>
      <c r="F85" s="1"/>
      <c r="G85" t="s">
        <v>3729</v>
      </c>
      <c r="L85" t="s">
        <v>3578</v>
      </c>
      <c r="R85" t="s">
        <v>3579</v>
      </c>
      <c r="T85" s="1"/>
      <c r="V85" s="1"/>
    </row>
    <row r="86" spans="1:22" x14ac:dyDescent="0.3">
      <c r="A86" t="s">
        <v>380</v>
      </c>
      <c r="B86" s="1">
        <v>44708</v>
      </c>
      <c r="C86" t="s">
        <v>3289</v>
      </c>
      <c r="D86">
        <v>961000</v>
      </c>
      <c r="E86" t="s">
        <v>3760</v>
      </c>
      <c r="F86" s="1"/>
      <c r="G86" t="s">
        <v>3729</v>
      </c>
      <c r="L86" t="s">
        <v>3578</v>
      </c>
      <c r="R86" t="s">
        <v>3579</v>
      </c>
      <c r="T86" s="1"/>
      <c r="V86" s="1"/>
    </row>
    <row r="87" spans="1:22" x14ac:dyDescent="0.3">
      <c r="A87" t="s">
        <v>2912</v>
      </c>
      <c r="B87" s="1">
        <v>44708</v>
      </c>
      <c r="C87" t="s">
        <v>3280</v>
      </c>
      <c r="D87">
        <v>1468550</v>
      </c>
      <c r="E87" t="s">
        <v>3761</v>
      </c>
      <c r="F87" s="1"/>
      <c r="G87" t="s">
        <v>3729</v>
      </c>
      <c r="L87" t="s">
        <v>3578</v>
      </c>
      <c r="Q87">
        <v>29371</v>
      </c>
      <c r="R87" t="s">
        <v>3579</v>
      </c>
      <c r="T87" s="1"/>
      <c r="V87" s="1"/>
    </row>
    <row r="88" spans="1:22" x14ac:dyDescent="0.3">
      <c r="A88" t="s">
        <v>2909</v>
      </c>
      <c r="B88" s="1">
        <v>44708</v>
      </c>
      <c r="C88" t="s">
        <v>3280</v>
      </c>
      <c r="D88">
        <v>1422500</v>
      </c>
      <c r="E88" t="s">
        <v>3762</v>
      </c>
      <c r="F88" s="1"/>
      <c r="G88" t="s">
        <v>3729</v>
      </c>
      <c r="L88" t="s">
        <v>3578</v>
      </c>
      <c r="Q88">
        <v>28450</v>
      </c>
      <c r="R88" t="s">
        <v>3579</v>
      </c>
      <c r="T88" s="1"/>
      <c r="V88" s="1"/>
    </row>
    <row r="89" spans="1:22" x14ac:dyDescent="0.3">
      <c r="A89" t="s">
        <v>2847</v>
      </c>
      <c r="B89" s="1">
        <v>44708</v>
      </c>
      <c r="C89" t="s">
        <v>3283</v>
      </c>
      <c r="D89">
        <v>2000000</v>
      </c>
      <c r="E89" t="s">
        <v>3763</v>
      </c>
      <c r="F89" s="1"/>
      <c r="G89" t="s">
        <v>3729</v>
      </c>
      <c r="L89" t="s">
        <v>3578</v>
      </c>
      <c r="O89">
        <v>300000</v>
      </c>
      <c r="R89" t="s">
        <v>3579</v>
      </c>
      <c r="T89" s="1"/>
      <c r="V89" s="1"/>
    </row>
    <row r="90" spans="1:22" x14ac:dyDescent="0.3">
      <c r="A90" t="s">
        <v>2844</v>
      </c>
      <c r="B90" s="1">
        <v>44708</v>
      </c>
      <c r="C90" t="s">
        <v>3283</v>
      </c>
      <c r="D90">
        <v>2000000</v>
      </c>
      <c r="E90" t="s">
        <v>3764</v>
      </c>
      <c r="F90" s="1"/>
      <c r="G90" t="s">
        <v>3729</v>
      </c>
      <c r="L90" t="s">
        <v>3578</v>
      </c>
      <c r="O90">
        <v>300000</v>
      </c>
      <c r="R90" t="s">
        <v>3579</v>
      </c>
      <c r="T90" s="1"/>
      <c r="V90" s="1"/>
    </row>
    <row r="91" spans="1:22" x14ac:dyDescent="0.3">
      <c r="A91" t="s">
        <v>2841</v>
      </c>
      <c r="B91" s="1">
        <v>44708</v>
      </c>
      <c r="C91" t="s">
        <v>3283</v>
      </c>
      <c r="D91">
        <v>3000000</v>
      </c>
      <c r="E91" t="s">
        <v>3765</v>
      </c>
      <c r="F91" s="1"/>
      <c r="G91" t="s">
        <v>3729</v>
      </c>
      <c r="L91" t="s">
        <v>3578</v>
      </c>
      <c r="O91">
        <v>450000</v>
      </c>
      <c r="R91" t="s">
        <v>3579</v>
      </c>
      <c r="T91" s="1"/>
      <c r="V91" s="1"/>
    </row>
    <row r="92" spans="1:22" x14ac:dyDescent="0.3">
      <c r="A92" t="s">
        <v>2838</v>
      </c>
      <c r="B92" s="1">
        <v>44708</v>
      </c>
      <c r="C92" t="s">
        <v>3283</v>
      </c>
      <c r="D92">
        <v>2000000</v>
      </c>
      <c r="E92" t="s">
        <v>3766</v>
      </c>
      <c r="F92" s="1"/>
      <c r="G92" t="s">
        <v>3729</v>
      </c>
      <c r="L92" t="s">
        <v>3578</v>
      </c>
      <c r="O92">
        <v>300000</v>
      </c>
      <c r="R92" t="s">
        <v>3579</v>
      </c>
      <c r="T92" s="1"/>
      <c r="V92" s="1"/>
    </row>
    <row r="93" spans="1:22" x14ac:dyDescent="0.3">
      <c r="A93" t="s">
        <v>2835</v>
      </c>
      <c r="B93" s="1">
        <v>44708</v>
      </c>
      <c r="C93" t="s">
        <v>3283</v>
      </c>
      <c r="D93">
        <v>3000000</v>
      </c>
      <c r="E93" t="s">
        <v>3767</v>
      </c>
      <c r="F93" s="1"/>
      <c r="G93" t="s">
        <v>3729</v>
      </c>
      <c r="L93" t="s">
        <v>3578</v>
      </c>
      <c r="O93">
        <v>450000</v>
      </c>
      <c r="R93" t="s">
        <v>3579</v>
      </c>
      <c r="T93" s="1"/>
      <c r="V93" s="1"/>
    </row>
    <row r="94" spans="1:22" x14ac:dyDescent="0.3">
      <c r="A94" t="s">
        <v>2832</v>
      </c>
      <c r="B94" s="1">
        <v>44708</v>
      </c>
      <c r="C94" t="s">
        <v>3283</v>
      </c>
      <c r="D94">
        <v>2000000</v>
      </c>
      <c r="E94" t="s">
        <v>3768</v>
      </c>
      <c r="F94" s="1"/>
      <c r="G94" t="s">
        <v>3729</v>
      </c>
      <c r="L94" t="s">
        <v>3578</v>
      </c>
      <c r="O94">
        <v>300000</v>
      </c>
      <c r="R94" t="s">
        <v>3579</v>
      </c>
      <c r="T94" s="1"/>
      <c r="V94" s="1"/>
    </row>
    <row r="95" spans="1:22" x14ac:dyDescent="0.3">
      <c r="A95" t="s">
        <v>625</v>
      </c>
      <c r="B95" s="1">
        <v>44708</v>
      </c>
      <c r="C95" t="s">
        <v>3280</v>
      </c>
      <c r="D95">
        <v>3547000</v>
      </c>
      <c r="E95" t="s">
        <v>3769</v>
      </c>
      <c r="F95" s="1"/>
      <c r="G95" t="s">
        <v>3729</v>
      </c>
      <c r="L95" t="s">
        <v>3578</v>
      </c>
      <c r="R95" t="s">
        <v>3579</v>
      </c>
      <c r="T95" s="1"/>
      <c r="V95" s="1"/>
    </row>
    <row r="96" spans="1:22" x14ac:dyDescent="0.3">
      <c r="A96" t="s">
        <v>620</v>
      </c>
      <c r="B96" s="1">
        <v>44708</v>
      </c>
      <c r="C96" t="s">
        <v>3280</v>
      </c>
      <c r="D96">
        <v>2950000</v>
      </c>
      <c r="E96" t="s">
        <v>3770</v>
      </c>
      <c r="F96" s="1"/>
      <c r="G96" t="s">
        <v>3729</v>
      </c>
      <c r="L96" t="s">
        <v>3578</v>
      </c>
      <c r="R96" t="s">
        <v>3579</v>
      </c>
      <c r="T96" s="1"/>
      <c r="V96" s="1"/>
    </row>
    <row r="97" spans="1:22" x14ac:dyDescent="0.3">
      <c r="A97" t="s">
        <v>630</v>
      </c>
      <c r="B97" s="1">
        <v>44708</v>
      </c>
      <c r="C97" t="s">
        <v>3287</v>
      </c>
      <c r="D97">
        <v>250000</v>
      </c>
      <c r="E97" t="s">
        <v>3771</v>
      </c>
      <c r="F97" s="1"/>
      <c r="G97" t="s">
        <v>3729</v>
      </c>
      <c r="L97" t="s">
        <v>3578</v>
      </c>
      <c r="R97" t="s">
        <v>3579</v>
      </c>
      <c r="T97" s="1"/>
      <c r="V97" s="1"/>
    </row>
    <row r="98" spans="1:22" x14ac:dyDescent="0.3">
      <c r="A98" t="s">
        <v>366</v>
      </c>
      <c r="B98" s="1">
        <v>44708</v>
      </c>
      <c r="C98" t="s">
        <v>3285</v>
      </c>
      <c r="D98">
        <v>5496000</v>
      </c>
      <c r="E98" t="s">
        <v>3772</v>
      </c>
      <c r="F98" s="1"/>
      <c r="G98" t="s">
        <v>3729</v>
      </c>
      <c r="L98" t="s">
        <v>3578</v>
      </c>
      <c r="R98" t="s">
        <v>3579</v>
      </c>
      <c r="T98" s="1"/>
      <c r="V98" s="1"/>
    </row>
    <row r="99" spans="1:22" x14ac:dyDescent="0.3">
      <c r="A99" t="s">
        <v>363</v>
      </c>
      <c r="B99" s="1">
        <v>44708</v>
      </c>
      <c r="C99" t="s">
        <v>3285</v>
      </c>
      <c r="D99">
        <v>3748500</v>
      </c>
      <c r="E99" t="s">
        <v>3773</v>
      </c>
      <c r="F99" s="1"/>
      <c r="G99" t="s">
        <v>3729</v>
      </c>
      <c r="L99" t="s">
        <v>3578</v>
      </c>
      <c r="R99" t="s">
        <v>3579</v>
      </c>
      <c r="T99" s="1"/>
      <c r="V99" s="1"/>
    </row>
    <row r="100" spans="1:22" x14ac:dyDescent="0.3">
      <c r="A100" t="s">
        <v>2827</v>
      </c>
      <c r="B100" s="1">
        <v>44708</v>
      </c>
      <c r="C100" t="s">
        <v>3283</v>
      </c>
      <c r="D100">
        <v>500000</v>
      </c>
      <c r="E100" t="s">
        <v>3774</v>
      </c>
      <c r="F100" s="1"/>
      <c r="G100" t="s">
        <v>3729</v>
      </c>
      <c r="L100" t="s">
        <v>3578</v>
      </c>
      <c r="O100">
        <v>75000</v>
      </c>
      <c r="R100" t="s">
        <v>3579</v>
      </c>
      <c r="T100" s="1"/>
      <c r="V100" s="1"/>
    </row>
    <row r="101" spans="1:22" x14ac:dyDescent="0.3">
      <c r="A101" t="s">
        <v>2824</v>
      </c>
      <c r="B101" s="1">
        <v>44708</v>
      </c>
      <c r="C101" t="s">
        <v>3283</v>
      </c>
      <c r="D101">
        <v>500000</v>
      </c>
      <c r="E101" t="s">
        <v>3775</v>
      </c>
      <c r="F101" s="1"/>
      <c r="G101" t="s">
        <v>3729</v>
      </c>
      <c r="L101" t="s">
        <v>3578</v>
      </c>
      <c r="O101">
        <v>75000</v>
      </c>
      <c r="R101" t="s">
        <v>3579</v>
      </c>
      <c r="T101" s="1"/>
      <c r="V101" s="1"/>
    </row>
    <row r="102" spans="1:22" x14ac:dyDescent="0.3">
      <c r="A102" t="s">
        <v>2821</v>
      </c>
      <c r="B102" s="1">
        <v>44708</v>
      </c>
      <c r="C102" t="s">
        <v>3283</v>
      </c>
      <c r="D102">
        <v>500000</v>
      </c>
      <c r="E102" t="s">
        <v>3776</v>
      </c>
      <c r="F102" s="1"/>
      <c r="G102" t="s">
        <v>3729</v>
      </c>
      <c r="L102" t="s">
        <v>3578</v>
      </c>
      <c r="O102">
        <v>75000</v>
      </c>
      <c r="R102" t="s">
        <v>3579</v>
      </c>
      <c r="T102" s="1"/>
      <c r="V102" s="1"/>
    </row>
    <row r="103" spans="1:22" x14ac:dyDescent="0.3">
      <c r="A103" t="s">
        <v>2818</v>
      </c>
      <c r="B103" s="1">
        <v>44708</v>
      </c>
      <c r="C103" t="s">
        <v>3283</v>
      </c>
      <c r="D103">
        <v>500000</v>
      </c>
      <c r="E103" t="s">
        <v>3777</v>
      </c>
      <c r="F103" s="1"/>
      <c r="G103" t="s">
        <v>3729</v>
      </c>
      <c r="L103" t="s">
        <v>3578</v>
      </c>
      <c r="O103">
        <v>75000</v>
      </c>
      <c r="R103" t="s">
        <v>3579</v>
      </c>
      <c r="T103" s="1"/>
      <c r="V103" s="1"/>
    </row>
    <row r="104" spans="1:22" x14ac:dyDescent="0.3">
      <c r="A104" t="s">
        <v>615</v>
      </c>
      <c r="B104" s="1">
        <v>44708</v>
      </c>
      <c r="C104" t="s">
        <v>3287</v>
      </c>
      <c r="D104">
        <v>242378</v>
      </c>
      <c r="E104" t="s">
        <v>3778</v>
      </c>
      <c r="F104" s="1"/>
      <c r="G104" t="s">
        <v>3729</v>
      </c>
      <c r="L104" t="s">
        <v>3578</v>
      </c>
      <c r="R104" t="s">
        <v>3579</v>
      </c>
      <c r="T104" s="1"/>
      <c r="V104" s="1"/>
    </row>
    <row r="105" spans="1:22" x14ac:dyDescent="0.3">
      <c r="A105" t="s">
        <v>612</v>
      </c>
      <c r="B105" s="1">
        <v>44708</v>
      </c>
      <c r="C105" t="s">
        <v>3285</v>
      </c>
      <c r="D105">
        <v>360000</v>
      </c>
      <c r="E105" t="s">
        <v>3779</v>
      </c>
      <c r="F105" s="1"/>
      <c r="G105" t="s">
        <v>3729</v>
      </c>
      <c r="L105" t="s">
        <v>3578</v>
      </c>
      <c r="R105" t="s">
        <v>3579</v>
      </c>
      <c r="T105" s="1"/>
      <c r="V105" s="1"/>
    </row>
    <row r="106" spans="1:22" x14ac:dyDescent="0.3">
      <c r="A106" t="s">
        <v>609</v>
      </c>
      <c r="B106" s="1">
        <v>44708</v>
      </c>
      <c r="C106" t="s">
        <v>3285</v>
      </c>
      <c r="D106">
        <v>360000</v>
      </c>
      <c r="E106" t="s">
        <v>3780</v>
      </c>
      <c r="F106" s="1"/>
      <c r="G106" t="s">
        <v>3729</v>
      </c>
      <c r="L106" t="s">
        <v>3578</v>
      </c>
      <c r="R106" t="s">
        <v>3579</v>
      </c>
      <c r="T106" s="1"/>
      <c r="V106" s="1"/>
    </row>
    <row r="107" spans="1:22" x14ac:dyDescent="0.3">
      <c r="A107" t="s">
        <v>606</v>
      </c>
      <c r="B107" s="1">
        <v>44708</v>
      </c>
      <c r="C107" t="s">
        <v>3285</v>
      </c>
      <c r="D107">
        <v>360000</v>
      </c>
      <c r="E107" t="s">
        <v>3781</v>
      </c>
      <c r="F107" s="1"/>
      <c r="G107" t="s">
        <v>3729</v>
      </c>
      <c r="L107" t="s">
        <v>3578</v>
      </c>
      <c r="R107" t="s">
        <v>3579</v>
      </c>
      <c r="T107" s="1"/>
      <c r="V107" s="1"/>
    </row>
    <row r="108" spans="1:22" x14ac:dyDescent="0.3">
      <c r="A108" t="s">
        <v>603</v>
      </c>
      <c r="B108" s="1">
        <v>44708</v>
      </c>
      <c r="C108" t="s">
        <v>3285</v>
      </c>
      <c r="D108">
        <v>360000</v>
      </c>
      <c r="E108" t="s">
        <v>3782</v>
      </c>
      <c r="F108" s="1"/>
      <c r="G108" t="s">
        <v>3729</v>
      </c>
      <c r="L108" t="s">
        <v>3578</v>
      </c>
      <c r="R108" t="s">
        <v>3579</v>
      </c>
      <c r="T108" s="1"/>
      <c r="V108" s="1"/>
    </row>
    <row r="109" spans="1:22" x14ac:dyDescent="0.3">
      <c r="A109" t="s">
        <v>600</v>
      </c>
      <c r="B109" s="1">
        <v>44708</v>
      </c>
      <c r="C109" t="s">
        <v>3285</v>
      </c>
      <c r="D109">
        <v>3315745</v>
      </c>
      <c r="E109" t="s">
        <v>3783</v>
      </c>
      <c r="F109" s="1"/>
      <c r="G109" t="s">
        <v>3729</v>
      </c>
      <c r="L109" t="s">
        <v>3578</v>
      </c>
      <c r="R109" t="s">
        <v>3579</v>
      </c>
      <c r="T109" s="1"/>
      <c r="V109" s="1"/>
    </row>
    <row r="110" spans="1:22" x14ac:dyDescent="0.3">
      <c r="A110" t="s">
        <v>597</v>
      </c>
      <c r="B110" s="1">
        <v>44708</v>
      </c>
      <c r="C110" t="s">
        <v>3285</v>
      </c>
      <c r="D110">
        <v>3358600</v>
      </c>
      <c r="E110" t="s">
        <v>3784</v>
      </c>
      <c r="F110" s="1"/>
      <c r="G110" t="s">
        <v>3729</v>
      </c>
      <c r="L110" t="s">
        <v>3578</v>
      </c>
      <c r="R110" t="s">
        <v>3579</v>
      </c>
      <c r="T110" s="1"/>
      <c r="V110" s="1"/>
    </row>
    <row r="111" spans="1:22" x14ac:dyDescent="0.3">
      <c r="A111" t="s">
        <v>591</v>
      </c>
      <c r="B111" s="1">
        <v>44708</v>
      </c>
      <c r="C111" t="s">
        <v>3280</v>
      </c>
      <c r="D111">
        <v>1495000</v>
      </c>
      <c r="E111" t="s">
        <v>3785</v>
      </c>
      <c r="F111" s="1"/>
      <c r="G111" t="s">
        <v>3729</v>
      </c>
      <c r="L111" t="s">
        <v>3578</v>
      </c>
      <c r="R111" t="s">
        <v>3579</v>
      </c>
      <c r="T111" s="1"/>
      <c r="V111" s="1"/>
    </row>
    <row r="112" spans="1:22" x14ac:dyDescent="0.3">
      <c r="A112" t="s">
        <v>587</v>
      </c>
      <c r="B112" s="1">
        <v>44708</v>
      </c>
      <c r="C112" t="s">
        <v>3280</v>
      </c>
      <c r="D112">
        <v>993500</v>
      </c>
      <c r="E112" t="s">
        <v>3786</v>
      </c>
      <c r="F112" s="1"/>
      <c r="G112" t="s">
        <v>3729</v>
      </c>
      <c r="L112" t="s">
        <v>3578</v>
      </c>
      <c r="R112" t="s">
        <v>3579</v>
      </c>
      <c r="T112" s="1"/>
      <c r="V112" s="1"/>
    </row>
    <row r="113" spans="1:22" x14ac:dyDescent="0.3">
      <c r="A113" t="s">
        <v>349</v>
      </c>
      <c r="B113" s="1">
        <v>44708</v>
      </c>
      <c r="C113" t="s">
        <v>3280</v>
      </c>
      <c r="D113">
        <v>1480000</v>
      </c>
      <c r="E113" t="s">
        <v>3787</v>
      </c>
      <c r="F113" s="1"/>
      <c r="G113" t="s">
        <v>3729</v>
      </c>
      <c r="L113" t="s">
        <v>3578</v>
      </c>
      <c r="R113" t="s">
        <v>3579</v>
      </c>
      <c r="T113" s="1"/>
      <c r="V113" s="1"/>
    </row>
    <row r="114" spans="1:22" x14ac:dyDescent="0.3">
      <c r="A114" t="s">
        <v>330</v>
      </c>
      <c r="B114" s="1">
        <v>44708</v>
      </c>
      <c r="C114" t="s">
        <v>3280</v>
      </c>
      <c r="D114">
        <v>1485000</v>
      </c>
      <c r="E114" t="s">
        <v>3788</v>
      </c>
      <c r="F114" s="1"/>
      <c r="G114" t="s">
        <v>3729</v>
      </c>
      <c r="L114" t="s">
        <v>3578</v>
      </c>
      <c r="R114" t="s">
        <v>3579</v>
      </c>
      <c r="T114" s="1"/>
      <c r="V114" s="1"/>
    </row>
    <row r="115" spans="1:22" x14ac:dyDescent="0.3">
      <c r="A115" t="s">
        <v>3249</v>
      </c>
      <c r="B115" s="1">
        <v>44708</v>
      </c>
      <c r="C115" t="s">
        <v>3280</v>
      </c>
      <c r="D115">
        <v>1000000</v>
      </c>
      <c r="E115" t="s">
        <v>3789</v>
      </c>
      <c r="F115" s="1"/>
      <c r="G115" t="s">
        <v>3729</v>
      </c>
      <c r="L115" t="s">
        <v>3578</v>
      </c>
      <c r="Q115">
        <v>20000</v>
      </c>
      <c r="R115" t="s">
        <v>3579</v>
      </c>
      <c r="T115" s="1"/>
      <c r="V115" s="1"/>
    </row>
    <row r="116" spans="1:22" x14ac:dyDescent="0.3">
      <c r="A116" t="s">
        <v>583</v>
      </c>
      <c r="B116" s="1">
        <v>44708</v>
      </c>
      <c r="C116" t="s">
        <v>3280</v>
      </c>
      <c r="D116">
        <v>1500000</v>
      </c>
      <c r="E116" t="s">
        <v>3790</v>
      </c>
      <c r="F116" s="1"/>
      <c r="G116" t="s">
        <v>3729</v>
      </c>
      <c r="L116" t="s">
        <v>3578</v>
      </c>
      <c r="R116" t="s">
        <v>3579</v>
      </c>
      <c r="T116" s="1"/>
      <c r="V116" s="1"/>
    </row>
    <row r="117" spans="1:22" x14ac:dyDescent="0.3">
      <c r="A117" t="s">
        <v>579</v>
      </c>
      <c r="B117" s="1">
        <v>44708</v>
      </c>
      <c r="C117" t="s">
        <v>3280</v>
      </c>
      <c r="D117">
        <v>986000</v>
      </c>
      <c r="E117" t="s">
        <v>3791</v>
      </c>
      <c r="F117" s="1"/>
      <c r="G117" t="s">
        <v>3729</v>
      </c>
      <c r="L117" t="s">
        <v>3578</v>
      </c>
      <c r="R117" t="s">
        <v>3579</v>
      </c>
      <c r="T117" s="1"/>
      <c r="V117" s="1"/>
    </row>
    <row r="118" spans="1:22" x14ac:dyDescent="0.3">
      <c r="A118" t="s">
        <v>3244</v>
      </c>
      <c r="B118" s="1">
        <v>44708</v>
      </c>
      <c r="C118" t="s">
        <v>3280</v>
      </c>
      <c r="D118">
        <v>1500000</v>
      </c>
      <c r="E118" t="s">
        <v>3792</v>
      </c>
      <c r="F118" s="1"/>
      <c r="G118" t="s">
        <v>3729</v>
      </c>
      <c r="L118" t="s">
        <v>3578</v>
      </c>
      <c r="Q118">
        <v>30000</v>
      </c>
      <c r="R118" t="s">
        <v>3579</v>
      </c>
      <c r="T118" s="1"/>
      <c r="V118" s="1"/>
    </row>
    <row r="119" spans="1:22" x14ac:dyDescent="0.3">
      <c r="A119" t="s">
        <v>572</v>
      </c>
      <c r="B119" s="1">
        <v>44708</v>
      </c>
      <c r="C119" t="s">
        <v>3285</v>
      </c>
      <c r="D119">
        <v>5334431</v>
      </c>
      <c r="E119" t="s">
        <v>3793</v>
      </c>
      <c r="F119" s="1"/>
      <c r="G119" t="s">
        <v>3729</v>
      </c>
      <c r="L119" t="s">
        <v>3578</v>
      </c>
      <c r="R119" t="s">
        <v>3579</v>
      </c>
      <c r="T119" s="1"/>
      <c r="V119" s="1"/>
    </row>
    <row r="120" spans="1:22" x14ac:dyDescent="0.3">
      <c r="A120" t="s">
        <v>569</v>
      </c>
      <c r="B120" s="1">
        <v>44708</v>
      </c>
      <c r="C120" t="s">
        <v>3285</v>
      </c>
      <c r="D120">
        <v>5247931</v>
      </c>
      <c r="E120" t="s">
        <v>3794</v>
      </c>
      <c r="F120" s="1"/>
      <c r="G120" t="s">
        <v>3729</v>
      </c>
      <c r="L120" t="s">
        <v>3578</v>
      </c>
      <c r="R120" t="s">
        <v>3579</v>
      </c>
      <c r="T120" s="1"/>
      <c r="V120" s="1"/>
    </row>
    <row r="121" spans="1:22" x14ac:dyDescent="0.3">
      <c r="A121" t="s">
        <v>566</v>
      </c>
      <c r="B121" s="1">
        <v>44708</v>
      </c>
      <c r="C121" t="s">
        <v>3285</v>
      </c>
      <c r="D121">
        <v>5354931</v>
      </c>
      <c r="E121" t="s">
        <v>3795</v>
      </c>
      <c r="F121" s="1"/>
      <c r="G121" t="s">
        <v>3729</v>
      </c>
      <c r="L121" t="s">
        <v>3578</v>
      </c>
      <c r="R121" t="s">
        <v>3579</v>
      </c>
      <c r="T121" s="1"/>
      <c r="V121" s="1"/>
    </row>
    <row r="122" spans="1:22" x14ac:dyDescent="0.3">
      <c r="A122" t="s">
        <v>563</v>
      </c>
      <c r="B122" s="1">
        <v>44708</v>
      </c>
      <c r="C122" t="s">
        <v>3285</v>
      </c>
      <c r="D122">
        <v>5484931</v>
      </c>
      <c r="E122" t="s">
        <v>3796</v>
      </c>
      <c r="F122" s="1"/>
      <c r="G122" t="s">
        <v>3729</v>
      </c>
      <c r="L122" t="s">
        <v>3578</v>
      </c>
      <c r="R122" t="s">
        <v>3579</v>
      </c>
      <c r="T122" s="1"/>
      <c r="V122" s="1"/>
    </row>
    <row r="123" spans="1:22" x14ac:dyDescent="0.3">
      <c r="A123" t="s">
        <v>557</v>
      </c>
      <c r="B123" s="1">
        <v>44708</v>
      </c>
      <c r="C123" t="s">
        <v>3287</v>
      </c>
      <c r="D123">
        <v>302631</v>
      </c>
      <c r="E123" t="s">
        <v>3797</v>
      </c>
      <c r="F123" s="1"/>
      <c r="G123" t="s">
        <v>3729</v>
      </c>
      <c r="L123" t="s">
        <v>3578</v>
      </c>
      <c r="R123" t="s">
        <v>3579</v>
      </c>
      <c r="T123" s="1"/>
      <c r="V123" s="1"/>
    </row>
    <row r="124" spans="1:22" x14ac:dyDescent="0.3">
      <c r="A124" t="s">
        <v>3240</v>
      </c>
      <c r="B124" s="1">
        <v>44708</v>
      </c>
      <c r="C124" t="s">
        <v>3280</v>
      </c>
      <c r="D124">
        <v>2000000</v>
      </c>
      <c r="E124" t="s">
        <v>3798</v>
      </c>
      <c r="F124" s="1"/>
      <c r="G124" t="s">
        <v>3729</v>
      </c>
      <c r="L124" t="s">
        <v>3578</v>
      </c>
      <c r="Q124">
        <v>40000</v>
      </c>
      <c r="R124" t="s">
        <v>3579</v>
      </c>
      <c r="T124" s="1"/>
      <c r="V124" s="1"/>
    </row>
    <row r="125" spans="1:22" x14ac:dyDescent="0.3">
      <c r="A125" t="s">
        <v>3235</v>
      </c>
      <c r="B125" s="1">
        <v>44708</v>
      </c>
      <c r="C125" t="s">
        <v>3280</v>
      </c>
      <c r="D125">
        <v>1500000</v>
      </c>
      <c r="E125" t="s">
        <v>3799</v>
      </c>
      <c r="F125" s="1"/>
      <c r="G125" t="s">
        <v>3729</v>
      </c>
      <c r="L125" t="s">
        <v>3578</v>
      </c>
      <c r="Q125">
        <v>30000</v>
      </c>
      <c r="R125" t="s">
        <v>3579</v>
      </c>
      <c r="T125" s="1"/>
      <c r="V125" s="1"/>
    </row>
    <row r="126" spans="1:22" x14ac:dyDescent="0.3">
      <c r="A126" t="s">
        <v>536</v>
      </c>
      <c r="B126" s="1">
        <v>44708</v>
      </c>
      <c r="C126" t="s">
        <v>3280</v>
      </c>
      <c r="D126">
        <v>660000</v>
      </c>
      <c r="E126" t="s">
        <v>3800</v>
      </c>
      <c r="F126" s="1"/>
      <c r="G126" t="s">
        <v>3729</v>
      </c>
      <c r="L126" t="s">
        <v>3578</v>
      </c>
      <c r="R126" t="s">
        <v>3579</v>
      </c>
      <c r="T126" s="1"/>
      <c r="V126" s="1"/>
    </row>
    <row r="127" spans="1:22" x14ac:dyDescent="0.3">
      <c r="A127" t="s">
        <v>533</v>
      </c>
      <c r="B127" s="1">
        <v>44708</v>
      </c>
      <c r="C127" t="s">
        <v>3280</v>
      </c>
      <c r="D127">
        <v>660000</v>
      </c>
      <c r="E127" t="s">
        <v>3801</v>
      </c>
      <c r="F127" s="1"/>
      <c r="G127" t="s">
        <v>3729</v>
      </c>
      <c r="L127" t="s">
        <v>3578</v>
      </c>
      <c r="R127" t="s">
        <v>3579</v>
      </c>
      <c r="T127" s="1"/>
      <c r="V127" s="1"/>
    </row>
    <row r="128" spans="1:22" x14ac:dyDescent="0.3">
      <c r="A128" t="s">
        <v>529</v>
      </c>
      <c r="B128" s="1">
        <v>44708</v>
      </c>
      <c r="C128" t="s">
        <v>3280</v>
      </c>
      <c r="D128">
        <v>1490000</v>
      </c>
      <c r="E128" t="s">
        <v>3802</v>
      </c>
      <c r="F128" s="1"/>
      <c r="G128" t="s">
        <v>3729</v>
      </c>
      <c r="L128" t="s">
        <v>3578</v>
      </c>
      <c r="R128" t="s">
        <v>3579</v>
      </c>
      <c r="T128" s="1"/>
      <c r="V128" s="1"/>
    </row>
    <row r="129" spans="1:22" x14ac:dyDescent="0.3">
      <c r="A129" t="s">
        <v>526</v>
      </c>
      <c r="B129" s="1">
        <v>44708</v>
      </c>
      <c r="C129" t="s">
        <v>3280</v>
      </c>
      <c r="D129">
        <v>1500000</v>
      </c>
      <c r="E129" t="s">
        <v>3803</v>
      </c>
      <c r="F129" s="1"/>
      <c r="G129" t="s">
        <v>3729</v>
      </c>
      <c r="L129" t="s">
        <v>3578</v>
      </c>
      <c r="R129" t="s">
        <v>3579</v>
      </c>
      <c r="T129" s="1"/>
      <c r="V129" s="1"/>
    </row>
    <row r="130" spans="1:22" x14ac:dyDescent="0.3">
      <c r="A130" t="s">
        <v>522</v>
      </c>
      <c r="B130" s="1">
        <v>44708</v>
      </c>
      <c r="C130" t="s">
        <v>3280</v>
      </c>
      <c r="D130">
        <v>994000</v>
      </c>
      <c r="E130" t="s">
        <v>3804</v>
      </c>
      <c r="F130" s="1"/>
      <c r="G130" t="s">
        <v>3729</v>
      </c>
      <c r="L130" t="s">
        <v>3578</v>
      </c>
      <c r="R130" t="s">
        <v>3579</v>
      </c>
      <c r="T130" s="1"/>
      <c r="V130" s="1"/>
    </row>
    <row r="131" spans="1:22" x14ac:dyDescent="0.3">
      <c r="A131" t="s">
        <v>519</v>
      </c>
      <c r="B131" s="1">
        <v>44708</v>
      </c>
      <c r="C131" t="s">
        <v>3280</v>
      </c>
      <c r="D131">
        <v>974500</v>
      </c>
      <c r="E131" t="s">
        <v>3805</v>
      </c>
      <c r="F131" s="1"/>
      <c r="G131" t="s">
        <v>3729</v>
      </c>
      <c r="L131" t="s">
        <v>3578</v>
      </c>
      <c r="R131" t="s">
        <v>3579</v>
      </c>
      <c r="T131" s="1"/>
      <c r="V131" s="1"/>
    </row>
    <row r="132" spans="1:22" x14ac:dyDescent="0.3">
      <c r="A132" t="s">
        <v>695</v>
      </c>
      <c r="B132" s="1">
        <v>44708</v>
      </c>
      <c r="C132" t="s">
        <v>3289</v>
      </c>
      <c r="D132">
        <v>1430000</v>
      </c>
      <c r="E132" t="s">
        <v>3806</v>
      </c>
      <c r="F132" s="1"/>
      <c r="G132" t="s">
        <v>3729</v>
      </c>
      <c r="L132" t="s">
        <v>3578</v>
      </c>
      <c r="R132" t="s">
        <v>3579</v>
      </c>
      <c r="T132" s="1"/>
      <c r="V132" s="1"/>
    </row>
    <row r="133" spans="1:22" x14ac:dyDescent="0.3">
      <c r="A133" t="s">
        <v>692</v>
      </c>
      <c r="B133" s="1">
        <v>44708</v>
      </c>
      <c r="C133" t="s">
        <v>3289</v>
      </c>
      <c r="D133">
        <v>1445000</v>
      </c>
      <c r="E133" t="s">
        <v>3807</v>
      </c>
      <c r="F133" s="1"/>
      <c r="G133" t="s">
        <v>3729</v>
      </c>
      <c r="L133" t="s">
        <v>3578</v>
      </c>
      <c r="R133" t="s">
        <v>3579</v>
      </c>
      <c r="T133" s="1"/>
      <c r="V133" s="1"/>
    </row>
    <row r="134" spans="1:22" x14ac:dyDescent="0.3">
      <c r="A134" t="s">
        <v>688</v>
      </c>
      <c r="B134" s="1">
        <v>44708</v>
      </c>
      <c r="C134" t="s">
        <v>3289</v>
      </c>
      <c r="D134">
        <v>970000</v>
      </c>
      <c r="E134" t="s">
        <v>3808</v>
      </c>
      <c r="F134" s="1"/>
      <c r="G134" t="s">
        <v>3729</v>
      </c>
      <c r="L134" t="s">
        <v>3578</v>
      </c>
      <c r="R134" t="s">
        <v>3579</v>
      </c>
      <c r="T134" s="1"/>
      <c r="V134" s="1"/>
    </row>
    <row r="135" spans="1:22" x14ac:dyDescent="0.3">
      <c r="A135" t="s">
        <v>685</v>
      </c>
      <c r="B135" s="1">
        <v>44708</v>
      </c>
      <c r="C135" t="s">
        <v>3289</v>
      </c>
      <c r="D135">
        <v>1000000</v>
      </c>
      <c r="E135" t="s">
        <v>3809</v>
      </c>
      <c r="F135" s="1"/>
      <c r="G135" t="s">
        <v>3729</v>
      </c>
      <c r="L135" t="s">
        <v>3578</v>
      </c>
      <c r="R135" t="s">
        <v>3579</v>
      </c>
      <c r="T135" s="1"/>
      <c r="V135" s="1"/>
    </row>
    <row r="136" spans="1:22" x14ac:dyDescent="0.3">
      <c r="A136" t="s">
        <v>3263</v>
      </c>
      <c r="B136" s="1">
        <v>44708</v>
      </c>
      <c r="C136" t="s">
        <v>3280</v>
      </c>
      <c r="D136">
        <v>1486000</v>
      </c>
      <c r="E136" t="s">
        <v>3810</v>
      </c>
      <c r="F136" s="1"/>
      <c r="G136" t="s">
        <v>3729</v>
      </c>
      <c r="L136" t="s">
        <v>3578</v>
      </c>
      <c r="Q136">
        <v>29720</v>
      </c>
      <c r="R136" t="s">
        <v>3579</v>
      </c>
      <c r="T136" s="1"/>
      <c r="V136" s="1"/>
    </row>
    <row r="137" spans="1:22" x14ac:dyDescent="0.3">
      <c r="A137" t="s">
        <v>3260</v>
      </c>
      <c r="B137" s="1">
        <v>44708</v>
      </c>
      <c r="C137" t="s">
        <v>3280</v>
      </c>
      <c r="D137">
        <v>1475000</v>
      </c>
      <c r="E137" t="s">
        <v>3811</v>
      </c>
      <c r="F137" s="1"/>
      <c r="G137" t="s">
        <v>3729</v>
      </c>
      <c r="L137" t="s">
        <v>3578</v>
      </c>
      <c r="Q137">
        <v>29500</v>
      </c>
      <c r="R137" t="s">
        <v>3579</v>
      </c>
      <c r="T137" s="1"/>
      <c r="V137" s="1"/>
    </row>
    <row r="138" spans="1:22" x14ac:dyDescent="0.3">
      <c r="A138" t="s">
        <v>678</v>
      </c>
      <c r="B138" s="1">
        <v>44708</v>
      </c>
      <c r="C138" t="s">
        <v>3285</v>
      </c>
      <c r="D138">
        <v>5489711</v>
      </c>
      <c r="E138" t="s">
        <v>3812</v>
      </c>
      <c r="F138" s="1"/>
      <c r="G138" t="s">
        <v>3729</v>
      </c>
      <c r="L138" t="s">
        <v>3578</v>
      </c>
      <c r="R138" t="s">
        <v>3579</v>
      </c>
      <c r="T138" s="1"/>
      <c r="V138" s="1"/>
    </row>
    <row r="139" spans="1:22" x14ac:dyDescent="0.3">
      <c r="A139" t="s">
        <v>675</v>
      </c>
      <c r="B139" s="1">
        <v>44708</v>
      </c>
      <c r="C139" t="s">
        <v>3285</v>
      </c>
      <c r="D139">
        <v>4612500</v>
      </c>
      <c r="E139" t="s">
        <v>3813</v>
      </c>
      <c r="F139" s="1"/>
      <c r="G139" t="s">
        <v>3729</v>
      </c>
      <c r="L139" t="s">
        <v>3578</v>
      </c>
      <c r="R139" t="s">
        <v>3579</v>
      </c>
      <c r="T139" s="1"/>
      <c r="V139" s="1"/>
    </row>
    <row r="140" spans="1:22" x14ac:dyDescent="0.3">
      <c r="A140" t="s">
        <v>672</v>
      </c>
      <c r="B140" s="1">
        <v>44708</v>
      </c>
      <c r="C140" t="s">
        <v>3285</v>
      </c>
      <c r="D140">
        <v>5200711</v>
      </c>
      <c r="E140" t="s">
        <v>3814</v>
      </c>
      <c r="F140" s="1"/>
      <c r="G140" t="s">
        <v>3729</v>
      </c>
      <c r="L140" t="s">
        <v>3578</v>
      </c>
      <c r="R140" t="s">
        <v>3579</v>
      </c>
      <c r="T140" s="1"/>
      <c r="V140" s="1"/>
    </row>
    <row r="141" spans="1:22" x14ac:dyDescent="0.3">
      <c r="A141" t="s">
        <v>669</v>
      </c>
      <c r="B141" s="1">
        <v>44708</v>
      </c>
      <c r="C141" t="s">
        <v>3285</v>
      </c>
      <c r="D141">
        <v>5089711</v>
      </c>
      <c r="E141" t="s">
        <v>3815</v>
      </c>
      <c r="F141" s="1"/>
      <c r="G141" t="s">
        <v>3729</v>
      </c>
      <c r="L141" t="s">
        <v>3578</v>
      </c>
      <c r="R141" t="s">
        <v>3579</v>
      </c>
      <c r="T141" s="1"/>
      <c r="V141" s="1"/>
    </row>
    <row r="142" spans="1:22" x14ac:dyDescent="0.3">
      <c r="A142" t="s">
        <v>663</v>
      </c>
      <c r="B142" s="1">
        <v>44708</v>
      </c>
      <c r="C142" t="s">
        <v>3289</v>
      </c>
      <c r="D142">
        <v>1454000</v>
      </c>
      <c r="E142" t="s">
        <v>3816</v>
      </c>
      <c r="F142" s="1"/>
      <c r="G142" t="s">
        <v>3729</v>
      </c>
      <c r="L142" t="s">
        <v>3578</v>
      </c>
      <c r="R142" t="s">
        <v>3579</v>
      </c>
      <c r="T142" s="1"/>
      <c r="V142" s="1"/>
    </row>
    <row r="143" spans="1:22" x14ac:dyDescent="0.3">
      <c r="A143" t="s">
        <v>659</v>
      </c>
      <c r="B143" s="1">
        <v>44708</v>
      </c>
      <c r="C143" t="s">
        <v>3289</v>
      </c>
      <c r="D143">
        <v>975000</v>
      </c>
      <c r="E143" t="s">
        <v>3817</v>
      </c>
      <c r="F143" s="1"/>
      <c r="G143" t="s">
        <v>3729</v>
      </c>
      <c r="L143" t="s">
        <v>3578</v>
      </c>
      <c r="R143" t="s">
        <v>3579</v>
      </c>
      <c r="T143" s="1"/>
      <c r="V143" s="1"/>
    </row>
    <row r="144" spans="1:22" x14ac:dyDescent="0.3">
      <c r="A144" t="s">
        <v>656</v>
      </c>
      <c r="B144" s="1">
        <v>44708</v>
      </c>
      <c r="C144" t="s">
        <v>3289</v>
      </c>
      <c r="D144">
        <v>935000</v>
      </c>
      <c r="E144" t="s">
        <v>3818</v>
      </c>
      <c r="F144" s="1"/>
      <c r="G144" t="s">
        <v>3729</v>
      </c>
      <c r="L144" t="s">
        <v>3578</v>
      </c>
      <c r="R144" t="s">
        <v>3579</v>
      </c>
      <c r="T144" s="1"/>
      <c r="V144" s="1"/>
    </row>
    <row r="145" spans="1:22" x14ac:dyDescent="0.3">
      <c r="A145" t="s">
        <v>3255</v>
      </c>
      <c r="B145" s="1">
        <v>44708</v>
      </c>
      <c r="C145" t="s">
        <v>3280</v>
      </c>
      <c r="D145">
        <v>1475000</v>
      </c>
      <c r="E145" t="s">
        <v>3819</v>
      </c>
      <c r="F145" s="1"/>
      <c r="G145" t="s">
        <v>3729</v>
      </c>
      <c r="L145" t="s">
        <v>3578</v>
      </c>
      <c r="Q145">
        <v>29500</v>
      </c>
      <c r="R145" t="s">
        <v>3579</v>
      </c>
      <c r="T145" s="1"/>
      <c r="V145" s="1"/>
    </row>
    <row r="146" spans="1:22" x14ac:dyDescent="0.3">
      <c r="A146" t="s">
        <v>650</v>
      </c>
      <c r="B146" s="1">
        <v>44708</v>
      </c>
      <c r="C146" t="s">
        <v>3289</v>
      </c>
      <c r="D146">
        <v>1425000</v>
      </c>
      <c r="E146" t="s">
        <v>3820</v>
      </c>
      <c r="F146" s="1"/>
      <c r="G146" t="s">
        <v>3729</v>
      </c>
      <c r="L146" t="s">
        <v>3578</v>
      </c>
      <c r="R146" t="s">
        <v>3579</v>
      </c>
      <c r="T146" s="1"/>
      <c r="V146" s="1"/>
    </row>
    <row r="147" spans="1:22" x14ac:dyDescent="0.3">
      <c r="A147" t="s">
        <v>647</v>
      </c>
      <c r="B147" s="1">
        <v>44708</v>
      </c>
      <c r="C147" t="s">
        <v>3289</v>
      </c>
      <c r="D147">
        <v>1495000</v>
      </c>
      <c r="E147" t="s">
        <v>3821</v>
      </c>
      <c r="F147" s="1"/>
      <c r="G147" t="s">
        <v>3729</v>
      </c>
      <c r="L147" t="s">
        <v>3578</v>
      </c>
      <c r="R147" t="s">
        <v>3579</v>
      </c>
      <c r="T147" s="1"/>
      <c r="V147" s="1"/>
    </row>
    <row r="148" spans="1:22" x14ac:dyDescent="0.3">
      <c r="A148" t="s">
        <v>643</v>
      </c>
      <c r="B148" s="1">
        <v>44708</v>
      </c>
      <c r="C148" t="s">
        <v>3289</v>
      </c>
      <c r="D148">
        <v>990000</v>
      </c>
      <c r="E148" t="s">
        <v>3822</v>
      </c>
      <c r="F148" s="1"/>
      <c r="G148" t="s">
        <v>3729</v>
      </c>
      <c r="L148" t="s">
        <v>3578</v>
      </c>
      <c r="R148" t="s">
        <v>3579</v>
      </c>
      <c r="T148" s="1"/>
      <c r="V148" s="1"/>
    </row>
    <row r="149" spans="1:22" x14ac:dyDescent="0.3">
      <c r="A149" t="s">
        <v>640</v>
      </c>
      <c r="B149" s="1">
        <v>44708</v>
      </c>
      <c r="C149" t="s">
        <v>3289</v>
      </c>
      <c r="D149">
        <v>945000</v>
      </c>
      <c r="E149" t="s">
        <v>3823</v>
      </c>
      <c r="F149" s="1"/>
      <c r="G149" t="s">
        <v>3729</v>
      </c>
      <c r="L149" t="s">
        <v>3578</v>
      </c>
      <c r="R149" t="s">
        <v>3579</v>
      </c>
      <c r="T149" s="1"/>
      <c r="V149" s="1"/>
    </row>
    <row r="150" spans="1:22" x14ac:dyDescent="0.3">
      <c r="A150" t="s">
        <v>453</v>
      </c>
      <c r="B150" s="1">
        <v>44708</v>
      </c>
      <c r="C150" t="s">
        <v>3289</v>
      </c>
      <c r="D150">
        <v>1425000</v>
      </c>
      <c r="E150" t="s">
        <v>3824</v>
      </c>
      <c r="F150" s="1"/>
      <c r="G150" t="s">
        <v>3729</v>
      </c>
      <c r="L150" t="s">
        <v>3578</v>
      </c>
      <c r="R150" t="s">
        <v>3579</v>
      </c>
      <c r="T150" s="1"/>
      <c r="V150" s="1"/>
    </row>
    <row r="151" spans="1:22" x14ac:dyDescent="0.3">
      <c r="A151" t="s">
        <v>450</v>
      </c>
      <c r="B151" s="1">
        <v>44708</v>
      </c>
      <c r="C151" t="s">
        <v>3289</v>
      </c>
      <c r="D151">
        <v>1465000</v>
      </c>
      <c r="E151" t="s">
        <v>3825</v>
      </c>
      <c r="F151" s="1"/>
      <c r="G151" t="s">
        <v>3729</v>
      </c>
      <c r="L151" t="s">
        <v>3578</v>
      </c>
      <c r="R151" t="s">
        <v>3579</v>
      </c>
      <c r="T151" s="1"/>
      <c r="V151" s="1"/>
    </row>
    <row r="152" spans="1:22" x14ac:dyDescent="0.3">
      <c r="A152" t="s">
        <v>446</v>
      </c>
      <c r="B152" s="1">
        <v>44708</v>
      </c>
      <c r="C152" t="s">
        <v>3289</v>
      </c>
      <c r="D152">
        <v>994000</v>
      </c>
      <c r="E152" t="s">
        <v>3826</v>
      </c>
      <c r="F152" s="1"/>
      <c r="G152" t="s">
        <v>3729</v>
      </c>
      <c r="L152" t="s">
        <v>3578</v>
      </c>
      <c r="R152" t="s">
        <v>3579</v>
      </c>
      <c r="T152" s="1"/>
      <c r="V152" s="1"/>
    </row>
    <row r="153" spans="1:22" x14ac:dyDescent="0.3">
      <c r="A153" t="s">
        <v>443</v>
      </c>
      <c r="B153" s="1">
        <v>44708</v>
      </c>
      <c r="C153" t="s">
        <v>3289</v>
      </c>
      <c r="D153">
        <v>994000</v>
      </c>
      <c r="E153" t="s">
        <v>3827</v>
      </c>
      <c r="F153" s="1"/>
      <c r="G153" t="s">
        <v>3729</v>
      </c>
      <c r="L153" t="s">
        <v>3578</v>
      </c>
      <c r="R153" t="s">
        <v>3579</v>
      </c>
      <c r="T153" s="1"/>
      <c r="V153" s="1"/>
    </row>
    <row r="154" spans="1:22" x14ac:dyDescent="0.3">
      <c r="A154" t="s">
        <v>3219</v>
      </c>
      <c r="B154" s="1">
        <v>44708</v>
      </c>
      <c r="C154" t="s">
        <v>3280</v>
      </c>
      <c r="D154">
        <v>1493500</v>
      </c>
      <c r="E154" t="s">
        <v>3828</v>
      </c>
      <c r="F154" s="1"/>
      <c r="G154" t="s">
        <v>3729</v>
      </c>
      <c r="L154" t="s">
        <v>3578</v>
      </c>
      <c r="Q154">
        <v>29870</v>
      </c>
      <c r="R154" t="s">
        <v>3579</v>
      </c>
      <c r="T154" s="1"/>
      <c r="V154" s="1"/>
    </row>
    <row r="155" spans="1:22" x14ac:dyDescent="0.3">
      <c r="A155" t="s">
        <v>3216</v>
      </c>
      <c r="B155" s="1">
        <v>44708</v>
      </c>
      <c r="C155" t="s">
        <v>3280</v>
      </c>
      <c r="D155">
        <v>1440000</v>
      </c>
      <c r="E155" t="s">
        <v>3829</v>
      </c>
      <c r="F155" s="1"/>
      <c r="G155" t="s">
        <v>3729</v>
      </c>
      <c r="L155" t="s">
        <v>3578</v>
      </c>
      <c r="Q155">
        <v>28800</v>
      </c>
      <c r="R155" t="s">
        <v>3579</v>
      </c>
      <c r="T155" s="1"/>
      <c r="V155" s="1"/>
    </row>
    <row r="156" spans="1:22" x14ac:dyDescent="0.3">
      <c r="A156" t="s">
        <v>401</v>
      </c>
      <c r="B156" s="1">
        <v>44708</v>
      </c>
      <c r="C156" t="s">
        <v>3289</v>
      </c>
      <c r="D156">
        <v>1480000</v>
      </c>
      <c r="E156" t="s">
        <v>3830</v>
      </c>
      <c r="F156" s="1"/>
      <c r="G156" t="s">
        <v>3729</v>
      </c>
      <c r="L156" t="s">
        <v>3578</v>
      </c>
      <c r="R156" t="s">
        <v>3579</v>
      </c>
      <c r="T156" s="1"/>
      <c r="V156" s="1"/>
    </row>
    <row r="157" spans="1:22" x14ac:dyDescent="0.3">
      <c r="A157" t="s">
        <v>398</v>
      </c>
      <c r="B157" s="1">
        <v>44708</v>
      </c>
      <c r="C157" t="s">
        <v>3289</v>
      </c>
      <c r="D157">
        <v>1480000</v>
      </c>
      <c r="E157" t="s">
        <v>3831</v>
      </c>
      <c r="F157" s="1"/>
      <c r="G157" t="s">
        <v>3729</v>
      </c>
      <c r="L157" t="s">
        <v>3578</v>
      </c>
      <c r="R157" t="s">
        <v>3579</v>
      </c>
      <c r="T157" s="1"/>
      <c r="V157" s="1"/>
    </row>
    <row r="158" spans="1:22" x14ac:dyDescent="0.3">
      <c r="A158" t="s">
        <v>394</v>
      </c>
      <c r="B158" s="1">
        <v>44708</v>
      </c>
      <c r="C158" t="s">
        <v>3289</v>
      </c>
      <c r="D158">
        <v>963000</v>
      </c>
      <c r="E158" t="s">
        <v>3832</v>
      </c>
      <c r="F158" s="1"/>
      <c r="G158" t="s">
        <v>3729</v>
      </c>
      <c r="L158" t="s">
        <v>3578</v>
      </c>
      <c r="R158" t="s">
        <v>3579</v>
      </c>
      <c r="T158" s="1"/>
      <c r="V158" s="1"/>
    </row>
    <row r="159" spans="1:22" x14ac:dyDescent="0.3">
      <c r="A159" t="s">
        <v>391</v>
      </c>
      <c r="B159" s="1">
        <v>44708</v>
      </c>
      <c r="C159" t="s">
        <v>3289</v>
      </c>
      <c r="D159">
        <v>950000</v>
      </c>
      <c r="E159" t="s">
        <v>3833</v>
      </c>
      <c r="F159" s="1"/>
      <c r="G159" t="s">
        <v>3729</v>
      </c>
      <c r="L159" t="s">
        <v>3578</v>
      </c>
      <c r="R159" t="s">
        <v>3579</v>
      </c>
      <c r="T159" s="1"/>
      <c r="V159" s="1"/>
    </row>
    <row r="160" spans="1:22" x14ac:dyDescent="0.3">
      <c r="A160" t="s">
        <v>3213</v>
      </c>
      <c r="B160" s="1">
        <v>44708</v>
      </c>
      <c r="C160" t="s">
        <v>3280</v>
      </c>
      <c r="D160">
        <v>1480000</v>
      </c>
      <c r="E160" t="s">
        <v>3834</v>
      </c>
      <c r="F160" s="1"/>
      <c r="G160" t="s">
        <v>3729</v>
      </c>
      <c r="L160" t="s">
        <v>3578</v>
      </c>
      <c r="Q160">
        <v>29600</v>
      </c>
      <c r="R160" t="s">
        <v>3579</v>
      </c>
      <c r="T160" s="1"/>
      <c r="V160" s="1"/>
    </row>
    <row r="161" spans="1:23" x14ac:dyDescent="0.3">
      <c r="A161" t="s">
        <v>3210</v>
      </c>
      <c r="B161" s="1">
        <v>44708</v>
      </c>
      <c r="C161" t="s">
        <v>3280</v>
      </c>
      <c r="D161">
        <v>1495000</v>
      </c>
      <c r="E161" t="s">
        <v>3835</v>
      </c>
      <c r="F161" s="1"/>
      <c r="G161" t="s">
        <v>3729</v>
      </c>
      <c r="L161" t="s">
        <v>3578</v>
      </c>
      <c r="Q161">
        <v>29900</v>
      </c>
      <c r="R161" t="s">
        <v>3579</v>
      </c>
      <c r="T161" s="1"/>
      <c r="V161" s="1"/>
    </row>
    <row r="162" spans="1:23" x14ac:dyDescent="0.3">
      <c r="A162" t="s">
        <v>375</v>
      </c>
      <c r="B162" s="1">
        <v>44708</v>
      </c>
      <c r="C162" t="s">
        <v>3289</v>
      </c>
      <c r="D162">
        <v>1440000</v>
      </c>
      <c r="E162" t="s">
        <v>3836</v>
      </c>
      <c r="F162" s="1"/>
      <c r="G162" t="s">
        <v>3729</v>
      </c>
      <c r="L162" t="s">
        <v>3578</v>
      </c>
      <c r="R162" t="s">
        <v>3579</v>
      </c>
      <c r="T162" s="1"/>
      <c r="V162" s="1"/>
    </row>
    <row r="163" spans="1:23" x14ac:dyDescent="0.3">
      <c r="A163" t="s">
        <v>371</v>
      </c>
      <c r="B163" s="1">
        <v>44708</v>
      </c>
      <c r="C163" t="s">
        <v>3289</v>
      </c>
      <c r="D163">
        <v>950000</v>
      </c>
      <c r="E163" t="s">
        <v>3837</v>
      </c>
      <c r="F163" s="1"/>
      <c r="G163" t="s">
        <v>3729</v>
      </c>
      <c r="L163" t="s">
        <v>3578</v>
      </c>
      <c r="R163" t="s">
        <v>3579</v>
      </c>
      <c r="T163" s="1"/>
      <c r="V163" s="1"/>
    </row>
    <row r="164" spans="1:23" x14ac:dyDescent="0.3">
      <c r="A164" t="s">
        <v>360</v>
      </c>
      <c r="B164" s="1">
        <v>44708</v>
      </c>
      <c r="C164" t="s">
        <v>3287</v>
      </c>
      <c r="D164">
        <v>177990</v>
      </c>
      <c r="E164" t="s">
        <v>3838</v>
      </c>
      <c r="F164" s="1"/>
      <c r="G164" t="s">
        <v>3729</v>
      </c>
      <c r="L164" t="s">
        <v>3578</v>
      </c>
      <c r="R164" t="s">
        <v>3579</v>
      </c>
      <c r="T164" s="1"/>
      <c r="V164" s="1"/>
    </row>
    <row r="165" spans="1:23" x14ac:dyDescent="0.3">
      <c r="A165" t="s">
        <v>357</v>
      </c>
      <c r="B165" s="1">
        <v>44708</v>
      </c>
      <c r="C165" t="s">
        <v>3287</v>
      </c>
      <c r="D165">
        <v>177990</v>
      </c>
      <c r="E165" t="s">
        <v>3839</v>
      </c>
      <c r="F165" s="1"/>
      <c r="G165" t="s">
        <v>3729</v>
      </c>
      <c r="L165" t="s">
        <v>3578</v>
      </c>
      <c r="R165" t="s">
        <v>3579</v>
      </c>
      <c r="T165" s="1"/>
      <c r="V165" s="1"/>
    </row>
    <row r="166" spans="1:23" x14ac:dyDescent="0.3">
      <c r="A166" t="s">
        <v>3207</v>
      </c>
      <c r="B166" s="1">
        <v>44708</v>
      </c>
      <c r="C166" t="s">
        <v>3280</v>
      </c>
      <c r="D166">
        <v>1493000</v>
      </c>
      <c r="E166" t="s">
        <v>3840</v>
      </c>
      <c r="F166" s="1"/>
      <c r="G166" t="s">
        <v>3729</v>
      </c>
      <c r="L166" t="s">
        <v>3578</v>
      </c>
      <c r="Q166">
        <v>29860</v>
      </c>
      <c r="R166" t="s">
        <v>3579</v>
      </c>
      <c r="T166" s="1"/>
      <c r="V166" s="1"/>
    </row>
    <row r="167" spans="1:23" x14ac:dyDescent="0.3">
      <c r="A167" t="s">
        <v>343</v>
      </c>
      <c r="B167" s="1">
        <v>44708</v>
      </c>
      <c r="C167" t="s">
        <v>3289</v>
      </c>
      <c r="D167">
        <v>945000</v>
      </c>
      <c r="E167" t="s">
        <v>3841</v>
      </c>
      <c r="F167" s="1"/>
      <c r="G167" t="s">
        <v>3729</v>
      </c>
      <c r="L167" t="s">
        <v>3578</v>
      </c>
      <c r="R167" t="s">
        <v>3579</v>
      </c>
      <c r="T167" s="1"/>
      <c r="V167" s="1"/>
    </row>
    <row r="168" spans="1:23" x14ac:dyDescent="0.3">
      <c r="A168" t="s">
        <v>337</v>
      </c>
      <c r="B168" s="1">
        <v>44708</v>
      </c>
      <c r="C168" t="s">
        <v>3289</v>
      </c>
      <c r="D168">
        <v>984000</v>
      </c>
      <c r="E168" t="s">
        <v>3842</v>
      </c>
      <c r="F168" s="1"/>
      <c r="G168" t="s">
        <v>3729</v>
      </c>
      <c r="L168" t="s">
        <v>3578</v>
      </c>
      <c r="R168" t="s">
        <v>3579</v>
      </c>
      <c r="T168" s="1"/>
      <c r="V168" s="1"/>
    </row>
    <row r="169" spans="1:23" x14ac:dyDescent="0.3">
      <c r="A169" t="s">
        <v>326</v>
      </c>
      <c r="B169" s="1">
        <v>44708</v>
      </c>
      <c r="C169" t="s">
        <v>3280</v>
      </c>
      <c r="D169">
        <v>1440000</v>
      </c>
      <c r="E169" t="s">
        <v>3843</v>
      </c>
      <c r="F169" s="1"/>
      <c r="G169" t="s">
        <v>3729</v>
      </c>
      <c r="L169" t="s">
        <v>3578</v>
      </c>
      <c r="R169" t="s">
        <v>3579</v>
      </c>
      <c r="T169" s="1"/>
      <c r="V169" s="1"/>
    </row>
    <row r="170" spans="1:23" x14ac:dyDescent="0.3">
      <c r="A170" t="s">
        <v>321</v>
      </c>
      <c r="B170" s="1">
        <v>44708</v>
      </c>
      <c r="C170" t="s">
        <v>3280</v>
      </c>
      <c r="D170">
        <v>660000</v>
      </c>
      <c r="E170" t="s">
        <v>3844</v>
      </c>
      <c r="F170" s="1"/>
      <c r="G170" t="s">
        <v>3729</v>
      </c>
      <c r="L170" t="s">
        <v>3578</v>
      </c>
      <c r="R170" t="s">
        <v>3579</v>
      </c>
      <c r="T170" s="1"/>
      <c r="V170" s="1"/>
    </row>
    <row r="171" spans="1:23" x14ac:dyDescent="0.3">
      <c r="A171" t="s">
        <v>3204</v>
      </c>
      <c r="B171" s="1">
        <v>44708</v>
      </c>
      <c r="C171" t="s">
        <v>3280</v>
      </c>
      <c r="D171">
        <v>971500</v>
      </c>
      <c r="E171" t="s">
        <v>3845</v>
      </c>
      <c r="F171" s="1"/>
      <c r="G171" t="s">
        <v>3729</v>
      </c>
      <c r="L171" t="s">
        <v>3578</v>
      </c>
      <c r="Q171">
        <v>19430</v>
      </c>
      <c r="R171" t="s">
        <v>3579</v>
      </c>
      <c r="T171" s="1"/>
      <c r="V171" s="1"/>
    </row>
    <row r="172" spans="1:23" x14ac:dyDescent="0.3">
      <c r="A172" t="s">
        <v>3138</v>
      </c>
      <c r="B172" s="1">
        <v>44691</v>
      </c>
      <c r="C172" t="s">
        <v>3287</v>
      </c>
      <c r="D172">
        <v>3105000</v>
      </c>
      <c r="E172" t="s">
        <v>3137</v>
      </c>
      <c r="F172" s="1"/>
      <c r="G172" t="s">
        <v>3846</v>
      </c>
      <c r="L172" t="s">
        <v>829</v>
      </c>
      <c r="N172">
        <v>307703</v>
      </c>
      <c r="Q172">
        <v>55946</v>
      </c>
      <c r="R172" t="s">
        <v>830</v>
      </c>
      <c r="S172" t="s">
        <v>828</v>
      </c>
      <c r="T172" s="1">
        <v>44700</v>
      </c>
      <c r="U172" t="s">
        <v>834</v>
      </c>
      <c r="V172" s="1">
        <v>44699</v>
      </c>
      <c r="W172" t="s">
        <v>835</v>
      </c>
    </row>
    <row r="173" spans="1:23" x14ac:dyDescent="0.3">
      <c r="A173" t="s">
        <v>1189</v>
      </c>
      <c r="B173" s="1">
        <v>44691</v>
      </c>
      <c r="C173" t="s">
        <v>3287</v>
      </c>
      <c r="D173">
        <v>246204</v>
      </c>
      <c r="E173" t="s">
        <v>1188</v>
      </c>
      <c r="F173" s="1"/>
      <c r="G173" t="s">
        <v>3846</v>
      </c>
      <c r="L173" t="s">
        <v>829</v>
      </c>
      <c r="R173" t="s">
        <v>830</v>
      </c>
      <c r="S173" t="s">
        <v>828</v>
      </c>
      <c r="T173" s="1">
        <v>44700</v>
      </c>
      <c r="U173" t="s">
        <v>834</v>
      </c>
      <c r="V173" s="1">
        <v>44699</v>
      </c>
      <c r="W173" t="s">
        <v>835</v>
      </c>
    </row>
    <row r="174" spans="1:23" x14ac:dyDescent="0.3">
      <c r="A174" t="s">
        <v>3143</v>
      </c>
      <c r="B174" s="1">
        <v>44691</v>
      </c>
      <c r="C174" t="s">
        <v>3383</v>
      </c>
      <c r="D174">
        <v>675000</v>
      </c>
      <c r="E174" t="s">
        <v>3142</v>
      </c>
      <c r="F174" s="1"/>
      <c r="G174" t="s">
        <v>3846</v>
      </c>
      <c r="L174" t="s">
        <v>829</v>
      </c>
      <c r="Q174">
        <v>2800</v>
      </c>
      <c r="R174" t="s">
        <v>830</v>
      </c>
      <c r="S174" t="s">
        <v>828</v>
      </c>
      <c r="T174" s="1">
        <v>44700</v>
      </c>
      <c r="U174" t="s">
        <v>834</v>
      </c>
      <c r="V174" s="1">
        <v>44699</v>
      </c>
      <c r="W174" t="s">
        <v>835</v>
      </c>
    </row>
    <row r="175" spans="1:23" x14ac:dyDescent="0.3">
      <c r="A175" t="s">
        <v>832</v>
      </c>
      <c r="B175" s="1">
        <v>44691</v>
      </c>
      <c r="C175" t="s">
        <v>3383</v>
      </c>
      <c r="D175">
        <v>2925000</v>
      </c>
      <c r="E175" t="s">
        <v>831</v>
      </c>
      <c r="F175" s="1"/>
      <c r="G175" t="s">
        <v>3846</v>
      </c>
      <c r="L175" t="s">
        <v>829</v>
      </c>
      <c r="P175">
        <v>43875</v>
      </c>
      <c r="R175" t="s">
        <v>830</v>
      </c>
      <c r="S175" t="s">
        <v>828</v>
      </c>
      <c r="T175" s="1">
        <v>44700</v>
      </c>
      <c r="U175" t="s">
        <v>834</v>
      </c>
      <c r="V175" s="1">
        <v>44699</v>
      </c>
      <c r="W175" t="s">
        <v>835</v>
      </c>
    </row>
    <row r="176" spans="1:23" x14ac:dyDescent="0.3">
      <c r="A176" t="s">
        <v>3148</v>
      </c>
      <c r="B176" s="1">
        <v>44691</v>
      </c>
      <c r="C176" t="s">
        <v>3383</v>
      </c>
      <c r="D176">
        <v>2270000</v>
      </c>
      <c r="E176" t="s">
        <v>3147</v>
      </c>
      <c r="F176" s="1"/>
      <c r="G176" t="s">
        <v>3846</v>
      </c>
      <c r="L176" t="s">
        <v>829</v>
      </c>
      <c r="Q176">
        <v>90800</v>
      </c>
      <c r="R176" t="s">
        <v>830</v>
      </c>
      <c r="S176" t="s">
        <v>828</v>
      </c>
      <c r="T176" s="1">
        <v>44700</v>
      </c>
      <c r="U176" t="s">
        <v>834</v>
      </c>
      <c r="V176" s="1">
        <v>44699</v>
      </c>
      <c r="W176" t="s">
        <v>835</v>
      </c>
    </row>
    <row r="177" spans="1:23" x14ac:dyDescent="0.3">
      <c r="A177" t="s">
        <v>2054</v>
      </c>
      <c r="B177" s="1">
        <v>44691</v>
      </c>
      <c r="C177" t="s">
        <v>3383</v>
      </c>
      <c r="D177">
        <v>600000</v>
      </c>
      <c r="E177" t="s">
        <v>2053</v>
      </c>
      <c r="F177" s="1"/>
      <c r="G177" t="s">
        <v>3846</v>
      </c>
      <c r="L177" t="s">
        <v>829</v>
      </c>
      <c r="R177" t="s">
        <v>830</v>
      </c>
      <c r="S177" t="s">
        <v>828</v>
      </c>
      <c r="T177" s="1">
        <v>44700</v>
      </c>
      <c r="U177" t="s">
        <v>834</v>
      </c>
      <c r="V177" s="1">
        <v>44699</v>
      </c>
      <c r="W177" t="s">
        <v>835</v>
      </c>
    </row>
    <row r="178" spans="1:23" x14ac:dyDescent="0.3">
      <c r="A178" t="s">
        <v>2059</v>
      </c>
      <c r="B178" s="1">
        <v>44691</v>
      </c>
      <c r="C178" t="s">
        <v>3383</v>
      </c>
      <c r="D178">
        <v>333000</v>
      </c>
      <c r="E178" t="s">
        <v>2058</v>
      </c>
      <c r="F178" s="1"/>
      <c r="G178" t="s">
        <v>3846</v>
      </c>
      <c r="L178" t="s">
        <v>829</v>
      </c>
      <c r="R178" t="s">
        <v>830</v>
      </c>
      <c r="S178" t="s">
        <v>828</v>
      </c>
      <c r="T178" s="1">
        <v>44700</v>
      </c>
      <c r="U178" t="s">
        <v>834</v>
      </c>
      <c r="V178" s="1">
        <v>44699</v>
      </c>
      <c r="W178" t="s">
        <v>835</v>
      </c>
    </row>
    <row r="179" spans="1:23" x14ac:dyDescent="0.3">
      <c r="A179" t="s">
        <v>3153</v>
      </c>
      <c r="B179" s="1">
        <v>44691</v>
      </c>
      <c r="C179" t="s">
        <v>3383</v>
      </c>
      <c r="D179">
        <v>165000</v>
      </c>
      <c r="E179" t="s">
        <v>3152</v>
      </c>
      <c r="F179" s="1"/>
      <c r="G179" t="s">
        <v>3846</v>
      </c>
      <c r="L179" t="s">
        <v>829</v>
      </c>
      <c r="Q179">
        <v>3300</v>
      </c>
      <c r="R179" t="s">
        <v>830</v>
      </c>
      <c r="S179" t="s">
        <v>828</v>
      </c>
      <c r="T179" s="1">
        <v>44700</v>
      </c>
      <c r="U179" t="s">
        <v>834</v>
      </c>
      <c r="V179" s="1">
        <v>44699</v>
      </c>
      <c r="W179" t="s">
        <v>835</v>
      </c>
    </row>
    <row r="180" spans="1:23" x14ac:dyDescent="0.3">
      <c r="A180" t="s">
        <v>3158</v>
      </c>
      <c r="B180" s="1">
        <v>44691</v>
      </c>
      <c r="C180" t="s">
        <v>3385</v>
      </c>
      <c r="D180">
        <v>3000000</v>
      </c>
      <c r="E180" t="s">
        <v>3157</v>
      </c>
      <c r="F180" s="1"/>
      <c r="G180" t="s">
        <v>3846</v>
      </c>
      <c r="L180" t="s">
        <v>829</v>
      </c>
      <c r="N180">
        <v>272727</v>
      </c>
      <c r="Q180">
        <v>54545</v>
      </c>
      <c r="R180" t="s">
        <v>830</v>
      </c>
      <c r="S180" t="s">
        <v>828</v>
      </c>
      <c r="T180" s="1">
        <v>44700</v>
      </c>
      <c r="U180" t="s">
        <v>834</v>
      </c>
      <c r="V180" s="1">
        <v>44699</v>
      </c>
      <c r="W180" t="s">
        <v>835</v>
      </c>
    </row>
    <row r="181" spans="1:23" x14ac:dyDescent="0.3">
      <c r="A181" t="s">
        <v>1196</v>
      </c>
      <c r="B181" s="1">
        <v>44691</v>
      </c>
      <c r="C181" t="s">
        <v>3285</v>
      </c>
      <c r="D181">
        <v>560000</v>
      </c>
      <c r="E181" t="s">
        <v>1195</v>
      </c>
      <c r="F181" s="1"/>
      <c r="G181" t="s">
        <v>3847</v>
      </c>
      <c r="L181" t="s">
        <v>829</v>
      </c>
      <c r="R181" t="s">
        <v>1194</v>
      </c>
      <c r="S181" t="s">
        <v>828</v>
      </c>
      <c r="T181" s="1">
        <v>44700</v>
      </c>
      <c r="U181" t="s">
        <v>834</v>
      </c>
      <c r="V181" s="1">
        <v>44699</v>
      </c>
      <c r="W181" t="s">
        <v>835</v>
      </c>
    </row>
    <row r="182" spans="1:23" x14ac:dyDescent="0.3">
      <c r="A182" t="s">
        <v>1201</v>
      </c>
      <c r="B182" s="1">
        <v>44691</v>
      </c>
      <c r="C182" t="s">
        <v>3285</v>
      </c>
      <c r="D182">
        <v>560000</v>
      </c>
      <c r="E182" t="s">
        <v>3848</v>
      </c>
      <c r="F182" s="1"/>
      <c r="G182" t="s">
        <v>3847</v>
      </c>
      <c r="L182" t="s">
        <v>829</v>
      </c>
      <c r="R182" t="s">
        <v>1194</v>
      </c>
      <c r="S182" t="s">
        <v>828</v>
      </c>
      <c r="T182" s="1">
        <v>44700</v>
      </c>
      <c r="U182" t="s">
        <v>834</v>
      </c>
      <c r="V182" s="1">
        <v>44699</v>
      </c>
      <c r="W182" t="s">
        <v>835</v>
      </c>
    </row>
    <row r="183" spans="1:23" x14ac:dyDescent="0.3">
      <c r="A183" t="s">
        <v>1205</v>
      </c>
      <c r="B183" s="1">
        <v>44691</v>
      </c>
      <c r="C183" t="s">
        <v>3285</v>
      </c>
      <c r="D183">
        <v>560000</v>
      </c>
      <c r="E183" t="s">
        <v>1204</v>
      </c>
      <c r="F183" s="1"/>
      <c r="G183" t="s">
        <v>3847</v>
      </c>
      <c r="L183" t="s">
        <v>829</v>
      </c>
      <c r="R183" t="s">
        <v>1194</v>
      </c>
      <c r="S183" t="s">
        <v>828</v>
      </c>
      <c r="T183" s="1">
        <v>44700</v>
      </c>
      <c r="U183" t="s">
        <v>834</v>
      </c>
      <c r="V183" s="1">
        <v>44699</v>
      </c>
      <c r="W183" t="s">
        <v>835</v>
      </c>
    </row>
    <row r="184" spans="1:23" x14ac:dyDescent="0.3">
      <c r="A184" t="s">
        <v>1209</v>
      </c>
      <c r="B184" s="1">
        <v>44691</v>
      </c>
      <c r="C184" t="s">
        <v>3285</v>
      </c>
      <c r="D184">
        <v>560000</v>
      </c>
      <c r="E184" t="s">
        <v>1208</v>
      </c>
      <c r="F184" s="1"/>
      <c r="G184" t="s">
        <v>3847</v>
      </c>
      <c r="L184" t="s">
        <v>829</v>
      </c>
      <c r="R184" t="s">
        <v>1194</v>
      </c>
      <c r="S184" t="s">
        <v>828</v>
      </c>
      <c r="T184" s="1">
        <v>44700</v>
      </c>
      <c r="U184" t="s">
        <v>834</v>
      </c>
      <c r="V184" s="1">
        <v>44699</v>
      </c>
      <c r="W184" t="s">
        <v>835</v>
      </c>
    </row>
    <row r="185" spans="1:23" x14ac:dyDescent="0.3">
      <c r="A185" t="s">
        <v>1213</v>
      </c>
      <c r="B185" s="1">
        <v>44691</v>
      </c>
      <c r="C185" t="s">
        <v>3285</v>
      </c>
      <c r="D185">
        <v>560000</v>
      </c>
      <c r="E185" t="s">
        <v>1212</v>
      </c>
      <c r="F185" s="1"/>
      <c r="G185" t="s">
        <v>3847</v>
      </c>
      <c r="L185" t="s">
        <v>829</v>
      </c>
      <c r="R185" t="s">
        <v>1194</v>
      </c>
      <c r="S185" t="s">
        <v>828</v>
      </c>
      <c r="T185" s="1">
        <v>44700</v>
      </c>
      <c r="U185" t="s">
        <v>834</v>
      </c>
      <c r="V185" s="1">
        <v>44699</v>
      </c>
      <c r="W185" t="s">
        <v>835</v>
      </c>
    </row>
    <row r="186" spans="1:23" x14ac:dyDescent="0.3">
      <c r="A186" t="s">
        <v>1218</v>
      </c>
      <c r="B186" s="1">
        <v>44691</v>
      </c>
      <c r="C186" t="s">
        <v>3285</v>
      </c>
      <c r="D186">
        <v>560000</v>
      </c>
      <c r="E186" t="s">
        <v>1217</v>
      </c>
      <c r="F186" s="1"/>
      <c r="G186" t="s">
        <v>3847</v>
      </c>
      <c r="L186" t="s">
        <v>829</v>
      </c>
      <c r="R186" t="s">
        <v>1194</v>
      </c>
      <c r="S186" t="s">
        <v>828</v>
      </c>
      <c r="T186" s="1">
        <v>44700</v>
      </c>
      <c r="U186" t="s">
        <v>834</v>
      </c>
      <c r="V186" s="1">
        <v>44699</v>
      </c>
      <c r="W186" t="s">
        <v>835</v>
      </c>
    </row>
    <row r="187" spans="1:23" x14ac:dyDescent="0.3">
      <c r="A187" t="s">
        <v>1223</v>
      </c>
      <c r="B187" s="1">
        <v>44691</v>
      </c>
      <c r="C187" t="s">
        <v>3285</v>
      </c>
      <c r="D187">
        <v>560000</v>
      </c>
      <c r="E187" t="s">
        <v>1222</v>
      </c>
      <c r="F187" s="1"/>
      <c r="G187" t="s">
        <v>3847</v>
      </c>
      <c r="L187" t="s">
        <v>829</v>
      </c>
      <c r="R187" t="s">
        <v>1194</v>
      </c>
      <c r="S187" t="s">
        <v>828</v>
      </c>
      <c r="T187" s="1">
        <v>44700</v>
      </c>
      <c r="U187" t="s">
        <v>834</v>
      </c>
      <c r="V187" s="1">
        <v>44699</v>
      </c>
      <c r="W187" t="s">
        <v>835</v>
      </c>
    </row>
    <row r="188" spans="1:23" x14ac:dyDescent="0.3">
      <c r="A188" t="s">
        <v>1228</v>
      </c>
      <c r="B188" s="1">
        <v>44691</v>
      </c>
      <c r="C188" t="s">
        <v>3285</v>
      </c>
      <c r="D188">
        <v>560000</v>
      </c>
      <c r="E188" t="s">
        <v>1227</v>
      </c>
      <c r="F188" s="1"/>
      <c r="G188" t="s">
        <v>3847</v>
      </c>
      <c r="L188" t="s">
        <v>829</v>
      </c>
      <c r="R188" t="s">
        <v>1194</v>
      </c>
      <c r="S188" t="s">
        <v>828</v>
      </c>
      <c r="T188" s="1">
        <v>44700</v>
      </c>
      <c r="U188" t="s">
        <v>834</v>
      </c>
      <c r="V188" s="1">
        <v>44699</v>
      </c>
      <c r="W188" t="s">
        <v>835</v>
      </c>
    </row>
    <row r="189" spans="1:23" x14ac:dyDescent="0.3">
      <c r="A189" t="s">
        <v>1232</v>
      </c>
      <c r="B189" s="1">
        <v>44691</v>
      </c>
      <c r="C189" t="s">
        <v>3285</v>
      </c>
      <c r="D189">
        <v>560000</v>
      </c>
      <c r="E189" t="s">
        <v>1231</v>
      </c>
      <c r="F189" s="1"/>
      <c r="G189" t="s">
        <v>3847</v>
      </c>
      <c r="L189" t="s">
        <v>829</v>
      </c>
      <c r="R189" t="s">
        <v>1194</v>
      </c>
      <c r="S189" t="s">
        <v>828</v>
      </c>
      <c r="T189" s="1">
        <v>44700</v>
      </c>
      <c r="U189" t="s">
        <v>834</v>
      </c>
      <c r="V189" s="1">
        <v>44699</v>
      </c>
      <c r="W189" t="s">
        <v>835</v>
      </c>
    </row>
    <row r="190" spans="1:23" x14ac:dyDescent="0.3">
      <c r="A190" t="s">
        <v>1236</v>
      </c>
      <c r="B190" s="1">
        <v>44691</v>
      </c>
      <c r="C190" t="s">
        <v>3285</v>
      </c>
      <c r="D190">
        <v>560000</v>
      </c>
      <c r="E190" t="s">
        <v>1235</v>
      </c>
      <c r="F190" s="1"/>
      <c r="G190" t="s">
        <v>3847</v>
      </c>
      <c r="L190" t="s">
        <v>829</v>
      </c>
      <c r="R190" t="s">
        <v>1194</v>
      </c>
      <c r="S190" t="s">
        <v>828</v>
      </c>
      <c r="T190" s="1">
        <v>44700</v>
      </c>
      <c r="U190" t="s">
        <v>834</v>
      </c>
      <c r="V190" s="1">
        <v>44699</v>
      </c>
      <c r="W190" t="s">
        <v>835</v>
      </c>
    </row>
    <row r="191" spans="1:23" x14ac:dyDescent="0.3">
      <c r="A191" t="s">
        <v>3163</v>
      </c>
      <c r="B191" s="1">
        <v>44691</v>
      </c>
      <c r="C191" t="s">
        <v>3280</v>
      </c>
      <c r="D191">
        <v>2590000</v>
      </c>
      <c r="E191" t="s">
        <v>3162</v>
      </c>
      <c r="F191" s="1"/>
      <c r="G191" t="s">
        <v>3847</v>
      </c>
      <c r="L191" t="s">
        <v>829</v>
      </c>
      <c r="Q191">
        <v>103600</v>
      </c>
      <c r="R191" t="s">
        <v>1194</v>
      </c>
      <c r="S191" t="s">
        <v>828</v>
      </c>
      <c r="T191" s="1">
        <v>44700</v>
      </c>
      <c r="U191" t="s">
        <v>834</v>
      </c>
      <c r="V191" s="1">
        <v>44699</v>
      </c>
      <c r="W191" t="s">
        <v>835</v>
      </c>
    </row>
    <row r="192" spans="1:23" x14ac:dyDescent="0.3">
      <c r="A192" t="s">
        <v>3168</v>
      </c>
      <c r="B192" s="1">
        <v>44691</v>
      </c>
      <c r="C192" t="s">
        <v>3280</v>
      </c>
      <c r="D192">
        <v>1810000</v>
      </c>
      <c r="E192" t="s">
        <v>3167</v>
      </c>
      <c r="F192" s="1"/>
      <c r="G192" t="s">
        <v>3847</v>
      </c>
      <c r="L192" t="s">
        <v>829</v>
      </c>
      <c r="Q192">
        <v>72400</v>
      </c>
      <c r="R192" t="s">
        <v>1194</v>
      </c>
      <c r="S192" t="s">
        <v>828</v>
      </c>
      <c r="T192" s="1">
        <v>44700</v>
      </c>
      <c r="U192" t="s">
        <v>834</v>
      </c>
      <c r="V192" s="1">
        <v>44699</v>
      </c>
      <c r="W192" t="s">
        <v>835</v>
      </c>
    </row>
    <row r="193" spans="1:23" x14ac:dyDescent="0.3">
      <c r="A193" t="s">
        <v>3176</v>
      </c>
      <c r="B193" s="1">
        <v>44691</v>
      </c>
      <c r="C193" t="s">
        <v>3379</v>
      </c>
      <c r="D193">
        <v>44410000</v>
      </c>
      <c r="E193" t="s">
        <v>3175</v>
      </c>
      <c r="F193" s="1"/>
      <c r="G193" t="s">
        <v>3846</v>
      </c>
      <c r="L193" t="s">
        <v>829</v>
      </c>
      <c r="N193">
        <v>4400991</v>
      </c>
      <c r="Q193">
        <v>800180</v>
      </c>
      <c r="R193" t="s">
        <v>830</v>
      </c>
      <c r="S193" t="s">
        <v>828</v>
      </c>
      <c r="T193" s="1">
        <v>44700</v>
      </c>
      <c r="U193" t="s">
        <v>834</v>
      </c>
      <c r="V193" s="1">
        <v>44699</v>
      </c>
      <c r="W193" t="s">
        <v>835</v>
      </c>
    </row>
    <row r="194" spans="1:23" x14ac:dyDescent="0.3">
      <c r="A194" t="s">
        <v>2069</v>
      </c>
      <c r="B194" s="1">
        <v>44691</v>
      </c>
      <c r="C194" t="s">
        <v>3381</v>
      </c>
      <c r="D194">
        <v>276000</v>
      </c>
      <c r="E194" t="s">
        <v>2068</v>
      </c>
      <c r="F194" s="1"/>
      <c r="G194" t="s">
        <v>3846</v>
      </c>
      <c r="L194" t="s">
        <v>829</v>
      </c>
      <c r="R194" t="s">
        <v>830</v>
      </c>
      <c r="S194" t="s">
        <v>828</v>
      </c>
      <c r="T194" s="1">
        <v>44700</v>
      </c>
      <c r="U194" t="s">
        <v>834</v>
      </c>
      <c r="V194" s="1">
        <v>44699</v>
      </c>
      <c r="W194" t="s">
        <v>835</v>
      </c>
    </row>
    <row r="195" spans="1:23" x14ac:dyDescent="0.3">
      <c r="A195" t="s">
        <v>2079</v>
      </c>
      <c r="B195" s="1">
        <v>44691</v>
      </c>
      <c r="C195" t="s">
        <v>3289</v>
      </c>
      <c r="D195">
        <v>1680000</v>
      </c>
      <c r="E195" t="s">
        <v>2078</v>
      </c>
      <c r="F195" s="1"/>
      <c r="G195" t="s">
        <v>3846</v>
      </c>
      <c r="L195" t="s">
        <v>829</v>
      </c>
      <c r="R195" t="s">
        <v>830</v>
      </c>
      <c r="S195" t="s">
        <v>828</v>
      </c>
      <c r="T195" s="1">
        <v>44700</v>
      </c>
      <c r="U195" t="s">
        <v>834</v>
      </c>
      <c r="V195" s="1">
        <v>44699</v>
      </c>
      <c r="W195" t="s">
        <v>835</v>
      </c>
    </row>
    <row r="196" spans="1:23" x14ac:dyDescent="0.3">
      <c r="A196" t="s">
        <v>2088</v>
      </c>
      <c r="B196" s="1">
        <v>44691</v>
      </c>
      <c r="C196" t="s">
        <v>3379</v>
      </c>
      <c r="D196">
        <v>343656</v>
      </c>
      <c r="E196" t="s">
        <v>3849</v>
      </c>
      <c r="F196" s="1"/>
      <c r="G196" t="s">
        <v>3846</v>
      </c>
      <c r="L196" t="s">
        <v>829</v>
      </c>
      <c r="R196" t="s">
        <v>830</v>
      </c>
      <c r="S196" t="s">
        <v>828</v>
      </c>
      <c r="T196" s="1">
        <v>44700</v>
      </c>
      <c r="U196" t="s">
        <v>834</v>
      </c>
      <c r="V196" s="1">
        <v>44699</v>
      </c>
      <c r="W196" t="s">
        <v>835</v>
      </c>
    </row>
    <row r="197" spans="1:23" x14ac:dyDescent="0.3">
      <c r="A197" t="s">
        <v>2095</v>
      </c>
      <c r="B197" s="1">
        <v>44691</v>
      </c>
      <c r="C197" t="s">
        <v>3379</v>
      </c>
      <c r="D197">
        <v>800000</v>
      </c>
      <c r="E197" t="s">
        <v>2094</v>
      </c>
      <c r="F197" s="1"/>
      <c r="G197" t="s">
        <v>3846</v>
      </c>
      <c r="L197" t="s">
        <v>829</v>
      </c>
      <c r="R197" t="s">
        <v>830</v>
      </c>
      <c r="S197" t="s">
        <v>828</v>
      </c>
      <c r="T197" s="1">
        <v>44700</v>
      </c>
      <c r="U197" t="s">
        <v>834</v>
      </c>
      <c r="V197" s="1">
        <v>44699</v>
      </c>
      <c r="W197" t="s">
        <v>835</v>
      </c>
    </row>
    <row r="198" spans="1:23" x14ac:dyDescent="0.3">
      <c r="A198" t="s">
        <v>3181</v>
      </c>
      <c r="B198" s="1">
        <v>44691</v>
      </c>
      <c r="C198" t="s">
        <v>3379</v>
      </c>
      <c r="D198">
        <v>2400000</v>
      </c>
      <c r="E198" t="s">
        <v>3180</v>
      </c>
      <c r="F198" s="1"/>
      <c r="G198" t="s">
        <v>3846</v>
      </c>
      <c r="L198" t="s">
        <v>829</v>
      </c>
      <c r="N198">
        <v>237838</v>
      </c>
      <c r="Q198">
        <v>32432</v>
      </c>
      <c r="R198" t="s">
        <v>830</v>
      </c>
      <c r="S198" t="s">
        <v>828</v>
      </c>
      <c r="T198" s="1">
        <v>44700</v>
      </c>
      <c r="U198" t="s">
        <v>834</v>
      </c>
      <c r="V198" s="1">
        <v>44699</v>
      </c>
      <c r="W198" t="s">
        <v>835</v>
      </c>
    </row>
    <row r="199" spans="1:23" x14ac:dyDescent="0.3">
      <c r="A199" t="s">
        <v>2109</v>
      </c>
      <c r="B199" s="1">
        <v>44691</v>
      </c>
      <c r="C199" t="s">
        <v>3379</v>
      </c>
      <c r="D199">
        <v>343656</v>
      </c>
      <c r="E199" t="s">
        <v>3850</v>
      </c>
      <c r="F199" s="1"/>
      <c r="G199" t="s">
        <v>3846</v>
      </c>
      <c r="L199" t="s">
        <v>829</v>
      </c>
      <c r="R199" t="s">
        <v>830</v>
      </c>
      <c r="S199" t="s">
        <v>828</v>
      </c>
      <c r="T199" s="1">
        <v>44700</v>
      </c>
      <c r="U199" t="s">
        <v>834</v>
      </c>
      <c r="V199" s="1">
        <v>44699</v>
      </c>
      <c r="W199" t="s">
        <v>835</v>
      </c>
    </row>
    <row r="200" spans="1:23" x14ac:dyDescent="0.3">
      <c r="A200" t="s">
        <v>2105</v>
      </c>
      <c r="B200" s="1">
        <v>44691</v>
      </c>
      <c r="C200" t="s">
        <v>3379</v>
      </c>
      <c r="D200">
        <v>291100</v>
      </c>
      <c r="E200" t="s">
        <v>2104</v>
      </c>
      <c r="F200" s="1"/>
      <c r="G200" t="s">
        <v>3846</v>
      </c>
      <c r="L200" t="s">
        <v>829</v>
      </c>
      <c r="R200" t="s">
        <v>830</v>
      </c>
      <c r="S200" t="s">
        <v>828</v>
      </c>
      <c r="T200" s="1">
        <v>44700</v>
      </c>
      <c r="U200" t="s">
        <v>834</v>
      </c>
      <c r="V200" s="1">
        <v>44699</v>
      </c>
      <c r="W200" t="s">
        <v>835</v>
      </c>
    </row>
    <row r="201" spans="1:23" x14ac:dyDescent="0.3">
      <c r="A201" t="s">
        <v>2100</v>
      </c>
      <c r="B201" s="1">
        <v>44691</v>
      </c>
      <c r="C201" t="s">
        <v>3379</v>
      </c>
      <c r="D201">
        <v>486643</v>
      </c>
      <c r="E201" t="s">
        <v>2099</v>
      </c>
      <c r="F201" s="1"/>
      <c r="G201" t="s">
        <v>3846</v>
      </c>
      <c r="L201" t="s">
        <v>829</v>
      </c>
      <c r="R201" t="s">
        <v>830</v>
      </c>
      <c r="S201" t="s">
        <v>828</v>
      </c>
      <c r="T201" s="1">
        <v>44700</v>
      </c>
      <c r="U201" t="s">
        <v>834</v>
      </c>
      <c r="V201" s="1">
        <v>44699</v>
      </c>
      <c r="W201" t="s">
        <v>835</v>
      </c>
    </row>
    <row r="202" spans="1:23" x14ac:dyDescent="0.3">
      <c r="A202" t="s">
        <v>2091</v>
      </c>
      <c r="B202" s="1">
        <v>44691</v>
      </c>
      <c r="C202" t="s">
        <v>3379</v>
      </c>
      <c r="D202">
        <v>343656</v>
      </c>
      <c r="E202" t="s">
        <v>3851</v>
      </c>
      <c r="F202" s="1"/>
      <c r="G202" t="s">
        <v>3846</v>
      </c>
      <c r="L202" t="s">
        <v>829</v>
      </c>
      <c r="R202" t="s">
        <v>830</v>
      </c>
      <c r="S202" t="s">
        <v>828</v>
      </c>
      <c r="T202" s="1">
        <v>44700</v>
      </c>
      <c r="U202" t="s">
        <v>834</v>
      </c>
      <c r="V202" s="1">
        <v>44699</v>
      </c>
      <c r="W202" t="s">
        <v>835</v>
      </c>
    </row>
    <row r="203" spans="1:23" x14ac:dyDescent="0.3">
      <c r="A203" t="s">
        <v>2084</v>
      </c>
      <c r="B203" s="1">
        <v>44691</v>
      </c>
      <c r="C203" t="s">
        <v>3379</v>
      </c>
      <c r="D203">
        <v>2640000</v>
      </c>
      <c r="E203" t="s">
        <v>2083</v>
      </c>
      <c r="F203" s="1"/>
      <c r="G203" t="s">
        <v>3846</v>
      </c>
      <c r="L203" t="s">
        <v>829</v>
      </c>
      <c r="R203" t="s">
        <v>830</v>
      </c>
      <c r="S203" t="s">
        <v>828</v>
      </c>
      <c r="T203" s="1">
        <v>44700</v>
      </c>
      <c r="U203" t="s">
        <v>834</v>
      </c>
      <c r="V203" s="1">
        <v>44699</v>
      </c>
      <c r="W203" t="s">
        <v>835</v>
      </c>
    </row>
    <row r="204" spans="1:23" x14ac:dyDescent="0.3">
      <c r="A204" t="s">
        <v>2074</v>
      </c>
      <c r="B204" s="1">
        <v>44691</v>
      </c>
      <c r="C204" t="s">
        <v>3379</v>
      </c>
      <c r="D204">
        <v>748000</v>
      </c>
      <c r="E204" t="s">
        <v>2073</v>
      </c>
      <c r="F204" s="1"/>
      <c r="G204" t="s">
        <v>3846</v>
      </c>
      <c r="L204" t="s">
        <v>829</v>
      </c>
      <c r="R204" t="s">
        <v>830</v>
      </c>
      <c r="S204" t="s">
        <v>828</v>
      </c>
      <c r="T204" s="1">
        <v>44700</v>
      </c>
      <c r="U204" t="s">
        <v>834</v>
      </c>
      <c r="V204" s="1">
        <v>44699</v>
      </c>
      <c r="W204" t="s">
        <v>835</v>
      </c>
    </row>
    <row r="205" spans="1:23" x14ac:dyDescent="0.3">
      <c r="A205" t="s">
        <v>2064</v>
      </c>
      <c r="B205" s="1">
        <v>44691</v>
      </c>
      <c r="C205" t="s">
        <v>3379</v>
      </c>
      <c r="D205">
        <v>220000</v>
      </c>
      <c r="E205" t="s">
        <v>2063</v>
      </c>
      <c r="F205" s="1"/>
      <c r="G205" t="s">
        <v>3846</v>
      </c>
      <c r="L205" t="s">
        <v>829</v>
      </c>
      <c r="R205" t="s">
        <v>830</v>
      </c>
      <c r="S205" t="s">
        <v>828</v>
      </c>
      <c r="T205" s="1">
        <v>44700</v>
      </c>
      <c r="U205" t="s">
        <v>834</v>
      </c>
      <c r="V205" s="1">
        <v>44699</v>
      </c>
      <c r="W205" t="s">
        <v>835</v>
      </c>
    </row>
    <row r="206" spans="1:23" x14ac:dyDescent="0.3">
      <c r="A206" t="s">
        <v>2775</v>
      </c>
      <c r="B206" s="1">
        <v>44691</v>
      </c>
      <c r="C206" t="s">
        <v>3285</v>
      </c>
      <c r="D206">
        <v>360000</v>
      </c>
      <c r="E206" t="s">
        <v>2774</v>
      </c>
      <c r="F206" s="1"/>
      <c r="G206" t="s">
        <v>3846</v>
      </c>
      <c r="L206" t="s">
        <v>829</v>
      </c>
      <c r="R206" t="s">
        <v>830</v>
      </c>
      <c r="S206" t="s">
        <v>828</v>
      </c>
      <c r="T206" s="1">
        <v>44700</v>
      </c>
      <c r="U206" t="s">
        <v>834</v>
      </c>
      <c r="V206" s="1">
        <v>44699</v>
      </c>
      <c r="W206" t="s">
        <v>835</v>
      </c>
    </row>
    <row r="207" spans="1:23" x14ac:dyDescent="0.3">
      <c r="A207" t="s">
        <v>2770</v>
      </c>
      <c r="B207" s="1">
        <v>44691</v>
      </c>
      <c r="C207" t="s">
        <v>3285</v>
      </c>
      <c r="D207">
        <v>360000</v>
      </c>
      <c r="E207" t="s">
        <v>2769</v>
      </c>
      <c r="F207" s="1"/>
      <c r="G207" t="s">
        <v>3846</v>
      </c>
      <c r="L207" t="s">
        <v>829</v>
      </c>
      <c r="R207" t="s">
        <v>830</v>
      </c>
      <c r="S207" t="s">
        <v>828</v>
      </c>
      <c r="T207" s="1">
        <v>44700</v>
      </c>
      <c r="U207" t="s">
        <v>834</v>
      </c>
      <c r="V207" s="1">
        <v>44699</v>
      </c>
      <c r="W207" t="s">
        <v>835</v>
      </c>
    </row>
    <row r="208" spans="1:23" x14ac:dyDescent="0.3">
      <c r="A208" t="s">
        <v>2765</v>
      </c>
      <c r="B208" s="1">
        <v>44691</v>
      </c>
      <c r="C208" t="s">
        <v>3285</v>
      </c>
      <c r="D208">
        <v>360000</v>
      </c>
      <c r="E208" t="s">
        <v>2764</v>
      </c>
      <c r="F208" s="1"/>
      <c r="G208" t="s">
        <v>3846</v>
      </c>
      <c r="L208" t="s">
        <v>829</v>
      </c>
      <c r="R208" t="s">
        <v>830</v>
      </c>
      <c r="S208" t="s">
        <v>828</v>
      </c>
      <c r="T208" s="1">
        <v>44700</v>
      </c>
      <c r="U208" t="s">
        <v>834</v>
      </c>
      <c r="V208" s="1">
        <v>44699</v>
      </c>
      <c r="W208" t="s">
        <v>835</v>
      </c>
    </row>
    <row r="209" spans="1:23" x14ac:dyDescent="0.3">
      <c r="A209" t="s">
        <v>2760</v>
      </c>
      <c r="B209" s="1">
        <v>44691</v>
      </c>
      <c r="C209" t="s">
        <v>3285</v>
      </c>
      <c r="D209">
        <v>360000</v>
      </c>
      <c r="E209" t="s">
        <v>2759</v>
      </c>
      <c r="F209" s="1"/>
      <c r="G209" t="s">
        <v>3846</v>
      </c>
      <c r="L209" t="s">
        <v>829</v>
      </c>
      <c r="R209" t="s">
        <v>830</v>
      </c>
      <c r="S209" t="s">
        <v>828</v>
      </c>
      <c r="T209" s="1">
        <v>44700</v>
      </c>
      <c r="U209" t="s">
        <v>834</v>
      </c>
      <c r="V209" s="1">
        <v>44699</v>
      </c>
      <c r="W209" t="s">
        <v>835</v>
      </c>
    </row>
    <row r="210" spans="1:23" x14ac:dyDescent="0.3">
      <c r="A210" t="s">
        <v>2755</v>
      </c>
      <c r="B210" s="1">
        <v>44691</v>
      </c>
      <c r="C210" t="s">
        <v>3285</v>
      </c>
      <c r="D210">
        <v>210000</v>
      </c>
      <c r="E210" t="s">
        <v>2754</v>
      </c>
      <c r="F210" s="1"/>
      <c r="G210" t="s">
        <v>3846</v>
      </c>
      <c r="L210" t="s">
        <v>829</v>
      </c>
      <c r="R210" t="s">
        <v>830</v>
      </c>
      <c r="S210" t="s">
        <v>828</v>
      </c>
      <c r="T210" s="1">
        <v>44700</v>
      </c>
      <c r="U210" t="s">
        <v>834</v>
      </c>
      <c r="V210" s="1">
        <v>44699</v>
      </c>
      <c r="W210" t="s">
        <v>835</v>
      </c>
    </row>
    <row r="211" spans="1:23" x14ac:dyDescent="0.3">
      <c r="A211" t="s">
        <v>2750</v>
      </c>
      <c r="B211" s="1">
        <v>44691</v>
      </c>
      <c r="C211" t="s">
        <v>3285</v>
      </c>
      <c r="D211">
        <v>210000</v>
      </c>
      <c r="E211" t="s">
        <v>2749</v>
      </c>
      <c r="F211" s="1"/>
      <c r="G211" t="s">
        <v>3846</v>
      </c>
      <c r="L211" t="s">
        <v>829</v>
      </c>
      <c r="R211" t="s">
        <v>830</v>
      </c>
      <c r="S211" t="s">
        <v>828</v>
      </c>
      <c r="T211" s="1">
        <v>44700</v>
      </c>
      <c r="U211" t="s">
        <v>834</v>
      </c>
      <c r="V211" s="1">
        <v>44699</v>
      </c>
      <c r="W211" t="s">
        <v>835</v>
      </c>
    </row>
    <row r="212" spans="1:23" x14ac:dyDescent="0.3">
      <c r="A212" t="s">
        <v>2745</v>
      </c>
      <c r="B212" s="1">
        <v>44691</v>
      </c>
      <c r="C212" t="s">
        <v>3285</v>
      </c>
      <c r="D212">
        <v>360000</v>
      </c>
      <c r="E212" t="s">
        <v>2744</v>
      </c>
      <c r="F212" s="1"/>
      <c r="G212" t="s">
        <v>3846</v>
      </c>
      <c r="L212" t="s">
        <v>829</v>
      </c>
      <c r="R212" t="s">
        <v>830</v>
      </c>
      <c r="S212" t="s">
        <v>828</v>
      </c>
      <c r="T212" s="1">
        <v>44700</v>
      </c>
      <c r="U212" t="s">
        <v>834</v>
      </c>
      <c r="V212" s="1">
        <v>44699</v>
      </c>
      <c r="W212" t="s">
        <v>835</v>
      </c>
    </row>
    <row r="213" spans="1:23" x14ac:dyDescent="0.3">
      <c r="A213" t="s">
        <v>2740</v>
      </c>
      <c r="B213" s="1">
        <v>44691</v>
      </c>
      <c r="C213" t="s">
        <v>3285</v>
      </c>
      <c r="D213">
        <v>360000</v>
      </c>
      <c r="E213" t="s">
        <v>2739</v>
      </c>
      <c r="F213" s="1"/>
      <c r="G213" t="s">
        <v>3846</v>
      </c>
      <c r="L213" t="s">
        <v>829</v>
      </c>
      <c r="R213" t="s">
        <v>830</v>
      </c>
      <c r="S213" t="s">
        <v>828</v>
      </c>
      <c r="T213" s="1">
        <v>44700</v>
      </c>
      <c r="U213" t="s">
        <v>834</v>
      </c>
      <c r="V213" s="1">
        <v>44699</v>
      </c>
      <c r="W213" t="s">
        <v>835</v>
      </c>
    </row>
    <row r="214" spans="1:23" x14ac:dyDescent="0.3">
      <c r="A214" t="s">
        <v>2735</v>
      </c>
      <c r="B214" s="1">
        <v>44691</v>
      </c>
      <c r="C214" t="s">
        <v>3285</v>
      </c>
      <c r="D214">
        <v>360000</v>
      </c>
      <c r="E214" t="s">
        <v>2734</v>
      </c>
      <c r="F214" s="1"/>
      <c r="G214" t="s">
        <v>3846</v>
      </c>
      <c r="L214" t="s">
        <v>829</v>
      </c>
      <c r="R214" t="s">
        <v>830</v>
      </c>
      <c r="S214" t="s">
        <v>828</v>
      </c>
      <c r="T214" s="1">
        <v>44700</v>
      </c>
      <c r="U214" t="s">
        <v>834</v>
      </c>
      <c r="V214" s="1">
        <v>44699</v>
      </c>
      <c r="W214" t="s">
        <v>835</v>
      </c>
    </row>
    <row r="215" spans="1:23" x14ac:dyDescent="0.3">
      <c r="A215" t="s">
        <v>2730</v>
      </c>
      <c r="B215" s="1">
        <v>44691</v>
      </c>
      <c r="C215" t="s">
        <v>3285</v>
      </c>
      <c r="D215">
        <v>360000</v>
      </c>
      <c r="E215" t="s">
        <v>2729</v>
      </c>
      <c r="F215" s="1"/>
      <c r="G215" t="s">
        <v>3846</v>
      </c>
      <c r="L215" t="s">
        <v>829</v>
      </c>
      <c r="R215" t="s">
        <v>830</v>
      </c>
      <c r="S215" t="s">
        <v>828</v>
      </c>
      <c r="T215" s="1">
        <v>44700</v>
      </c>
      <c r="U215" t="s">
        <v>834</v>
      </c>
      <c r="V215" s="1">
        <v>44699</v>
      </c>
      <c r="W215" t="s">
        <v>835</v>
      </c>
    </row>
    <row r="216" spans="1:23" x14ac:dyDescent="0.3">
      <c r="A216" t="s">
        <v>2725</v>
      </c>
      <c r="B216" s="1">
        <v>44691</v>
      </c>
      <c r="C216" t="s">
        <v>3285</v>
      </c>
      <c r="D216">
        <v>210000</v>
      </c>
      <c r="E216" t="s">
        <v>2724</v>
      </c>
      <c r="F216" s="1"/>
      <c r="G216" t="s">
        <v>3846</v>
      </c>
      <c r="L216" t="s">
        <v>829</v>
      </c>
      <c r="R216" t="s">
        <v>830</v>
      </c>
      <c r="S216" t="s">
        <v>828</v>
      </c>
      <c r="T216" s="1">
        <v>44700</v>
      </c>
      <c r="U216" t="s">
        <v>834</v>
      </c>
      <c r="V216" s="1">
        <v>44699</v>
      </c>
      <c r="W216" t="s">
        <v>835</v>
      </c>
    </row>
    <row r="217" spans="1:23" x14ac:dyDescent="0.3">
      <c r="A217" t="s">
        <v>2720</v>
      </c>
      <c r="B217" s="1">
        <v>44691</v>
      </c>
      <c r="C217" t="s">
        <v>3285</v>
      </c>
      <c r="D217">
        <v>360000</v>
      </c>
      <c r="E217" t="s">
        <v>2719</v>
      </c>
      <c r="F217" s="1"/>
      <c r="G217" t="s">
        <v>3846</v>
      </c>
      <c r="L217" t="s">
        <v>829</v>
      </c>
      <c r="R217" t="s">
        <v>830</v>
      </c>
      <c r="S217" t="s">
        <v>828</v>
      </c>
      <c r="T217" s="1">
        <v>44700</v>
      </c>
      <c r="U217" t="s">
        <v>834</v>
      </c>
      <c r="V217" s="1">
        <v>44699</v>
      </c>
      <c r="W217" t="s">
        <v>835</v>
      </c>
    </row>
    <row r="218" spans="1:23" x14ac:dyDescent="0.3">
      <c r="A218" t="s">
        <v>2715</v>
      </c>
      <c r="B218" s="1">
        <v>44691</v>
      </c>
      <c r="C218" t="s">
        <v>3285</v>
      </c>
      <c r="D218">
        <v>360000</v>
      </c>
      <c r="E218" t="s">
        <v>2714</v>
      </c>
      <c r="F218" s="1"/>
      <c r="G218" t="s">
        <v>3846</v>
      </c>
      <c r="L218" t="s">
        <v>829</v>
      </c>
      <c r="R218" t="s">
        <v>830</v>
      </c>
      <c r="S218" t="s">
        <v>828</v>
      </c>
      <c r="T218" s="1">
        <v>44700</v>
      </c>
      <c r="U218" t="s">
        <v>834</v>
      </c>
      <c r="V218" s="1">
        <v>44699</v>
      </c>
      <c r="W218" t="s">
        <v>835</v>
      </c>
    </row>
    <row r="219" spans="1:23" x14ac:dyDescent="0.3">
      <c r="A219" t="s">
        <v>2710</v>
      </c>
      <c r="B219" s="1">
        <v>44691</v>
      </c>
      <c r="C219" t="s">
        <v>3285</v>
      </c>
      <c r="D219">
        <v>360000</v>
      </c>
      <c r="E219" t="s">
        <v>2709</v>
      </c>
      <c r="F219" s="1"/>
      <c r="G219" t="s">
        <v>3846</v>
      </c>
      <c r="L219" t="s">
        <v>829</v>
      </c>
      <c r="R219" t="s">
        <v>830</v>
      </c>
      <c r="S219" t="s">
        <v>828</v>
      </c>
      <c r="T219" s="1">
        <v>44700</v>
      </c>
      <c r="U219" t="s">
        <v>834</v>
      </c>
      <c r="V219" s="1">
        <v>44699</v>
      </c>
      <c r="W219" t="s">
        <v>835</v>
      </c>
    </row>
    <row r="220" spans="1:23" x14ac:dyDescent="0.3">
      <c r="A220" t="s">
        <v>2705</v>
      </c>
      <c r="B220" s="1">
        <v>44691</v>
      </c>
      <c r="C220" t="s">
        <v>3285</v>
      </c>
      <c r="D220">
        <v>360000</v>
      </c>
      <c r="E220" t="s">
        <v>2704</v>
      </c>
      <c r="F220" s="1"/>
      <c r="G220" t="s">
        <v>3846</v>
      </c>
      <c r="L220" t="s">
        <v>829</v>
      </c>
      <c r="R220" t="s">
        <v>830</v>
      </c>
      <c r="S220" t="s">
        <v>828</v>
      </c>
      <c r="T220" s="1">
        <v>44700</v>
      </c>
      <c r="U220" t="s">
        <v>834</v>
      </c>
      <c r="V220" s="1">
        <v>44699</v>
      </c>
      <c r="W220" t="s">
        <v>835</v>
      </c>
    </row>
    <row r="221" spans="1:23" x14ac:dyDescent="0.3">
      <c r="A221" t="s">
        <v>2700</v>
      </c>
      <c r="B221" s="1">
        <v>44691</v>
      </c>
      <c r="C221" t="s">
        <v>3285</v>
      </c>
      <c r="D221">
        <v>210000</v>
      </c>
      <c r="E221" t="s">
        <v>2699</v>
      </c>
      <c r="F221" s="1"/>
      <c r="G221" t="s">
        <v>3846</v>
      </c>
      <c r="L221" t="s">
        <v>829</v>
      </c>
      <c r="R221" t="s">
        <v>830</v>
      </c>
      <c r="S221" t="s">
        <v>828</v>
      </c>
      <c r="T221" s="1">
        <v>44700</v>
      </c>
      <c r="U221" t="s">
        <v>834</v>
      </c>
      <c r="V221" s="1">
        <v>44699</v>
      </c>
      <c r="W221" t="s">
        <v>835</v>
      </c>
    </row>
    <row r="222" spans="1:23" x14ac:dyDescent="0.3">
      <c r="A222" t="s">
        <v>2695</v>
      </c>
      <c r="B222" s="1">
        <v>44691</v>
      </c>
      <c r="C222" t="s">
        <v>3285</v>
      </c>
      <c r="D222">
        <v>1190000</v>
      </c>
      <c r="E222" t="s">
        <v>2694</v>
      </c>
      <c r="F222" s="1"/>
      <c r="G222" t="s">
        <v>3846</v>
      </c>
      <c r="L222" t="s">
        <v>829</v>
      </c>
      <c r="R222" t="s">
        <v>830</v>
      </c>
      <c r="S222" t="s">
        <v>828</v>
      </c>
      <c r="T222" s="1">
        <v>44700</v>
      </c>
      <c r="U222" t="s">
        <v>834</v>
      </c>
      <c r="V222" s="1">
        <v>44699</v>
      </c>
      <c r="W222" t="s">
        <v>835</v>
      </c>
    </row>
    <row r="223" spans="1:23" x14ac:dyDescent="0.3">
      <c r="A223" t="s">
        <v>2690</v>
      </c>
      <c r="B223" s="1">
        <v>44691</v>
      </c>
      <c r="C223" t="s">
        <v>3285</v>
      </c>
      <c r="D223">
        <v>2319500</v>
      </c>
      <c r="E223" t="s">
        <v>2689</v>
      </c>
      <c r="F223" s="1"/>
      <c r="G223" t="s">
        <v>3846</v>
      </c>
      <c r="L223" t="s">
        <v>829</v>
      </c>
      <c r="R223" t="s">
        <v>830</v>
      </c>
      <c r="S223" t="s">
        <v>828</v>
      </c>
      <c r="T223" s="1">
        <v>44700</v>
      </c>
      <c r="U223" t="s">
        <v>834</v>
      </c>
      <c r="V223" s="1">
        <v>44699</v>
      </c>
      <c r="W223" t="s">
        <v>835</v>
      </c>
    </row>
    <row r="224" spans="1:23" x14ac:dyDescent="0.3">
      <c r="A224" t="s">
        <v>2685</v>
      </c>
      <c r="B224" s="1">
        <v>44691</v>
      </c>
      <c r="C224" t="s">
        <v>3285</v>
      </c>
      <c r="D224">
        <v>3145000</v>
      </c>
      <c r="E224" t="s">
        <v>2684</v>
      </c>
      <c r="F224" s="1"/>
      <c r="G224" t="s">
        <v>3846</v>
      </c>
      <c r="L224" t="s">
        <v>829</v>
      </c>
      <c r="R224" t="s">
        <v>830</v>
      </c>
      <c r="S224" t="s">
        <v>828</v>
      </c>
      <c r="T224" s="1">
        <v>44700</v>
      </c>
      <c r="U224" t="s">
        <v>834</v>
      </c>
      <c r="V224" s="1">
        <v>44699</v>
      </c>
      <c r="W224" t="s">
        <v>835</v>
      </c>
    </row>
    <row r="225" spans="1:23" x14ac:dyDescent="0.3">
      <c r="A225" t="s">
        <v>2680</v>
      </c>
      <c r="B225" s="1">
        <v>44691</v>
      </c>
      <c r="C225" t="s">
        <v>3285</v>
      </c>
      <c r="D225">
        <v>3823201</v>
      </c>
      <c r="E225" t="s">
        <v>2679</v>
      </c>
      <c r="F225" s="1"/>
      <c r="G225" t="s">
        <v>3846</v>
      </c>
      <c r="L225" t="s">
        <v>829</v>
      </c>
      <c r="R225" t="s">
        <v>830</v>
      </c>
      <c r="S225" t="s">
        <v>828</v>
      </c>
      <c r="T225" s="1">
        <v>44700</v>
      </c>
      <c r="U225" t="s">
        <v>834</v>
      </c>
      <c r="V225" s="1">
        <v>44699</v>
      </c>
      <c r="W225" t="s">
        <v>835</v>
      </c>
    </row>
    <row r="226" spans="1:23" x14ac:dyDescent="0.3">
      <c r="A226" t="s">
        <v>2902</v>
      </c>
      <c r="B226" s="1">
        <v>44691</v>
      </c>
      <c r="C226" t="s">
        <v>3280</v>
      </c>
      <c r="D226">
        <v>1500000</v>
      </c>
      <c r="E226" t="s">
        <v>2901</v>
      </c>
      <c r="F226" s="1"/>
      <c r="G226" t="s">
        <v>3852</v>
      </c>
      <c r="L226" t="s">
        <v>2899</v>
      </c>
      <c r="Q226">
        <v>30000</v>
      </c>
      <c r="R226" t="s">
        <v>2900</v>
      </c>
      <c r="S226" t="s">
        <v>2898</v>
      </c>
      <c r="T226" s="1">
        <v>44700</v>
      </c>
      <c r="U226" t="s">
        <v>834</v>
      </c>
      <c r="V226" s="1">
        <v>44699</v>
      </c>
      <c r="W226" t="s">
        <v>835</v>
      </c>
    </row>
    <row r="227" spans="1:23" x14ac:dyDescent="0.3">
      <c r="A227" t="s">
        <v>3131</v>
      </c>
      <c r="B227" s="1">
        <v>44655</v>
      </c>
      <c r="C227" t="s">
        <v>3383</v>
      </c>
      <c r="D227">
        <v>2145900</v>
      </c>
      <c r="E227" t="s">
        <v>3130</v>
      </c>
      <c r="F227" s="1"/>
      <c r="G227" t="s">
        <v>3853</v>
      </c>
      <c r="L227" t="s">
        <v>1937</v>
      </c>
      <c r="Q227">
        <v>7000</v>
      </c>
      <c r="R227" t="s">
        <v>1938</v>
      </c>
      <c r="S227" t="s">
        <v>1936</v>
      </c>
      <c r="T227" s="1">
        <v>44671</v>
      </c>
      <c r="U227" t="s">
        <v>834</v>
      </c>
      <c r="V227" s="1">
        <v>44670</v>
      </c>
      <c r="W227" t="s">
        <v>835</v>
      </c>
    </row>
    <row r="228" spans="1:23" x14ac:dyDescent="0.3">
      <c r="A228" t="s">
        <v>3126</v>
      </c>
      <c r="B228" s="1">
        <v>44655</v>
      </c>
      <c r="C228" t="s">
        <v>3383</v>
      </c>
      <c r="D228">
        <v>2912800</v>
      </c>
      <c r="E228" t="s">
        <v>3125</v>
      </c>
      <c r="F228" s="1"/>
      <c r="G228" t="s">
        <v>3853</v>
      </c>
      <c r="L228" t="s">
        <v>1937</v>
      </c>
      <c r="Q228">
        <v>7000</v>
      </c>
      <c r="R228" t="s">
        <v>1938</v>
      </c>
      <c r="S228" t="s">
        <v>1936</v>
      </c>
      <c r="T228" s="1">
        <v>44671</v>
      </c>
      <c r="U228" t="s">
        <v>834</v>
      </c>
      <c r="V228" s="1">
        <v>44670</v>
      </c>
      <c r="W228" t="s">
        <v>835</v>
      </c>
    </row>
    <row r="229" spans="1:23" x14ac:dyDescent="0.3">
      <c r="A229" t="s">
        <v>3114</v>
      </c>
      <c r="B229" s="1">
        <v>44655</v>
      </c>
      <c r="C229" t="s">
        <v>3383</v>
      </c>
      <c r="D229">
        <v>1193500</v>
      </c>
      <c r="E229" t="s">
        <v>3113</v>
      </c>
      <c r="F229" s="1"/>
      <c r="G229" t="s">
        <v>3853</v>
      </c>
      <c r="L229" t="s">
        <v>1937</v>
      </c>
      <c r="Q229">
        <v>9400</v>
      </c>
      <c r="R229" t="s">
        <v>1938</v>
      </c>
      <c r="S229" t="s">
        <v>1936</v>
      </c>
      <c r="T229" s="1">
        <v>44671</v>
      </c>
      <c r="U229" t="s">
        <v>834</v>
      </c>
      <c r="V229" s="1">
        <v>44670</v>
      </c>
      <c r="W229" t="s">
        <v>835</v>
      </c>
    </row>
    <row r="230" spans="1:23" x14ac:dyDescent="0.3">
      <c r="A230" t="s">
        <v>3109</v>
      </c>
      <c r="B230" s="1">
        <v>44655</v>
      </c>
      <c r="C230" t="s">
        <v>3383</v>
      </c>
      <c r="D230">
        <v>1006500</v>
      </c>
      <c r="E230" t="s">
        <v>3108</v>
      </c>
      <c r="F230" s="1"/>
      <c r="G230" t="s">
        <v>3853</v>
      </c>
      <c r="L230" t="s">
        <v>1937</v>
      </c>
      <c r="Q230">
        <v>3000</v>
      </c>
      <c r="R230" t="s">
        <v>1938</v>
      </c>
      <c r="S230" t="s">
        <v>1936</v>
      </c>
      <c r="T230" s="1">
        <v>44671</v>
      </c>
      <c r="U230" t="s">
        <v>834</v>
      </c>
      <c r="V230" s="1">
        <v>44670</v>
      </c>
      <c r="W230" t="s">
        <v>835</v>
      </c>
    </row>
    <row r="231" spans="1:23" x14ac:dyDescent="0.3">
      <c r="A231" t="s">
        <v>1980</v>
      </c>
      <c r="B231" s="1">
        <v>44655</v>
      </c>
      <c r="C231" t="s">
        <v>3383</v>
      </c>
      <c r="D231">
        <v>190000</v>
      </c>
      <c r="E231" t="s">
        <v>1979</v>
      </c>
      <c r="F231" s="1"/>
      <c r="G231" t="s">
        <v>3853</v>
      </c>
      <c r="L231" t="s">
        <v>1937</v>
      </c>
      <c r="R231" t="s">
        <v>1938</v>
      </c>
      <c r="S231" t="s">
        <v>1936</v>
      </c>
      <c r="T231" s="1">
        <v>44671</v>
      </c>
      <c r="U231" t="s">
        <v>834</v>
      </c>
      <c r="V231" s="1">
        <v>44670</v>
      </c>
      <c r="W231" t="s">
        <v>835</v>
      </c>
    </row>
    <row r="232" spans="1:23" x14ac:dyDescent="0.3">
      <c r="A232" t="s">
        <v>3104</v>
      </c>
      <c r="B232" s="1">
        <v>44655</v>
      </c>
      <c r="C232" t="s">
        <v>3318</v>
      </c>
      <c r="D232">
        <v>4950000</v>
      </c>
      <c r="E232" t="s">
        <v>3103</v>
      </c>
      <c r="F232" s="1"/>
      <c r="G232" t="s">
        <v>3853</v>
      </c>
      <c r="L232" t="s">
        <v>1937</v>
      </c>
      <c r="N232">
        <v>450000</v>
      </c>
      <c r="Q232">
        <v>90000</v>
      </c>
      <c r="R232" t="s">
        <v>1938</v>
      </c>
      <c r="S232" t="s">
        <v>1936</v>
      </c>
      <c r="T232" s="1">
        <v>44671</v>
      </c>
      <c r="U232" t="s">
        <v>834</v>
      </c>
      <c r="V232" s="1">
        <v>44670</v>
      </c>
      <c r="W232" t="s">
        <v>835</v>
      </c>
    </row>
    <row r="233" spans="1:23" x14ac:dyDescent="0.3">
      <c r="A233" t="s">
        <v>3099</v>
      </c>
      <c r="B233" s="1">
        <v>44655</v>
      </c>
      <c r="C233" t="s">
        <v>3318</v>
      </c>
      <c r="D233">
        <v>4950000</v>
      </c>
      <c r="E233" t="s">
        <v>3098</v>
      </c>
      <c r="F233" s="1"/>
      <c r="G233" t="s">
        <v>3853</v>
      </c>
      <c r="L233" t="s">
        <v>1937</v>
      </c>
      <c r="N233">
        <v>450000</v>
      </c>
      <c r="Q233">
        <v>90000</v>
      </c>
      <c r="R233" t="s">
        <v>1938</v>
      </c>
      <c r="S233" t="s">
        <v>1936</v>
      </c>
      <c r="T233" s="1">
        <v>44671</v>
      </c>
      <c r="U233" t="s">
        <v>834</v>
      </c>
      <c r="V233" s="1">
        <v>44670</v>
      </c>
      <c r="W233" t="s">
        <v>835</v>
      </c>
    </row>
    <row r="234" spans="1:23" x14ac:dyDescent="0.3">
      <c r="A234" t="s">
        <v>1975</v>
      </c>
      <c r="B234" s="1">
        <v>44655</v>
      </c>
      <c r="C234" t="s">
        <v>3381</v>
      </c>
      <c r="D234">
        <v>142000</v>
      </c>
      <c r="E234" t="s">
        <v>1974</v>
      </c>
      <c r="F234" s="1"/>
      <c r="G234" t="s">
        <v>3853</v>
      </c>
      <c r="L234" t="s">
        <v>1937</v>
      </c>
      <c r="R234" t="s">
        <v>1938</v>
      </c>
      <c r="S234" t="s">
        <v>1936</v>
      </c>
      <c r="T234" s="1">
        <v>44671</v>
      </c>
      <c r="U234" t="s">
        <v>834</v>
      </c>
      <c r="V234" s="1">
        <v>44670</v>
      </c>
      <c r="W234" t="s">
        <v>835</v>
      </c>
    </row>
    <row r="235" spans="1:23" x14ac:dyDescent="0.3">
      <c r="A235" t="s">
        <v>1970</v>
      </c>
      <c r="B235" s="1">
        <v>44655</v>
      </c>
      <c r="C235" t="s">
        <v>3381</v>
      </c>
      <c r="D235">
        <v>461000</v>
      </c>
      <c r="E235" t="s">
        <v>1969</v>
      </c>
      <c r="F235" s="1"/>
      <c r="G235" t="s">
        <v>3853</v>
      </c>
      <c r="L235" t="s">
        <v>1937</v>
      </c>
      <c r="R235" t="s">
        <v>1938</v>
      </c>
      <c r="S235" t="s">
        <v>1936</v>
      </c>
      <c r="T235" s="1">
        <v>44671</v>
      </c>
      <c r="U235" t="s">
        <v>834</v>
      </c>
      <c r="V235" s="1">
        <v>44670</v>
      </c>
      <c r="W235" t="s">
        <v>835</v>
      </c>
    </row>
    <row r="236" spans="1:23" x14ac:dyDescent="0.3">
      <c r="A236" t="s">
        <v>1965</v>
      </c>
      <c r="B236" s="1">
        <v>44655</v>
      </c>
      <c r="C236" t="s">
        <v>3289</v>
      </c>
      <c r="D236">
        <v>1500000</v>
      </c>
      <c r="E236" t="s">
        <v>1964</v>
      </c>
      <c r="F236" s="1"/>
      <c r="G236" t="s">
        <v>3853</v>
      </c>
      <c r="L236" t="s">
        <v>1937</v>
      </c>
      <c r="R236" t="s">
        <v>1938</v>
      </c>
      <c r="S236" t="s">
        <v>1936</v>
      </c>
      <c r="T236" s="1">
        <v>44671</v>
      </c>
      <c r="U236" t="s">
        <v>834</v>
      </c>
      <c r="V236" s="1">
        <v>44670</v>
      </c>
      <c r="W236" t="s">
        <v>835</v>
      </c>
    </row>
    <row r="237" spans="1:23" x14ac:dyDescent="0.3">
      <c r="A237" t="s">
        <v>1960</v>
      </c>
      <c r="B237" s="1">
        <v>44655</v>
      </c>
      <c r="C237" t="s">
        <v>3289</v>
      </c>
      <c r="D237">
        <v>1495000</v>
      </c>
      <c r="E237" t="s">
        <v>1959</v>
      </c>
      <c r="F237" s="1"/>
      <c r="G237" t="s">
        <v>3853</v>
      </c>
      <c r="L237" t="s">
        <v>1937</v>
      </c>
      <c r="R237" t="s">
        <v>1938</v>
      </c>
      <c r="S237" t="s">
        <v>1936</v>
      </c>
      <c r="T237" s="1">
        <v>44671</v>
      </c>
      <c r="U237" t="s">
        <v>834</v>
      </c>
      <c r="V237" s="1">
        <v>44670</v>
      </c>
      <c r="W237" t="s">
        <v>835</v>
      </c>
    </row>
    <row r="238" spans="1:23" x14ac:dyDescent="0.3">
      <c r="A238" t="s">
        <v>1955</v>
      </c>
      <c r="B238" s="1">
        <v>44655</v>
      </c>
      <c r="C238" t="s">
        <v>3289</v>
      </c>
      <c r="D238">
        <v>1475000</v>
      </c>
      <c r="E238" t="s">
        <v>1954</v>
      </c>
      <c r="F238" s="1"/>
      <c r="G238" t="s">
        <v>3853</v>
      </c>
      <c r="L238" t="s">
        <v>1937</v>
      </c>
      <c r="R238" t="s">
        <v>1938</v>
      </c>
      <c r="S238" t="s">
        <v>1936</v>
      </c>
      <c r="T238" s="1">
        <v>44671</v>
      </c>
      <c r="U238" t="s">
        <v>834</v>
      </c>
      <c r="V238" s="1">
        <v>44670</v>
      </c>
      <c r="W238" t="s">
        <v>835</v>
      </c>
    </row>
    <row r="239" spans="1:23" x14ac:dyDescent="0.3">
      <c r="A239" t="s">
        <v>1950</v>
      </c>
      <c r="B239" s="1">
        <v>44655</v>
      </c>
      <c r="C239" t="s">
        <v>3289</v>
      </c>
      <c r="D239">
        <v>1490000</v>
      </c>
      <c r="E239" t="s">
        <v>1949</v>
      </c>
      <c r="F239" s="1"/>
      <c r="G239" t="s">
        <v>3853</v>
      </c>
      <c r="L239" t="s">
        <v>1937</v>
      </c>
      <c r="R239" t="s">
        <v>1938</v>
      </c>
      <c r="S239" t="s">
        <v>1936</v>
      </c>
      <c r="T239" s="1">
        <v>44671</v>
      </c>
      <c r="U239" t="s">
        <v>834</v>
      </c>
      <c r="V239" s="1">
        <v>44670</v>
      </c>
      <c r="W239" t="s">
        <v>835</v>
      </c>
    </row>
    <row r="240" spans="1:23" x14ac:dyDescent="0.3">
      <c r="A240" t="s">
        <v>1945</v>
      </c>
      <c r="B240" s="1">
        <v>44655</v>
      </c>
      <c r="C240" t="s">
        <v>3289</v>
      </c>
      <c r="D240">
        <v>997000</v>
      </c>
      <c r="E240" t="s">
        <v>1944</v>
      </c>
      <c r="F240" s="1"/>
      <c r="G240" t="s">
        <v>3853</v>
      </c>
      <c r="L240" t="s">
        <v>1937</v>
      </c>
      <c r="R240" t="s">
        <v>1938</v>
      </c>
      <c r="S240" t="s">
        <v>1936</v>
      </c>
      <c r="T240" s="1">
        <v>44671</v>
      </c>
      <c r="U240" t="s">
        <v>834</v>
      </c>
      <c r="V240" s="1">
        <v>44670</v>
      </c>
      <c r="W240" t="s">
        <v>835</v>
      </c>
    </row>
    <row r="241" spans="1:23" x14ac:dyDescent="0.3">
      <c r="A241" t="s">
        <v>1940</v>
      </c>
      <c r="B241" s="1">
        <v>44655</v>
      </c>
      <c r="C241" t="s">
        <v>3289</v>
      </c>
      <c r="D241">
        <v>999500</v>
      </c>
      <c r="E241" t="s">
        <v>1939</v>
      </c>
      <c r="F241" s="1"/>
      <c r="G241" t="s">
        <v>3853</v>
      </c>
      <c r="L241" t="s">
        <v>1937</v>
      </c>
      <c r="R241" t="s">
        <v>1938</v>
      </c>
      <c r="S241" t="s">
        <v>1936</v>
      </c>
      <c r="T241" s="1">
        <v>44671</v>
      </c>
      <c r="U241" t="s">
        <v>834</v>
      </c>
      <c r="V241" s="1">
        <v>44670</v>
      </c>
      <c r="W241" t="s">
        <v>835</v>
      </c>
    </row>
    <row r="242" spans="1:23" x14ac:dyDescent="0.3">
      <c r="A242" t="s">
        <v>1985</v>
      </c>
      <c r="B242" s="1">
        <v>44655</v>
      </c>
      <c r="C242" t="s">
        <v>3289</v>
      </c>
      <c r="D242">
        <v>995500</v>
      </c>
      <c r="E242" t="s">
        <v>1984</v>
      </c>
      <c r="F242" s="1"/>
      <c r="G242" t="s">
        <v>3853</v>
      </c>
      <c r="L242" t="s">
        <v>1937</v>
      </c>
      <c r="R242" t="s">
        <v>1938</v>
      </c>
      <c r="S242" t="s">
        <v>1936</v>
      </c>
      <c r="T242" s="1">
        <v>44671</v>
      </c>
      <c r="U242" t="s">
        <v>834</v>
      </c>
      <c r="V242" s="1">
        <v>44670</v>
      </c>
      <c r="W242" t="s">
        <v>835</v>
      </c>
    </row>
    <row r="243" spans="1:23" x14ac:dyDescent="0.3">
      <c r="A243" t="s">
        <v>1990</v>
      </c>
      <c r="B243" s="1">
        <v>44655</v>
      </c>
      <c r="C243" t="s">
        <v>3379</v>
      </c>
      <c r="D243">
        <v>608000</v>
      </c>
      <c r="E243" t="s">
        <v>1989</v>
      </c>
      <c r="F243" s="1"/>
      <c r="G243" t="s">
        <v>3853</v>
      </c>
      <c r="L243" t="s">
        <v>1937</v>
      </c>
      <c r="R243" t="s">
        <v>1938</v>
      </c>
      <c r="S243" t="s">
        <v>1936</v>
      </c>
      <c r="T243" s="1">
        <v>44671</v>
      </c>
      <c r="U243" t="s">
        <v>834</v>
      </c>
      <c r="V243" s="1">
        <v>44670</v>
      </c>
      <c r="W243" t="s">
        <v>835</v>
      </c>
    </row>
    <row r="244" spans="1:23" x14ac:dyDescent="0.3">
      <c r="A244" t="s">
        <v>1995</v>
      </c>
      <c r="B244" s="1">
        <v>44655</v>
      </c>
      <c r="C244" t="s">
        <v>3379</v>
      </c>
      <c r="D244">
        <v>640000</v>
      </c>
      <c r="E244" t="s">
        <v>1994</v>
      </c>
      <c r="F244" s="1"/>
      <c r="G244" t="s">
        <v>3853</v>
      </c>
      <c r="L244" t="s">
        <v>1937</v>
      </c>
      <c r="R244" t="s">
        <v>1938</v>
      </c>
      <c r="S244" t="s">
        <v>1936</v>
      </c>
      <c r="T244" s="1">
        <v>44671</v>
      </c>
      <c r="U244" t="s">
        <v>834</v>
      </c>
      <c r="V244" s="1">
        <v>44670</v>
      </c>
      <c r="W244" t="s">
        <v>835</v>
      </c>
    </row>
    <row r="245" spans="1:23" x14ac:dyDescent="0.3">
      <c r="A245" t="s">
        <v>2000</v>
      </c>
      <c r="B245" s="1">
        <v>44655</v>
      </c>
      <c r="C245" t="s">
        <v>3379</v>
      </c>
      <c r="D245">
        <v>1060000</v>
      </c>
      <c r="E245" t="s">
        <v>1999</v>
      </c>
      <c r="F245" s="1"/>
      <c r="G245" t="s">
        <v>3853</v>
      </c>
      <c r="L245" t="s">
        <v>1937</v>
      </c>
      <c r="R245" t="s">
        <v>1938</v>
      </c>
      <c r="S245" t="s">
        <v>1936</v>
      </c>
      <c r="T245" s="1">
        <v>44671</v>
      </c>
      <c r="U245" t="s">
        <v>834</v>
      </c>
      <c r="V245" s="1">
        <v>44670</v>
      </c>
      <c r="W245" t="s">
        <v>835</v>
      </c>
    </row>
    <row r="246" spans="1:23" x14ac:dyDescent="0.3">
      <c r="A246" t="s">
        <v>2005</v>
      </c>
      <c r="B246" s="1">
        <v>44655</v>
      </c>
      <c r="C246" t="s">
        <v>3379</v>
      </c>
      <c r="D246">
        <v>440000</v>
      </c>
      <c r="E246" t="s">
        <v>2004</v>
      </c>
      <c r="F246" s="1"/>
      <c r="G246" t="s">
        <v>3853</v>
      </c>
      <c r="L246" t="s">
        <v>1937</v>
      </c>
      <c r="R246" t="s">
        <v>1938</v>
      </c>
      <c r="S246" t="s">
        <v>1936</v>
      </c>
      <c r="T246" s="1">
        <v>44671</v>
      </c>
      <c r="U246" t="s">
        <v>834</v>
      </c>
      <c r="V246" s="1">
        <v>44670</v>
      </c>
      <c r="W246" t="s">
        <v>835</v>
      </c>
    </row>
    <row r="247" spans="1:23" x14ac:dyDescent="0.3">
      <c r="A247" t="s">
        <v>2010</v>
      </c>
      <c r="B247" s="1">
        <v>44655</v>
      </c>
      <c r="C247" t="s">
        <v>3379</v>
      </c>
      <c r="D247">
        <v>81500</v>
      </c>
      <c r="E247" t="s">
        <v>2009</v>
      </c>
      <c r="F247" s="1"/>
      <c r="G247" t="s">
        <v>3853</v>
      </c>
      <c r="L247" t="s">
        <v>1937</v>
      </c>
      <c r="R247" t="s">
        <v>1938</v>
      </c>
      <c r="S247" t="s">
        <v>1936</v>
      </c>
      <c r="T247" s="1">
        <v>44671</v>
      </c>
      <c r="U247" t="s">
        <v>834</v>
      </c>
      <c r="V247" s="1">
        <v>44670</v>
      </c>
      <c r="W247" t="s">
        <v>835</v>
      </c>
    </row>
    <row r="248" spans="1:23" x14ac:dyDescent="0.3">
      <c r="A248" t="s">
        <v>2015</v>
      </c>
      <c r="B248" s="1">
        <v>44655</v>
      </c>
      <c r="C248" t="s">
        <v>3379</v>
      </c>
      <c r="D248">
        <v>225000</v>
      </c>
      <c r="E248" t="s">
        <v>2014</v>
      </c>
      <c r="F248" s="1"/>
      <c r="G248" t="s">
        <v>3853</v>
      </c>
      <c r="L248" t="s">
        <v>1937</v>
      </c>
      <c r="R248" t="s">
        <v>1938</v>
      </c>
      <c r="S248" t="s">
        <v>1936</v>
      </c>
      <c r="T248" s="1">
        <v>44671</v>
      </c>
      <c r="U248" t="s">
        <v>834</v>
      </c>
      <c r="V248" s="1">
        <v>44670</v>
      </c>
      <c r="W248" t="s">
        <v>835</v>
      </c>
    </row>
    <row r="249" spans="1:23" x14ac:dyDescent="0.3">
      <c r="A249" t="s">
        <v>2020</v>
      </c>
      <c r="B249" s="1">
        <v>44655</v>
      </c>
      <c r="C249" t="s">
        <v>3379</v>
      </c>
      <c r="D249">
        <v>484596</v>
      </c>
      <c r="E249" t="s">
        <v>2019</v>
      </c>
      <c r="F249" s="1"/>
      <c r="G249" t="s">
        <v>3853</v>
      </c>
      <c r="L249" t="s">
        <v>1937</v>
      </c>
      <c r="R249" t="s">
        <v>1938</v>
      </c>
      <c r="S249" t="s">
        <v>1936</v>
      </c>
      <c r="T249" s="1">
        <v>44671</v>
      </c>
      <c r="U249" t="s">
        <v>834</v>
      </c>
      <c r="V249" s="1">
        <v>44670</v>
      </c>
      <c r="W249" t="s">
        <v>835</v>
      </c>
    </row>
    <row r="250" spans="1:23" x14ac:dyDescent="0.3">
      <c r="A250" t="s">
        <v>2025</v>
      </c>
      <c r="B250" s="1">
        <v>44655</v>
      </c>
      <c r="C250" t="s">
        <v>3379</v>
      </c>
      <c r="D250">
        <v>288500</v>
      </c>
      <c r="E250" t="s">
        <v>2024</v>
      </c>
      <c r="F250" s="1"/>
      <c r="G250" t="s">
        <v>3853</v>
      </c>
      <c r="L250" t="s">
        <v>1937</v>
      </c>
      <c r="R250" t="s">
        <v>1938</v>
      </c>
      <c r="S250" t="s">
        <v>1936</v>
      </c>
      <c r="T250" s="1">
        <v>44671</v>
      </c>
      <c r="U250" t="s">
        <v>834</v>
      </c>
      <c r="V250" s="1">
        <v>44670</v>
      </c>
      <c r="W250" t="s">
        <v>835</v>
      </c>
    </row>
    <row r="251" spans="1:23" x14ac:dyDescent="0.3">
      <c r="A251" t="s">
        <v>2030</v>
      </c>
      <c r="B251" s="1">
        <v>44655</v>
      </c>
      <c r="C251" t="s">
        <v>3379</v>
      </c>
      <c r="D251">
        <v>760000</v>
      </c>
      <c r="E251" t="s">
        <v>2029</v>
      </c>
      <c r="F251" s="1"/>
      <c r="G251" t="s">
        <v>3853</v>
      </c>
      <c r="L251" t="s">
        <v>1937</v>
      </c>
      <c r="R251" t="s">
        <v>1938</v>
      </c>
      <c r="S251" t="s">
        <v>1936</v>
      </c>
      <c r="T251" s="1">
        <v>44671</v>
      </c>
      <c r="U251" t="s">
        <v>834</v>
      </c>
      <c r="V251" s="1">
        <v>44670</v>
      </c>
      <c r="W251" t="s">
        <v>835</v>
      </c>
    </row>
    <row r="252" spans="1:23" x14ac:dyDescent="0.3">
      <c r="A252" t="s">
        <v>2035</v>
      </c>
      <c r="B252" s="1">
        <v>44655</v>
      </c>
      <c r="C252" t="s">
        <v>3379</v>
      </c>
      <c r="D252">
        <v>1173500</v>
      </c>
      <c r="E252" t="s">
        <v>2034</v>
      </c>
      <c r="F252" s="1"/>
      <c r="G252" t="s">
        <v>3853</v>
      </c>
      <c r="L252" t="s">
        <v>1937</v>
      </c>
      <c r="R252" t="s">
        <v>1938</v>
      </c>
      <c r="S252" t="s">
        <v>1936</v>
      </c>
      <c r="T252" s="1">
        <v>44671</v>
      </c>
      <c r="U252" t="s">
        <v>834</v>
      </c>
      <c r="V252" s="1">
        <v>44670</v>
      </c>
      <c r="W252" t="s">
        <v>835</v>
      </c>
    </row>
    <row r="253" spans="1:23" x14ac:dyDescent="0.3">
      <c r="A253" t="s">
        <v>2039</v>
      </c>
      <c r="B253" s="1">
        <v>44655</v>
      </c>
      <c r="C253" t="s">
        <v>3379</v>
      </c>
      <c r="D253">
        <v>1243000</v>
      </c>
      <c r="E253" t="s">
        <v>2038</v>
      </c>
      <c r="F253" s="1"/>
      <c r="G253" t="s">
        <v>3853</v>
      </c>
      <c r="L253" t="s">
        <v>1937</v>
      </c>
      <c r="R253" t="s">
        <v>1938</v>
      </c>
      <c r="S253" t="s">
        <v>1936</v>
      </c>
      <c r="T253" s="1">
        <v>44671</v>
      </c>
      <c r="U253" t="s">
        <v>834</v>
      </c>
      <c r="V253" s="1">
        <v>44670</v>
      </c>
      <c r="W253" t="s">
        <v>835</v>
      </c>
    </row>
    <row r="254" spans="1:23" x14ac:dyDescent="0.3">
      <c r="A254" t="s">
        <v>2044</v>
      </c>
      <c r="B254" s="1">
        <v>44655</v>
      </c>
      <c r="C254" t="s">
        <v>3379</v>
      </c>
      <c r="D254">
        <v>931000</v>
      </c>
      <c r="E254" t="s">
        <v>2043</v>
      </c>
      <c r="F254" s="1"/>
      <c r="G254" t="s">
        <v>3853</v>
      </c>
      <c r="L254" t="s">
        <v>1937</v>
      </c>
      <c r="R254" t="s">
        <v>1938</v>
      </c>
      <c r="S254" t="s">
        <v>1936</v>
      </c>
      <c r="T254" s="1">
        <v>44671</v>
      </c>
      <c r="U254" t="s">
        <v>834</v>
      </c>
      <c r="V254" s="1">
        <v>44670</v>
      </c>
      <c r="W254" t="s">
        <v>835</v>
      </c>
    </row>
    <row r="255" spans="1:23" x14ac:dyDescent="0.3">
      <c r="A255" t="s">
        <v>2049</v>
      </c>
      <c r="B255" s="1">
        <v>44655</v>
      </c>
      <c r="C255" t="s">
        <v>3379</v>
      </c>
      <c r="D255">
        <v>300000</v>
      </c>
      <c r="E255" t="s">
        <v>2048</v>
      </c>
      <c r="F255" s="1"/>
      <c r="G255" t="s">
        <v>3853</v>
      </c>
      <c r="L255" t="s">
        <v>1937</v>
      </c>
      <c r="R255" t="s">
        <v>1938</v>
      </c>
      <c r="S255" t="s">
        <v>1936</v>
      </c>
      <c r="T255" s="1">
        <v>44671</v>
      </c>
      <c r="U255" t="s">
        <v>834</v>
      </c>
      <c r="V255" s="1">
        <v>44670</v>
      </c>
      <c r="W255" t="s">
        <v>835</v>
      </c>
    </row>
    <row r="256" spans="1:23" x14ac:dyDescent="0.3">
      <c r="A256" t="s">
        <v>2480</v>
      </c>
      <c r="B256" s="1">
        <v>44655</v>
      </c>
      <c r="C256" t="s">
        <v>3291</v>
      </c>
      <c r="D256">
        <v>250000</v>
      </c>
      <c r="E256" t="s">
        <v>2479</v>
      </c>
      <c r="F256" s="1"/>
      <c r="G256" t="s">
        <v>3853</v>
      </c>
      <c r="L256" t="s">
        <v>1937</v>
      </c>
      <c r="R256" t="s">
        <v>1938</v>
      </c>
      <c r="S256" t="s">
        <v>1936</v>
      </c>
      <c r="T256" s="1">
        <v>44671</v>
      </c>
      <c r="U256" t="s">
        <v>834</v>
      </c>
      <c r="V256" s="1">
        <v>44670</v>
      </c>
      <c r="W256" t="s">
        <v>835</v>
      </c>
    </row>
    <row r="257" spans="1:23" x14ac:dyDescent="0.3">
      <c r="A257" t="s">
        <v>1111</v>
      </c>
      <c r="B257" s="1">
        <v>44659</v>
      </c>
      <c r="C257" t="s">
        <v>3289</v>
      </c>
      <c r="D257">
        <v>1490000</v>
      </c>
      <c r="E257" t="s">
        <v>1110</v>
      </c>
      <c r="F257" s="1"/>
      <c r="G257" t="s">
        <v>3854</v>
      </c>
      <c r="L257" t="s">
        <v>1108</v>
      </c>
      <c r="R257" t="s">
        <v>1109</v>
      </c>
      <c r="S257" t="s">
        <v>1107</v>
      </c>
      <c r="T257" s="1">
        <v>44671</v>
      </c>
      <c r="U257" t="s">
        <v>834</v>
      </c>
      <c r="V257" s="1">
        <v>44670</v>
      </c>
      <c r="W257" t="s">
        <v>835</v>
      </c>
    </row>
    <row r="258" spans="1:23" x14ac:dyDescent="0.3">
      <c r="A258" t="s">
        <v>1118</v>
      </c>
      <c r="B258" s="1">
        <v>44657</v>
      </c>
      <c r="C258" t="s">
        <v>3289</v>
      </c>
      <c r="D258">
        <v>1000000</v>
      </c>
      <c r="E258" t="s">
        <v>1117</v>
      </c>
      <c r="F258" s="1"/>
      <c r="G258" t="s">
        <v>3854</v>
      </c>
      <c r="L258" t="s">
        <v>1108</v>
      </c>
      <c r="R258" t="s">
        <v>1109</v>
      </c>
      <c r="S258" t="s">
        <v>1107</v>
      </c>
      <c r="T258" s="1">
        <v>44671</v>
      </c>
      <c r="U258" t="s">
        <v>834</v>
      </c>
      <c r="V258" s="1">
        <v>44670</v>
      </c>
      <c r="W258" t="s">
        <v>835</v>
      </c>
    </row>
    <row r="259" spans="1:23" x14ac:dyDescent="0.3">
      <c r="A259" t="s">
        <v>1126</v>
      </c>
      <c r="B259" s="1">
        <v>44655</v>
      </c>
      <c r="C259" t="s">
        <v>3285</v>
      </c>
      <c r="D259">
        <v>510000</v>
      </c>
      <c r="E259" t="s">
        <v>1125</v>
      </c>
      <c r="F259" s="1"/>
      <c r="G259" t="s">
        <v>3854</v>
      </c>
      <c r="L259" t="s">
        <v>1108</v>
      </c>
      <c r="R259" t="s">
        <v>1109</v>
      </c>
      <c r="S259" t="s">
        <v>1107</v>
      </c>
      <c r="T259" s="1">
        <v>44671</v>
      </c>
      <c r="U259" t="s">
        <v>834</v>
      </c>
      <c r="V259" s="1">
        <v>44670</v>
      </c>
      <c r="W259" t="s">
        <v>835</v>
      </c>
    </row>
    <row r="260" spans="1:23" x14ac:dyDescent="0.3">
      <c r="A260" t="s">
        <v>1131</v>
      </c>
      <c r="B260" s="1">
        <v>44655</v>
      </c>
      <c r="C260" t="s">
        <v>3285</v>
      </c>
      <c r="D260">
        <v>510000</v>
      </c>
      <c r="E260" t="s">
        <v>1130</v>
      </c>
      <c r="F260" s="1"/>
      <c r="G260" t="s">
        <v>3854</v>
      </c>
      <c r="L260" t="s">
        <v>1108</v>
      </c>
      <c r="R260" t="s">
        <v>1109</v>
      </c>
      <c r="S260" t="s">
        <v>1107</v>
      </c>
      <c r="T260" s="1">
        <v>44671</v>
      </c>
      <c r="U260" t="s">
        <v>834</v>
      </c>
      <c r="V260" s="1">
        <v>44670</v>
      </c>
      <c r="W260" t="s">
        <v>835</v>
      </c>
    </row>
    <row r="261" spans="1:23" x14ac:dyDescent="0.3">
      <c r="A261" t="s">
        <v>1136</v>
      </c>
      <c r="B261" s="1">
        <v>44655</v>
      </c>
      <c r="C261" t="s">
        <v>3285</v>
      </c>
      <c r="D261">
        <v>510000</v>
      </c>
      <c r="E261" t="s">
        <v>1135</v>
      </c>
      <c r="F261" s="1"/>
      <c r="G261" t="s">
        <v>3854</v>
      </c>
      <c r="L261" t="s">
        <v>1108</v>
      </c>
      <c r="R261" t="s">
        <v>1109</v>
      </c>
      <c r="S261" t="s">
        <v>1107</v>
      </c>
      <c r="T261" s="1">
        <v>44671</v>
      </c>
      <c r="U261" t="s">
        <v>834</v>
      </c>
      <c r="V261" s="1">
        <v>44670</v>
      </c>
      <c r="W261" t="s">
        <v>835</v>
      </c>
    </row>
    <row r="262" spans="1:23" x14ac:dyDescent="0.3">
      <c r="A262" t="s">
        <v>1141</v>
      </c>
      <c r="B262" s="1">
        <v>44655</v>
      </c>
      <c r="C262" t="s">
        <v>3285</v>
      </c>
      <c r="D262">
        <v>510000</v>
      </c>
      <c r="E262" t="s">
        <v>1140</v>
      </c>
      <c r="F262" s="1"/>
      <c r="G262" t="s">
        <v>3854</v>
      </c>
      <c r="L262" t="s">
        <v>1108</v>
      </c>
      <c r="R262" t="s">
        <v>1109</v>
      </c>
      <c r="S262" t="s">
        <v>1107</v>
      </c>
      <c r="T262" s="1">
        <v>44671</v>
      </c>
      <c r="U262" t="s">
        <v>834</v>
      </c>
      <c r="V262" s="1">
        <v>44670</v>
      </c>
      <c r="W262" t="s">
        <v>835</v>
      </c>
    </row>
    <row r="263" spans="1:23" x14ac:dyDescent="0.3">
      <c r="A263" t="s">
        <v>1146</v>
      </c>
      <c r="B263" s="1">
        <v>44655</v>
      </c>
      <c r="C263" t="s">
        <v>3285</v>
      </c>
      <c r="D263">
        <v>1632000</v>
      </c>
      <c r="E263" t="s">
        <v>1145</v>
      </c>
      <c r="F263" s="1"/>
      <c r="G263" t="s">
        <v>3854</v>
      </c>
      <c r="L263" t="s">
        <v>1108</v>
      </c>
      <c r="R263" t="s">
        <v>1109</v>
      </c>
      <c r="S263" t="s">
        <v>1107</v>
      </c>
      <c r="T263" s="1">
        <v>44671</v>
      </c>
      <c r="U263" t="s">
        <v>834</v>
      </c>
      <c r="V263" s="1">
        <v>44670</v>
      </c>
      <c r="W263" t="s">
        <v>835</v>
      </c>
    </row>
    <row r="264" spans="1:23" x14ac:dyDescent="0.3">
      <c r="A264" t="s">
        <v>1150</v>
      </c>
      <c r="B264" s="1">
        <v>44655</v>
      </c>
      <c r="C264" t="s">
        <v>3285</v>
      </c>
      <c r="D264">
        <v>2010600</v>
      </c>
      <c r="E264" t="s">
        <v>1149</v>
      </c>
      <c r="F264" s="1"/>
      <c r="G264" t="s">
        <v>3854</v>
      </c>
      <c r="L264" t="s">
        <v>1108</v>
      </c>
      <c r="R264" t="s">
        <v>1109</v>
      </c>
      <c r="S264" t="s">
        <v>1107</v>
      </c>
      <c r="T264" s="1">
        <v>44671</v>
      </c>
      <c r="U264" t="s">
        <v>834</v>
      </c>
      <c r="V264" s="1">
        <v>44670</v>
      </c>
      <c r="W264" t="s">
        <v>835</v>
      </c>
    </row>
    <row r="265" spans="1:23" x14ac:dyDescent="0.3">
      <c r="A265" t="s">
        <v>1155</v>
      </c>
      <c r="B265" s="1">
        <v>44655</v>
      </c>
      <c r="C265" t="s">
        <v>3285</v>
      </c>
      <c r="D265">
        <v>3210600</v>
      </c>
      <c r="E265" t="s">
        <v>1154</v>
      </c>
      <c r="F265" s="1"/>
      <c r="G265" t="s">
        <v>3854</v>
      </c>
      <c r="L265" t="s">
        <v>1108</v>
      </c>
      <c r="R265" t="s">
        <v>1109</v>
      </c>
      <c r="S265" t="s">
        <v>1107</v>
      </c>
      <c r="T265" s="1">
        <v>44671</v>
      </c>
      <c r="U265" t="s">
        <v>834</v>
      </c>
      <c r="V265" s="1">
        <v>44670</v>
      </c>
      <c r="W265" t="s">
        <v>835</v>
      </c>
    </row>
    <row r="266" spans="1:23" x14ac:dyDescent="0.3">
      <c r="A266" t="s">
        <v>1160</v>
      </c>
      <c r="B266" s="1">
        <v>44655</v>
      </c>
      <c r="C266" t="s">
        <v>3285</v>
      </c>
      <c r="D266">
        <v>1350000</v>
      </c>
      <c r="E266" t="s">
        <v>1159</v>
      </c>
      <c r="F266" s="1"/>
      <c r="G266" t="s">
        <v>3854</v>
      </c>
      <c r="L266" t="s">
        <v>1108</v>
      </c>
      <c r="R266" t="s">
        <v>1109</v>
      </c>
      <c r="S266" t="s">
        <v>1107</v>
      </c>
      <c r="T266" s="1">
        <v>44671</v>
      </c>
      <c r="U266" t="s">
        <v>834</v>
      </c>
      <c r="V266" s="1">
        <v>44670</v>
      </c>
      <c r="W266" t="s">
        <v>835</v>
      </c>
    </row>
    <row r="267" spans="1:23" x14ac:dyDescent="0.3">
      <c r="A267" t="s">
        <v>1165</v>
      </c>
      <c r="B267" s="1">
        <v>44655</v>
      </c>
      <c r="C267" t="s">
        <v>3285</v>
      </c>
      <c r="D267">
        <v>1350000</v>
      </c>
      <c r="E267" t="s">
        <v>1164</v>
      </c>
      <c r="F267" s="1"/>
      <c r="G267" t="s">
        <v>3854</v>
      </c>
      <c r="L267" t="s">
        <v>1108</v>
      </c>
      <c r="R267" t="s">
        <v>1109</v>
      </c>
      <c r="S267" t="s">
        <v>1107</v>
      </c>
      <c r="T267" s="1">
        <v>44671</v>
      </c>
      <c r="U267" t="s">
        <v>834</v>
      </c>
      <c r="V267" s="1">
        <v>44670</v>
      </c>
      <c r="W267" t="s">
        <v>835</v>
      </c>
    </row>
    <row r="268" spans="1:23" x14ac:dyDescent="0.3">
      <c r="A268" t="s">
        <v>3121</v>
      </c>
      <c r="B268" s="1">
        <v>44655</v>
      </c>
      <c r="C268" t="s">
        <v>3280</v>
      </c>
      <c r="D268">
        <v>900000</v>
      </c>
      <c r="E268" t="s">
        <v>3120</v>
      </c>
      <c r="F268" s="1"/>
      <c r="G268" t="s">
        <v>3854</v>
      </c>
      <c r="L268" t="s">
        <v>1108</v>
      </c>
      <c r="Q268">
        <v>36000</v>
      </c>
      <c r="R268" t="s">
        <v>1109</v>
      </c>
      <c r="S268" t="s">
        <v>1107</v>
      </c>
      <c r="T268" s="1">
        <v>44671</v>
      </c>
      <c r="U268" t="s">
        <v>834</v>
      </c>
      <c r="V268" s="1">
        <v>44670</v>
      </c>
      <c r="W268" t="s">
        <v>835</v>
      </c>
    </row>
    <row r="269" spans="1:23" x14ac:dyDescent="0.3">
      <c r="A269" t="s">
        <v>1170</v>
      </c>
      <c r="B269" s="1">
        <v>44657</v>
      </c>
      <c r="C269" t="s">
        <v>3280</v>
      </c>
      <c r="D269">
        <v>1500000</v>
      </c>
      <c r="E269" t="s">
        <v>1169</v>
      </c>
      <c r="F269" s="1"/>
      <c r="G269" t="s">
        <v>3854</v>
      </c>
      <c r="L269" t="s">
        <v>1108</v>
      </c>
      <c r="R269" t="s">
        <v>1109</v>
      </c>
      <c r="S269" t="s">
        <v>1107</v>
      </c>
      <c r="T269" s="1">
        <v>44671</v>
      </c>
      <c r="U269" t="s">
        <v>834</v>
      </c>
      <c r="V269" s="1">
        <v>44670</v>
      </c>
      <c r="W269" t="s">
        <v>835</v>
      </c>
    </row>
    <row r="270" spans="1:23" x14ac:dyDescent="0.3">
      <c r="A270" t="s">
        <v>1175</v>
      </c>
      <c r="B270" s="1">
        <v>44655</v>
      </c>
      <c r="C270" t="s">
        <v>3280</v>
      </c>
      <c r="D270">
        <v>1000000</v>
      </c>
      <c r="E270" t="s">
        <v>1174</v>
      </c>
      <c r="F270" s="1"/>
      <c r="G270" t="s">
        <v>3854</v>
      </c>
      <c r="L270" t="s">
        <v>1108</v>
      </c>
      <c r="R270" t="s">
        <v>1109</v>
      </c>
      <c r="S270" t="s">
        <v>1107</v>
      </c>
      <c r="T270" s="1">
        <v>44671</v>
      </c>
      <c r="U270" t="s">
        <v>834</v>
      </c>
      <c r="V270" s="1">
        <v>44670</v>
      </c>
      <c r="W270" t="s">
        <v>835</v>
      </c>
    </row>
    <row r="271" spans="1:23" x14ac:dyDescent="0.3">
      <c r="A271" t="s">
        <v>1185</v>
      </c>
      <c r="B271" s="1">
        <v>44655</v>
      </c>
      <c r="C271" t="s">
        <v>3280</v>
      </c>
      <c r="D271">
        <v>1450000</v>
      </c>
      <c r="E271" t="s">
        <v>1184</v>
      </c>
      <c r="F271" s="1"/>
      <c r="G271" t="s">
        <v>3854</v>
      </c>
      <c r="L271" t="s">
        <v>1108</v>
      </c>
      <c r="R271" t="s">
        <v>1109</v>
      </c>
      <c r="S271" t="s">
        <v>1107</v>
      </c>
      <c r="T271" s="1">
        <v>44671</v>
      </c>
      <c r="U271" t="s">
        <v>834</v>
      </c>
      <c r="V271" s="1">
        <v>44670</v>
      </c>
      <c r="W271" t="s">
        <v>835</v>
      </c>
    </row>
    <row r="272" spans="1:23" x14ac:dyDescent="0.3">
      <c r="A272" t="s">
        <v>1180</v>
      </c>
      <c r="B272" s="1">
        <v>44655</v>
      </c>
      <c r="C272" t="s">
        <v>3280</v>
      </c>
      <c r="D272">
        <v>996000</v>
      </c>
      <c r="E272" t="s">
        <v>1179</v>
      </c>
      <c r="F272" s="1"/>
      <c r="G272" t="s">
        <v>3854</v>
      </c>
      <c r="L272" t="s">
        <v>1108</v>
      </c>
      <c r="R272" t="s">
        <v>1109</v>
      </c>
      <c r="S272" t="s">
        <v>1107</v>
      </c>
      <c r="T272" s="1">
        <v>44671</v>
      </c>
      <c r="U272" t="s">
        <v>834</v>
      </c>
      <c r="V272" s="1">
        <v>44670</v>
      </c>
      <c r="W272" t="s">
        <v>835</v>
      </c>
    </row>
    <row r="273" spans="1:22" x14ac:dyDescent="0.3">
      <c r="A273" t="s">
        <v>779</v>
      </c>
      <c r="B273" s="1">
        <v>44705</v>
      </c>
      <c r="C273" t="s">
        <v>3289</v>
      </c>
      <c r="D273">
        <v>988000</v>
      </c>
      <c r="E273" t="s">
        <v>3582</v>
      </c>
      <c r="F273" s="1"/>
      <c r="G273" t="s">
        <v>3855</v>
      </c>
      <c r="L273" t="s">
        <v>3580</v>
      </c>
      <c r="R273" t="s">
        <v>3581</v>
      </c>
      <c r="T273" s="1"/>
      <c r="V273" s="1"/>
    </row>
    <row r="274" spans="1:22" x14ac:dyDescent="0.3">
      <c r="A274" t="s">
        <v>254</v>
      </c>
      <c r="B274" s="1">
        <v>44705</v>
      </c>
      <c r="C274" t="s">
        <v>3280</v>
      </c>
      <c r="D274">
        <v>528000</v>
      </c>
      <c r="E274" t="s">
        <v>3584</v>
      </c>
      <c r="F274" s="1"/>
      <c r="G274" t="s">
        <v>3855</v>
      </c>
      <c r="L274" t="s">
        <v>3580</v>
      </c>
      <c r="R274" t="s">
        <v>3581</v>
      </c>
      <c r="T274" s="1"/>
      <c r="V274" s="1"/>
    </row>
    <row r="275" spans="1:22" x14ac:dyDescent="0.3">
      <c r="A275" t="s">
        <v>248</v>
      </c>
      <c r="B275" s="1">
        <v>44705</v>
      </c>
      <c r="C275" t="s">
        <v>3287</v>
      </c>
      <c r="D275">
        <v>238833</v>
      </c>
      <c r="E275" t="s">
        <v>3586</v>
      </c>
      <c r="F275" s="1"/>
      <c r="G275" t="s">
        <v>3855</v>
      </c>
      <c r="L275" t="s">
        <v>3580</v>
      </c>
      <c r="R275" t="s">
        <v>3581</v>
      </c>
      <c r="T275" s="1"/>
      <c r="V275" s="1"/>
    </row>
    <row r="276" spans="1:22" x14ac:dyDescent="0.3">
      <c r="A276" t="s">
        <v>243</v>
      </c>
      <c r="B276" s="1">
        <v>44705</v>
      </c>
      <c r="C276" t="s">
        <v>3280</v>
      </c>
      <c r="D276">
        <v>583000</v>
      </c>
      <c r="E276" t="s">
        <v>3588</v>
      </c>
      <c r="F276" s="1"/>
      <c r="G276" t="s">
        <v>3855</v>
      </c>
      <c r="L276" t="s">
        <v>3580</v>
      </c>
      <c r="R276" t="s">
        <v>3581</v>
      </c>
      <c r="T276" s="1"/>
      <c r="V276" s="1"/>
    </row>
    <row r="277" spans="1:22" x14ac:dyDescent="0.3">
      <c r="A277" t="s">
        <v>240</v>
      </c>
      <c r="B277" s="1">
        <v>44705</v>
      </c>
      <c r="C277" t="s">
        <v>3280</v>
      </c>
      <c r="D277">
        <v>242000</v>
      </c>
      <c r="E277" t="s">
        <v>3589</v>
      </c>
      <c r="F277" s="1"/>
      <c r="G277" t="s">
        <v>3855</v>
      </c>
      <c r="L277" t="s">
        <v>3580</v>
      </c>
      <c r="R277" t="s">
        <v>3581</v>
      </c>
      <c r="T277" s="1"/>
      <c r="V277" s="1"/>
    </row>
    <row r="278" spans="1:22" x14ac:dyDescent="0.3">
      <c r="A278" t="s">
        <v>237</v>
      </c>
      <c r="B278" s="1">
        <v>44705</v>
      </c>
      <c r="C278" t="s">
        <v>3280</v>
      </c>
      <c r="D278">
        <v>825000</v>
      </c>
      <c r="E278" t="s">
        <v>3590</v>
      </c>
      <c r="F278" s="1"/>
      <c r="G278" t="s">
        <v>3855</v>
      </c>
      <c r="L278" t="s">
        <v>3580</v>
      </c>
      <c r="R278" t="s">
        <v>3581</v>
      </c>
      <c r="T278" s="1"/>
      <c r="V278" s="1"/>
    </row>
    <row r="279" spans="1:22" x14ac:dyDescent="0.3">
      <c r="A279" t="s">
        <v>3201</v>
      </c>
      <c r="B279" s="1">
        <v>44705</v>
      </c>
      <c r="C279" t="s">
        <v>3280</v>
      </c>
      <c r="D279">
        <v>528000</v>
      </c>
      <c r="E279" t="s">
        <v>3591</v>
      </c>
      <c r="F279" s="1"/>
      <c r="G279" t="s">
        <v>3855</v>
      </c>
      <c r="L279" t="s">
        <v>3580</v>
      </c>
      <c r="Q279">
        <v>21120</v>
      </c>
      <c r="R279" t="s">
        <v>3581</v>
      </c>
      <c r="T279" s="1"/>
      <c r="V279" s="1"/>
    </row>
    <row r="280" spans="1:22" x14ac:dyDescent="0.3">
      <c r="A280" t="s">
        <v>234</v>
      </c>
      <c r="B280" s="1">
        <v>44705</v>
      </c>
      <c r="C280" t="s">
        <v>3280</v>
      </c>
      <c r="D280">
        <v>1012000</v>
      </c>
      <c r="E280" t="s">
        <v>3592</v>
      </c>
      <c r="F280" s="1"/>
      <c r="G280" t="s">
        <v>3855</v>
      </c>
      <c r="L280" t="s">
        <v>3580</v>
      </c>
      <c r="R280" t="s">
        <v>3581</v>
      </c>
      <c r="T280" s="1"/>
      <c r="V280" s="1"/>
    </row>
    <row r="281" spans="1:22" x14ac:dyDescent="0.3">
      <c r="A281" t="s">
        <v>231</v>
      </c>
      <c r="B281" s="1">
        <v>44705</v>
      </c>
      <c r="C281" t="s">
        <v>3280</v>
      </c>
      <c r="D281">
        <v>880000</v>
      </c>
      <c r="E281" t="s">
        <v>3593</v>
      </c>
      <c r="F281" s="1"/>
      <c r="G281" t="s">
        <v>3855</v>
      </c>
      <c r="L281" t="s">
        <v>3580</v>
      </c>
      <c r="R281" t="s">
        <v>3581</v>
      </c>
      <c r="T281" s="1"/>
      <c r="V281" s="1"/>
    </row>
    <row r="282" spans="1:22" x14ac:dyDescent="0.3">
      <c r="A282" t="s">
        <v>228</v>
      </c>
      <c r="B282" s="1">
        <v>44705</v>
      </c>
      <c r="C282" t="s">
        <v>3280</v>
      </c>
      <c r="D282">
        <v>1012000</v>
      </c>
      <c r="E282" t="s">
        <v>3594</v>
      </c>
      <c r="F282" s="1"/>
      <c r="G282" t="s">
        <v>3855</v>
      </c>
      <c r="L282" t="s">
        <v>3580</v>
      </c>
      <c r="R282" t="s">
        <v>3581</v>
      </c>
      <c r="T282" s="1"/>
      <c r="V282" s="1"/>
    </row>
    <row r="283" spans="1:22" x14ac:dyDescent="0.3">
      <c r="A283" t="s">
        <v>225</v>
      </c>
      <c r="B283" s="1">
        <v>44705</v>
      </c>
      <c r="C283" t="s">
        <v>3280</v>
      </c>
      <c r="D283">
        <v>880000</v>
      </c>
      <c r="E283" t="s">
        <v>3595</v>
      </c>
      <c r="F283" s="1"/>
      <c r="G283" t="s">
        <v>3855</v>
      </c>
      <c r="L283" t="s">
        <v>3580</v>
      </c>
      <c r="R283" t="s">
        <v>3581</v>
      </c>
      <c r="T283" s="1"/>
      <c r="V283" s="1"/>
    </row>
    <row r="284" spans="1:22" x14ac:dyDescent="0.3">
      <c r="A284" t="s">
        <v>222</v>
      </c>
      <c r="B284" s="1">
        <v>44705</v>
      </c>
      <c r="C284" t="s">
        <v>3280</v>
      </c>
      <c r="D284">
        <v>1012000</v>
      </c>
      <c r="E284" t="s">
        <v>3596</v>
      </c>
      <c r="F284" s="1"/>
      <c r="G284" t="s">
        <v>3855</v>
      </c>
      <c r="L284" t="s">
        <v>3580</v>
      </c>
      <c r="R284" t="s">
        <v>3581</v>
      </c>
      <c r="T284" s="1"/>
      <c r="V284" s="1"/>
    </row>
    <row r="285" spans="1:22" x14ac:dyDescent="0.3">
      <c r="A285" t="s">
        <v>219</v>
      </c>
      <c r="B285" s="1">
        <v>44705</v>
      </c>
      <c r="C285" t="s">
        <v>3280</v>
      </c>
      <c r="D285">
        <v>880000</v>
      </c>
      <c r="E285" t="s">
        <v>3597</v>
      </c>
      <c r="F285" s="1"/>
      <c r="G285" t="s">
        <v>3855</v>
      </c>
      <c r="L285" t="s">
        <v>3580</v>
      </c>
      <c r="R285" t="s">
        <v>3581</v>
      </c>
      <c r="T285" s="1"/>
      <c r="V285" s="1"/>
    </row>
    <row r="286" spans="1:22" x14ac:dyDescent="0.3">
      <c r="A286" t="s">
        <v>810</v>
      </c>
      <c r="B286" s="1">
        <v>44705</v>
      </c>
      <c r="C286" t="s">
        <v>3387</v>
      </c>
      <c r="D286">
        <v>4728000</v>
      </c>
      <c r="E286" t="s">
        <v>3598</v>
      </c>
      <c r="F286" s="1"/>
      <c r="G286" t="s">
        <v>3855</v>
      </c>
      <c r="L286" t="s">
        <v>3580</v>
      </c>
      <c r="O286">
        <v>502200</v>
      </c>
      <c r="R286" t="s">
        <v>3581</v>
      </c>
      <c r="T286" s="1"/>
      <c r="V286" s="1"/>
    </row>
    <row r="287" spans="1:22" x14ac:dyDescent="0.3">
      <c r="A287" t="s">
        <v>802</v>
      </c>
      <c r="B287" s="1">
        <v>44705</v>
      </c>
      <c r="C287" t="s">
        <v>3383</v>
      </c>
      <c r="D287">
        <v>6325000</v>
      </c>
      <c r="E287" t="s">
        <v>3599</v>
      </c>
      <c r="F287" s="1"/>
      <c r="G287" t="s">
        <v>3855</v>
      </c>
      <c r="L287" t="s">
        <v>3580</v>
      </c>
      <c r="R287" t="s">
        <v>3581</v>
      </c>
      <c r="T287" s="1"/>
      <c r="V287" s="1"/>
    </row>
    <row r="288" spans="1:22" x14ac:dyDescent="0.3">
      <c r="A288" t="s">
        <v>799</v>
      </c>
      <c r="B288" s="1">
        <v>44705</v>
      </c>
      <c r="C288" t="s">
        <v>3383</v>
      </c>
      <c r="D288">
        <v>2000000</v>
      </c>
      <c r="E288" t="s">
        <v>3600</v>
      </c>
      <c r="F288" s="1"/>
      <c r="G288" t="s">
        <v>3855</v>
      </c>
      <c r="L288" t="s">
        <v>3580</v>
      </c>
      <c r="R288" t="s">
        <v>3581</v>
      </c>
      <c r="T288" s="1"/>
      <c r="V288" s="1"/>
    </row>
    <row r="289" spans="1:22" x14ac:dyDescent="0.3">
      <c r="A289" t="s">
        <v>3198</v>
      </c>
      <c r="B289" s="1">
        <v>44705</v>
      </c>
      <c r="C289" t="s">
        <v>3383</v>
      </c>
      <c r="D289">
        <v>1103340</v>
      </c>
      <c r="E289" t="s">
        <v>3601</v>
      </c>
      <c r="F289" s="1"/>
      <c r="G289" t="s">
        <v>3855</v>
      </c>
      <c r="L289" t="s">
        <v>3580</v>
      </c>
      <c r="Q289">
        <v>5500</v>
      </c>
      <c r="R289" t="s">
        <v>3581</v>
      </c>
      <c r="T289" s="1"/>
      <c r="V289" s="1"/>
    </row>
    <row r="290" spans="1:22" x14ac:dyDescent="0.3">
      <c r="A290" t="s">
        <v>3195</v>
      </c>
      <c r="B290" s="1">
        <v>44705</v>
      </c>
      <c r="C290" t="s">
        <v>3383</v>
      </c>
      <c r="D290">
        <v>2439000</v>
      </c>
      <c r="E290" t="s">
        <v>3602</v>
      </c>
      <c r="F290" s="1"/>
      <c r="G290" t="s">
        <v>3855</v>
      </c>
      <c r="L290" t="s">
        <v>3580</v>
      </c>
      <c r="Q290">
        <v>8000</v>
      </c>
      <c r="R290" t="s">
        <v>3581</v>
      </c>
      <c r="T290" s="1"/>
      <c r="V290" s="1"/>
    </row>
    <row r="291" spans="1:22" x14ac:dyDescent="0.3">
      <c r="A291" t="s">
        <v>3192</v>
      </c>
      <c r="B291" s="1">
        <v>44705</v>
      </c>
      <c r="C291" t="s">
        <v>3318</v>
      </c>
      <c r="D291">
        <v>4950000</v>
      </c>
      <c r="E291" t="s">
        <v>3603</v>
      </c>
      <c r="F291" s="1"/>
      <c r="G291" t="s">
        <v>3855</v>
      </c>
      <c r="L291" t="s">
        <v>3580</v>
      </c>
      <c r="N291">
        <v>490541</v>
      </c>
      <c r="Q291">
        <v>89189</v>
      </c>
      <c r="R291" t="s">
        <v>3581</v>
      </c>
      <c r="T291" s="1"/>
      <c r="V291" s="1"/>
    </row>
    <row r="292" spans="1:22" x14ac:dyDescent="0.3">
      <c r="A292" t="s">
        <v>791</v>
      </c>
      <c r="B292" s="1">
        <v>44705</v>
      </c>
      <c r="C292" t="s">
        <v>3381</v>
      </c>
      <c r="D292">
        <v>365000</v>
      </c>
      <c r="E292" t="s">
        <v>3604</v>
      </c>
      <c r="F292" s="1"/>
      <c r="G292" t="s">
        <v>3855</v>
      </c>
      <c r="L292" t="s">
        <v>3580</v>
      </c>
      <c r="R292" t="s">
        <v>3581</v>
      </c>
      <c r="T292" s="1"/>
      <c r="V292" s="1"/>
    </row>
    <row r="293" spans="1:22" x14ac:dyDescent="0.3">
      <c r="A293" t="s">
        <v>787</v>
      </c>
      <c r="B293" s="1">
        <v>44705</v>
      </c>
      <c r="C293" t="s">
        <v>3381</v>
      </c>
      <c r="D293">
        <v>688000</v>
      </c>
      <c r="E293" t="s">
        <v>3605</v>
      </c>
      <c r="F293" s="1"/>
      <c r="G293" t="s">
        <v>3855</v>
      </c>
      <c r="L293" t="s">
        <v>3580</v>
      </c>
      <c r="R293" t="s">
        <v>3581</v>
      </c>
      <c r="T293" s="1"/>
      <c r="V293" s="1"/>
    </row>
    <row r="294" spans="1:22" x14ac:dyDescent="0.3">
      <c r="A294" t="s">
        <v>776</v>
      </c>
      <c r="B294" s="1">
        <v>44705</v>
      </c>
      <c r="C294" t="s">
        <v>3289</v>
      </c>
      <c r="D294">
        <v>998000</v>
      </c>
      <c r="E294" t="s">
        <v>3606</v>
      </c>
      <c r="F294" s="1"/>
      <c r="G294" t="s">
        <v>3855</v>
      </c>
      <c r="L294" t="s">
        <v>3580</v>
      </c>
      <c r="R294" t="s">
        <v>3581</v>
      </c>
      <c r="T294" s="1"/>
      <c r="V294" s="1"/>
    </row>
    <row r="295" spans="1:22" x14ac:dyDescent="0.3">
      <c r="A295" t="s">
        <v>773</v>
      </c>
      <c r="B295" s="1">
        <v>44705</v>
      </c>
      <c r="C295" t="s">
        <v>3289</v>
      </c>
      <c r="D295">
        <v>998000</v>
      </c>
      <c r="E295" t="s">
        <v>3607</v>
      </c>
      <c r="F295" s="1"/>
      <c r="G295" t="s">
        <v>3855</v>
      </c>
      <c r="L295" t="s">
        <v>3580</v>
      </c>
      <c r="R295" t="s">
        <v>3581</v>
      </c>
      <c r="T295" s="1"/>
      <c r="V295" s="1"/>
    </row>
    <row r="296" spans="1:22" x14ac:dyDescent="0.3">
      <c r="A296" t="s">
        <v>770</v>
      </c>
      <c r="B296" s="1">
        <v>44705</v>
      </c>
      <c r="C296" t="s">
        <v>3289</v>
      </c>
      <c r="D296">
        <v>991000</v>
      </c>
      <c r="E296" t="s">
        <v>3608</v>
      </c>
      <c r="F296" s="1"/>
      <c r="G296" t="s">
        <v>3855</v>
      </c>
      <c r="L296" t="s">
        <v>3580</v>
      </c>
      <c r="R296" t="s">
        <v>3581</v>
      </c>
      <c r="T296" s="1"/>
      <c r="V296" s="1"/>
    </row>
    <row r="297" spans="1:22" x14ac:dyDescent="0.3">
      <c r="A297" t="s">
        <v>765</v>
      </c>
      <c r="B297" s="1">
        <v>44705</v>
      </c>
      <c r="C297" t="s">
        <v>3289</v>
      </c>
      <c r="D297">
        <v>1680000</v>
      </c>
      <c r="E297" t="s">
        <v>3609</v>
      </c>
      <c r="F297" s="1"/>
      <c r="G297" t="s">
        <v>3855</v>
      </c>
      <c r="L297" t="s">
        <v>3580</v>
      </c>
      <c r="R297" t="s">
        <v>3581</v>
      </c>
      <c r="T297" s="1"/>
      <c r="V297" s="1"/>
    </row>
    <row r="298" spans="1:22" x14ac:dyDescent="0.3">
      <c r="A298" t="s">
        <v>3187</v>
      </c>
      <c r="B298" s="1">
        <v>44705</v>
      </c>
      <c r="C298" t="s">
        <v>3289</v>
      </c>
      <c r="D298">
        <v>9500000</v>
      </c>
      <c r="E298" t="s">
        <v>3610</v>
      </c>
      <c r="F298" s="1"/>
      <c r="G298" t="s">
        <v>3855</v>
      </c>
      <c r="L298" t="s">
        <v>3580</v>
      </c>
      <c r="N298">
        <v>941441</v>
      </c>
      <c r="Q298">
        <v>171171</v>
      </c>
      <c r="R298" t="s">
        <v>3581</v>
      </c>
      <c r="T298" s="1"/>
      <c r="V298" s="1"/>
    </row>
    <row r="299" spans="1:22" x14ac:dyDescent="0.3">
      <c r="A299" t="s">
        <v>760</v>
      </c>
      <c r="B299" s="1">
        <v>44705</v>
      </c>
      <c r="C299" t="s">
        <v>3289</v>
      </c>
      <c r="D299">
        <v>1500000</v>
      </c>
      <c r="E299" t="s">
        <v>3611</v>
      </c>
      <c r="F299" s="1"/>
      <c r="G299" t="s">
        <v>3855</v>
      </c>
      <c r="L299" t="s">
        <v>3580</v>
      </c>
      <c r="R299" t="s">
        <v>3581</v>
      </c>
      <c r="T299" s="1"/>
      <c r="V299" s="1"/>
    </row>
    <row r="300" spans="1:22" x14ac:dyDescent="0.3">
      <c r="A300" t="s">
        <v>757</v>
      </c>
      <c r="B300" s="1">
        <v>44705</v>
      </c>
      <c r="C300" t="s">
        <v>3289</v>
      </c>
      <c r="D300">
        <v>1475000</v>
      </c>
      <c r="E300" t="s">
        <v>3613</v>
      </c>
      <c r="F300" s="1"/>
      <c r="G300" t="s">
        <v>3855</v>
      </c>
      <c r="L300" t="s">
        <v>3580</v>
      </c>
      <c r="R300" t="s">
        <v>3581</v>
      </c>
      <c r="T300" s="1"/>
      <c r="V300" s="1"/>
    </row>
    <row r="301" spans="1:22" x14ac:dyDescent="0.3">
      <c r="A301" t="s">
        <v>754</v>
      </c>
      <c r="B301" s="1">
        <v>44705</v>
      </c>
      <c r="C301" t="s">
        <v>3289</v>
      </c>
      <c r="D301">
        <v>1475000</v>
      </c>
      <c r="E301" t="s">
        <v>3615</v>
      </c>
      <c r="F301" s="1"/>
      <c r="G301" t="s">
        <v>3855</v>
      </c>
      <c r="L301" t="s">
        <v>3580</v>
      </c>
      <c r="R301" t="s">
        <v>3581</v>
      </c>
      <c r="T301" s="1"/>
      <c r="V301" s="1"/>
    </row>
    <row r="302" spans="1:22" x14ac:dyDescent="0.3">
      <c r="A302" t="s">
        <v>750</v>
      </c>
      <c r="B302" s="1">
        <v>44705</v>
      </c>
      <c r="C302" t="s">
        <v>3289</v>
      </c>
      <c r="D302">
        <v>999500</v>
      </c>
      <c r="E302" t="s">
        <v>3617</v>
      </c>
      <c r="F302" s="1"/>
      <c r="G302" t="s">
        <v>3855</v>
      </c>
      <c r="L302" t="s">
        <v>3580</v>
      </c>
      <c r="R302" t="s">
        <v>3581</v>
      </c>
      <c r="T302" s="1"/>
      <c r="V302" s="1"/>
    </row>
    <row r="303" spans="1:22" x14ac:dyDescent="0.3">
      <c r="A303" t="s">
        <v>747</v>
      </c>
      <c r="B303" s="1">
        <v>44705</v>
      </c>
      <c r="C303" t="s">
        <v>3289</v>
      </c>
      <c r="D303">
        <v>997500</v>
      </c>
      <c r="E303" t="s">
        <v>3619</v>
      </c>
      <c r="F303" s="1"/>
      <c r="G303" t="s">
        <v>3855</v>
      </c>
      <c r="L303" t="s">
        <v>3580</v>
      </c>
      <c r="R303" t="s">
        <v>3581</v>
      </c>
      <c r="T303" s="1"/>
      <c r="V303" s="1"/>
    </row>
    <row r="304" spans="1:22" x14ac:dyDescent="0.3">
      <c r="A304" t="s">
        <v>742</v>
      </c>
      <c r="B304" s="1">
        <v>44705</v>
      </c>
      <c r="C304" t="s">
        <v>3379</v>
      </c>
      <c r="D304">
        <v>165170</v>
      </c>
      <c r="E304" t="s">
        <v>3621</v>
      </c>
      <c r="F304" s="1"/>
      <c r="G304" t="s">
        <v>3855</v>
      </c>
      <c r="L304" t="s">
        <v>3580</v>
      </c>
      <c r="R304" t="s">
        <v>3581</v>
      </c>
      <c r="T304" s="1"/>
      <c r="V304" s="1"/>
    </row>
    <row r="305" spans="1:22" x14ac:dyDescent="0.3">
      <c r="A305" t="s">
        <v>739</v>
      </c>
      <c r="B305" s="1">
        <v>44705</v>
      </c>
      <c r="C305" t="s">
        <v>3379</v>
      </c>
      <c r="D305">
        <v>487887</v>
      </c>
      <c r="E305" t="s">
        <v>3622</v>
      </c>
      <c r="F305" s="1"/>
      <c r="G305" t="s">
        <v>3855</v>
      </c>
      <c r="L305" t="s">
        <v>3580</v>
      </c>
      <c r="R305" t="s">
        <v>3581</v>
      </c>
      <c r="T305" s="1"/>
      <c r="V305" s="1"/>
    </row>
    <row r="306" spans="1:22" x14ac:dyDescent="0.3">
      <c r="A306" t="s">
        <v>736</v>
      </c>
      <c r="B306" s="1">
        <v>44705</v>
      </c>
      <c r="C306" t="s">
        <v>3379</v>
      </c>
      <c r="D306">
        <v>291100</v>
      </c>
      <c r="E306" t="s">
        <v>3624</v>
      </c>
      <c r="F306" s="1"/>
      <c r="G306" t="s">
        <v>3855</v>
      </c>
      <c r="L306" t="s">
        <v>3580</v>
      </c>
      <c r="R306" t="s">
        <v>3581</v>
      </c>
      <c r="T306" s="1"/>
      <c r="V306" s="1"/>
    </row>
    <row r="307" spans="1:22" x14ac:dyDescent="0.3">
      <c r="A307" t="s">
        <v>731</v>
      </c>
      <c r="B307" s="1">
        <v>44705</v>
      </c>
      <c r="C307" t="s">
        <v>3379</v>
      </c>
      <c r="D307">
        <v>114000</v>
      </c>
      <c r="E307" t="s">
        <v>3626</v>
      </c>
      <c r="F307" s="1"/>
      <c r="G307" t="s">
        <v>3855</v>
      </c>
      <c r="L307" t="s">
        <v>3580</v>
      </c>
      <c r="R307" t="s">
        <v>3581</v>
      </c>
      <c r="T307" s="1"/>
      <c r="V307" s="1"/>
    </row>
    <row r="308" spans="1:22" x14ac:dyDescent="0.3">
      <c r="A308" t="s">
        <v>728</v>
      </c>
      <c r="B308" s="1">
        <v>44705</v>
      </c>
      <c r="C308" t="s">
        <v>3379</v>
      </c>
      <c r="D308">
        <v>680000</v>
      </c>
      <c r="E308" t="s">
        <v>3628</v>
      </c>
      <c r="F308" s="1"/>
      <c r="G308" t="s">
        <v>3855</v>
      </c>
      <c r="L308" t="s">
        <v>3580</v>
      </c>
      <c r="R308" t="s">
        <v>3581</v>
      </c>
      <c r="T308" s="1"/>
      <c r="V308" s="1"/>
    </row>
    <row r="309" spans="1:22" x14ac:dyDescent="0.3">
      <c r="A309" t="s">
        <v>723</v>
      </c>
      <c r="B309" s="1">
        <v>44705</v>
      </c>
      <c r="C309" t="s">
        <v>3379</v>
      </c>
      <c r="D309">
        <v>375000</v>
      </c>
      <c r="E309" t="s">
        <v>3630</v>
      </c>
      <c r="F309" s="1"/>
      <c r="G309" t="s">
        <v>3855</v>
      </c>
      <c r="L309" t="s">
        <v>3580</v>
      </c>
      <c r="R309" t="s">
        <v>3581</v>
      </c>
      <c r="T309" s="1"/>
      <c r="V309" s="1"/>
    </row>
    <row r="310" spans="1:22" x14ac:dyDescent="0.3">
      <c r="A310" t="s">
        <v>720</v>
      </c>
      <c r="B310" s="1">
        <v>44705</v>
      </c>
      <c r="C310" t="s">
        <v>3379</v>
      </c>
      <c r="D310">
        <v>755000</v>
      </c>
      <c r="E310" t="s">
        <v>3632</v>
      </c>
      <c r="F310" s="1"/>
      <c r="G310" t="s">
        <v>3855</v>
      </c>
      <c r="L310" t="s">
        <v>3580</v>
      </c>
      <c r="R310" t="s">
        <v>3581</v>
      </c>
      <c r="T310" s="1"/>
      <c r="V310" s="1"/>
    </row>
    <row r="311" spans="1:22" x14ac:dyDescent="0.3">
      <c r="A311" t="s">
        <v>717</v>
      </c>
      <c r="B311" s="1">
        <v>44705</v>
      </c>
      <c r="C311" t="s">
        <v>3379</v>
      </c>
      <c r="D311">
        <v>1384500</v>
      </c>
      <c r="E311" t="s">
        <v>3634</v>
      </c>
      <c r="F311" s="1"/>
      <c r="G311" t="s">
        <v>3855</v>
      </c>
      <c r="L311" t="s">
        <v>3580</v>
      </c>
      <c r="R311" t="s">
        <v>3581</v>
      </c>
      <c r="T311" s="1"/>
      <c r="V311" s="1"/>
    </row>
    <row r="312" spans="1:22" x14ac:dyDescent="0.3">
      <c r="A312" t="s">
        <v>714</v>
      </c>
      <c r="B312" s="1">
        <v>44705</v>
      </c>
      <c r="C312" t="s">
        <v>3379</v>
      </c>
      <c r="D312">
        <v>1568000</v>
      </c>
      <c r="E312" t="s">
        <v>3635</v>
      </c>
      <c r="F312" s="1"/>
      <c r="G312" t="s">
        <v>3855</v>
      </c>
      <c r="L312" t="s">
        <v>3580</v>
      </c>
      <c r="R312" t="s">
        <v>3581</v>
      </c>
      <c r="T312" s="1"/>
      <c r="V312" s="1"/>
    </row>
    <row r="313" spans="1:22" x14ac:dyDescent="0.3">
      <c r="A313" t="s">
        <v>712</v>
      </c>
      <c r="B313" s="1">
        <v>44705</v>
      </c>
      <c r="C313" t="s">
        <v>3379</v>
      </c>
      <c r="D313">
        <v>743200</v>
      </c>
      <c r="E313" t="s">
        <v>3636</v>
      </c>
      <c r="F313" s="1"/>
      <c r="G313" t="s">
        <v>3855</v>
      </c>
      <c r="L313" t="s">
        <v>3580</v>
      </c>
      <c r="R313" t="s">
        <v>3581</v>
      </c>
      <c r="T313" s="1"/>
      <c r="V313" s="1"/>
    </row>
    <row r="314" spans="1:22" x14ac:dyDescent="0.3">
      <c r="A314" t="s">
        <v>705</v>
      </c>
      <c r="B314" s="1">
        <v>44705</v>
      </c>
      <c r="C314" t="s">
        <v>3379</v>
      </c>
      <c r="D314">
        <v>666000</v>
      </c>
      <c r="E314" t="s">
        <v>3638</v>
      </c>
      <c r="F314" s="1"/>
      <c r="G314" t="s">
        <v>3855</v>
      </c>
      <c r="L314" t="s">
        <v>3580</v>
      </c>
      <c r="R314" t="s">
        <v>3581</v>
      </c>
      <c r="T314" s="1"/>
      <c r="V314" s="1"/>
    </row>
    <row r="315" spans="1:22" x14ac:dyDescent="0.3">
      <c r="A315" t="s">
        <v>213</v>
      </c>
      <c r="B315" s="1">
        <v>44705</v>
      </c>
      <c r="C315" t="s">
        <v>3285</v>
      </c>
      <c r="D315">
        <v>430000</v>
      </c>
      <c r="E315" t="s">
        <v>3640</v>
      </c>
      <c r="F315" s="1"/>
      <c r="G315" t="s">
        <v>3855</v>
      </c>
      <c r="L315" t="s">
        <v>3580</v>
      </c>
      <c r="R315" t="s">
        <v>3581</v>
      </c>
      <c r="T315" s="1"/>
      <c r="V315" s="1"/>
    </row>
    <row r="316" spans="1:22" x14ac:dyDescent="0.3">
      <c r="A316" t="s">
        <v>210</v>
      </c>
      <c r="B316" s="1">
        <v>44705</v>
      </c>
      <c r="C316" t="s">
        <v>3285</v>
      </c>
      <c r="D316">
        <v>430000</v>
      </c>
      <c r="E316" t="s">
        <v>3642</v>
      </c>
      <c r="F316" s="1"/>
      <c r="G316" t="s">
        <v>3855</v>
      </c>
      <c r="L316" t="s">
        <v>3580</v>
      </c>
      <c r="R316" t="s">
        <v>3581</v>
      </c>
      <c r="T316" s="1"/>
      <c r="V316" s="1"/>
    </row>
    <row r="317" spans="1:22" x14ac:dyDescent="0.3">
      <c r="A317" t="s">
        <v>207</v>
      </c>
      <c r="B317" s="1">
        <v>44705</v>
      </c>
      <c r="C317" t="s">
        <v>3285</v>
      </c>
      <c r="D317">
        <v>533000</v>
      </c>
      <c r="E317" t="s">
        <v>3643</v>
      </c>
      <c r="F317" s="1"/>
      <c r="G317" t="s">
        <v>3855</v>
      </c>
      <c r="L317" t="s">
        <v>3580</v>
      </c>
      <c r="R317" t="s">
        <v>3581</v>
      </c>
      <c r="T317" s="1"/>
      <c r="V317" s="1"/>
    </row>
    <row r="318" spans="1:22" x14ac:dyDescent="0.3">
      <c r="A318" t="s">
        <v>204</v>
      </c>
      <c r="B318" s="1">
        <v>44705</v>
      </c>
      <c r="C318" t="s">
        <v>3285</v>
      </c>
      <c r="D318">
        <v>430000</v>
      </c>
      <c r="E318" t="s">
        <v>3645</v>
      </c>
      <c r="F318" s="1"/>
      <c r="G318" t="s">
        <v>3855</v>
      </c>
      <c r="L318" t="s">
        <v>3580</v>
      </c>
      <c r="R318" t="s">
        <v>3581</v>
      </c>
      <c r="T318" s="1"/>
      <c r="V318" s="1"/>
    </row>
    <row r="319" spans="1:22" x14ac:dyDescent="0.3">
      <c r="A319" t="s">
        <v>201</v>
      </c>
      <c r="B319" s="1">
        <v>44705</v>
      </c>
      <c r="C319" t="s">
        <v>3285</v>
      </c>
      <c r="D319">
        <v>430000</v>
      </c>
      <c r="E319" t="s">
        <v>3647</v>
      </c>
      <c r="F319" s="1"/>
      <c r="G319" t="s">
        <v>3855</v>
      </c>
      <c r="L319" t="s">
        <v>3580</v>
      </c>
      <c r="R319" t="s">
        <v>3581</v>
      </c>
      <c r="T319" s="1"/>
      <c r="V319" s="1"/>
    </row>
    <row r="320" spans="1:22" x14ac:dyDescent="0.3">
      <c r="A320" t="s">
        <v>198</v>
      </c>
      <c r="B320" s="1">
        <v>44705</v>
      </c>
      <c r="C320" t="s">
        <v>3285</v>
      </c>
      <c r="D320">
        <v>430000</v>
      </c>
      <c r="E320" t="s">
        <v>3648</v>
      </c>
      <c r="F320" s="1"/>
      <c r="G320" t="s">
        <v>3855</v>
      </c>
      <c r="L320" t="s">
        <v>3580</v>
      </c>
      <c r="R320" t="s">
        <v>3581</v>
      </c>
      <c r="T320" s="1"/>
      <c r="V320" s="1"/>
    </row>
    <row r="321" spans="1:22" x14ac:dyDescent="0.3">
      <c r="A321" t="s">
        <v>195</v>
      </c>
      <c r="B321" s="1">
        <v>44705</v>
      </c>
      <c r="C321" t="s">
        <v>3285</v>
      </c>
      <c r="D321">
        <v>597000</v>
      </c>
      <c r="E321" t="s">
        <v>3650</v>
      </c>
      <c r="F321" s="1"/>
      <c r="G321" t="s">
        <v>3855</v>
      </c>
      <c r="L321" t="s">
        <v>3580</v>
      </c>
      <c r="R321" t="s">
        <v>3581</v>
      </c>
      <c r="T321" s="1"/>
      <c r="V321" s="1"/>
    </row>
    <row r="322" spans="1:22" x14ac:dyDescent="0.3">
      <c r="A322" t="s">
        <v>192</v>
      </c>
      <c r="B322" s="1">
        <v>44705</v>
      </c>
      <c r="C322" t="s">
        <v>3285</v>
      </c>
      <c r="D322">
        <v>258000</v>
      </c>
      <c r="E322" t="s">
        <v>3651</v>
      </c>
      <c r="F322" s="1"/>
      <c r="G322" t="s">
        <v>3855</v>
      </c>
      <c r="L322" t="s">
        <v>3580</v>
      </c>
      <c r="R322" t="s">
        <v>3581</v>
      </c>
      <c r="T322" s="1"/>
      <c r="V322" s="1"/>
    </row>
    <row r="323" spans="1:22" x14ac:dyDescent="0.3">
      <c r="A323" t="s">
        <v>189</v>
      </c>
      <c r="B323" s="1">
        <v>44705</v>
      </c>
      <c r="C323" t="s">
        <v>3285</v>
      </c>
      <c r="D323">
        <v>210000</v>
      </c>
      <c r="E323" t="s">
        <v>3653</v>
      </c>
      <c r="F323" s="1"/>
      <c r="G323" t="s">
        <v>3855</v>
      </c>
      <c r="L323" t="s">
        <v>3580</v>
      </c>
      <c r="R323" t="s">
        <v>3581</v>
      </c>
      <c r="T323" s="1"/>
      <c r="V323" s="1"/>
    </row>
    <row r="324" spans="1:22" x14ac:dyDescent="0.3">
      <c r="A324" t="s">
        <v>182</v>
      </c>
      <c r="B324" s="1">
        <v>44705</v>
      </c>
      <c r="C324" t="s">
        <v>3285</v>
      </c>
      <c r="D324">
        <v>1860000</v>
      </c>
      <c r="E324" t="s">
        <v>3654</v>
      </c>
      <c r="F324" s="1"/>
      <c r="G324" t="s">
        <v>3855</v>
      </c>
      <c r="L324" t="s">
        <v>3580</v>
      </c>
      <c r="R324" t="s">
        <v>3581</v>
      </c>
      <c r="T324" s="1"/>
      <c r="V324" s="1"/>
    </row>
    <row r="325" spans="1:22" x14ac:dyDescent="0.3">
      <c r="A325" t="s">
        <v>179</v>
      </c>
      <c r="B325" s="1">
        <v>44705</v>
      </c>
      <c r="C325" t="s">
        <v>3285</v>
      </c>
      <c r="D325">
        <v>1860000</v>
      </c>
      <c r="E325" t="s">
        <v>3656</v>
      </c>
      <c r="F325" s="1"/>
      <c r="G325" t="s">
        <v>3855</v>
      </c>
      <c r="L325" t="s">
        <v>3580</v>
      </c>
      <c r="R325" t="s">
        <v>3581</v>
      </c>
      <c r="T325" s="1"/>
      <c r="V325" s="1"/>
    </row>
    <row r="326" spans="1:22" x14ac:dyDescent="0.3">
      <c r="A326" t="s">
        <v>172</v>
      </c>
      <c r="B326" s="1">
        <v>44705</v>
      </c>
      <c r="C326" t="s">
        <v>3285</v>
      </c>
      <c r="D326">
        <v>370000</v>
      </c>
      <c r="E326" t="s">
        <v>3658</v>
      </c>
      <c r="F326" s="1"/>
      <c r="G326" t="s">
        <v>3855</v>
      </c>
      <c r="L326" t="s">
        <v>3580</v>
      </c>
      <c r="R326" t="s">
        <v>3581</v>
      </c>
      <c r="T326" s="1"/>
      <c r="V326" s="1"/>
    </row>
    <row r="327" spans="1:22" x14ac:dyDescent="0.3">
      <c r="A327" t="s">
        <v>169</v>
      </c>
      <c r="B327" s="1">
        <v>44705</v>
      </c>
      <c r="C327" t="s">
        <v>3285</v>
      </c>
      <c r="D327">
        <v>955000</v>
      </c>
      <c r="E327" t="s">
        <v>3660</v>
      </c>
      <c r="F327" s="1"/>
      <c r="G327" t="s">
        <v>3855</v>
      </c>
      <c r="L327" t="s">
        <v>3580</v>
      </c>
      <c r="R327" t="s">
        <v>3581</v>
      </c>
      <c r="T327" s="1"/>
      <c r="V327" s="1"/>
    </row>
    <row r="328" spans="1:22" x14ac:dyDescent="0.3">
      <c r="A328" t="s">
        <v>166</v>
      </c>
      <c r="B328" s="1">
        <v>44705</v>
      </c>
      <c r="C328" t="s">
        <v>3285</v>
      </c>
      <c r="D328">
        <v>370000</v>
      </c>
      <c r="E328" t="s">
        <v>3662</v>
      </c>
      <c r="F328" s="1"/>
      <c r="G328" t="s">
        <v>3855</v>
      </c>
      <c r="L328" t="s">
        <v>3580</v>
      </c>
      <c r="R328" t="s">
        <v>3581</v>
      </c>
      <c r="T328" s="1"/>
      <c r="V328" s="1"/>
    </row>
    <row r="329" spans="1:22" x14ac:dyDescent="0.3">
      <c r="A329" t="s">
        <v>163</v>
      </c>
      <c r="B329" s="1">
        <v>44705</v>
      </c>
      <c r="C329" t="s">
        <v>3285</v>
      </c>
      <c r="D329">
        <v>667050</v>
      </c>
      <c r="E329" t="s">
        <v>3664</v>
      </c>
      <c r="F329" s="1"/>
      <c r="G329" t="s">
        <v>3855</v>
      </c>
      <c r="L329" t="s">
        <v>3580</v>
      </c>
      <c r="R329" t="s">
        <v>3581</v>
      </c>
      <c r="T329" s="1"/>
      <c r="V329" s="1"/>
    </row>
    <row r="330" spans="1:22" x14ac:dyDescent="0.3">
      <c r="A330" t="s">
        <v>158</v>
      </c>
      <c r="B330" s="1">
        <v>44705</v>
      </c>
      <c r="C330" t="s">
        <v>3285</v>
      </c>
      <c r="D330">
        <v>370000</v>
      </c>
      <c r="E330" t="s">
        <v>3666</v>
      </c>
      <c r="F330" s="1"/>
      <c r="G330" t="s">
        <v>3855</v>
      </c>
      <c r="L330" t="s">
        <v>3580</v>
      </c>
      <c r="R330" t="s">
        <v>3581</v>
      </c>
      <c r="T330" s="1"/>
      <c r="V330" s="1"/>
    </row>
    <row r="331" spans="1:22" x14ac:dyDescent="0.3">
      <c r="A331" t="s">
        <v>155</v>
      </c>
      <c r="B331" s="1">
        <v>44705</v>
      </c>
      <c r="C331" t="s">
        <v>3285</v>
      </c>
      <c r="D331">
        <v>370000</v>
      </c>
      <c r="E331" t="s">
        <v>3668</v>
      </c>
      <c r="F331" s="1"/>
      <c r="G331" t="s">
        <v>3855</v>
      </c>
      <c r="L331" t="s">
        <v>3580</v>
      </c>
      <c r="R331" t="s">
        <v>3581</v>
      </c>
      <c r="T331" s="1"/>
      <c r="V331" s="1"/>
    </row>
    <row r="332" spans="1:22" x14ac:dyDescent="0.3">
      <c r="A332" t="s">
        <v>152</v>
      </c>
      <c r="B332" s="1">
        <v>44705</v>
      </c>
      <c r="C332" t="s">
        <v>3285</v>
      </c>
      <c r="D332">
        <v>979000</v>
      </c>
      <c r="E332" t="s">
        <v>3670</v>
      </c>
      <c r="F332" s="1"/>
      <c r="G332" t="s">
        <v>3855</v>
      </c>
      <c r="L332" t="s">
        <v>3580</v>
      </c>
      <c r="R332" t="s">
        <v>3581</v>
      </c>
      <c r="T332" s="1"/>
      <c r="V332" s="1"/>
    </row>
    <row r="333" spans="1:22" x14ac:dyDescent="0.3">
      <c r="A333" t="s">
        <v>145</v>
      </c>
      <c r="B333" s="1">
        <v>44705</v>
      </c>
      <c r="C333" t="s">
        <v>3285</v>
      </c>
      <c r="D333">
        <v>1190000</v>
      </c>
      <c r="E333" t="s">
        <v>3671</v>
      </c>
      <c r="F333" s="1"/>
      <c r="G333" t="s">
        <v>3855</v>
      </c>
      <c r="L333" t="s">
        <v>3580</v>
      </c>
      <c r="R333" t="s">
        <v>3581</v>
      </c>
      <c r="T333" s="1"/>
      <c r="V333" s="1"/>
    </row>
    <row r="334" spans="1:22" x14ac:dyDescent="0.3">
      <c r="A334" t="s">
        <v>141</v>
      </c>
      <c r="B334" s="1">
        <v>44705</v>
      </c>
      <c r="C334" t="s">
        <v>3285</v>
      </c>
      <c r="D334">
        <v>1853500</v>
      </c>
      <c r="E334" t="s">
        <v>3672</v>
      </c>
      <c r="F334" s="1"/>
      <c r="G334" t="s">
        <v>3855</v>
      </c>
      <c r="L334" t="s">
        <v>3580</v>
      </c>
      <c r="R334" t="s">
        <v>3581</v>
      </c>
      <c r="T334" s="1"/>
      <c r="V334" s="1"/>
    </row>
    <row r="335" spans="1:22" x14ac:dyDescent="0.3">
      <c r="A335" t="s">
        <v>132</v>
      </c>
      <c r="B335" s="1">
        <v>44705</v>
      </c>
      <c r="C335" t="s">
        <v>3287</v>
      </c>
      <c r="D335">
        <v>252014</v>
      </c>
      <c r="E335" t="s">
        <v>3673</v>
      </c>
      <c r="F335" s="1"/>
      <c r="G335" t="s">
        <v>3855</v>
      </c>
      <c r="L335" t="s">
        <v>3580</v>
      </c>
      <c r="R335" t="s">
        <v>3581</v>
      </c>
      <c r="T335" s="1"/>
      <c r="V335" s="1"/>
    </row>
    <row r="336" spans="1:22" x14ac:dyDescent="0.3">
      <c r="A336" t="s">
        <v>82</v>
      </c>
      <c r="B336" s="1">
        <v>44705</v>
      </c>
      <c r="C336" t="s">
        <v>3280</v>
      </c>
      <c r="D336">
        <v>660000</v>
      </c>
      <c r="E336" t="s">
        <v>3676</v>
      </c>
      <c r="F336" s="1"/>
      <c r="G336" t="s">
        <v>3856</v>
      </c>
      <c r="L336" t="s">
        <v>3674</v>
      </c>
      <c r="R336" t="s">
        <v>3675</v>
      </c>
      <c r="T336" s="1"/>
      <c r="V336" s="1"/>
    </row>
    <row r="337" spans="1:22" x14ac:dyDescent="0.3">
      <c r="A337" t="s">
        <v>97</v>
      </c>
      <c r="B337" s="1">
        <v>44705</v>
      </c>
      <c r="C337" t="s">
        <v>3285</v>
      </c>
      <c r="D337">
        <v>830000</v>
      </c>
      <c r="E337" t="s">
        <v>3678</v>
      </c>
      <c r="F337" s="1"/>
      <c r="G337" t="s">
        <v>3856</v>
      </c>
      <c r="L337" t="s">
        <v>3674</v>
      </c>
      <c r="R337" t="s">
        <v>3675</v>
      </c>
      <c r="T337" s="1"/>
      <c r="V337" s="1"/>
    </row>
    <row r="338" spans="1:22" x14ac:dyDescent="0.3">
      <c r="A338" t="s">
        <v>94</v>
      </c>
      <c r="B338" s="1">
        <v>44705</v>
      </c>
      <c r="C338" t="s">
        <v>3285</v>
      </c>
      <c r="D338">
        <v>830000</v>
      </c>
      <c r="E338" t="s">
        <v>3680</v>
      </c>
      <c r="F338" s="1"/>
      <c r="G338" t="s">
        <v>3856</v>
      </c>
      <c r="L338" t="s">
        <v>3674</v>
      </c>
      <c r="R338" t="s">
        <v>3675</v>
      </c>
      <c r="T338" s="1"/>
      <c r="V338" s="1"/>
    </row>
    <row r="339" spans="1:22" x14ac:dyDescent="0.3">
      <c r="A339" t="s">
        <v>91</v>
      </c>
      <c r="B339" s="1">
        <v>44705</v>
      </c>
      <c r="C339" t="s">
        <v>3285</v>
      </c>
      <c r="D339">
        <v>980000</v>
      </c>
      <c r="E339" t="s">
        <v>3682</v>
      </c>
      <c r="F339" s="1"/>
      <c r="G339" t="s">
        <v>3856</v>
      </c>
      <c r="L339" t="s">
        <v>3674</v>
      </c>
      <c r="R339" t="s">
        <v>3675</v>
      </c>
      <c r="T339" s="1"/>
      <c r="V339" s="1"/>
    </row>
    <row r="340" spans="1:22" x14ac:dyDescent="0.3">
      <c r="A340" t="s">
        <v>88</v>
      </c>
      <c r="B340" s="1">
        <v>44705</v>
      </c>
      <c r="C340" t="s">
        <v>3285</v>
      </c>
      <c r="D340">
        <v>980000</v>
      </c>
      <c r="E340" t="s">
        <v>3684</v>
      </c>
      <c r="F340" s="1"/>
      <c r="G340" t="s">
        <v>3856</v>
      </c>
      <c r="L340" t="s">
        <v>3674</v>
      </c>
      <c r="R340" t="s">
        <v>3675</v>
      </c>
      <c r="T340" s="1"/>
      <c r="V340" s="1"/>
    </row>
    <row r="341" spans="1:22" x14ac:dyDescent="0.3">
      <c r="A341" t="s">
        <v>74</v>
      </c>
      <c r="B341" s="1">
        <v>44705</v>
      </c>
      <c r="C341" t="s">
        <v>3285</v>
      </c>
      <c r="D341">
        <v>360000</v>
      </c>
      <c r="E341" t="s">
        <v>3686</v>
      </c>
      <c r="F341" s="1"/>
      <c r="G341" t="s">
        <v>3856</v>
      </c>
      <c r="L341" t="s">
        <v>3674</v>
      </c>
      <c r="R341" t="s">
        <v>3675</v>
      </c>
      <c r="T341" s="1"/>
      <c r="V341" s="1"/>
    </row>
    <row r="342" spans="1:22" x14ac:dyDescent="0.3">
      <c r="A342" t="s">
        <v>71</v>
      </c>
      <c r="B342" s="1">
        <v>44705</v>
      </c>
      <c r="C342" t="s">
        <v>3285</v>
      </c>
      <c r="D342">
        <v>360000</v>
      </c>
      <c r="E342" t="s">
        <v>3687</v>
      </c>
      <c r="F342" s="1"/>
      <c r="G342" t="s">
        <v>3856</v>
      </c>
      <c r="L342" t="s">
        <v>3674</v>
      </c>
      <c r="R342" t="s">
        <v>3675</v>
      </c>
      <c r="T342" s="1"/>
      <c r="V342" s="1"/>
    </row>
    <row r="343" spans="1:22" x14ac:dyDescent="0.3">
      <c r="A343" t="s">
        <v>68</v>
      </c>
      <c r="B343" s="1">
        <v>44705</v>
      </c>
      <c r="C343" t="s">
        <v>3285</v>
      </c>
      <c r="D343">
        <v>360000</v>
      </c>
      <c r="E343" t="s">
        <v>3688</v>
      </c>
      <c r="F343" s="1"/>
      <c r="G343" t="s">
        <v>3856</v>
      </c>
      <c r="L343" t="s">
        <v>3674</v>
      </c>
      <c r="R343" t="s">
        <v>3675</v>
      </c>
      <c r="T343" s="1"/>
      <c r="V343" s="1"/>
    </row>
    <row r="344" spans="1:22" x14ac:dyDescent="0.3">
      <c r="A344" t="s">
        <v>65</v>
      </c>
      <c r="B344" s="1">
        <v>44705</v>
      </c>
      <c r="C344" t="s">
        <v>3285</v>
      </c>
      <c r="D344">
        <v>360000</v>
      </c>
      <c r="E344" t="s">
        <v>3689</v>
      </c>
      <c r="F344" s="1"/>
      <c r="G344" t="s">
        <v>3856</v>
      </c>
      <c r="L344" t="s">
        <v>3674</v>
      </c>
      <c r="R344" t="s">
        <v>3675</v>
      </c>
      <c r="T344" s="1"/>
      <c r="V344" s="1"/>
    </row>
    <row r="345" spans="1:22" x14ac:dyDescent="0.3">
      <c r="A345" t="s">
        <v>61</v>
      </c>
      <c r="B345" s="1">
        <v>44705</v>
      </c>
      <c r="C345" t="s">
        <v>3285</v>
      </c>
      <c r="D345">
        <v>360000</v>
      </c>
      <c r="E345" t="s">
        <v>3690</v>
      </c>
      <c r="F345" s="1"/>
      <c r="G345" t="s">
        <v>3856</v>
      </c>
      <c r="L345" t="s">
        <v>3674</v>
      </c>
      <c r="R345" t="s">
        <v>3675</v>
      </c>
      <c r="T345" s="1"/>
      <c r="V345" s="1"/>
    </row>
    <row r="346" spans="1:22" x14ac:dyDescent="0.3">
      <c r="A346" t="s">
        <v>50</v>
      </c>
      <c r="B346" s="1">
        <v>44705</v>
      </c>
      <c r="C346" t="s">
        <v>3280</v>
      </c>
      <c r="D346">
        <v>484000</v>
      </c>
      <c r="E346" t="s">
        <v>3691</v>
      </c>
      <c r="F346" s="1"/>
      <c r="G346" t="s">
        <v>3856</v>
      </c>
      <c r="L346" t="s">
        <v>3674</v>
      </c>
      <c r="R346" t="s">
        <v>3675</v>
      </c>
      <c r="T346" s="1"/>
      <c r="V346" s="1"/>
    </row>
    <row r="347" spans="1:22" x14ac:dyDescent="0.3">
      <c r="A347" t="s">
        <v>2906</v>
      </c>
      <c r="B347" s="1">
        <v>44705</v>
      </c>
      <c r="C347" t="s">
        <v>3280</v>
      </c>
      <c r="D347">
        <v>1122000</v>
      </c>
      <c r="E347" t="s">
        <v>3692</v>
      </c>
      <c r="F347" s="1"/>
      <c r="G347" t="s">
        <v>3856</v>
      </c>
      <c r="L347" t="s">
        <v>3674</v>
      </c>
      <c r="Q347">
        <v>44880</v>
      </c>
      <c r="R347" t="s">
        <v>3675</v>
      </c>
      <c r="T347" s="1"/>
      <c r="V347" s="1"/>
    </row>
    <row r="348" spans="1:22" x14ac:dyDescent="0.3">
      <c r="A348" t="s">
        <v>107</v>
      </c>
      <c r="B348" s="1">
        <v>44705</v>
      </c>
      <c r="C348" t="s">
        <v>3280</v>
      </c>
      <c r="D348">
        <v>440000</v>
      </c>
      <c r="E348" t="s">
        <v>3693</v>
      </c>
      <c r="F348" s="1"/>
      <c r="G348" t="s">
        <v>3856</v>
      </c>
      <c r="L348" t="s">
        <v>3674</v>
      </c>
      <c r="R348" t="s">
        <v>3675</v>
      </c>
      <c r="T348" s="1"/>
      <c r="V348" s="1"/>
    </row>
    <row r="349" spans="1:22" x14ac:dyDescent="0.3">
      <c r="A349" t="s">
        <v>119</v>
      </c>
      <c r="B349" s="1">
        <v>44705</v>
      </c>
      <c r="C349" t="s">
        <v>3287</v>
      </c>
      <c r="D349">
        <v>302850</v>
      </c>
      <c r="E349" t="s">
        <v>3695</v>
      </c>
      <c r="F349" s="1"/>
      <c r="G349" t="s">
        <v>3856</v>
      </c>
      <c r="L349" t="s">
        <v>3674</v>
      </c>
      <c r="R349" t="s">
        <v>3675</v>
      </c>
      <c r="T349" s="1"/>
      <c r="V349" s="1"/>
    </row>
    <row r="350" spans="1:22" x14ac:dyDescent="0.3">
      <c r="A350" t="s">
        <v>115</v>
      </c>
      <c r="B350" s="1">
        <v>44705</v>
      </c>
      <c r="C350" t="s">
        <v>3287</v>
      </c>
      <c r="D350">
        <v>331250</v>
      </c>
      <c r="E350" t="s">
        <v>3696</v>
      </c>
      <c r="F350" s="1"/>
      <c r="G350" t="s">
        <v>3856</v>
      </c>
      <c r="L350" t="s">
        <v>3674</v>
      </c>
      <c r="R350" t="s">
        <v>3675</v>
      </c>
      <c r="T350" s="1"/>
      <c r="V350" s="1"/>
    </row>
    <row r="351" spans="1:22" x14ac:dyDescent="0.3">
      <c r="A351" t="s">
        <v>312</v>
      </c>
      <c r="B351" s="1">
        <v>44705</v>
      </c>
      <c r="C351" t="s">
        <v>3280</v>
      </c>
      <c r="D351">
        <v>1450000</v>
      </c>
      <c r="E351" t="s">
        <v>3699</v>
      </c>
      <c r="F351" s="1"/>
      <c r="G351" t="s">
        <v>3857</v>
      </c>
      <c r="L351" t="s">
        <v>3697</v>
      </c>
      <c r="R351" t="s">
        <v>3698</v>
      </c>
      <c r="T351" s="1"/>
      <c r="V351" s="1"/>
    </row>
    <row r="352" spans="1:22" x14ac:dyDescent="0.3">
      <c r="A352" t="s">
        <v>308</v>
      </c>
      <c r="B352" s="1">
        <v>44705</v>
      </c>
      <c r="C352" t="s">
        <v>3280</v>
      </c>
      <c r="D352">
        <v>994500</v>
      </c>
      <c r="E352" t="s">
        <v>3700</v>
      </c>
      <c r="F352" s="1"/>
      <c r="G352" t="s">
        <v>3857</v>
      </c>
      <c r="L352" t="s">
        <v>3697</v>
      </c>
      <c r="R352" t="s">
        <v>3698</v>
      </c>
      <c r="T352" s="1"/>
      <c r="V352" s="1"/>
    </row>
    <row r="353" spans="1:23" x14ac:dyDescent="0.3">
      <c r="A353" t="s">
        <v>302</v>
      </c>
      <c r="B353" s="1">
        <v>44705</v>
      </c>
      <c r="C353" t="s">
        <v>3280</v>
      </c>
      <c r="D353">
        <v>1495000</v>
      </c>
      <c r="E353" t="s">
        <v>3701</v>
      </c>
      <c r="F353" s="1"/>
      <c r="G353" t="s">
        <v>3857</v>
      </c>
      <c r="L353" t="s">
        <v>3697</v>
      </c>
      <c r="R353" t="s">
        <v>3698</v>
      </c>
      <c r="T353" s="1"/>
      <c r="V353" s="1"/>
    </row>
    <row r="354" spans="1:23" x14ac:dyDescent="0.3">
      <c r="A354" t="s">
        <v>298</v>
      </c>
      <c r="B354" s="1">
        <v>44705</v>
      </c>
      <c r="C354" t="s">
        <v>3280</v>
      </c>
      <c r="D354">
        <v>1000000</v>
      </c>
      <c r="E354" t="s">
        <v>3702</v>
      </c>
      <c r="F354" s="1"/>
      <c r="G354" t="s">
        <v>3857</v>
      </c>
      <c r="L354" t="s">
        <v>3697</v>
      </c>
      <c r="R354" t="s">
        <v>3698</v>
      </c>
      <c r="T354" s="1"/>
      <c r="V354" s="1"/>
    </row>
    <row r="355" spans="1:23" x14ac:dyDescent="0.3">
      <c r="A355" t="s">
        <v>292</v>
      </c>
      <c r="B355" s="1">
        <v>44705</v>
      </c>
      <c r="C355" t="s">
        <v>3280</v>
      </c>
      <c r="D355">
        <v>1500000</v>
      </c>
      <c r="E355" t="s">
        <v>3704</v>
      </c>
      <c r="F355" s="1"/>
      <c r="G355" t="s">
        <v>3857</v>
      </c>
      <c r="L355" t="s">
        <v>3697</v>
      </c>
      <c r="R355" t="s">
        <v>3698</v>
      </c>
      <c r="T355" s="1"/>
      <c r="V355" s="1"/>
    </row>
    <row r="356" spans="1:23" x14ac:dyDescent="0.3">
      <c r="A356" t="s">
        <v>288</v>
      </c>
      <c r="B356" s="1">
        <v>44705</v>
      </c>
      <c r="C356" t="s">
        <v>3280</v>
      </c>
      <c r="D356">
        <v>999000</v>
      </c>
      <c r="E356" t="s">
        <v>3705</v>
      </c>
      <c r="F356" s="1"/>
      <c r="G356" t="s">
        <v>3857</v>
      </c>
      <c r="L356" t="s">
        <v>3697</v>
      </c>
      <c r="R356" t="s">
        <v>3698</v>
      </c>
      <c r="T356" s="1"/>
      <c r="V356" s="1"/>
    </row>
    <row r="357" spans="1:23" x14ac:dyDescent="0.3">
      <c r="A357" t="s">
        <v>282</v>
      </c>
      <c r="B357" s="1">
        <v>44705</v>
      </c>
      <c r="C357" t="s">
        <v>3280</v>
      </c>
      <c r="D357">
        <v>1450000</v>
      </c>
      <c r="E357" t="s">
        <v>3707</v>
      </c>
      <c r="F357" s="1"/>
      <c r="G357" t="s">
        <v>3857</v>
      </c>
      <c r="L357" t="s">
        <v>3697</v>
      </c>
      <c r="R357" t="s">
        <v>3698</v>
      </c>
      <c r="T357" s="1"/>
      <c r="V357" s="1"/>
    </row>
    <row r="358" spans="1:23" x14ac:dyDescent="0.3">
      <c r="A358" t="s">
        <v>277</v>
      </c>
      <c r="B358" s="1">
        <v>44705</v>
      </c>
      <c r="C358" t="s">
        <v>3280</v>
      </c>
      <c r="D358">
        <v>994000</v>
      </c>
      <c r="E358" t="s">
        <v>3708</v>
      </c>
      <c r="F358" s="1"/>
      <c r="G358" t="s">
        <v>3857</v>
      </c>
      <c r="L358" t="s">
        <v>3697</v>
      </c>
      <c r="R358" t="s">
        <v>3698</v>
      </c>
      <c r="T358" s="1"/>
      <c r="V358" s="1"/>
    </row>
    <row r="359" spans="1:23" x14ac:dyDescent="0.3">
      <c r="A359" t="s">
        <v>266</v>
      </c>
      <c r="B359" s="1">
        <v>44705</v>
      </c>
      <c r="C359" t="s">
        <v>3287</v>
      </c>
      <c r="D359">
        <v>300383</v>
      </c>
      <c r="E359" t="s">
        <v>3709</v>
      </c>
      <c r="F359" s="1"/>
      <c r="G359" t="s">
        <v>3857</v>
      </c>
      <c r="L359" t="s">
        <v>3697</v>
      </c>
      <c r="R359" t="s">
        <v>3698</v>
      </c>
      <c r="T359" s="1"/>
      <c r="V359" s="1"/>
    </row>
    <row r="360" spans="1:23" x14ac:dyDescent="0.3">
      <c r="A360" t="s">
        <v>2485</v>
      </c>
      <c r="B360" s="1">
        <v>44655</v>
      </c>
      <c r="C360" t="s">
        <v>3291</v>
      </c>
      <c r="D360">
        <v>75000</v>
      </c>
      <c r="E360" t="s">
        <v>2484</v>
      </c>
      <c r="F360" s="1"/>
      <c r="G360" t="s">
        <v>3853</v>
      </c>
      <c r="L360" t="s">
        <v>1937</v>
      </c>
      <c r="R360" t="s">
        <v>1938</v>
      </c>
      <c r="S360" t="s">
        <v>1936</v>
      </c>
      <c r="T360" s="1">
        <v>44671</v>
      </c>
      <c r="U360" t="s">
        <v>834</v>
      </c>
      <c r="V360" s="1">
        <v>44670</v>
      </c>
      <c r="W360" t="s">
        <v>835</v>
      </c>
    </row>
    <row r="361" spans="1:23" x14ac:dyDescent="0.3">
      <c r="A361" t="s">
        <v>2490</v>
      </c>
      <c r="B361" s="1">
        <v>44655</v>
      </c>
      <c r="C361" t="s">
        <v>3291</v>
      </c>
      <c r="D361">
        <v>99000</v>
      </c>
      <c r="E361" t="s">
        <v>2489</v>
      </c>
      <c r="F361" s="1"/>
      <c r="G361" t="s">
        <v>3853</v>
      </c>
      <c r="L361" t="s">
        <v>1937</v>
      </c>
      <c r="R361" t="s">
        <v>1938</v>
      </c>
      <c r="S361" t="s">
        <v>1936</v>
      </c>
      <c r="T361" s="1">
        <v>44671</v>
      </c>
      <c r="U361" t="s">
        <v>834</v>
      </c>
      <c r="V361" s="1">
        <v>44670</v>
      </c>
      <c r="W361" t="s">
        <v>835</v>
      </c>
    </row>
    <row r="362" spans="1:23" x14ac:dyDescent="0.3">
      <c r="A362" t="s">
        <v>2495</v>
      </c>
      <c r="B362" s="1">
        <v>44655</v>
      </c>
      <c r="C362" t="s">
        <v>3291</v>
      </c>
      <c r="D362">
        <v>220000</v>
      </c>
      <c r="E362" t="s">
        <v>2494</v>
      </c>
      <c r="F362" s="1"/>
      <c r="G362" t="s">
        <v>3853</v>
      </c>
      <c r="L362" t="s">
        <v>1937</v>
      </c>
      <c r="R362" t="s">
        <v>1938</v>
      </c>
      <c r="S362" t="s">
        <v>1936</v>
      </c>
      <c r="T362" s="1">
        <v>44671</v>
      </c>
      <c r="U362" t="s">
        <v>834</v>
      </c>
      <c r="V362" s="1">
        <v>44670</v>
      </c>
      <c r="W362" t="s">
        <v>835</v>
      </c>
    </row>
    <row r="363" spans="1:23" x14ac:dyDescent="0.3">
      <c r="A363" t="s">
        <v>2500</v>
      </c>
      <c r="B363" s="1">
        <v>44655</v>
      </c>
      <c r="C363" t="s">
        <v>3291</v>
      </c>
      <c r="D363">
        <v>269000</v>
      </c>
      <c r="E363" t="s">
        <v>2499</v>
      </c>
      <c r="F363" s="1"/>
      <c r="G363" t="s">
        <v>3853</v>
      </c>
      <c r="L363" t="s">
        <v>1937</v>
      </c>
      <c r="R363" t="s">
        <v>1938</v>
      </c>
      <c r="S363" t="s">
        <v>1936</v>
      </c>
      <c r="T363" s="1">
        <v>44671</v>
      </c>
      <c r="U363" t="s">
        <v>834</v>
      </c>
      <c r="V363" s="1">
        <v>44670</v>
      </c>
      <c r="W363" t="s">
        <v>835</v>
      </c>
    </row>
    <row r="364" spans="1:23" x14ac:dyDescent="0.3">
      <c r="A364" t="s">
        <v>2505</v>
      </c>
      <c r="B364" s="1">
        <v>44655</v>
      </c>
      <c r="C364" t="s">
        <v>3291</v>
      </c>
      <c r="D364">
        <v>75000</v>
      </c>
      <c r="E364" t="s">
        <v>2504</v>
      </c>
      <c r="F364" s="1"/>
      <c r="G364" t="s">
        <v>3853</v>
      </c>
      <c r="L364" t="s">
        <v>1937</v>
      </c>
      <c r="R364" t="s">
        <v>1938</v>
      </c>
      <c r="S364" t="s">
        <v>1936</v>
      </c>
      <c r="T364" s="1">
        <v>44671</v>
      </c>
      <c r="U364" t="s">
        <v>834</v>
      </c>
      <c r="V364" s="1">
        <v>44670</v>
      </c>
      <c r="W364" t="s">
        <v>835</v>
      </c>
    </row>
    <row r="365" spans="1:23" x14ac:dyDescent="0.3">
      <c r="A365" t="s">
        <v>2510</v>
      </c>
      <c r="B365" s="1">
        <v>44655</v>
      </c>
      <c r="C365" t="s">
        <v>3291</v>
      </c>
      <c r="D365">
        <v>275000</v>
      </c>
      <c r="E365" t="s">
        <v>2509</v>
      </c>
      <c r="F365" s="1"/>
      <c r="G365" t="s">
        <v>3853</v>
      </c>
      <c r="L365" t="s">
        <v>1937</v>
      </c>
      <c r="R365" t="s">
        <v>1938</v>
      </c>
      <c r="S365" t="s">
        <v>1936</v>
      </c>
      <c r="T365" s="1">
        <v>44671</v>
      </c>
      <c r="U365" t="s">
        <v>834</v>
      </c>
      <c r="V365" s="1">
        <v>44670</v>
      </c>
      <c r="W365" t="s">
        <v>835</v>
      </c>
    </row>
    <row r="366" spans="1:23" x14ac:dyDescent="0.3">
      <c r="A366" t="s">
        <v>2515</v>
      </c>
      <c r="B366" s="1">
        <v>44655</v>
      </c>
      <c r="C366" t="s">
        <v>3291</v>
      </c>
      <c r="D366">
        <v>75000</v>
      </c>
      <c r="E366" t="s">
        <v>2514</v>
      </c>
      <c r="F366" s="1"/>
      <c r="G366" t="s">
        <v>3853</v>
      </c>
      <c r="L366" t="s">
        <v>1937</v>
      </c>
      <c r="R366" t="s">
        <v>1938</v>
      </c>
      <c r="S366" t="s">
        <v>1936</v>
      </c>
      <c r="T366" s="1">
        <v>44671</v>
      </c>
      <c r="U366" t="s">
        <v>834</v>
      </c>
      <c r="V366" s="1">
        <v>44670</v>
      </c>
      <c r="W366" t="s">
        <v>835</v>
      </c>
    </row>
    <row r="367" spans="1:23" x14ac:dyDescent="0.3">
      <c r="A367" t="s">
        <v>2520</v>
      </c>
      <c r="B367" s="1">
        <v>44655</v>
      </c>
      <c r="C367" t="s">
        <v>3291</v>
      </c>
      <c r="D367">
        <v>59000</v>
      </c>
      <c r="E367" t="s">
        <v>2519</v>
      </c>
      <c r="F367" s="1"/>
      <c r="G367" t="s">
        <v>3853</v>
      </c>
      <c r="L367" t="s">
        <v>1937</v>
      </c>
      <c r="R367" t="s">
        <v>1938</v>
      </c>
      <c r="S367" t="s">
        <v>1936</v>
      </c>
      <c r="T367" s="1">
        <v>44671</v>
      </c>
      <c r="U367" t="s">
        <v>834</v>
      </c>
      <c r="V367" s="1">
        <v>44670</v>
      </c>
      <c r="W367" t="s">
        <v>835</v>
      </c>
    </row>
    <row r="368" spans="1:23" x14ac:dyDescent="0.3">
      <c r="A368" t="s">
        <v>2525</v>
      </c>
      <c r="B368" s="1">
        <v>44655</v>
      </c>
      <c r="C368" t="s">
        <v>3291</v>
      </c>
      <c r="D368">
        <v>250000</v>
      </c>
      <c r="E368" t="s">
        <v>2524</v>
      </c>
      <c r="F368" s="1"/>
      <c r="G368" t="s">
        <v>3853</v>
      </c>
      <c r="L368" t="s">
        <v>1937</v>
      </c>
      <c r="R368" t="s">
        <v>1938</v>
      </c>
      <c r="S368" t="s">
        <v>1936</v>
      </c>
      <c r="T368" s="1">
        <v>44671</v>
      </c>
      <c r="U368" t="s">
        <v>834</v>
      </c>
      <c r="V368" s="1">
        <v>44670</v>
      </c>
      <c r="W368" t="s">
        <v>835</v>
      </c>
    </row>
    <row r="369" spans="1:23" x14ac:dyDescent="0.3">
      <c r="A369" t="s">
        <v>2530</v>
      </c>
      <c r="B369" s="1">
        <v>44655</v>
      </c>
      <c r="C369" t="s">
        <v>3291</v>
      </c>
      <c r="D369">
        <v>99000</v>
      </c>
      <c r="E369" t="s">
        <v>2529</v>
      </c>
      <c r="F369" s="1"/>
      <c r="G369" t="s">
        <v>3853</v>
      </c>
      <c r="L369" t="s">
        <v>1937</v>
      </c>
      <c r="R369" t="s">
        <v>1938</v>
      </c>
      <c r="S369" t="s">
        <v>1936</v>
      </c>
      <c r="T369" s="1">
        <v>44671</v>
      </c>
      <c r="U369" t="s">
        <v>834</v>
      </c>
      <c r="V369" s="1">
        <v>44670</v>
      </c>
      <c r="W369" t="s">
        <v>835</v>
      </c>
    </row>
    <row r="370" spans="1:23" x14ac:dyDescent="0.3">
      <c r="A370" t="s">
        <v>2535</v>
      </c>
      <c r="B370" s="1">
        <v>44655</v>
      </c>
      <c r="C370" t="s">
        <v>3291</v>
      </c>
      <c r="D370">
        <v>325000</v>
      </c>
      <c r="E370" t="s">
        <v>2534</v>
      </c>
      <c r="F370" s="1"/>
      <c r="G370" t="s">
        <v>3853</v>
      </c>
      <c r="L370" t="s">
        <v>1937</v>
      </c>
      <c r="R370" t="s">
        <v>1938</v>
      </c>
      <c r="S370" t="s">
        <v>1936</v>
      </c>
      <c r="T370" s="1">
        <v>44671</v>
      </c>
      <c r="U370" t="s">
        <v>834</v>
      </c>
      <c r="V370" s="1">
        <v>44670</v>
      </c>
      <c r="W370" t="s">
        <v>835</v>
      </c>
    </row>
    <row r="371" spans="1:23" x14ac:dyDescent="0.3">
      <c r="A371" t="s">
        <v>2540</v>
      </c>
      <c r="B371" s="1">
        <v>44655</v>
      </c>
      <c r="C371" t="s">
        <v>3291</v>
      </c>
      <c r="D371">
        <v>100000</v>
      </c>
      <c r="E371" t="s">
        <v>2539</v>
      </c>
      <c r="F371" s="1"/>
      <c r="G371" t="s">
        <v>3853</v>
      </c>
      <c r="L371" t="s">
        <v>1937</v>
      </c>
      <c r="R371" t="s">
        <v>1938</v>
      </c>
      <c r="S371" t="s">
        <v>1936</v>
      </c>
      <c r="T371" s="1">
        <v>44671</v>
      </c>
      <c r="U371" t="s">
        <v>834</v>
      </c>
      <c r="V371" s="1">
        <v>44670</v>
      </c>
      <c r="W371" t="s">
        <v>835</v>
      </c>
    </row>
    <row r="372" spans="1:23" x14ac:dyDescent="0.3">
      <c r="A372" t="s">
        <v>2545</v>
      </c>
      <c r="B372" s="1">
        <v>44655</v>
      </c>
      <c r="C372" t="s">
        <v>3291</v>
      </c>
      <c r="D372">
        <v>89000</v>
      </c>
      <c r="E372" t="s">
        <v>2544</v>
      </c>
      <c r="F372" s="1"/>
      <c r="G372" t="s">
        <v>3853</v>
      </c>
      <c r="L372" t="s">
        <v>1937</v>
      </c>
      <c r="R372" t="s">
        <v>1938</v>
      </c>
      <c r="S372" t="s">
        <v>1936</v>
      </c>
      <c r="T372" s="1">
        <v>44671</v>
      </c>
      <c r="U372" t="s">
        <v>834</v>
      </c>
      <c r="V372" s="1">
        <v>44670</v>
      </c>
      <c r="W372" t="s">
        <v>835</v>
      </c>
    </row>
    <row r="373" spans="1:23" x14ac:dyDescent="0.3">
      <c r="A373" t="s">
        <v>2550</v>
      </c>
      <c r="B373" s="1">
        <v>44655</v>
      </c>
      <c r="C373" t="s">
        <v>3291</v>
      </c>
      <c r="D373">
        <v>99000</v>
      </c>
      <c r="E373" t="s">
        <v>2549</v>
      </c>
      <c r="F373" s="1"/>
      <c r="G373" t="s">
        <v>3853</v>
      </c>
      <c r="L373" t="s">
        <v>1937</v>
      </c>
      <c r="R373" t="s">
        <v>1938</v>
      </c>
      <c r="S373" t="s">
        <v>1936</v>
      </c>
      <c r="T373" s="1">
        <v>44671</v>
      </c>
      <c r="U373" t="s">
        <v>834</v>
      </c>
      <c r="V373" s="1">
        <v>44670</v>
      </c>
      <c r="W373" t="s">
        <v>835</v>
      </c>
    </row>
    <row r="374" spans="1:23" x14ac:dyDescent="0.3">
      <c r="A374" t="s">
        <v>2555</v>
      </c>
      <c r="B374" s="1">
        <v>44655</v>
      </c>
      <c r="C374" t="s">
        <v>3291</v>
      </c>
      <c r="D374">
        <v>275000</v>
      </c>
      <c r="E374" t="s">
        <v>2554</v>
      </c>
      <c r="F374" s="1"/>
      <c r="G374" t="s">
        <v>3853</v>
      </c>
      <c r="L374" t="s">
        <v>1937</v>
      </c>
      <c r="R374" t="s">
        <v>1938</v>
      </c>
      <c r="S374" t="s">
        <v>1936</v>
      </c>
      <c r="T374" s="1">
        <v>44671</v>
      </c>
      <c r="U374" t="s">
        <v>834</v>
      </c>
      <c r="V374" s="1">
        <v>44670</v>
      </c>
      <c r="W374" t="s">
        <v>835</v>
      </c>
    </row>
    <row r="375" spans="1:23" x14ac:dyDescent="0.3">
      <c r="A375" t="s">
        <v>2560</v>
      </c>
      <c r="B375" s="1">
        <v>44655</v>
      </c>
      <c r="C375" t="s">
        <v>3291</v>
      </c>
      <c r="D375">
        <v>90000</v>
      </c>
      <c r="E375" t="s">
        <v>2559</v>
      </c>
      <c r="F375" s="1"/>
      <c r="G375" t="s">
        <v>3853</v>
      </c>
      <c r="L375" t="s">
        <v>1937</v>
      </c>
      <c r="R375" t="s">
        <v>1938</v>
      </c>
      <c r="S375" t="s">
        <v>1936</v>
      </c>
      <c r="T375" s="1">
        <v>44671</v>
      </c>
      <c r="U375" t="s">
        <v>834</v>
      </c>
      <c r="V375" s="1">
        <v>44670</v>
      </c>
      <c r="W375" t="s">
        <v>835</v>
      </c>
    </row>
    <row r="376" spans="1:23" x14ac:dyDescent="0.3">
      <c r="A376" t="s">
        <v>2565</v>
      </c>
      <c r="B376" s="1">
        <v>44655</v>
      </c>
      <c r="C376" t="s">
        <v>3291</v>
      </c>
      <c r="D376">
        <v>95000</v>
      </c>
      <c r="E376" t="s">
        <v>2564</v>
      </c>
      <c r="F376" s="1"/>
      <c r="G376" t="s">
        <v>3853</v>
      </c>
      <c r="L376" t="s">
        <v>1937</v>
      </c>
      <c r="R376" t="s">
        <v>1938</v>
      </c>
      <c r="S376" t="s">
        <v>1936</v>
      </c>
      <c r="T376" s="1">
        <v>44671</v>
      </c>
      <c r="U376" t="s">
        <v>834</v>
      </c>
      <c r="V376" s="1">
        <v>44670</v>
      </c>
      <c r="W376" t="s">
        <v>835</v>
      </c>
    </row>
    <row r="377" spans="1:23" x14ac:dyDescent="0.3">
      <c r="A377" t="s">
        <v>2570</v>
      </c>
      <c r="B377" s="1">
        <v>44655</v>
      </c>
      <c r="C377" t="s">
        <v>3291</v>
      </c>
      <c r="D377">
        <v>80000</v>
      </c>
      <c r="E377" t="s">
        <v>2569</v>
      </c>
      <c r="F377" s="1"/>
      <c r="G377" t="s">
        <v>3853</v>
      </c>
      <c r="L377" t="s">
        <v>1937</v>
      </c>
      <c r="R377" t="s">
        <v>1938</v>
      </c>
      <c r="S377" t="s">
        <v>1936</v>
      </c>
      <c r="T377" s="1">
        <v>44671</v>
      </c>
      <c r="U377" t="s">
        <v>834</v>
      </c>
      <c r="V377" s="1">
        <v>44670</v>
      </c>
      <c r="W377" t="s">
        <v>835</v>
      </c>
    </row>
    <row r="378" spans="1:23" x14ac:dyDescent="0.3">
      <c r="A378" t="s">
        <v>2575</v>
      </c>
      <c r="B378" s="1">
        <v>44655</v>
      </c>
      <c r="C378" t="s">
        <v>3291</v>
      </c>
      <c r="D378">
        <v>95000</v>
      </c>
      <c r="E378" t="s">
        <v>2574</v>
      </c>
      <c r="F378" s="1"/>
      <c r="G378" t="s">
        <v>3853</v>
      </c>
      <c r="L378" t="s">
        <v>1937</v>
      </c>
      <c r="R378" t="s">
        <v>1938</v>
      </c>
      <c r="S378" t="s">
        <v>1936</v>
      </c>
      <c r="T378" s="1">
        <v>44671</v>
      </c>
      <c r="U378" t="s">
        <v>834</v>
      </c>
      <c r="V378" s="1">
        <v>44670</v>
      </c>
      <c r="W378" t="s">
        <v>835</v>
      </c>
    </row>
    <row r="379" spans="1:23" x14ac:dyDescent="0.3">
      <c r="A379" t="s">
        <v>2580</v>
      </c>
      <c r="B379" s="1">
        <v>44655</v>
      </c>
      <c r="C379" t="s">
        <v>3291</v>
      </c>
      <c r="D379">
        <v>85000</v>
      </c>
      <c r="E379" t="s">
        <v>2579</v>
      </c>
      <c r="F379" s="1"/>
      <c r="G379" t="s">
        <v>3853</v>
      </c>
      <c r="L379" t="s">
        <v>1937</v>
      </c>
      <c r="R379" t="s">
        <v>1938</v>
      </c>
      <c r="S379" t="s">
        <v>1936</v>
      </c>
      <c r="T379" s="1">
        <v>44671</v>
      </c>
      <c r="U379" t="s">
        <v>834</v>
      </c>
      <c r="V379" s="1">
        <v>44670</v>
      </c>
      <c r="W379" t="s">
        <v>835</v>
      </c>
    </row>
    <row r="380" spans="1:23" x14ac:dyDescent="0.3">
      <c r="A380" t="s">
        <v>2585</v>
      </c>
      <c r="B380" s="1">
        <v>44655</v>
      </c>
      <c r="C380" t="s">
        <v>3291</v>
      </c>
      <c r="D380">
        <v>105000</v>
      </c>
      <c r="E380" t="s">
        <v>2584</v>
      </c>
      <c r="F380" s="1"/>
      <c r="G380" t="s">
        <v>3853</v>
      </c>
      <c r="L380" t="s">
        <v>1937</v>
      </c>
      <c r="R380" t="s">
        <v>1938</v>
      </c>
      <c r="S380" t="s">
        <v>1936</v>
      </c>
      <c r="T380" s="1">
        <v>44671</v>
      </c>
      <c r="U380" t="s">
        <v>834</v>
      </c>
      <c r="V380" s="1">
        <v>44670</v>
      </c>
      <c r="W380" t="s">
        <v>835</v>
      </c>
    </row>
    <row r="381" spans="1:23" x14ac:dyDescent="0.3">
      <c r="A381" t="s">
        <v>2590</v>
      </c>
      <c r="B381" s="1">
        <v>44655</v>
      </c>
      <c r="C381" t="s">
        <v>3291</v>
      </c>
      <c r="D381">
        <v>45000</v>
      </c>
      <c r="E381" t="s">
        <v>2589</v>
      </c>
      <c r="F381" s="1"/>
      <c r="G381" t="s">
        <v>3853</v>
      </c>
      <c r="L381" t="s">
        <v>1937</v>
      </c>
      <c r="R381" t="s">
        <v>1938</v>
      </c>
      <c r="S381" t="s">
        <v>1936</v>
      </c>
      <c r="T381" s="1">
        <v>44671</v>
      </c>
      <c r="U381" t="s">
        <v>834</v>
      </c>
      <c r="V381" s="1">
        <v>44670</v>
      </c>
      <c r="W381" t="s">
        <v>835</v>
      </c>
    </row>
    <row r="382" spans="1:23" x14ac:dyDescent="0.3">
      <c r="A382" t="s">
        <v>2595</v>
      </c>
      <c r="B382" s="1">
        <v>44655</v>
      </c>
      <c r="C382" t="s">
        <v>3285</v>
      </c>
      <c r="D382">
        <v>570000</v>
      </c>
      <c r="E382" t="s">
        <v>2594</v>
      </c>
      <c r="F382" s="1"/>
      <c r="G382" t="s">
        <v>3853</v>
      </c>
      <c r="L382" t="s">
        <v>1937</v>
      </c>
      <c r="R382" t="s">
        <v>1938</v>
      </c>
      <c r="S382" t="s">
        <v>1936</v>
      </c>
      <c r="T382" s="1">
        <v>44671</v>
      </c>
      <c r="U382" t="s">
        <v>834</v>
      </c>
      <c r="V382" s="1">
        <v>44670</v>
      </c>
      <c r="W382" t="s">
        <v>835</v>
      </c>
    </row>
    <row r="383" spans="1:23" x14ac:dyDescent="0.3">
      <c r="A383" t="s">
        <v>2600</v>
      </c>
      <c r="B383" s="1">
        <v>44655</v>
      </c>
      <c r="C383" t="s">
        <v>3285</v>
      </c>
      <c r="D383">
        <v>420000</v>
      </c>
      <c r="E383" t="s">
        <v>2599</v>
      </c>
      <c r="F383" s="1"/>
      <c r="G383" t="s">
        <v>3853</v>
      </c>
      <c r="L383" t="s">
        <v>1937</v>
      </c>
      <c r="R383" t="s">
        <v>1938</v>
      </c>
      <c r="S383" t="s">
        <v>1936</v>
      </c>
      <c r="T383" s="1">
        <v>44671</v>
      </c>
      <c r="U383" t="s">
        <v>834</v>
      </c>
      <c r="V383" s="1">
        <v>44670</v>
      </c>
      <c r="W383" t="s">
        <v>835</v>
      </c>
    </row>
    <row r="384" spans="1:23" x14ac:dyDescent="0.3">
      <c r="A384" t="s">
        <v>2605</v>
      </c>
      <c r="B384" s="1">
        <v>44655</v>
      </c>
      <c r="C384" t="s">
        <v>3285</v>
      </c>
      <c r="D384">
        <v>420000</v>
      </c>
      <c r="E384" t="s">
        <v>2604</v>
      </c>
      <c r="F384" s="1"/>
      <c r="G384" t="s">
        <v>3853</v>
      </c>
      <c r="L384" t="s">
        <v>1937</v>
      </c>
      <c r="R384" t="s">
        <v>1938</v>
      </c>
      <c r="S384" t="s">
        <v>1936</v>
      </c>
      <c r="T384" s="1">
        <v>44671</v>
      </c>
      <c r="U384" t="s">
        <v>834</v>
      </c>
      <c r="V384" s="1">
        <v>44670</v>
      </c>
      <c r="W384" t="s">
        <v>835</v>
      </c>
    </row>
    <row r="385" spans="1:23" x14ac:dyDescent="0.3">
      <c r="A385" t="s">
        <v>2610</v>
      </c>
      <c r="B385" s="1">
        <v>44655</v>
      </c>
      <c r="C385" t="s">
        <v>3285</v>
      </c>
      <c r="D385">
        <v>8611600</v>
      </c>
      <c r="E385" t="s">
        <v>2609</v>
      </c>
      <c r="F385" s="1"/>
      <c r="G385" t="s">
        <v>3853</v>
      </c>
      <c r="L385" t="s">
        <v>1937</v>
      </c>
      <c r="R385" t="s">
        <v>1938</v>
      </c>
      <c r="S385" t="s">
        <v>1936</v>
      </c>
      <c r="T385" s="1">
        <v>44671</v>
      </c>
      <c r="U385" t="s">
        <v>834</v>
      </c>
      <c r="V385" s="1">
        <v>44670</v>
      </c>
      <c r="W385" t="s">
        <v>835</v>
      </c>
    </row>
    <row r="386" spans="1:23" x14ac:dyDescent="0.3">
      <c r="A386" t="s">
        <v>2615</v>
      </c>
      <c r="B386" s="1">
        <v>44655</v>
      </c>
      <c r="C386" t="s">
        <v>3285</v>
      </c>
      <c r="D386">
        <v>8683400</v>
      </c>
      <c r="E386" t="s">
        <v>2614</v>
      </c>
      <c r="F386" s="1"/>
      <c r="G386" t="s">
        <v>3853</v>
      </c>
      <c r="L386" t="s">
        <v>1937</v>
      </c>
      <c r="R386" t="s">
        <v>1938</v>
      </c>
      <c r="S386" t="s">
        <v>1936</v>
      </c>
      <c r="T386" s="1">
        <v>44671</v>
      </c>
      <c r="U386" t="s">
        <v>834</v>
      </c>
      <c r="V386" s="1">
        <v>44670</v>
      </c>
      <c r="W386" t="s">
        <v>835</v>
      </c>
    </row>
    <row r="387" spans="1:23" x14ac:dyDescent="0.3">
      <c r="A387" t="s">
        <v>2620</v>
      </c>
      <c r="B387" s="1">
        <v>44655</v>
      </c>
      <c r="C387" t="s">
        <v>3285</v>
      </c>
      <c r="D387">
        <v>6447000</v>
      </c>
      <c r="E387" t="s">
        <v>2619</v>
      </c>
      <c r="F387" s="1"/>
      <c r="G387" t="s">
        <v>3853</v>
      </c>
      <c r="L387" t="s">
        <v>1937</v>
      </c>
      <c r="R387" t="s">
        <v>1938</v>
      </c>
      <c r="S387" t="s">
        <v>1936</v>
      </c>
      <c r="T387" s="1">
        <v>44671</v>
      </c>
      <c r="U387" t="s">
        <v>834</v>
      </c>
      <c r="V387" s="1">
        <v>44670</v>
      </c>
      <c r="W387" t="s">
        <v>835</v>
      </c>
    </row>
    <row r="388" spans="1:23" x14ac:dyDescent="0.3">
      <c r="A388" t="s">
        <v>2625</v>
      </c>
      <c r="B388" s="1">
        <v>44655</v>
      </c>
      <c r="C388" t="s">
        <v>3285</v>
      </c>
      <c r="D388">
        <v>6841000</v>
      </c>
      <c r="E388" t="s">
        <v>2624</v>
      </c>
      <c r="F388" s="1"/>
      <c r="G388" t="s">
        <v>3853</v>
      </c>
      <c r="L388" t="s">
        <v>1937</v>
      </c>
      <c r="R388" t="s">
        <v>1938</v>
      </c>
      <c r="S388" t="s">
        <v>1936</v>
      </c>
      <c r="T388" s="1">
        <v>44671</v>
      </c>
      <c r="U388" t="s">
        <v>834</v>
      </c>
      <c r="V388" s="1">
        <v>44670</v>
      </c>
      <c r="W388" t="s">
        <v>835</v>
      </c>
    </row>
    <row r="389" spans="1:23" x14ac:dyDescent="0.3">
      <c r="A389" t="s">
        <v>2630</v>
      </c>
      <c r="B389" s="1">
        <v>44655</v>
      </c>
      <c r="C389" t="s">
        <v>3285</v>
      </c>
      <c r="D389">
        <v>85000</v>
      </c>
      <c r="E389" t="s">
        <v>2629</v>
      </c>
      <c r="F389" s="1"/>
      <c r="G389" t="s">
        <v>3853</v>
      </c>
      <c r="L389" t="s">
        <v>1937</v>
      </c>
      <c r="R389" t="s">
        <v>1938</v>
      </c>
      <c r="S389" t="s">
        <v>1936</v>
      </c>
      <c r="T389" s="1">
        <v>44671</v>
      </c>
      <c r="U389" t="s">
        <v>834</v>
      </c>
      <c r="V389" s="1">
        <v>44670</v>
      </c>
      <c r="W389" t="s">
        <v>835</v>
      </c>
    </row>
    <row r="390" spans="1:23" x14ac:dyDescent="0.3">
      <c r="A390" t="s">
        <v>2635</v>
      </c>
      <c r="B390" s="1">
        <v>44655</v>
      </c>
      <c r="C390" t="s">
        <v>3285</v>
      </c>
      <c r="D390">
        <v>385000</v>
      </c>
      <c r="E390" t="s">
        <v>2634</v>
      </c>
      <c r="F390" s="1"/>
      <c r="G390" t="s">
        <v>3853</v>
      </c>
      <c r="L390" t="s">
        <v>1937</v>
      </c>
      <c r="R390" t="s">
        <v>1938</v>
      </c>
      <c r="S390" t="s">
        <v>1936</v>
      </c>
      <c r="T390" s="1">
        <v>44671</v>
      </c>
      <c r="U390" t="s">
        <v>834</v>
      </c>
      <c r="V390" s="1">
        <v>44670</v>
      </c>
      <c r="W390" t="s">
        <v>835</v>
      </c>
    </row>
    <row r="391" spans="1:23" x14ac:dyDescent="0.3">
      <c r="A391" t="s">
        <v>2640</v>
      </c>
      <c r="B391" s="1">
        <v>44655</v>
      </c>
      <c r="C391" t="s">
        <v>3285</v>
      </c>
      <c r="D391">
        <v>535000</v>
      </c>
      <c r="E391" t="s">
        <v>2639</v>
      </c>
      <c r="F391" s="1"/>
      <c r="G391" t="s">
        <v>3853</v>
      </c>
      <c r="L391" t="s">
        <v>1937</v>
      </c>
      <c r="R391" t="s">
        <v>1938</v>
      </c>
      <c r="S391" t="s">
        <v>1936</v>
      </c>
      <c r="T391" s="1">
        <v>44671</v>
      </c>
      <c r="U391" t="s">
        <v>834</v>
      </c>
      <c r="V391" s="1">
        <v>44670</v>
      </c>
      <c r="W391" t="s">
        <v>835</v>
      </c>
    </row>
    <row r="392" spans="1:23" x14ac:dyDescent="0.3">
      <c r="A392" t="s">
        <v>2645</v>
      </c>
      <c r="B392" s="1">
        <v>44655</v>
      </c>
      <c r="C392" t="s">
        <v>3285</v>
      </c>
      <c r="D392">
        <v>130000</v>
      </c>
      <c r="E392" t="s">
        <v>2644</v>
      </c>
      <c r="F392" s="1"/>
      <c r="G392" t="s">
        <v>3853</v>
      </c>
      <c r="L392" t="s">
        <v>1937</v>
      </c>
      <c r="R392" t="s">
        <v>1938</v>
      </c>
      <c r="S392" t="s">
        <v>1936</v>
      </c>
      <c r="T392" s="1">
        <v>44671</v>
      </c>
      <c r="U392" t="s">
        <v>834</v>
      </c>
      <c r="V392" s="1">
        <v>44670</v>
      </c>
      <c r="W392" t="s">
        <v>835</v>
      </c>
    </row>
    <row r="393" spans="1:23" x14ac:dyDescent="0.3">
      <c r="A393" t="s">
        <v>2650</v>
      </c>
      <c r="B393" s="1">
        <v>44655</v>
      </c>
      <c r="C393" t="s">
        <v>3285</v>
      </c>
      <c r="D393">
        <v>130000</v>
      </c>
      <c r="E393" t="s">
        <v>2649</v>
      </c>
      <c r="F393" s="1"/>
      <c r="G393" t="s">
        <v>3853</v>
      </c>
      <c r="L393" t="s">
        <v>1937</v>
      </c>
      <c r="R393" t="s">
        <v>1938</v>
      </c>
      <c r="S393" t="s">
        <v>1936</v>
      </c>
      <c r="T393" s="1">
        <v>44671</v>
      </c>
      <c r="U393" t="s">
        <v>834</v>
      </c>
      <c r="V393" s="1">
        <v>44670</v>
      </c>
      <c r="W393" t="s">
        <v>835</v>
      </c>
    </row>
    <row r="394" spans="1:23" x14ac:dyDescent="0.3">
      <c r="A394" t="s">
        <v>2655</v>
      </c>
      <c r="B394" s="1">
        <v>44655</v>
      </c>
      <c r="C394" t="s">
        <v>3285</v>
      </c>
      <c r="D394">
        <v>740000</v>
      </c>
      <c r="E394" t="s">
        <v>2654</v>
      </c>
      <c r="F394" s="1"/>
      <c r="G394" t="s">
        <v>3853</v>
      </c>
      <c r="L394" t="s">
        <v>1937</v>
      </c>
      <c r="R394" t="s">
        <v>1938</v>
      </c>
      <c r="S394" t="s">
        <v>1936</v>
      </c>
      <c r="T394" s="1">
        <v>44671</v>
      </c>
      <c r="U394" t="s">
        <v>834</v>
      </c>
      <c r="V394" s="1">
        <v>44670</v>
      </c>
      <c r="W394" t="s">
        <v>835</v>
      </c>
    </row>
    <row r="395" spans="1:23" x14ac:dyDescent="0.3">
      <c r="A395" t="s">
        <v>2660</v>
      </c>
      <c r="B395" s="1">
        <v>44655</v>
      </c>
      <c r="C395" t="s">
        <v>3285</v>
      </c>
      <c r="D395">
        <v>740000</v>
      </c>
      <c r="E395" t="s">
        <v>2659</v>
      </c>
      <c r="F395" s="1"/>
      <c r="G395" t="s">
        <v>3853</v>
      </c>
      <c r="L395" t="s">
        <v>1937</v>
      </c>
      <c r="R395" t="s">
        <v>1938</v>
      </c>
      <c r="S395" t="s">
        <v>1936</v>
      </c>
      <c r="T395" s="1">
        <v>44671</v>
      </c>
      <c r="U395" t="s">
        <v>834</v>
      </c>
      <c r="V395" s="1">
        <v>44670</v>
      </c>
      <c r="W395" t="s">
        <v>835</v>
      </c>
    </row>
    <row r="396" spans="1:23" x14ac:dyDescent="0.3">
      <c r="A396" t="s">
        <v>2665</v>
      </c>
      <c r="B396" s="1">
        <v>44655</v>
      </c>
      <c r="C396" t="s">
        <v>3285</v>
      </c>
      <c r="D396">
        <v>740000</v>
      </c>
      <c r="E396" t="s">
        <v>2664</v>
      </c>
      <c r="F396" s="1"/>
      <c r="G396" t="s">
        <v>3853</v>
      </c>
      <c r="L396" t="s">
        <v>1937</v>
      </c>
      <c r="R396" t="s">
        <v>1938</v>
      </c>
      <c r="S396" t="s">
        <v>1936</v>
      </c>
      <c r="T396" s="1">
        <v>44671</v>
      </c>
      <c r="U396" t="s">
        <v>834</v>
      </c>
      <c r="V396" s="1">
        <v>44670</v>
      </c>
      <c r="W396" t="s">
        <v>835</v>
      </c>
    </row>
    <row r="397" spans="1:23" x14ac:dyDescent="0.3">
      <c r="A397" t="s">
        <v>2670</v>
      </c>
      <c r="B397" s="1">
        <v>44655</v>
      </c>
      <c r="C397" t="s">
        <v>3285</v>
      </c>
      <c r="D397">
        <v>740000</v>
      </c>
      <c r="E397" t="s">
        <v>2669</v>
      </c>
      <c r="F397" s="1"/>
      <c r="G397" t="s">
        <v>3853</v>
      </c>
      <c r="L397" t="s">
        <v>1937</v>
      </c>
      <c r="R397" t="s">
        <v>1938</v>
      </c>
      <c r="S397" t="s">
        <v>1936</v>
      </c>
      <c r="T397" s="1">
        <v>44671</v>
      </c>
      <c r="U397" t="s">
        <v>834</v>
      </c>
      <c r="V397" s="1">
        <v>44670</v>
      </c>
      <c r="W397" t="s">
        <v>835</v>
      </c>
    </row>
    <row r="398" spans="1:23" x14ac:dyDescent="0.3">
      <c r="A398" t="s">
        <v>2675</v>
      </c>
      <c r="B398" s="1">
        <v>44655</v>
      </c>
      <c r="C398" t="s">
        <v>3285</v>
      </c>
      <c r="D398">
        <v>740000</v>
      </c>
      <c r="E398" t="s">
        <v>2674</v>
      </c>
      <c r="F398" s="1"/>
      <c r="G398" t="s">
        <v>3853</v>
      </c>
      <c r="L398" t="s">
        <v>1937</v>
      </c>
      <c r="R398" t="s">
        <v>1938</v>
      </c>
      <c r="S398" t="s">
        <v>1936</v>
      </c>
      <c r="T398" s="1">
        <v>44671</v>
      </c>
      <c r="U398" t="s">
        <v>834</v>
      </c>
      <c r="V398" s="1">
        <v>44670</v>
      </c>
      <c r="W398" t="s">
        <v>835</v>
      </c>
    </row>
    <row r="399" spans="1:23" x14ac:dyDescent="0.3">
      <c r="A399" t="s">
        <v>1877</v>
      </c>
      <c r="B399" s="1">
        <v>44638</v>
      </c>
      <c r="C399" t="s">
        <v>3383</v>
      </c>
      <c r="D399">
        <v>1024300</v>
      </c>
      <c r="E399" t="s">
        <v>1876</v>
      </c>
      <c r="F399" s="1"/>
      <c r="G399" t="s">
        <v>3858</v>
      </c>
      <c r="L399" t="s">
        <v>1875</v>
      </c>
      <c r="R399" t="s">
        <v>1693</v>
      </c>
      <c r="S399" t="s">
        <v>1874</v>
      </c>
      <c r="T399" s="1">
        <v>44649</v>
      </c>
      <c r="U399" t="s">
        <v>834</v>
      </c>
      <c r="V399" s="1">
        <v>44648</v>
      </c>
      <c r="W399" t="s">
        <v>835</v>
      </c>
    </row>
    <row r="400" spans="1:23" x14ac:dyDescent="0.3">
      <c r="A400" t="s">
        <v>1882</v>
      </c>
      <c r="B400" s="1">
        <v>44638</v>
      </c>
      <c r="C400" t="s">
        <v>3383</v>
      </c>
      <c r="D400">
        <v>772500</v>
      </c>
      <c r="E400" t="s">
        <v>1881</v>
      </c>
      <c r="F400" s="1"/>
      <c r="G400" t="s">
        <v>3858</v>
      </c>
      <c r="L400" t="s">
        <v>1875</v>
      </c>
      <c r="R400" t="s">
        <v>1693</v>
      </c>
      <c r="S400" t="s">
        <v>1874</v>
      </c>
      <c r="T400" s="1">
        <v>44649</v>
      </c>
      <c r="U400" t="s">
        <v>834</v>
      </c>
      <c r="V400" s="1">
        <v>44648</v>
      </c>
      <c r="W400" t="s">
        <v>835</v>
      </c>
    </row>
    <row r="401" spans="1:23" x14ac:dyDescent="0.3">
      <c r="A401" t="s">
        <v>1887</v>
      </c>
      <c r="B401" s="1">
        <v>44588</v>
      </c>
      <c r="C401" t="s">
        <v>3383</v>
      </c>
      <c r="D401">
        <v>62900</v>
      </c>
      <c r="E401" t="s">
        <v>1886</v>
      </c>
      <c r="F401" s="1"/>
      <c r="G401" t="s">
        <v>3858</v>
      </c>
      <c r="L401" t="s">
        <v>1875</v>
      </c>
      <c r="R401" t="s">
        <v>1693</v>
      </c>
      <c r="S401" t="s">
        <v>1874</v>
      </c>
      <c r="T401" s="1">
        <v>44649</v>
      </c>
      <c r="U401" t="s">
        <v>834</v>
      </c>
      <c r="V401" s="1">
        <v>44648</v>
      </c>
      <c r="W401" t="s">
        <v>835</v>
      </c>
    </row>
    <row r="402" spans="1:23" x14ac:dyDescent="0.3">
      <c r="A402" t="s">
        <v>1891</v>
      </c>
      <c r="B402" s="1">
        <v>44568</v>
      </c>
      <c r="C402" t="s">
        <v>3381</v>
      </c>
      <c r="D402">
        <v>59000</v>
      </c>
      <c r="E402" t="s">
        <v>1890</v>
      </c>
      <c r="F402" s="1"/>
      <c r="G402" t="s">
        <v>3858</v>
      </c>
      <c r="L402" t="s">
        <v>1875</v>
      </c>
      <c r="R402" t="s">
        <v>1693</v>
      </c>
      <c r="S402" t="s">
        <v>1874</v>
      </c>
      <c r="T402" s="1">
        <v>44649</v>
      </c>
      <c r="U402" t="s">
        <v>834</v>
      </c>
      <c r="V402" s="1">
        <v>44648</v>
      </c>
      <c r="W402" t="s">
        <v>835</v>
      </c>
    </row>
    <row r="403" spans="1:23" x14ac:dyDescent="0.3">
      <c r="A403" t="s">
        <v>1896</v>
      </c>
      <c r="B403" s="1">
        <v>44637</v>
      </c>
      <c r="C403" t="s">
        <v>3379</v>
      </c>
      <c r="D403">
        <v>120000</v>
      </c>
      <c r="E403" t="s">
        <v>1895</v>
      </c>
      <c r="F403" s="1"/>
      <c r="G403" t="s">
        <v>3858</v>
      </c>
      <c r="L403" t="s">
        <v>1875</v>
      </c>
      <c r="R403" t="s">
        <v>1693</v>
      </c>
      <c r="S403" t="s">
        <v>1874</v>
      </c>
      <c r="T403" s="1">
        <v>44649</v>
      </c>
      <c r="U403" t="s">
        <v>834</v>
      </c>
      <c r="V403" s="1">
        <v>44648</v>
      </c>
      <c r="W403" t="s">
        <v>835</v>
      </c>
    </row>
    <row r="404" spans="1:23" x14ac:dyDescent="0.3">
      <c r="A404" t="s">
        <v>1901</v>
      </c>
      <c r="B404" s="1">
        <v>44637</v>
      </c>
      <c r="C404" t="s">
        <v>3379</v>
      </c>
      <c r="D404">
        <v>200000</v>
      </c>
      <c r="E404" t="s">
        <v>1900</v>
      </c>
      <c r="F404" s="1"/>
      <c r="G404" t="s">
        <v>3858</v>
      </c>
      <c r="L404" t="s">
        <v>1875</v>
      </c>
      <c r="R404" t="s">
        <v>1693</v>
      </c>
      <c r="S404" t="s">
        <v>1874</v>
      </c>
      <c r="T404" s="1">
        <v>44649</v>
      </c>
      <c r="U404" t="s">
        <v>834</v>
      </c>
      <c r="V404" s="1">
        <v>44648</v>
      </c>
      <c r="W404" t="s">
        <v>835</v>
      </c>
    </row>
    <row r="405" spans="1:23" x14ac:dyDescent="0.3">
      <c r="A405" t="s">
        <v>1908</v>
      </c>
      <c r="B405" s="1">
        <v>44631</v>
      </c>
      <c r="C405" t="s">
        <v>3379</v>
      </c>
      <c r="D405">
        <v>317422</v>
      </c>
      <c r="E405" t="s">
        <v>1907</v>
      </c>
      <c r="F405" s="1"/>
      <c r="G405" t="s">
        <v>3858</v>
      </c>
      <c r="L405" t="s">
        <v>1875</v>
      </c>
      <c r="R405" t="s">
        <v>1693</v>
      </c>
      <c r="S405" t="s">
        <v>1874</v>
      </c>
      <c r="T405" s="1">
        <v>44649</v>
      </c>
      <c r="U405" t="s">
        <v>834</v>
      </c>
      <c r="V405" s="1">
        <v>44648</v>
      </c>
      <c r="W405" t="s">
        <v>835</v>
      </c>
    </row>
    <row r="406" spans="1:23" x14ac:dyDescent="0.3">
      <c r="A406" t="s">
        <v>1913</v>
      </c>
      <c r="B406" s="1">
        <v>44631</v>
      </c>
      <c r="C406" t="s">
        <v>3379</v>
      </c>
      <c r="D406">
        <v>189000</v>
      </c>
      <c r="E406" t="s">
        <v>1912</v>
      </c>
      <c r="F406" s="1"/>
      <c r="G406" t="s">
        <v>3858</v>
      </c>
      <c r="L406" t="s">
        <v>1875</v>
      </c>
      <c r="R406" t="s">
        <v>1693</v>
      </c>
      <c r="S406" t="s">
        <v>1874</v>
      </c>
      <c r="T406" s="1">
        <v>44649</v>
      </c>
      <c r="U406" t="s">
        <v>834</v>
      </c>
      <c r="V406" s="1">
        <v>44648</v>
      </c>
      <c r="W406" t="s">
        <v>835</v>
      </c>
    </row>
    <row r="407" spans="1:23" x14ac:dyDescent="0.3">
      <c r="A407" t="s">
        <v>1918</v>
      </c>
      <c r="B407" s="1">
        <v>44620</v>
      </c>
      <c r="C407" t="s">
        <v>3379</v>
      </c>
      <c r="D407">
        <v>380000</v>
      </c>
      <c r="E407" t="s">
        <v>1917</v>
      </c>
      <c r="F407" s="1"/>
      <c r="G407" t="s">
        <v>3858</v>
      </c>
      <c r="L407" t="s">
        <v>1875</v>
      </c>
      <c r="R407" t="s">
        <v>1693</v>
      </c>
      <c r="S407" t="s">
        <v>1874</v>
      </c>
      <c r="T407" s="1">
        <v>44649</v>
      </c>
      <c r="U407" t="s">
        <v>834</v>
      </c>
      <c r="V407" s="1">
        <v>44648</v>
      </c>
      <c r="W407" t="s">
        <v>835</v>
      </c>
    </row>
    <row r="408" spans="1:23" x14ac:dyDescent="0.3">
      <c r="A408" t="s">
        <v>1923</v>
      </c>
      <c r="B408" s="1">
        <v>44592</v>
      </c>
      <c r="C408" t="s">
        <v>3379</v>
      </c>
      <c r="D408">
        <v>684000</v>
      </c>
      <c r="E408" t="s">
        <v>1922</v>
      </c>
      <c r="F408" s="1"/>
      <c r="G408" t="s">
        <v>3858</v>
      </c>
      <c r="L408" t="s">
        <v>1875</v>
      </c>
      <c r="R408" t="s">
        <v>1693</v>
      </c>
      <c r="S408" t="s">
        <v>1874</v>
      </c>
      <c r="T408" s="1">
        <v>44649</v>
      </c>
      <c r="U408" t="s">
        <v>834</v>
      </c>
      <c r="V408" s="1">
        <v>44648</v>
      </c>
      <c r="W408" t="s">
        <v>835</v>
      </c>
    </row>
    <row r="409" spans="1:23" x14ac:dyDescent="0.3">
      <c r="A409" t="s">
        <v>1927</v>
      </c>
      <c r="B409" s="1">
        <v>44586</v>
      </c>
      <c r="C409" t="s">
        <v>3379</v>
      </c>
      <c r="D409">
        <v>1135000</v>
      </c>
      <c r="E409" t="s">
        <v>1926</v>
      </c>
      <c r="F409" s="1"/>
      <c r="G409" t="s">
        <v>3858</v>
      </c>
      <c r="L409" t="s">
        <v>1875</v>
      </c>
      <c r="R409" t="s">
        <v>1693</v>
      </c>
      <c r="S409" t="s">
        <v>1874</v>
      </c>
      <c r="T409" s="1">
        <v>44649</v>
      </c>
      <c r="U409" t="s">
        <v>834</v>
      </c>
      <c r="V409" s="1">
        <v>44648</v>
      </c>
      <c r="W409" t="s">
        <v>835</v>
      </c>
    </row>
    <row r="410" spans="1:23" x14ac:dyDescent="0.3">
      <c r="A410" t="s">
        <v>1932</v>
      </c>
      <c r="B410" s="1">
        <v>44571</v>
      </c>
      <c r="C410" t="s">
        <v>3379</v>
      </c>
      <c r="D410">
        <v>1580300</v>
      </c>
      <c r="E410" t="s">
        <v>1931</v>
      </c>
      <c r="F410" s="1"/>
      <c r="G410" t="s">
        <v>3858</v>
      </c>
      <c r="L410" t="s">
        <v>1875</v>
      </c>
      <c r="R410" t="s">
        <v>1693</v>
      </c>
      <c r="S410" t="s">
        <v>1874</v>
      </c>
      <c r="T410" s="1">
        <v>44649</v>
      </c>
      <c r="U410" t="s">
        <v>834</v>
      </c>
      <c r="V410" s="1">
        <v>44648</v>
      </c>
      <c r="W410" t="s">
        <v>835</v>
      </c>
    </row>
    <row r="411" spans="1:23" x14ac:dyDescent="0.3">
      <c r="A411" t="s">
        <v>2851</v>
      </c>
      <c r="B411" s="1">
        <v>44571</v>
      </c>
      <c r="C411" t="s">
        <v>3379</v>
      </c>
      <c r="D411">
        <v>2244000</v>
      </c>
      <c r="E411" t="s">
        <v>2850</v>
      </c>
      <c r="F411" s="1"/>
      <c r="G411" t="s">
        <v>3858</v>
      </c>
      <c r="L411" t="s">
        <v>1875</v>
      </c>
      <c r="N411">
        <v>204000</v>
      </c>
      <c r="P411">
        <v>30600</v>
      </c>
      <c r="R411" t="s">
        <v>1693</v>
      </c>
      <c r="S411" t="s">
        <v>1874</v>
      </c>
      <c r="T411" s="1">
        <v>44649</v>
      </c>
      <c r="U411" t="s">
        <v>834</v>
      </c>
      <c r="V411" s="1">
        <v>44648</v>
      </c>
      <c r="W411" t="s">
        <v>835</v>
      </c>
    </row>
    <row r="412" spans="1:23" x14ac:dyDescent="0.3">
      <c r="A412" t="s">
        <v>2453</v>
      </c>
      <c r="B412" s="1">
        <v>44594</v>
      </c>
      <c r="C412" t="s">
        <v>3322</v>
      </c>
      <c r="D412">
        <v>11800000</v>
      </c>
      <c r="E412" t="s">
        <v>2452</v>
      </c>
      <c r="F412" s="1"/>
      <c r="G412" t="s">
        <v>3858</v>
      </c>
      <c r="L412" t="s">
        <v>1875</v>
      </c>
      <c r="R412" t="s">
        <v>1693</v>
      </c>
      <c r="S412" t="s">
        <v>1874</v>
      </c>
      <c r="T412" s="1">
        <v>44649</v>
      </c>
      <c r="U412" t="s">
        <v>834</v>
      </c>
      <c r="V412" s="1">
        <v>44648</v>
      </c>
      <c r="W412" t="s">
        <v>835</v>
      </c>
    </row>
    <row r="413" spans="1:23" x14ac:dyDescent="0.3">
      <c r="A413" t="s">
        <v>2458</v>
      </c>
      <c r="B413" s="1">
        <v>44602</v>
      </c>
      <c r="C413" t="s">
        <v>3291</v>
      </c>
      <c r="D413">
        <v>100000</v>
      </c>
      <c r="E413" t="s">
        <v>2457</v>
      </c>
      <c r="F413" s="1"/>
      <c r="G413" t="s">
        <v>3858</v>
      </c>
      <c r="L413" t="s">
        <v>1875</v>
      </c>
      <c r="R413" t="s">
        <v>1693</v>
      </c>
      <c r="S413" t="s">
        <v>1874</v>
      </c>
      <c r="T413" s="1">
        <v>44649</v>
      </c>
      <c r="U413" t="s">
        <v>834</v>
      </c>
      <c r="V413" s="1">
        <v>44648</v>
      </c>
      <c r="W413" t="s">
        <v>835</v>
      </c>
    </row>
    <row r="414" spans="1:23" x14ac:dyDescent="0.3">
      <c r="A414" t="s">
        <v>2463</v>
      </c>
      <c r="B414" s="1">
        <v>44602</v>
      </c>
      <c r="C414" t="s">
        <v>3291</v>
      </c>
      <c r="D414">
        <v>100000</v>
      </c>
      <c r="E414" t="s">
        <v>2462</v>
      </c>
      <c r="F414" s="1"/>
      <c r="G414" t="s">
        <v>3858</v>
      </c>
      <c r="L414" t="s">
        <v>1875</v>
      </c>
      <c r="R414" t="s">
        <v>1693</v>
      </c>
      <c r="S414" t="s">
        <v>1874</v>
      </c>
      <c r="T414" s="1">
        <v>44649</v>
      </c>
      <c r="U414" t="s">
        <v>834</v>
      </c>
      <c r="V414" s="1">
        <v>44648</v>
      </c>
      <c r="W414" t="s">
        <v>835</v>
      </c>
    </row>
    <row r="415" spans="1:23" x14ac:dyDescent="0.3">
      <c r="A415" t="s">
        <v>2468</v>
      </c>
      <c r="B415" s="1">
        <v>44600</v>
      </c>
      <c r="C415" t="s">
        <v>3291</v>
      </c>
      <c r="D415">
        <v>99000</v>
      </c>
      <c r="E415" t="s">
        <v>2467</v>
      </c>
      <c r="F415" s="1"/>
      <c r="G415" t="s">
        <v>3858</v>
      </c>
      <c r="L415" t="s">
        <v>1875</v>
      </c>
      <c r="R415" t="s">
        <v>1693</v>
      </c>
      <c r="S415" t="s">
        <v>1874</v>
      </c>
      <c r="T415" s="1">
        <v>44649</v>
      </c>
      <c r="U415" t="s">
        <v>834</v>
      </c>
      <c r="V415" s="1">
        <v>44648</v>
      </c>
      <c r="W415" t="s">
        <v>835</v>
      </c>
    </row>
    <row r="416" spans="1:23" x14ac:dyDescent="0.3">
      <c r="A416" t="s">
        <v>2471</v>
      </c>
      <c r="B416" s="1">
        <v>44595</v>
      </c>
      <c r="C416" t="s">
        <v>3291</v>
      </c>
      <c r="D416">
        <v>56000</v>
      </c>
      <c r="E416" t="s">
        <v>2470</v>
      </c>
      <c r="F416" s="1"/>
      <c r="G416" t="s">
        <v>3858</v>
      </c>
      <c r="L416" t="s">
        <v>1875</v>
      </c>
      <c r="R416" t="s">
        <v>1693</v>
      </c>
      <c r="S416" t="s">
        <v>1874</v>
      </c>
      <c r="T416" s="1">
        <v>44649</v>
      </c>
      <c r="U416" t="s">
        <v>834</v>
      </c>
      <c r="V416" s="1">
        <v>44648</v>
      </c>
      <c r="W416" t="s">
        <v>835</v>
      </c>
    </row>
    <row r="417" spans="1:23" x14ac:dyDescent="0.3">
      <c r="A417" t="s">
        <v>2475</v>
      </c>
      <c r="B417" s="1">
        <v>44592</v>
      </c>
      <c r="C417" t="s">
        <v>3291</v>
      </c>
      <c r="D417">
        <v>99000</v>
      </c>
      <c r="E417" t="s">
        <v>2474</v>
      </c>
      <c r="F417" s="1"/>
      <c r="G417" t="s">
        <v>3858</v>
      </c>
      <c r="L417" t="s">
        <v>1875</v>
      </c>
      <c r="R417" t="s">
        <v>1693</v>
      </c>
      <c r="S417" t="s">
        <v>1874</v>
      </c>
      <c r="T417" s="1">
        <v>44649</v>
      </c>
      <c r="U417" t="s">
        <v>834</v>
      </c>
      <c r="V417" s="1">
        <v>44648</v>
      </c>
      <c r="W417" t="s">
        <v>835</v>
      </c>
    </row>
    <row r="418" spans="1:23" x14ac:dyDescent="0.3">
      <c r="A418" t="s">
        <v>848</v>
      </c>
      <c r="B418" s="1">
        <v>44643</v>
      </c>
      <c r="C418" t="s">
        <v>3285</v>
      </c>
      <c r="D418">
        <v>4560000</v>
      </c>
      <c r="E418" t="s">
        <v>847</v>
      </c>
      <c r="F418" s="1"/>
      <c r="G418" t="s">
        <v>3859</v>
      </c>
      <c r="L418" t="s">
        <v>845</v>
      </c>
      <c r="R418" t="s">
        <v>846</v>
      </c>
      <c r="S418" t="s">
        <v>844</v>
      </c>
      <c r="T418" s="1">
        <v>44649</v>
      </c>
      <c r="U418" t="s">
        <v>834</v>
      </c>
      <c r="V418" s="1">
        <v>44648</v>
      </c>
      <c r="W418" t="s">
        <v>835</v>
      </c>
    </row>
    <row r="419" spans="1:23" x14ac:dyDescent="0.3">
      <c r="A419" t="s">
        <v>857</v>
      </c>
      <c r="B419" s="1">
        <v>44643</v>
      </c>
      <c r="C419" t="s">
        <v>3289</v>
      </c>
      <c r="D419">
        <v>1490000</v>
      </c>
      <c r="E419" t="s">
        <v>856</v>
      </c>
      <c r="F419" s="1"/>
      <c r="G419" t="s">
        <v>3859</v>
      </c>
      <c r="L419" t="s">
        <v>845</v>
      </c>
      <c r="R419" t="s">
        <v>846</v>
      </c>
      <c r="S419" t="s">
        <v>844</v>
      </c>
      <c r="T419" s="1">
        <v>44649</v>
      </c>
      <c r="U419" t="s">
        <v>834</v>
      </c>
      <c r="V419" s="1">
        <v>44648</v>
      </c>
      <c r="W419" t="s">
        <v>835</v>
      </c>
    </row>
    <row r="420" spans="1:23" x14ac:dyDescent="0.3">
      <c r="A420" t="s">
        <v>863</v>
      </c>
      <c r="B420" s="1">
        <v>44643</v>
      </c>
      <c r="C420" t="s">
        <v>3289</v>
      </c>
      <c r="D420">
        <v>1000000</v>
      </c>
      <c r="E420" t="s">
        <v>862</v>
      </c>
      <c r="F420" s="1"/>
      <c r="G420" t="s">
        <v>3859</v>
      </c>
      <c r="L420" t="s">
        <v>845</v>
      </c>
      <c r="R420" t="s">
        <v>846</v>
      </c>
      <c r="S420" t="s">
        <v>844</v>
      </c>
      <c r="T420" s="1">
        <v>44649</v>
      </c>
      <c r="U420" t="s">
        <v>834</v>
      </c>
      <c r="V420" s="1">
        <v>44648</v>
      </c>
      <c r="W420" t="s">
        <v>835</v>
      </c>
    </row>
    <row r="421" spans="1:23" x14ac:dyDescent="0.3">
      <c r="A421" t="s">
        <v>868</v>
      </c>
      <c r="B421" s="1">
        <v>44606</v>
      </c>
      <c r="C421" t="s">
        <v>3285</v>
      </c>
      <c r="D421">
        <v>6300000</v>
      </c>
      <c r="E421" t="s">
        <v>867</v>
      </c>
      <c r="F421" s="1"/>
      <c r="G421" t="s">
        <v>3859</v>
      </c>
      <c r="L421" t="s">
        <v>845</v>
      </c>
      <c r="R421" t="s">
        <v>846</v>
      </c>
      <c r="S421" t="s">
        <v>844</v>
      </c>
      <c r="T421" s="1">
        <v>44649</v>
      </c>
      <c r="U421" t="s">
        <v>834</v>
      </c>
      <c r="V421" s="1">
        <v>44648</v>
      </c>
      <c r="W421" t="s">
        <v>835</v>
      </c>
    </row>
    <row r="422" spans="1:23" x14ac:dyDescent="0.3">
      <c r="A422" t="s">
        <v>873</v>
      </c>
      <c r="B422" s="1">
        <v>44631</v>
      </c>
      <c r="C422" t="s">
        <v>3280</v>
      </c>
      <c r="D422">
        <v>1470000</v>
      </c>
      <c r="E422" t="s">
        <v>872</v>
      </c>
      <c r="F422" s="1"/>
      <c r="G422" t="s">
        <v>3859</v>
      </c>
      <c r="L422" t="s">
        <v>845</v>
      </c>
      <c r="R422" t="s">
        <v>846</v>
      </c>
      <c r="S422" t="s">
        <v>844</v>
      </c>
      <c r="T422" s="1">
        <v>44649</v>
      </c>
      <c r="U422" t="s">
        <v>834</v>
      </c>
      <c r="V422" s="1">
        <v>44648</v>
      </c>
      <c r="W422" t="s">
        <v>835</v>
      </c>
    </row>
    <row r="423" spans="1:23" x14ac:dyDescent="0.3">
      <c r="A423" t="s">
        <v>878</v>
      </c>
      <c r="B423" s="1">
        <v>44627</v>
      </c>
      <c r="C423" t="s">
        <v>3280</v>
      </c>
      <c r="D423">
        <v>999500</v>
      </c>
      <c r="E423" t="s">
        <v>877</v>
      </c>
      <c r="F423" s="1"/>
      <c r="G423" t="s">
        <v>3859</v>
      </c>
      <c r="L423" t="s">
        <v>845</v>
      </c>
      <c r="R423" t="s">
        <v>846</v>
      </c>
      <c r="S423" t="s">
        <v>844</v>
      </c>
      <c r="T423" s="1">
        <v>44649</v>
      </c>
      <c r="U423" t="s">
        <v>834</v>
      </c>
      <c r="V423" s="1">
        <v>44648</v>
      </c>
      <c r="W423" t="s">
        <v>835</v>
      </c>
    </row>
    <row r="424" spans="1:23" x14ac:dyDescent="0.3">
      <c r="A424" t="s">
        <v>886</v>
      </c>
      <c r="B424" s="1">
        <v>44624</v>
      </c>
      <c r="C424" t="s">
        <v>3280</v>
      </c>
      <c r="D424">
        <v>1450000</v>
      </c>
      <c r="E424" t="s">
        <v>885</v>
      </c>
      <c r="F424" s="1"/>
      <c r="G424" t="s">
        <v>3859</v>
      </c>
      <c r="L424" t="s">
        <v>845</v>
      </c>
      <c r="R424" t="s">
        <v>846</v>
      </c>
      <c r="S424" t="s">
        <v>844</v>
      </c>
      <c r="T424" s="1">
        <v>44649</v>
      </c>
      <c r="U424" t="s">
        <v>834</v>
      </c>
      <c r="V424" s="1">
        <v>44648</v>
      </c>
      <c r="W424" t="s">
        <v>835</v>
      </c>
    </row>
    <row r="425" spans="1:23" x14ac:dyDescent="0.3">
      <c r="A425" t="s">
        <v>892</v>
      </c>
      <c r="B425" s="1">
        <v>44621</v>
      </c>
      <c r="C425" t="s">
        <v>3280</v>
      </c>
      <c r="D425">
        <v>1000000</v>
      </c>
      <c r="E425" t="s">
        <v>891</v>
      </c>
      <c r="F425" s="1"/>
      <c r="G425" t="s">
        <v>3859</v>
      </c>
      <c r="L425" t="s">
        <v>845</v>
      </c>
      <c r="R425" t="s">
        <v>846</v>
      </c>
      <c r="S425" t="s">
        <v>844</v>
      </c>
      <c r="T425" s="1">
        <v>44649</v>
      </c>
      <c r="U425" t="s">
        <v>834</v>
      </c>
      <c r="V425" s="1">
        <v>44648</v>
      </c>
      <c r="W425" t="s">
        <v>835</v>
      </c>
    </row>
    <row r="426" spans="1:23" x14ac:dyDescent="0.3">
      <c r="A426" t="s">
        <v>903</v>
      </c>
      <c r="B426" s="1">
        <v>44575</v>
      </c>
      <c r="C426" t="s">
        <v>3285</v>
      </c>
      <c r="D426">
        <v>1245000</v>
      </c>
      <c r="E426" t="s">
        <v>902</v>
      </c>
      <c r="F426" s="1"/>
      <c r="G426" t="s">
        <v>3860</v>
      </c>
      <c r="L426" t="s">
        <v>900</v>
      </c>
      <c r="R426" t="s">
        <v>901</v>
      </c>
      <c r="S426" t="s">
        <v>899</v>
      </c>
      <c r="T426" s="1">
        <v>44649</v>
      </c>
      <c r="U426" t="s">
        <v>834</v>
      </c>
      <c r="V426" s="1">
        <v>44648</v>
      </c>
      <c r="W426" t="s">
        <v>835</v>
      </c>
    </row>
    <row r="427" spans="1:23" x14ac:dyDescent="0.3">
      <c r="A427" t="s">
        <v>909</v>
      </c>
      <c r="B427" s="1">
        <v>44571</v>
      </c>
      <c r="C427" t="s">
        <v>3285</v>
      </c>
      <c r="D427">
        <v>1245000</v>
      </c>
      <c r="E427" t="s">
        <v>908</v>
      </c>
      <c r="F427" s="1"/>
      <c r="G427" t="s">
        <v>3860</v>
      </c>
      <c r="L427" t="s">
        <v>900</v>
      </c>
      <c r="R427" t="s">
        <v>901</v>
      </c>
      <c r="S427" t="s">
        <v>899</v>
      </c>
      <c r="T427" s="1">
        <v>44649</v>
      </c>
      <c r="U427" t="s">
        <v>834</v>
      </c>
      <c r="V427" s="1">
        <v>44648</v>
      </c>
      <c r="W427" t="s">
        <v>835</v>
      </c>
    </row>
    <row r="428" spans="1:23" x14ac:dyDescent="0.3">
      <c r="A428" t="s">
        <v>915</v>
      </c>
      <c r="B428" s="1">
        <v>44571</v>
      </c>
      <c r="C428" t="s">
        <v>3280</v>
      </c>
      <c r="D428">
        <v>420000</v>
      </c>
      <c r="E428" t="s">
        <v>914</v>
      </c>
      <c r="F428" s="1"/>
      <c r="G428" t="s">
        <v>3860</v>
      </c>
      <c r="L428" t="s">
        <v>900</v>
      </c>
      <c r="R428" t="s">
        <v>901</v>
      </c>
      <c r="S428" t="s">
        <v>899</v>
      </c>
      <c r="T428" s="1">
        <v>44649</v>
      </c>
      <c r="U428" t="s">
        <v>834</v>
      </c>
      <c r="V428" s="1">
        <v>44648</v>
      </c>
      <c r="W428" t="s">
        <v>835</v>
      </c>
    </row>
    <row r="429" spans="1:23" x14ac:dyDescent="0.3">
      <c r="A429" t="s">
        <v>920</v>
      </c>
      <c r="B429" s="1">
        <v>44571</v>
      </c>
      <c r="C429" t="s">
        <v>3280</v>
      </c>
      <c r="D429">
        <v>440000</v>
      </c>
      <c r="E429" t="s">
        <v>919</v>
      </c>
      <c r="F429" s="1"/>
      <c r="G429" t="s">
        <v>3860</v>
      </c>
      <c r="L429" t="s">
        <v>900</v>
      </c>
      <c r="R429" t="s">
        <v>901</v>
      </c>
      <c r="S429" t="s">
        <v>899</v>
      </c>
      <c r="T429" s="1">
        <v>44649</v>
      </c>
      <c r="U429" t="s">
        <v>834</v>
      </c>
      <c r="V429" s="1">
        <v>44648</v>
      </c>
      <c r="W429" t="s">
        <v>835</v>
      </c>
    </row>
    <row r="430" spans="1:23" x14ac:dyDescent="0.3">
      <c r="A430" t="s">
        <v>927</v>
      </c>
      <c r="B430" s="1">
        <v>44636</v>
      </c>
      <c r="C430" t="s">
        <v>3280</v>
      </c>
      <c r="D430">
        <v>440000</v>
      </c>
      <c r="E430" t="s">
        <v>926</v>
      </c>
      <c r="F430" s="1"/>
      <c r="G430" t="s">
        <v>3860</v>
      </c>
      <c r="L430" t="s">
        <v>900</v>
      </c>
      <c r="R430" t="s">
        <v>901</v>
      </c>
      <c r="S430" t="s">
        <v>899</v>
      </c>
      <c r="T430" s="1">
        <v>44649</v>
      </c>
      <c r="U430" t="s">
        <v>834</v>
      </c>
      <c r="V430" s="1">
        <v>44648</v>
      </c>
      <c r="W430" t="s">
        <v>835</v>
      </c>
    </row>
    <row r="431" spans="1:23" x14ac:dyDescent="0.3">
      <c r="A431" t="s">
        <v>932</v>
      </c>
      <c r="B431" s="1">
        <v>44636</v>
      </c>
      <c r="C431" t="s">
        <v>3280</v>
      </c>
      <c r="D431">
        <v>440000</v>
      </c>
      <c r="E431" t="s">
        <v>931</v>
      </c>
      <c r="F431" s="1"/>
      <c r="G431" t="s">
        <v>3860</v>
      </c>
      <c r="L431" t="s">
        <v>900</v>
      </c>
      <c r="R431" t="s">
        <v>901</v>
      </c>
      <c r="S431" t="s">
        <v>899</v>
      </c>
      <c r="T431" s="1">
        <v>44649</v>
      </c>
      <c r="U431" t="s">
        <v>834</v>
      </c>
      <c r="V431" s="1">
        <v>44648</v>
      </c>
      <c r="W431" t="s">
        <v>835</v>
      </c>
    </row>
    <row r="432" spans="1:23" x14ac:dyDescent="0.3">
      <c r="A432" t="s">
        <v>940</v>
      </c>
      <c r="B432" s="1">
        <v>44635</v>
      </c>
      <c r="C432" t="s">
        <v>3285</v>
      </c>
      <c r="D432">
        <v>5040000</v>
      </c>
      <c r="E432" t="s">
        <v>939</v>
      </c>
      <c r="F432" s="1"/>
      <c r="G432" t="s">
        <v>3860</v>
      </c>
      <c r="L432" t="s">
        <v>900</v>
      </c>
      <c r="R432" t="s">
        <v>901</v>
      </c>
      <c r="S432" t="s">
        <v>899</v>
      </c>
      <c r="T432" s="1">
        <v>44649</v>
      </c>
      <c r="U432" t="s">
        <v>834</v>
      </c>
      <c r="V432" s="1">
        <v>44648</v>
      </c>
      <c r="W432" t="s">
        <v>835</v>
      </c>
    </row>
    <row r="433" spans="1:23" x14ac:dyDescent="0.3">
      <c r="A433" t="s">
        <v>948</v>
      </c>
      <c r="B433" s="1">
        <v>44585</v>
      </c>
      <c r="C433" t="s">
        <v>3285</v>
      </c>
      <c r="D433">
        <v>2805000</v>
      </c>
      <c r="E433" t="s">
        <v>947</v>
      </c>
      <c r="F433" s="1"/>
      <c r="G433" t="s">
        <v>3860</v>
      </c>
      <c r="L433" t="s">
        <v>900</v>
      </c>
      <c r="R433" t="s">
        <v>901</v>
      </c>
      <c r="S433" t="s">
        <v>899</v>
      </c>
      <c r="T433" s="1">
        <v>44649</v>
      </c>
      <c r="U433" t="s">
        <v>834</v>
      </c>
      <c r="V433" s="1">
        <v>44648</v>
      </c>
      <c r="W433" t="s">
        <v>835</v>
      </c>
    </row>
    <row r="434" spans="1:23" x14ac:dyDescent="0.3">
      <c r="A434" t="s">
        <v>956</v>
      </c>
      <c r="B434" s="1">
        <v>44567</v>
      </c>
      <c r="C434" t="s">
        <v>3280</v>
      </c>
      <c r="D434">
        <v>1296000</v>
      </c>
      <c r="E434" t="s">
        <v>955</v>
      </c>
      <c r="F434" s="1"/>
      <c r="G434" t="s">
        <v>3861</v>
      </c>
      <c r="L434" t="s">
        <v>953</v>
      </c>
      <c r="R434" t="s">
        <v>954</v>
      </c>
      <c r="S434" t="s">
        <v>952</v>
      </c>
      <c r="T434" s="1">
        <v>44649</v>
      </c>
      <c r="U434" t="s">
        <v>834</v>
      </c>
      <c r="V434" s="1">
        <v>44648</v>
      </c>
      <c r="W434" t="s">
        <v>835</v>
      </c>
    </row>
    <row r="435" spans="1:23" x14ac:dyDescent="0.3">
      <c r="A435" t="s">
        <v>961</v>
      </c>
      <c r="B435" s="1">
        <v>44567</v>
      </c>
      <c r="C435" t="s">
        <v>3280</v>
      </c>
      <c r="D435">
        <v>594000</v>
      </c>
      <c r="E435" t="s">
        <v>960</v>
      </c>
      <c r="F435" s="1"/>
      <c r="G435" t="s">
        <v>3861</v>
      </c>
      <c r="L435" t="s">
        <v>953</v>
      </c>
      <c r="R435" t="s">
        <v>954</v>
      </c>
      <c r="S435" t="s">
        <v>952</v>
      </c>
      <c r="T435" s="1">
        <v>44649</v>
      </c>
      <c r="U435" t="s">
        <v>834</v>
      </c>
      <c r="V435" s="1">
        <v>44648</v>
      </c>
      <c r="W435" t="s">
        <v>835</v>
      </c>
    </row>
    <row r="436" spans="1:23" x14ac:dyDescent="0.3">
      <c r="A436" t="s">
        <v>969</v>
      </c>
      <c r="B436" s="1">
        <v>44582</v>
      </c>
      <c r="C436" t="s">
        <v>3287</v>
      </c>
      <c r="D436">
        <v>120000</v>
      </c>
      <c r="E436" t="s">
        <v>968</v>
      </c>
      <c r="F436" s="1"/>
      <c r="G436" t="s">
        <v>3862</v>
      </c>
      <c r="L436" t="s">
        <v>966</v>
      </c>
      <c r="R436" t="s">
        <v>967</v>
      </c>
      <c r="S436" t="s">
        <v>965</v>
      </c>
      <c r="T436" s="1">
        <v>44649</v>
      </c>
      <c r="U436" t="s">
        <v>834</v>
      </c>
      <c r="V436" s="1">
        <v>44648</v>
      </c>
      <c r="W436" t="s">
        <v>835</v>
      </c>
    </row>
    <row r="437" spans="1:23" x14ac:dyDescent="0.3">
      <c r="A437" t="s">
        <v>978</v>
      </c>
      <c r="B437" s="1">
        <v>44592</v>
      </c>
      <c r="C437" t="s">
        <v>3285</v>
      </c>
      <c r="D437">
        <v>5400000</v>
      </c>
      <c r="E437" t="s">
        <v>977</v>
      </c>
      <c r="F437" s="1"/>
      <c r="G437" t="s">
        <v>3862</v>
      </c>
      <c r="L437" t="s">
        <v>966</v>
      </c>
      <c r="R437" t="s">
        <v>967</v>
      </c>
      <c r="S437" t="s">
        <v>965</v>
      </c>
      <c r="T437" s="1">
        <v>44649</v>
      </c>
      <c r="U437" t="s">
        <v>834</v>
      </c>
      <c r="V437" s="1">
        <v>44648</v>
      </c>
      <c r="W437" t="s">
        <v>835</v>
      </c>
    </row>
    <row r="438" spans="1:23" x14ac:dyDescent="0.3">
      <c r="A438" t="s">
        <v>983</v>
      </c>
      <c r="B438" s="1">
        <v>44585</v>
      </c>
      <c r="C438" t="s">
        <v>3285</v>
      </c>
      <c r="D438">
        <v>3680000</v>
      </c>
      <c r="E438" t="s">
        <v>982</v>
      </c>
      <c r="F438" s="1"/>
      <c r="G438" t="s">
        <v>3862</v>
      </c>
      <c r="L438" t="s">
        <v>966</v>
      </c>
      <c r="R438" t="s">
        <v>967</v>
      </c>
      <c r="S438" t="s">
        <v>965</v>
      </c>
      <c r="T438" s="1">
        <v>44649</v>
      </c>
      <c r="U438" t="s">
        <v>834</v>
      </c>
      <c r="V438" s="1">
        <v>44648</v>
      </c>
      <c r="W438" t="s">
        <v>835</v>
      </c>
    </row>
    <row r="439" spans="1:23" x14ac:dyDescent="0.3">
      <c r="A439" t="s">
        <v>1005</v>
      </c>
      <c r="B439" s="1">
        <v>44575</v>
      </c>
      <c r="C439" t="s">
        <v>3285</v>
      </c>
      <c r="D439">
        <v>2700000</v>
      </c>
      <c r="E439" t="s">
        <v>1004</v>
      </c>
      <c r="F439" s="1"/>
      <c r="G439" t="s">
        <v>3863</v>
      </c>
      <c r="L439" t="s">
        <v>1002</v>
      </c>
      <c r="R439" t="s">
        <v>1003</v>
      </c>
      <c r="S439" t="s">
        <v>1001</v>
      </c>
      <c r="T439" s="1">
        <v>44649</v>
      </c>
      <c r="U439" t="s">
        <v>834</v>
      </c>
      <c r="V439" s="1">
        <v>44648</v>
      </c>
      <c r="W439" t="s">
        <v>835</v>
      </c>
    </row>
    <row r="440" spans="1:23" x14ac:dyDescent="0.3">
      <c r="A440" t="s">
        <v>988</v>
      </c>
      <c r="B440" s="1">
        <v>44588</v>
      </c>
      <c r="C440" t="s">
        <v>3285</v>
      </c>
      <c r="D440">
        <v>2700000</v>
      </c>
      <c r="E440" t="s">
        <v>987</v>
      </c>
      <c r="F440" s="1"/>
      <c r="G440" t="s">
        <v>3862</v>
      </c>
      <c r="L440" t="s">
        <v>966</v>
      </c>
      <c r="R440" t="s">
        <v>967</v>
      </c>
      <c r="S440" t="s">
        <v>965</v>
      </c>
      <c r="T440" s="1">
        <v>44649</v>
      </c>
      <c r="U440" t="s">
        <v>834</v>
      </c>
      <c r="V440" s="1">
        <v>44648</v>
      </c>
      <c r="W440" t="s">
        <v>835</v>
      </c>
    </row>
    <row r="441" spans="1:23" x14ac:dyDescent="0.3">
      <c r="A441" t="s">
        <v>993</v>
      </c>
      <c r="B441" s="1">
        <v>44638</v>
      </c>
      <c r="C441" t="s">
        <v>3287</v>
      </c>
      <c r="D441">
        <v>236730</v>
      </c>
      <c r="E441" t="s">
        <v>992</v>
      </c>
      <c r="F441" s="1"/>
      <c r="G441" t="s">
        <v>3862</v>
      </c>
      <c r="L441" t="s">
        <v>966</v>
      </c>
      <c r="R441" t="s">
        <v>967</v>
      </c>
      <c r="S441" t="s">
        <v>965</v>
      </c>
      <c r="T441" s="1">
        <v>44649</v>
      </c>
      <c r="U441" t="s">
        <v>834</v>
      </c>
      <c r="V441" s="1">
        <v>44648</v>
      </c>
      <c r="W441" t="s">
        <v>835</v>
      </c>
    </row>
    <row r="442" spans="1:23" x14ac:dyDescent="0.3">
      <c r="A442" t="s">
        <v>997</v>
      </c>
      <c r="B442" s="1">
        <v>44579</v>
      </c>
      <c r="C442" t="s">
        <v>3287</v>
      </c>
      <c r="D442">
        <v>236483</v>
      </c>
      <c r="E442" t="s">
        <v>996</v>
      </c>
      <c r="F442" s="1"/>
      <c r="G442" t="s">
        <v>3862</v>
      </c>
      <c r="L442" t="s">
        <v>966</v>
      </c>
      <c r="R442" t="s">
        <v>967</v>
      </c>
      <c r="S442" t="s">
        <v>965</v>
      </c>
      <c r="T442" s="1">
        <v>44649</v>
      </c>
      <c r="U442" t="s">
        <v>834</v>
      </c>
      <c r="V442" s="1">
        <v>44648</v>
      </c>
      <c r="W442" t="s">
        <v>835</v>
      </c>
    </row>
    <row r="443" spans="1:23" x14ac:dyDescent="0.3">
      <c r="A443" t="s">
        <v>2884</v>
      </c>
      <c r="B443" s="1">
        <v>44582</v>
      </c>
      <c r="C443" t="s">
        <v>3280</v>
      </c>
      <c r="D443">
        <v>320000</v>
      </c>
      <c r="E443" t="s">
        <v>2883</v>
      </c>
      <c r="F443" s="1"/>
      <c r="G443" t="s">
        <v>3863</v>
      </c>
      <c r="L443" t="s">
        <v>1002</v>
      </c>
      <c r="Q443">
        <v>12800</v>
      </c>
      <c r="R443" t="s">
        <v>1003</v>
      </c>
      <c r="S443" t="s">
        <v>1001</v>
      </c>
      <c r="T443" s="1">
        <v>44649</v>
      </c>
      <c r="U443" t="s">
        <v>834</v>
      </c>
      <c r="V443" s="1">
        <v>44648</v>
      </c>
      <c r="W443" t="s">
        <v>835</v>
      </c>
    </row>
    <row r="444" spans="1:23" x14ac:dyDescent="0.3">
      <c r="A444" t="s">
        <v>2888</v>
      </c>
      <c r="B444" s="1">
        <v>44581</v>
      </c>
      <c r="C444" t="s">
        <v>3280</v>
      </c>
      <c r="D444">
        <v>320000</v>
      </c>
      <c r="E444" t="s">
        <v>2887</v>
      </c>
      <c r="F444" s="1"/>
      <c r="G444" t="s">
        <v>3863</v>
      </c>
      <c r="L444" t="s">
        <v>1002</v>
      </c>
      <c r="Q444">
        <v>12800</v>
      </c>
      <c r="R444" t="s">
        <v>1003</v>
      </c>
      <c r="S444" t="s">
        <v>1001</v>
      </c>
      <c r="T444" s="1">
        <v>44649</v>
      </c>
      <c r="U444" t="s">
        <v>834</v>
      </c>
      <c r="V444" s="1">
        <v>44648</v>
      </c>
      <c r="W444" t="s">
        <v>835</v>
      </c>
    </row>
    <row r="445" spans="1:23" x14ac:dyDescent="0.3">
      <c r="A445" t="s">
        <v>1011</v>
      </c>
      <c r="B445" s="1">
        <v>44575</v>
      </c>
      <c r="C445" t="s">
        <v>3280</v>
      </c>
      <c r="D445">
        <v>396000</v>
      </c>
      <c r="E445" t="s">
        <v>1010</v>
      </c>
      <c r="F445" s="1"/>
      <c r="G445" t="s">
        <v>3863</v>
      </c>
      <c r="L445" t="s">
        <v>1002</v>
      </c>
      <c r="R445" t="s">
        <v>1003</v>
      </c>
      <c r="S445" t="s">
        <v>1001</v>
      </c>
      <c r="T445" s="1">
        <v>44649</v>
      </c>
      <c r="U445" t="s">
        <v>834</v>
      </c>
      <c r="V445" s="1">
        <v>44648</v>
      </c>
      <c r="W445" t="s">
        <v>835</v>
      </c>
    </row>
    <row r="446" spans="1:23" x14ac:dyDescent="0.3">
      <c r="A446" t="s">
        <v>1019</v>
      </c>
      <c r="B446" s="1">
        <v>44582</v>
      </c>
      <c r="C446" t="s">
        <v>3285</v>
      </c>
      <c r="D446">
        <v>3660000</v>
      </c>
      <c r="E446" t="s">
        <v>1018</v>
      </c>
      <c r="F446" s="1"/>
      <c r="G446" t="s">
        <v>3863</v>
      </c>
      <c r="L446" t="s">
        <v>1002</v>
      </c>
      <c r="R446" t="s">
        <v>1003</v>
      </c>
      <c r="S446" t="s">
        <v>1001</v>
      </c>
      <c r="T446" s="1">
        <v>44649</v>
      </c>
      <c r="U446" t="s">
        <v>834</v>
      </c>
      <c r="V446" s="1">
        <v>44648</v>
      </c>
      <c r="W446" t="s">
        <v>835</v>
      </c>
    </row>
    <row r="447" spans="1:23" x14ac:dyDescent="0.3">
      <c r="A447" t="s">
        <v>1024</v>
      </c>
      <c r="B447" s="1">
        <v>44585</v>
      </c>
      <c r="C447" t="s">
        <v>3280</v>
      </c>
      <c r="D447">
        <v>583000</v>
      </c>
      <c r="E447" t="s">
        <v>1023</v>
      </c>
      <c r="F447" s="1"/>
      <c r="G447" t="s">
        <v>3863</v>
      </c>
      <c r="L447" t="s">
        <v>1002</v>
      </c>
      <c r="R447" t="s">
        <v>1003</v>
      </c>
      <c r="S447" t="s">
        <v>1001</v>
      </c>
      <c r="T447" s="1">
        <v>44649</v>
      </c>
      <c r="U447" t="s">
        <v>834</v>
      </c>
      <c r="V447" s="1">
        <v>44648</v>
      </c>
      <c r="W447" t="s">
        <v>835</v>
      </c>
    </row>
    <row r="448" spans="1:23" x14ac:dyDescent="0.3">
      <c r="A448" t="s">
        <v>1029</v>
      </c>
      <c r="B448" s="1">
        <v>44585</v>
      </c>
      <c r="C448" t="s">
        <v>3280</v>
      </c>
      <c r="D448">
        <v>242000</v>
      </c>
      <c r="E448" t="s">
        <v>1028</v>
      </c>
      <c r="F448" s="1"/>
      <c r="G448" t="s">
        <v>3863</v>
      </c>
      <c r="L448" t="s">
        <v>1002</v>
      </c>
      <c r="R448" t="s">
        <v>1003</v>
      </c>
      <c r="S448" t="s">
        <v>1001</v>
      </c>
      <c r="T448" s="1">
        <v>44649</v>
      </c>
      <c r="U448" t="s">
        <v>834</v>
      </c>
      <c r="V448" s="1">
        <v>44648</v>
      </c>
      <c r="W448" t="s">
        <v>835</v>
      </c>
    </row>
    <row r="449" spans="1:23" x14ac:dyDescent="0.3">
      <c r="A449" t="s">
        <v>1034</v>
      </c>
      <c r="B449" s="1">
        <v>44574</v>
      </c>
      <c r="C449" t="s">
        <v>3280</v>
      </c>
      <c r="D449">
        <v>675000</v>
      </c>
      <c r="E449" t="s">
        <v>1033</v>
      </c>
      <c r="F449" s="1"/>
      <c r="G449" t="s">
        <v>3863</v>
      </c>
      <c r="L449" t="s">
        <v>1002</v>
      </c>
      <c r="R449" t="s">
        <v>1003</v>
      </c>
      <c r="S449" t="s">
        <v>1001</v>
      </c>
      <c r="T449" s="1">
        <v>44649</v>
      </c>
      <c r="U449" t="s">
        <v>834</v>
      </c>
      <c r="V449" s="1">
        <v>44648</v>
      </c>
      <c r="W449" t="s">
        <v>835</v>
      </c>
    </row>
    <row r="450" spans="1:23" x14ac:dyDescent="0.3">
      <c r="A450" t="s">
        <v>1042</v>
      </c>
      <c r="B450" s="1">
        <v>44642</v>
      </c>
      <c r="C450" t="s">
        <v>3289</v>
      </c>
      <c r="D450">
        <v>1320000</v>
      </c>
      <c r="E450" t="s">
        <v>1041</v>
      </c>
      <c r="F450" s="1"/>
      <c r="G450" t="s">
        <v>3864</v>
      </c>
      <c r="L450" t="s">
        <v>1039</v>
      </c>
      <c r="R450" t="s">
        <v>1040</v>
      </c>
      <c r="S450" t="s">
        <v>1038</v>
      </c>
      <c r="T450" s="1">
        <v>44649</v>
      </c>
      <c r="U450" t="s">
        <v>834</v>
      </c>
      <c r="V450" s="1">
        <v>44648</v>
      </c>
      <c r="W450" t="s">
        <v>835</v>
      </c>
    </row>
    <row r="451" spans="1:23" x14ac:dyDescent="0.3">
      <c r="A451" t="s">
        <v>1048</v>
      </c>
      <c r="B451" s="1">
        <v>44642</v>
      </c>
      <c r="C451" t="s">
        <v>3289</v>
      </c>
      <c r="D451">
        <v>980000</v>
      </c>
      <c r="E451" t="s">
        <v>1047</v>
      </c>
      <c r="F451" s="1"/>
      <c r="G451" t="s">
        <v>3864</v>
      </c>
      <c r="L451" t="s">
        <v>1039</v>
      </c>
      <c r="R451" t="s">
        <v>1040</v>
      </c>
      <c r="S451" t="s">
        <v>1038</v>
      </c>
      <c r="T451" s="1">
        <v>44649</v>
      </c>
      <c r="U451" t="s">
        <v>834</v>
      </c>
      <c r="V451" s="1">
        <v>44648</v>
      </c>
      <c r="W451" t="s">
        <v>835</v>
      </c>
    </row>
    <row r="452" spans="1:23" x14ac:dyDescent="0.3">
      <c r="A452" t="s">
        <v>1056</v>
      </c>
      <c r="B452" s="1">
        <v>44638</v>
      </c>
      <c r="C452" t="s">
        <v>3285</v>
      </c>
      <c r="D452">
        <v>1800000</v>
      </c>
      <c r="E452" t="s">
        <v>1055</v>
      </c>
      <c r="F452" s="1"/>
      <c r="G452" t="s">
        <v>3864</v>
      </c>
      <c r="L452" t="s">
        <v>1039</v>
      </c>
      <c r="R452" t="s">
        <v>1040</v>
      </c>
      <c r="S452" t="s">
        <v>1038</v>
      </c>
      <c r="T452" s="1">
        <v>44649</v>
      </c>
      <c r="U452" t="s">
        <v>834</v>
      </c>
      <c r="V452" s="1">
        <v>44648</v>
      </c>
      <c r="W452" t="s">
        <v>835</v>
      </c>
    </row>
    <row r="453" spans="1:23" x14ac:dyDescent="0.3">
      <c r="A453" t="s">
        <v>2892</v>
      </c>
      <c r="B453" s="1">
        <v>44592</v>
      </c>
      <c r="C453" t="s">
        <v>3280</v>
      </c>
      <c r="D453">
        <v>1461500</v>
      </c>
      <c r="E453" t="s">
        <v>2891</v>
      </c>
      <c r="F453" s="1"/>
      <c r="G453" t="s">
        <v>3864</v>
      </c>
      <c r="L453" t="s">
        <v>1039</v>
      </c>
      <c r="Q453">
        <v>29230</v>
      </c>
      <c r="R453" t="s">
        <v>1040</v>
      </c>
      <c r="S453" t="s">
        <v>1038</v>
      </c>
      <c r="T453" s="1">
        <v>44649</v>
      </c>
      <c r="U453" t="s">
        <v>834</v>
      </c>
      <c r="V453" s="1">
        <v>44648</v>
      </c>
      <c r="W453" t="s">
        <v>835</v>
      </c>
    </row>
    <row r="454" spans="1:23" x14ac:dyDescent="0.3">
      <c r="A454" t="s">
        <v>1061</v>
      </c>
      <c r="B454" s="1">
        <v>44587</v>
      </c>
      <c r="C454" t="s">
        <v>3287</v>
      </c>
      <c r="D454">
        <v>331300</v>
      </c>
      <c r="E454" t="s">
        <v>1060</v>
      </c>
      <c r="F454" s="1"/>
      <c r="G454" t="s">
        <v>3864</v>
      </c>
      <c r="L454" t="s">
        <v>1039</v>
      </c>
      <c r="R454" t="s">
        <v>1040</v>
      </c>
      <c r="S454" t="s">
        <v>1038</v>
      </c>
      <c r="T454" s="1">
        <v>44649</v>
      </c>
      <c r="U454" t="s">
        <v>834</v>
      </c>
      <c r="V454" s="1">
        <v>44648</v>
      </c>
      <c r="W454" t="s">
        <v>835</v>
      </c>
    </row>
    <row r="455" spans="1:23" x14ac:dyDescent="0.3">
      <c r="A455" t="s">
        <v>1066</v>
      </c>
      <c r="B455" s="1">
        <v>44572</v>
      </c>
      <c r="C455" t="s">
        <v>3285</v>
      </c>
      <c r="D455">
        <v>840000</v>
      </c>
      <c r="E455" t="s">
        <v>1065</v>
      </c>
      <c r="F455" s="1"/>
      <c r="G455" t="s">
        <v>3864</v>
      </c>
      <c r="L455" t="s">
        <v>1039</v>
      </c>
      <c r="R455" t="s">
        <v>1040</v>
      </c>
      <c r="S455" t="s">
        <v>1038</v>
      </c>
      <c r="T455" s="1">
        <v>44649</v>
      </c>
      <c r="U455" t="s">
        <v>834</v>
      </c>
      <c r="V455" s="1">
        <v>44648</v>
      </c>
      <c r="W455" t="s">
        <v>835</v>
      </c>
    </row>
    <row r="456" spans="1:23" x14ac:dyDescent="0.3">
      <c r="A456" t="s">
        <v>1071</v>
      </c>
      <c r="B456" s="1">
        <v>44572</v>
      </c>
      <c r="C456" t="s">
        <v>3285</v>
      </c>
      <c r="D456">
        <v>840000</v>
      </c>
      <c r="E456" t="s">
        <v>1070</v>
      </c>
      <c r="F456" s="1"/>
      <c r="G456" t="s">
        <v>3864</v>
      </c>
      <c r="L456" t="s">
        <v>1039</v>
      </c>
      <c r="R456" t="s">
        <v>1040</v>
      </c>
      <c r="S456" t="s">
        <v>1038</v>
      </c>
      <c r="T456" s="1">
        <v>44649</v>
      </c>
      <c r="U456" t="s">
        <v>834</v>
      </c>
      <c r="V456" s="1">
        <v>44648</v>
      </c>
      <c r="W456" t="s">
        <v>835</v>
      </c>
    </row>
    <row r="457" spans="1:23" x14ac:dyDescent="0.3">
      <c r="A457" t="s">
        <v>3095</v>
      </c>
      <c r="B457" s="1">
        <v>44641</v>
      </c>
      <c r="C457" t="s">
        <v>3280</v>
      </c>
      <c r="D457">
        <v>1499700</v>
      </c>
      <c r="E457" t="s">
        <v>3094</v>
      </c>
      <c r="F457" s="1"/>
      <c r="G457" t="s">
        <v>3865</v>
      </c>
      <c r="L457" t="s">
        <v>1101</v>
      </c>
      <c r="Q457">
        <v>29994</v>
      </c>
      <c r="R457" t="s">
        <v>1102</v>
      </c>
      <c r="S457" t="s">
        <v>1100</v>
      </c>
      <c r="T457" s="1">
        <v>44649</v>
      </c>
      <c r="U457" t="s">
        <v>834</v>
      </c>
      <c r="V457" s="1">
        <v>44648</v>
      </c>
      <c r="W457" t="s">
        <v>835</v>
      </c>
    </row>
    <row r="458" spans="1:23" x14ac:dyDescent="0.3">
      <c r="A458" t="s">
        <v>1081</v>
      </c>
      <c r="B458" s="1">
        <v>44637</v>
      </c>
      <c r="C458" t="s">
        <v>3285</v>
      </c>
      <c r="D458">
        <v>8150000</v>
      </c>
      <c r="E458" t="s">
        <v>1080</v>
      </c>
      <c r="F458" s="1"/>
      <c r="G458" t="s">
        <v>3864</v>
      </c>
      <c r="L458" t="s">
        <v>1039</v>
      </c>
      <c r="R458" t="s">
        <v>1040</v>
      </c>
      <c r="S458" t="s">
        <v>1038</v>
      </c>
      <c r="T458" s="1">
        <v>44649</v>
      </c>
      <c r="U458" t="s">
        <v>834</v>
      </c>
      <c r="V458" s="1">
        <v>44648</v>
      </c>
      <c r="W458" t="s">
        <v>835</v>
      </c>
    </row>
    <row r="459" spans="1:23" x14ac:dyDescent="0.3">
      <c r="A459" t="s">
        <v>1086</v>
      </c>
      <c r="B459" s="1">
        <v>44608</v>
      </c>
      <c r="C459" t="s">
        <v>3285</v>
      </c>
      <c r="D459">
        <v>3690000</v>
      </c>
      <c r="E459" t="s">
        <v>1085</v>
      </c>
      <c r="F459" s="1"/>
      <c r="G459" t="s">
        <v>3864</v>
      </c>
      <c r="L459" t="s">
        <v>1039</v>
      </c>
      <c r="R459" t="s">
        <v>1040</v>
      </c>
      <c r="S459" t="s">
        <v>1038</v>
      </c>
      <c r="T459" s="1">
        <v>44649</v>
      </c>
      <c r="U459" t="s">
        <v>834</v>
      </c>
      <c r="V459" s="1">
        <v>44648</v>
      </c>
      <c r="W459" t="s">
        <v>835</v>
      </c>
    </row>
    <row r="460" spans="1:23" x14ac:dyDescent="0.3">
      <c r="A460" t="s">
        <v>1092</v>
      </c>
      <c r="B460" s="1">
        <v>44603</v>
      </c>
      <c r="C460" t="s">
        <v>3280</v>
      </c>
      <c r="D460">
        <v>1495000</v>
      </c>
      <c r="E460" t="s">
        <v>1091</v>
      </c>
      <c r="F460" s="1"/>
      <c r="G460" t="s">
        <v>3864</v>
      </c>
      <c r="L460" t="s">
        <v>1039</v>
      </c>
      <c r="R460" t="s">
        <v>1040</v>
      </c>
      <c r="S460" t="s">
        <v>1038</v>
      </c>
      <c r="T460" s="1">
        <v>44649</v>
      </c>
      <c r="U460" t="s">
        <v>834</v>
      </c>
      <c r="V460" s="1">
        <v>44648</v>
      </c>
      <c r="W460" t="s">
        <v>835</v>
      </c>
    </row>
    <row r="461" spans="1:23" x14ac:dyDescent="0.3">
      <c r="A461" t="s">
        <v>1097</v>
      </c>
      <c r="B461" s="1">
        <v>44603</v>
      </c>
      <c r="C461" t="s">
        <v>3280</v>
      </c>
      <c r="D461">
        <v>998500</v>
      </c>
      <c r="E461" t="s">
        <v>1096</v>
      </c>
      <c r="F461" s="1"/>
      <c r="G461" t="s">
        <v>3864</v>
      </c>
      <c r="L461" t="s">
        <v>1039</v>
      </c>
      <c r="R461" t="s">
        <v>1040</v>
      </c>
      <c r="S461" t="s">
        <v>1038</v>
      </c>
      <c r="T461" s="1">
        <v>44649</v>
      </c>
      <c r="U461" t="s">
        <v>834</v>
      </c>
      <c r="V461" s="1">
        <v>44648</v>
      </c>
      <c r="W461" t="s">
        <v>835</v>
      </c>
    </row>
    <row r="462" spans="1:23" x14ac:dyDescent="0.3">
      <c r="A462" t="s">
        <v>1104</v>
      </c>
      <c r="B462" s="1">
        <v>44602</v>
      </c>
      <c r="C462" t="s">
        <v>3287</v>
      </c>
      <c r="D462">
        <v>244240</v>
      </c>
      <c r="E462" t="s">
        <v>1103</v>
      </c>
      <c r="F462" s="1"/>
      <c r="G462" t="s">
        <v>3865</v>
      </c>
      <c r="L462" t="s">
        <v>1101</v>
      </c>
      <c r="R462" t="s">
        <v>1102</v>
      </c>
      <c r="S462" t="s">
        <v>1100</v>
      </c>
      <c r="T462" s="1">
        <v>44649</v>
      </c>
      <c r="U462" t="s">
        <v>834</v>
      </c>
      <c r="V462" s="1">
        <v>44648</v>
      </c>
      <c r="W462" t="s">
        <v>835</v>
      </c>
    </row>
    <row r="463" spans="1:23" x14ac:dyDescent="0.3">
      <c r="A463" t="s">
        <v>1731</v>
      </c>
      <c r="B463" s="1">
        <v>44631</v>
      </c>
      <c r="C463" t="s">
        <v>3289</v>
      </c>
      <c r="D463">
        <v>1680000</v>
      </c>
      <c r="E463" t="s">
        <v>1730</v>
      </c>
      <c r="F463" s="1"/>
      <c r="G463" t="s">
        <v>3866</v>
      </c>
      <c r="L463" t="s">
        <v>1728</v>
      </c>
      <c r="R463" t="s">
        <v>1729</v>
      </c>
      <c r="S463" t="s">
        <v>1727</v>
      </c>
      <c r="T463" s="1">
        <v>44638</v>
      </c>
      <c r="U463" t="s">
        <v>1246</v>
      </c>
      <c r="V463" s="1">
        <v>44637</v>
      </c>
      <c r="W463" t="s">
        <v>1247</v>
      </c>
    </row>
    <row r="464" spans="1:23" x14ac:dyDescent="0.3">
      <c r="A464" t="s">
        <v>2958</v>
      </c>
      <c r="B464" s="1">
        <v>44630</v>
      </c>
      <c r="C464" t="s">
        <v>3383</v>
      </c>
      <c r="D464">
        <v>2500000</v>
      </c>
      <c r="E464" t="s">
        <v>2957</v>
      </c>
      <c r="F464" s="1"/>
      <c r="G464" t="s">
        <v>3866</v>
      </c>
      <c r="L464" t="s">
        <v>1728</v>
      </c>
      <c r="Q464">
        <v>28000</v>
      </c>
      <c r="R464" t="s">
        <v>1729</v>
      </c>
      <c r="S464" t="s">
        <v>1727</v>
      </c>
      <c r="T464" s="1">
        <v>44638</v>
      </c>
      <c r="U464" t="s">
        <v>1246</v>
      </c>
      <c r="V464" s="1">
        <v>44637</v>
      </c>
      <c r="W464" t="s">
        <v>1247</v>
      </c>
    </row>
    <row r="465" spans="1:23" x14ac:dyDescent="0.3">
      <c r="A465" t="s">
        <v>2962</v>
      </c>
      <c r="B465" s="1">
        <v>44630</v>
      </c>
      <c r="C465" t="s">
        <v>3383</v>
      </c>
      <c r="D465">
        <v>3745000</v>
      </c>
      <c r="E465" t="s">
        <v>2961</v>
      </c>
      <c r="F465" s="1"/>
      <c r="G465" t="s">
        <v>3866</v>
      </c>
      <c r="L465" t="s">
        <v>1728</v>
      </c>
      <c r="Q465">
        <v>16700</v>
      </c>
      <c r="R465" t="s">
        <v>1729</v>
      </c>
      <c r="S465" t="s">
        <v>1727</v>
      </c>
      <c r="T465" s="1">
        <v>44638</v>
      </c>
      <c r="U465" t="s">
        <v>1246</v>
      </c>
      <c r="V465" s="1">
        <v>44637</v>
      </c>
      <c r="W465" t="s">
        <v>1247</v>
      </c>
    </row>
    <row r="466" spans="1:23" x14ac:dyDescent="0.3">
      <c r="A466" t="s">
        <v>2271</v>
      </c>
      <c r="B466" s="1">
        <v>44630</v>
      </c>
      <c r="C466" t="s">
        <v>3285</v>
      </c>
      <c r="D466">
        <v>1500000</v>
      </c>
      <c r="E466" t="s">
        <v>2270</v>
      </c>
      <c r="F466" s="1"/>
      <c r="G466" t="s">
        <v>3866</v>
      </c>
      <c r="L466" t="s">
        <v>1728</v>
      </c>
      <c r="R466" t="s">
        <v>1729</v>
      </c>
      <c r="S466" t="s">
        <v>1727</v>
      </c>
      <c r="T466" s="1">
        <v>44638</v>
      </c>
      <c r="U466" t="s">
        <v>1246</v>
      </c>
      <c r="V466" s="1">
        <v>44637</v>
      </c>
      <c r="W466" t="s">
        <v>1247</v>
      </c>
    </row>
    <row r="467" spans="1:23" x14ac:dyDescent="0.3">
      <c r="A467" t="s">
        <v>2275</v>
      </c>
      <c r="B467" s="1">
        <v>44628</v>
      </c>
      <c r="C467" t="s">
        <v>3285</v>
      </c>
      <c r="D467">
        <v>2420000</v>
      </c>
      <c r="E467" t="s">
        <v>2274</v>
      </c>
      <c r="F467" s="1"/>
      <c r="G467" t="s">
        <v>3866</v>
      </c>
      <c r="L467" t="s">
        <v>1728</v>
      </c>
      <c r="R467" t="s">
        <v>1729</v>
      </c>
      <c r="S467" t="s">
        <v>1727</v>
      </c>
      <c r="T467" s="1">
        <v>44638</v>
      </c>
      <c r="U467" t="s">
        <v>1246</v>
      </c>
      <c r="V467" s="1">
        <v>44637</v>
      </c>
      <c r="W467" t="s">
        <v>1247</v>
      </c>
    </row>
    <row r="468" spans="1:23" x14ac:dyDescent="0.3">
      <c r="A468" t="s">
        <v>2279</v>
      </c>
      <c r="B468" s="1">
        <v>44620</v>
      </c>
      <c r="C468" t="s">
        <v>3285</v>
      </c>
      <c r="D468">
        <v>9629900</v>
      </c>
      <c r="E468" t="s">
        <v>2278</v>
      </c>
      <c r="F468" s="1"/>
      <c r="G468" t="s">
        <v>3866</v>
      </c>
      <c r="L468" t="s">
        <v>1728</v>
      </c>
      <c r="R468" t="s">
        <v>1729</v>
      </c>
      <c r="S468" t="s">
        <v>1727</v>
      </c>
      <c r="T468" s="1">
        <v>44638</v>
      </c>
      <c r="U468" t="s">
        <v>1246</v>
      </c>
      <c r="V468" s="1">
        <v>44637</v>
      </c>
      <c r="W468" t="s">
        <v>1247</v>
      </c>
    </row>
    <row r="469" spans="1:23" x14ac:dyDescent="0.3">
      <c r="A469" t="s">
        <v>2283</v>
      </c>
      <c r="B469" s="1">
        <v>44614</v>
      </c>
      <c r="C469" t="s">
        <v>3285</v>
      </c>
      <c r="D469">
        <v>930000</v>
      </c>
      <c r="E469" t="s">
        <v>2282</v>
      </c>
      <c r="F469" s="1"/>
      <c r="G469" t="s">
        <v>3866</v>
      </c>
      <c r="L469" t="s">
        <v>1728</v>
      </c>
      <c r="R469" t="s">
        <v>1729</v>
      </c>
      <c r="S469" t="s">
        <v>1727</v>
      </c>
      <c r="T469" s="1">
        <v>44638</v>
      </c>
      <c r="U469" t="s">
        <v>1246</v>
      </c>
      <c r="V469" s="1">
        <v>44637</v>
      </c>
      <c r="W469" t="s">
        <v>1247</v>
      </c>
    </row>
    <row r="470" spans="1:23" x14ac:dyDescent="0.3">
      <c r="A470" t="s">
        <v>2287</v>
      </c>
      <c r="B470" s="1">
        <v>44610</v>
      </c>
      <c r="C470" t="s">
        <v>3285</v>
      </c>
      <c r="D470">
        <v>8950000</v>
      </c>
      <c r="E470" t="s">
        <v>2286</v>
      </c>
      <c r="F470" s="1"/>
      <c r="G470" t="s">
        <v>3866</v>
      </c>
      <c r="L470" t="s">
        <v>1728</v>
      </c>
      <c r="R470" t="s">
        <v>1729</v>
      </c>
      <c r="S470" t="s">
        <v>1727</v>
      </c>
      <c r="T470" s="1">
        <v>44638</v>
      </c>
      <c r="U470" t="s">
        <v>1246</v>
      </c>
      <c r="V470" s="1">
        <v>44637</v>
      </c>
      <c r="W470" t="s">
        <v>1247</v>
      </c>
    </row>
    <row r="471" spans="1:23" x14ac:dyDescent="0.3">
      <c r="A471" t="s">
        <v>2295</v>
      </c>
      <c r="B471" s="1">
        <v>44622</v>
      </c>
      <c r="C471" t="s">
        <v>3322</v>
      </c>
      <c r="D471">
        <v>11600000</v>
      </c>
      <c r="E471" t="s">
        <v>2294</v>
      </c>
      <c r="F471" s="1"/>
      <c r="G471" t="s">
        <v>3866</v>
      </c>
      <c r="L471" t="s">
        <v>1728</v>
      </c>
      <c r="R471" t="s">
        <v>1729</v>
      </c>
      <c r="S471" t="s">
        <v>1727</v>
      </c>
      <c r="T471" s="1">
        <v>44638</v>
      </c>
      <c r="U471" t="s">
        <v>1246</v>
      </c>
      <c r="V471" s="1">
        <v>44637</v>
      </c>
      <c r="W471" t="s">
        <v>1247</v>
      </c>
    </row>
    <row r="472" spans="1:23" x14ac:dyDescent="0.3">
      <c r="A472" t="s">
        <v>2299</v>
      </c>
      <c r="B472" s="1">
        <v>44608</v>
      </c>
      <c r="C472" t="s">
        <v>3322</v>
      </c>
      <c r="D472">
        <v>11600000</v>
      </c>
      <c r="E472" t="s">
        <v>2298</v>
      </c>
      <c r="F472" s="1"/>
      <c r="G472" t="s">
        <v>3866</v>
      </c>
      <c r="L472" t="s">
        <v>1728</v>
      </c>
      <c r="R472" t="s">
        <v>1729</v>
      </c>
      <c r="S472" t="s">
        <v>1727</v>
      </c>
      <c r="T472" s="1">
        <v>44638</v>
      </c>
      <c r="U472" t="s">
        <v>1246</v>
      </c>
      <c r="V472" s="1">
        <v>44637</v>
      </c>
      <c r="W472" t="s">
        <v>1247</v>
      </c>
    </row>
    <row r="473" spans="1:23" x14ac:dyDescent="0.3">
      <c r="A473" t="s">
        <v>2967</v>
      </c>
      <c r="B473" s="1">
        <v>44608</v>
      </c>
      <c r="C473" t="s">
        <v>3280</v>
      </c>
      <c r="D473">
        <v>1499000</v>
      </c>
      <c r="E473" t="s">
        <v>2966</v>
      </c>
      <c r="F473" s="1"/>
      <c r="G473" t="s">
        <v>3866</v>
      </c>
      <c r="L473" t="s">
        <v>1728</v>
      </c>
      <c r="Q473">
        <v>29980</v>
      </c>
      <c r="R473" t="s">
        <v>1729</v>
      </c>
      <c r="S473" t="s">
        <v>1727</v>
      </c>
      <c r="T473" s="1">
        <v>44638</v>
      </c>
      <c r="U473" t="s">
        <v>1246</v>
      </c>
      <c r="V473" s="1">
        <v>44637</v>
      </c>
      <c r="W473" t="s">
        <v>1247</v>
      </c>
    </row>
    <row r="474" spans="1:23" x14ac:dyDescent="0.3">
      <c r="A474" t="s">
        <v>2972</v>
      </c>
      <c r="B474" s="1">
        <v>44620</v>
      </c>
      <c r="C474" t="s">
        <v>3280</v>
      </c>
      <c r="D474">
        <v>1500000</v>
      </c>
      <c r="E474" t="s">
        <v>2971</v>
      </c>
      <c r="F474" s="1"/>
      <c r="G474" t="s">
        <v>3866</v>
      </c>
      <c r="L474" t="s">
        <v>1728</v>
      </c>
      <c r="Q474">
        <v>30000</v>
      </c>
      <c r="R474" t="s">
        <v>1729</v>
      </c>
      <c r="S474" t="s">
        <v>1727</v>
      </c>
      <c r="T474" s="1">
        <v>44638</v>
      </c>
      <c r="U474" t="s">
        <v>1246</v>
      </c>
      <c r="V474" s="1">
        <v>44637</v>
      </c>
      <c r="W474" t="s">
        <v>1247</v>
      </c>
    </row>
    <row r="475" spans="1:23" x14ac:dyDescent="0.3">
      <c r="A475" t="s">
        <v>2303</v>
      </c>
      <c r="B475" s="1">
        <v>44608</v>
      </c>
      <c r="C475" t="s">
        <v>3280</v>
      </c>
      <c r="D475">
        <v>1490000</v>
      </c>
      <c r="E475" t="s">
        <v>2302</v>
      </c>
      <c r="F475" s="1"/>
      <c r="G475" t="s">
        <v>3866</v>
      </c>
      <c r="L475" t="s">
        <v>1728</v>
      </c>
      <c r="R475" t="s">
        <v>1729</v>
      </c>
      <c r="S475" t="s">
        <v>1727</v>
      </c>
      <c r="T475" s="1">
        <v>44638</v>
      </c>
      <c r="U475" t="s">
        <v>1246</v>
      </c>
      <c r="V475" s="1">
        <v>44637</v>
      </c>
      <c r="W475" t="s">
        <v>1247</v>
      </c>
    </row>
    <row r="476" spans="1:23" x14ac:dyDescent="0.3">
      <c r="A476" t="s">
        <v>2308</v>
      </c>
      <c r="B476" s="1">
        <v>44608</v>
      </c>
      <c r="C476" t="s">
        <v>3280</v>
      </c>
      <c r="D476">
        <v>997000</v>
      </c>
      <c r="E476" t="s">
        <v>2307</v>
      </c>
      <c r="F476" s="1"/>
      <c r="G476" t="s">
        <v>3866</v>
      </c>
      <c r="L476" t="s">
        <v>1728</v>
      </c>
      <c r="R476" t="s">
        <v>1729</v>
      </c>
      <c r="S476" t="s">
        <v>1727</v>
      </c>
      <c r="T476" s="1">
        <v>44638</v>
      </c>
      <c r="U476" t="s">
        <v>1246</v>
      </c>
      <c r="V476" s="1">
        <v>44637</v>
      </c>
      <c r="W476" t="s">
        <v>1247</v>
      </c>
    </row>
    <row r="477" spans="1:23" x14ac:dyDescent="0.3">
      <c r="A477" t="s">
        <v>1737</v>
      </c>
      <c r="B477" s="1">
        <v>44631</v>
      </c>
      <c r="C477" t="s">
        <v>3289</v>
      </c>
      <c r="D477">
        <v>1490000</v>
      </c>
      <c r="E477" t="s">
        <v>1736</v>
      </c>
      <c r="F477" s="1"/>
      <c r="G477" t="s">
        <v>3866</v>
      </c>
      <c r="L477" t="s">
        <v>1728</v>
      </c>
      <c r="R477" t="s">
        <v>1729</v>
      </c>
      <c r="S477" t="s">
        <v>1727</v>
      </c>
      <c r="T477" s="1">
        <v>44638</v>
      </c>
      <c r="U477" t="s">
        <v>1246</v>
      </c>
      <c r="V477" s="1">
        <v>44637</v>
      </c>
      <c r="W477" t="s">
        <v>1247</v>
      </c>
    </row>
    <row r="478" spans="1:23" x14ac:dyDescent="0.3">
      <c r="A478" t="s">
        <v>1742</v>
      </c>
      <c r="B478" s="1">
        <v>44631</v>
      </c>
      <c r="C478" t="s">
        <v>3289</v>
      </c>
      <c r="D478">
        <v>1500000</v>
      </c>
      <c r="E478" t="s">
        <v>1741</v>
      </c>
      <c r="F478" s="1"/>
      <c r="G478" t="s">
        <v>3866</v>
      </c>
      <c r="L478" t="s">
        <v>1728</v>
      </c>
      <c r="R478" t="s">
        <v>1729</v>
      </c>
      <c r="S478" t="s">
        <v>1727</v>
      </c>
      <c r="T478" s="1">
        <v>44638</v>
      </c>
      <c r="U478" t="s">
        <v>1246</v>
      </c>
      <c r="V478" s="1">
        <v>44637</v>
      </c>
      <c r="W478" t="s">
        <v>1247</v>
      </c>
    </row>
    <row r="479" spans="1:23" x14ac:dyDescent="0.3">
      <c r="A479" t="s">
        <v>1747</v>
      </c>
      <c r="B479" s="1">
        <v>44631</v>
      </c>
      <c r="C479" t="s">
        <v>3289</v>
      </c>
      <c r="D479">
        <v>1475000</v>
      </c>
      <c r="E479" t="s">
        <v>1746</v>
      </c>
      <c r="F479" s="1"/>
      <c r="G479" t="s">
        <v>3866</v>
      </c>
      <c r="L479" t="s">
        <v>1728</v>
      </c>
      <c r="R479" t="s">
        <v>1729</v>
      </c>
      <c r="S479" t="s">
        <v>1727</v>
      </c>
      <c r="T479" s="1">
        <v>44638</v>
      </c>
      <c r="U479" t="s">
        <v>1246</v>
      </c>
      <c r="V479" s="1">
        <v>44637</v>
      </c>
      <c r="W479" t="s">
        <v>1247</v>
      </c>
    </row>
    <row r="480" spans="1:23" x14ac:dyDescent="0.3">
      <c r="A480" t="s">
        <v>1751</v>
      </c>
      <c r="B480" s="1">
        <v>44631</v>
      </c>
      <c r="C480" t="s">
        <v>3289</v>
      </c>
      <c r="D480">
        <v>999000</v>
      </c>
      <c r="E480" t="s">
        <v>1750</v>
      </c>
      <c r="F480" s="1"/>
      <c r="G480" t="s">
        <v>3866</v>
      </c>
      <c r="L480" t="s">
        <v>1728</v>
      </c>
      <c r="R480" t="s">
        <v>1729</v>
      </c>
      <c r="S480" t="s">
        <v>1727</v>
      </c>
      <c r="T480" s="1">
        <v>44638</v>
      </c>
      <c r="U480" t="s">
        <v>1246</v>
      </c>
      <c r="V480" s="1">
        <v>44637</v>
      </c>
      <c r="W480" t="s">
        <v>1247</v>
      </c>
    </row>
    <row r="481" spans="1:23" x14ac:dyDescent="0.3">
      <c r="A481" t="s">
        <v>1756</v>
      </c>
      <c r="B481" s="1">
        <v>44631</v>
      </c>
      <c r="C481" t="s">
        <v>3289</v>
      </c>
      <c r="D481">
        <v>997500</v>
      </c>
      <c r="E481" t="s">
        <v>1755</v>
      </c>
      <c r="F481" s="1"/>
      <c r="G481" t="s">
        <v>3866</v>
      </c>
      <c r="L481" t="s">
        <v>1728</v>
      </c>
      <c r="R481" t="s">
        <v>1729</v>
      </c>
      <c r="S481" t="s">
        <v>1727</v>
      </c>
      <c r="T481" s="1">
        <v>44638</v>
      </c>
      <c r="U481" t="s">
        <v>1246</v>
      </c>
      <c r="V481" s="1">
        <v>44637</v>
      </c>
      <c r="W481" t="s">
        <v>1247</v>
      </c>
    </row>
    <row r="482" spans="1:23" x14ac:dyDescent="0.3">
      <c r="A482" t="s">
        <v>1761</v>
      </c>
      <c r="B482" s="1">
        <v>44631</v>
      </c>
      <c r="C482" t="s">
        <v>3289</v>
      </c>
      <c r="D482">
        <v>995500</v>
      </c>
      <c r="E482" t="s">
        <v>1760</v>
      </c>
      <c r="F482" s="1"/>
      <c r="G482" t="s">
        <v>3866</v>
      </c>
      <c r="L482" t="s">
        <v>1728</v>
      </c>
      <c r="R482" t="s">
        <v>1729</v>
      </c>
      <c r="S482" t="s">
        <v>1727</v>
      </c>
      <c r="T482" s="1">
        <v>44638</v>
      </c>
      <c r="U482" t="s">
        <v>1246</v>
      </c>
      <c r="V482" s="1">
        <v>44637</v>
      </c>
      <c r="W482" t="s">
        <v>1247</v>
      </c>
    </row>
    <row r="483" spans="1:23" x14ac:dyDescent="0.3">
      <c r="A483" t="s">
        <v>1766</v>
      </c>
      <c r="B483" s="1">
        <v>44631</v>
      </c>
      <c r="C483" t="s">
        <v>3289</v>
      </c>
      <c r="D483">
        <v>1495000</v>
      </c>
      <c r="E483" t="s">
        <v>1765</v>
      </c>
      <c r="F483" s="1"/>
      <c r="G483" t="s">
        <v>3866</v>
      </c>
      <c r="L483" t="s">
        <v>1728</v>
      </c>
      <c r="R483" t="s">
        <v>1729</v>
      </c>
      <c r="S483" t="s">
        <v>1727</v>
      </c>
      <c r="T483" s="1">
        <v>44638</v>
      </c>
      <c r="U483" t="s">
        <v>1246</v>
      </c>
      <c r="V483" s="1">
        <v>44637</v>
      </c>
      <c r="W483" t="s">
        <v>1247</v>
      </c>
    </row>
    <row r="484" spans="1:23" x14ac:dyDescent="0.3">
      <c r="A484" t="s">
        <v>1771</v>
      </c>
      <c r="B484" s="1">
        <v>44631</v>
      </c>
      <c r="C484" t="s">
        <v>3289</v>
      </c>
      <c r="D484">
        <v>1500000</v>
      </c>
      <c r="E484" t="s">
        <v>1770</v>
      </c>
      <c r="F484" s="1"/>
      <c r="G484" t="s">
        <v>3866</v>
      </c>
      <c r="L484" t="s">
        <v>1728</v>
      </c>
      <c r="R484" t="s">
        <v>1729</v>
      </c>
      <c r="S484" t="s">
        <v>1727</v>
      </c>
      <c r="T484" s="1">
        <v>44638</v>
      </c>
      <c r="U484" t="s">
        <v>1246</v>
      </c>
      <c r="V484" s="1">
        <v>44637</v>
      </c>
      <c r="W484" t="s">
        <v>1247</v>
      </c>
    </row>
    <row r="485" spans="1:23" x14ac:dyDescent="0.3">
      <c r="A485" t="s">
        <v>1776</v>
      </c>
      <c r="B485" s="1">
        <v>44631</v>
      </c>
      <c r="C485" t="s">
        <v>3289</v>
      </c>
      <c r="D485">
        <v>1500000</v>
      </c>
      <c r="E485" t="s">
        <v>1775</v>
      </c>
      <c r="F485" s="1"/>
      <c r="G485" t="s">
        <v>3866</v>
      </c>
      <c r="L485" t="s">
        <v>1728</v>
      </c>
      <c r="R485" t="s">
        <v>1729</v>
      </c>
      <c r="S485" t="s">
        <v>1727</v>
      </c>
      <c r="T485" s="1">
        <v>44638</v>
      </c>
      <c r="U485" t="s">
        <v>1246</v>
      </c>
      <c r="V485" s="1">
        <v>44637</v>
      </c>
      <c r="W485" t="s">
        <v>1247</v>
      </c>
    </row>
    <row r="486" spans="1:23" x14ac:dyDescent="0.3">
      <c r="A486" t="s">
        <v>1781</v>
      </c>
      <c r="B486" s="1">
        <v>44631</v>
      </c>
      <c r="C486" t="s">
        <v>3289</v>
      </c>
      <c r="D486">
        <v>997500</v>
      </c>
      <c r="E486" t="s">
        <v>1780</v>
      </c>
      <c r="F486" s="1"/>
      <c r="G486" t="s">
        <v>3866</v>
      </c>
      <c r="L486" t="s">
        <v>1728</v>
      </c>
      <c r="R486" t="s">
        <v>1729</v>
      </c>
      <c r="S486" t="s">
        <v>1727</v>
      </c>
      <c r="T486" s="1">
        <v>44638</v>
      </c>
      <c r="U486" t="s">
        <v>1246</v>
      </c>
      <c r="V486" s="1">
        <v>44637</v>
      </c>
      <c r="W486" t="s">
        <v>1247</v>
      </c>
    </row>
    <row r="487" spans="1:23" x14ac:dyDescent="0.3">
      <c r="A487" t="s">
        <v>1786</v>
      </c>
      <c r="B487" s="1">
        <v>44631</v>
      </c>
      <c r="C487" t="s">
        <v>3289</v>
      </c>
      <c r="D487">
        <v>999500</v>
      </c>
      <c r="E487" t="s">
        <v>1785</v>
      </c>
      <c r="F487" s="1"/>
      <c r="G487" t="s">
        <v>3866</v>
      </c>
      <c r="L487" t="s">
        <v>1728</v>
      </c>
      <c r="R487" t="s">
        <v>1729</v>
      </c>
      <c r="S487" t="s">
        <v>1727</v>
      </c>
      <c r="T487" s="1">
        <v>44638</v>
      </c>
      <c r="U487" t="s">
        <v>1246</v>
      </c>
      <c r="V487" s="1">
        <v>44637</v>
      </c>
      <c r="W487" t="s">
        <v>1247</v>
      </c>
    </row>
    <row r="488" spans="1:23" x14ac:dyDescent="0.3">
      <c r="A488" t="s">
        <v>1791</v>
      </c>
      <c r="B488" s="1">
        <v>44631</v>
      </c>
      <c r="C488" t="s">
        <v>3289</v>
      </c>
      <c r="D488">
        <v>995000</v>
      </c>
      <c r="E488" t="s">
        <v>1790</v>
      </c>
      <c r="F488" s="1"/>
      <c r="G488" t="s">
        <v>3866</v>
      </c>
      <c r="L488" t="s">
        <v>1728</v>
      </c>
      <c r="R488" t="s">
        <v>1729</v>
      </c>
      <c r="S488" t="s">
        <v>1727</v>
      </c>
      <c r="T488" s="1">
        <v>44638</v>
      </c>
      <c r="U488" t="s">
        <v>1246</v>
      </c>
      <c r="V488" s="1">
        <v>44637</v>
      </c>
      <c r="W488" t="s">
        <v>1247</v>
      </c>
    </row>
    <row r="489" spans="1:23" x14ac:dyDescent="0.3">
      <c r="A489" t="s">
        <v>1796</v>
      </c>
      <c r="B489" s="1">
        <v>44631</v>
      </c>
      <c r="C489" t="s">
        <v>3289</v>
      </c>
      <c r="D489">
        <v>995000</v>
      </c>
      <c r="E489" t="s">
        <v>1795</v>
      </c>
      <c r="F489" s="1"/>
      <c r="G489" t="s">
        <v>3866</v>
      </c>
      <c r="L489" t="s">
        <v>1728</v>
      </c>
      <c r="R489" t="s">
        <v>1729</v>
      </c>
      <c r="S489" t="s">
        <v>1727</v>
      </c>
      <c r="T489" s="1">
        <v>44638</v>
      </c>
      <c r="U489" t="s">
        <v>1246</v>
      </c>
      <c r="V489" s="1">
        <v>44637</v>
      </c>
      <c r="W489" t="s">
        <v>1247</v>
      </c>
    </row>
    <row r="490" spans="1:23" x14ac:dyDescent="0.3">
      <c r="A490" t="s">
        <v>1801</v>
      </c>
      <c r="B490" s="1">
        <v>44631</v>
      </c>
      <c r="C490" t="s">
        <v>3289</v>
      </c>
      <c r="D490">
        <v>1680000</v>
      </c>
      <c r="E490" t="s">
        <v>1800</v>
      </c>
      <c r="F490" s="1"/>
      <c r="G490" t="s">
        <v>3866</v>
      </c>
      <c r="L490" t="s">
        <v>1728</v>
      </c>
      <c r="R490" t="s">
        <v>1729</v>
      </c>
      <c r="S490" t="s">
        <v>1727</v>
      </c>
      <c r="T490" s="1">
        <v>44638</v>
      </c>
      <c r="U490" t="s">
        <v>1246</v>
      </c>
      <c r="V490" s="1">
        <v>44637</v>
      </c>
      <c r="W490" t="s">
        <v>1247</v>
      </c>
    </row>
    <row r="491" spans="1:23" x14ac:dyDescent="0.3">
      <c r="A491" t="s">
        <v>2980</v>
      </c>
      <c r="B491" s="1">
        <v>44621</v>
      </c>
      <c r="C491" t="s">
        <v>3318</v>
      </c>
      <c r="D491">
        <v>4950000</v>
      </c>
      <c r="E491" t="s">
        <v>2979</v>
      </c>
      <c r="F491" s="1"/>
      <c r="G491" t="s">
        <v>3866</v>
      </c>
      <c r="L491" t="s">
        <v>1728</v>
      </c>
      <c r="N491">
        <v>450000</v>
      </c>
      <c r="Q491">
        <v>90000</v>
      </c>
      <c r="R491" t="s">
        <v>1729</v>
      </c>
      <c r="S491" t="s">
        <v>1727</v>
      </c>
      <c r="T491" s="1">
        <v>44638</v>
      </c>
      <c r="U491" t="s">
        <v>1246</v>
      </c>
      <c r="V491" s="1">
        <v>44637</v>
      </c>
      <c r="W491" t="s">
        <v>1247</v>
      </c>
    </row>
    <row r="492" spans="1:23" x14ac:dyDescent="0.3">
      <c r="A492" t="s">
        <v>2989</v>
      </c>
      <c r="B492" s="1">
        <v>44630</v>
      </c>
      <c r="C492" t="s">
        <v>3385</v>
      </c>
      <c r="D492">
        <v>3000000</v>
      </c>
      <c r="E492" t="s">
        <v>2988</v>
      </c>
      <c r="F492" s="1"/>
      <c r="G492" t="s">
        <v>3866</v>
      </c>
      <c r="L492" t="s">
        <v>1728</v>
      </c>
      <c r="N492">
        <v>272727</v>
      </c>
      <c r="Q492">
        <v>54545</v>
      </c>
      <c r="R492" t="s">
        <v>1729</v>
      </c>
      <c r="S492" t="s">
        <v>1727</v>
      </c>
      <c r="T492" s="1">
        <v>44638</v>
      </c>
      <c r="U492" t="s">
        <v>1246</v>
      </c>
      <c r="V492" s="1">
        <v>44637</v>
      </c>
      <c r="W492" t="s">
        <v>1247</v>
      </c>
    </row>
    <row r="493" spans="1:23" x14ac:dyDescent="0.3">
      <c r="A493" t="s">
        <v>2993</v>
      </c>
      <c r="B493" s="1">
        <v>44613</v>
      </c>
      <c r="C493" t="s">
        <v>3385</v>
      </c>
      <c r="D493">
        <v>3000000</v>
      </c>
      <c r="E493" t="s">
        <v>2992</v>
      </c>
      <c r="F493" s="1"/>
      <c r="G493" t="s">
        <v>3866</v>
      </c>
      <c r="L493" t="s">
        <v>1728</v>
      </c>
      <c r="N493">
        <v>272727</v>
      </c>
      <c r="Q493">
        <v>54545</v>
      </c>
      <c r="R493" t="s">
        <v>1729</v>
      </c>
      <c r="S493" t="s">
        <v>1727</v>
      </c>
      <c r="T493" s="1">
        <v>44638</v>
      </c>
      <c r="U493" t="s">
        <v>1246</v>
      </c>
      <c r="V493" s="1">
        <v>44637</v>
      </c>
      <c r="W493" t="s">
        <v>1247</v>
      </c>
    </row>
    <row r="494" spans="1:23" x14ac:dyDescent="0.3">
      <c r="A494" t="s">
        <v>1806</v>
      </c>
      <c r="B494" s="1">
        <v>44629</v>
      </c>
      <c r="C494" t="s">
        <v>3379</v>
      </c>
      <c r="D494">
        <v>1074000</v>
      </c>
      <c r="E494" t="s">
        <v>1805</v>
      </c>
      <c r="F494" s="1"/>
      <c r="G494" t="s">
        <v>3866</v>
      </c>
      <c r="L494" t="s">
        <v>1728</v>
      </c>
      <c r="R494" t="s">
        <v>1729</v>
      </c>
      <c r="S494" t="s">
        <v>1727</v>
      </c>
      <c r="T494" s="1">
        <v>44638</v>
      </c>
      <c r="U494" t="s">
        <v>1246</v>
      </c>
      <c r="V494" s="1">
        <v>44637</v>
      </c>
      <c r="W494" t="s">
        <v>1247</v>
      </c>
    </row>
    <row r="495" spans="1:23" x14ac:dyDescent="0.3">
      <c r="A495" t="s">
        <v>1810</v>
      </c>
      <c r="B495" s="1">
        <v>44629</v>
      </c>
      <c r="C495" t="s">
        <v>3379</v>
      </c>
      <c r="D495">
        <v>1325000</v>
      </c>
      <c r="E495" t="s">
        <v>1809</v>
      </c>
      <c r="F495" s="1"/>
      <c r="G495" t="s">
        <v>3866</v>
      </c>
      <c r="L495" t="s">
        <v>1728</v>
      </c>
      <c r="R495" t="s">
        <v>1729</v>
      </c>
      <c r="S495" t="s">
        <v>1727</v>
      </c>
      <c r="T495" s="1">
        <v>44638</v>
      </c>
      <c r="U495" t="s">
        <v>1246</v>
      </c>
      <c r="V495" s="1">
        <v>44637</v>
      </c>
      <c r="W495" t="s">
        <v>1247</v>
      </c>
    </row>
    <row r="496" spans="1:23" x14ac:dyDescent="0.3">
      <c r="A496" t="s">
        <v>1816</v>
      </c>
      <c r="B496" s="1">
        <v>44629</v>
      </c>
      <c r="C496" t="s">
        <v>3379</v>
      </c>
      <c r="D496">
        <v>800000</v>
      </c>
      <c r="E496" t="s">
        <v>1815</v>
      </c>
      <c r="F496" s="1"/>
      <c r="G496" t="s">
        <v>3866</v>
      </c>
      <c r="L496" t="s">
        <v>1728</v>
      </c>
      <c r="R496" t="s">
        <v>1729</v>
      </c>
      <c r="S496" t="s">
        <v>1727</v>
      </c>
      <c r="T496" s="1">
        <v>44638</v>
      </c>
      <c r="U496" t="s">
        <v>1246</v>
      </c>
      <c r="V496" s="1">
        <v>44637</v>
      </c>
      <c r="W496" t="s">
        <v>1247</v>
      </c>
    </row>
    <row r="497" spans="1:23" x14ac:dyDescent="0.3">
      <c r="A497" t="s">
        <v>1820</v>
      </c>
      <c r="B497" s="1">
        <v>44620</v>
      </c>
      <c r="C497" t="s">
        <v>3379</v>
      </c>
      <c r="D497">
        <v>640000</v>
      </c>
      <c r="E497" t="s">
        <v>1819</v>
      </c>
      <c r="F497" s="1"/>
      <c r="G497" t="s">
        <v>3866</v>
      </c>
      <c r="L497" t="s">
        <v>1728</v>
      </c>
      <c r="R497" t="s">
        <v>1729</v>
      </c>
      <c r="S497" t="s">
        <v>1727</v>
      </c>
      <c r="T497" s="1">
        <v>44638</v>
      </c>
      <c r="U497" t="s">
        <v>1246</v>
      </c>
      <c r="V497" s="1">
        <v>44637</v>
      </c>
      <c r="W497" t="s">
        <v>1247</v>
      </c>
    </row>
    <row r="498" spans="1:23" x14ac:dyDescent="0.3">
      <c r="A498" t="s">
        <v>1824</v>
      </c>
      <c r="B498" s="1">
        <v>44613</v>
      </c>
      <c r="C498" t="s">
        <v>3379</v>
      </c>
      <c r="D498">
        <v>893486</v>
      </c>
      <c r="E498" t="s">
        <v>1823</v>
      </c>
      <c r="F498" s="1"/>
      <c r="G498" t="s">
        <v>3866</v>
      </c>
      <c r="L498" t="s">
        <v>1728</v>
      </c>
      <c r="R498" t="s">
        <v>1729</v>
      </c>
      <c r="S498" t="s">
        <v>1727</v>
      </c>
      <c r="T498" s="1">
        <v>44638</v>
      </c>
      <c r="U498" t="s">
        <v>1246</v>
      </c>
      <c r="V498" s="1">
        <v>44637</v>
      </c>
      <c r="W498" t="s">
        <v>1247</v>
      </c>
    </row>
    <row r="499" spans="1:23" x14ac:dyDescent="0.3">
      <c r="A499" t="s">
        <v>1828</v>
      </c>
      <c r="B499" s="1">
        <v>44613</v>
      </c>
      <c r="C499" t="s">
        <v>3379</v>
      </c>
      <c r="D499">
        <v>1011750</v>
      </c>
      <c r="E499" t="s">
        <v>1827</v>
      </c>
      <c r="F499" s="1"/>
      <c r="G499" t="s">
        <v>3866</v>
      </c>
      <c r="L499" t="s">
        <v>1728</v>
      </c>
      <c r="R499" t="s">
        <v>1729</v>
      </c>
      <c r="S499" t="s">
        <v>1727</v>
      </c>
      <c r="T499" s="1">
        <v>44638</v>
      </c>
      <c r="U499" t="s">
        <v>1246</v>
      </c>
      <c r="V499" s="1">
        <v>44637</v>
      </c>
      <c r="W499" t="s">
        <v>1247</v>
      </c>
    </row>
    <row r="500" spans="1:23" x14ac:dyDescent="0.3">
      <c r="A500" t="s">
        <v>1832</v>
      </c>
      <c r="B500" s="1">
        <v>44609</v>
      </c>
      <c r="C500" t="s">
        <v>3379</v>
      </c>
      <c r="D500">
        <v>1275164</v>
      </c>
      <c r="E500" t="s">
        <v>1831</v>
      </c>
      <c r="F500" s="1"/>
      <c r="G500" t="s">
        <v>3866</v>
      </c>
      <c r="L500" t="s">
        <v>1728</v>
      </c>
      <c r="R500" t="s">
        <v>1729</v>
      </c>
      <c r="S500" t="s">
        <v>1727</v>
      </c>
      <c r="T500" s="1">
        <v>44638</v>
      </c>
      <c r="U500" t="s">
        <v>1246</v>
      </c>
      <c r="V500" s="1">
        <v>44637</v>
      </c>
      <c r="W500" t="s">
        <v>1247</v>
      </c>
    </row>
    <row r="501" spans="1:23" x14ac:dyDescent="0.3">
      <c r="A501" t="s">
        <v>1836</v>
      </c>
      <c r="B501" s="1">
        <v>44609</v>
      </c>
      <c r="C501" t="s">
        <v>3379</v>
      </c>
      <c r="D501">
        <v>288500</v>
      </c>
      <c r="E501" t="s">
        <v>1835</v>
      </c>
      <c r="F501" s="1"/>
      <c r="G501" t="s">
        <v>3866</v>
      </c>
      <c r="L501" t="s">
        <v>1728</v>
      </c>
      <c r="R501" t="s">
        <v>1729</v>
      </c>
      <c r="S501" t="s">
        <v>1727</v>
      </c>
      <c r="T501" s="1">
        <v>44638</v>
      </c>
      <c r="U501" t="s">
        <v>1246</v>
      </c>
      <c r="V501" s="1">
        <v>44637</v>
      </c>
      <c r="W501" t="s">
        <v>1247</v>
      </c>
    </row>
    <row r="502" spans="1:23" x14ac:dyDescent="0.3">
      <c r="A502" t="s">
        <v>1840</v>
      </c>
      <c r="B502" s="1">
        <v>44613</v>
      </c>
      <c r="C502" t="s">
        <v>3379</v>
      </c>
      <c r="D502">
        <v>800000</v>
      </c>
      <c r="E502" t="s">
        <v>1839</v>
      </c>
      <c r="F502" s="1"/>
      <c r="G502" t="s">
        <v>3866</v>
      </c>
      <c r="L502" t="s">
        <v>1728</v>
      </c>
      <c r="R502" t="s">
        <v>1729</v>
      </c>
      <c r="S502" t="s">
        <v>1727</v>
      </c>
      <c r="T502" s="1">
        <v>44638</v>
      </c>
      <c r="U502" t="s">
        <v>1246</v>
      </c>
      <c r="V502" s="1">
        <v>44637</v>
      </c>
      <c r="W502" t="s">
        <v>1247</v>
      </c>
    </row>
    <row r="503" spans="1:23" x14ac:dyDescent="0.3">
      <c r="A503" t="s">
        <v>2315</v>
      </c>
      <c r="B503" s="1">
        <v>44627</v>
      </c>
      <c r="C503" t="s">
        <v>3291</v>
      </c>
      <c r="D503">
        <v>75000</v>
      </c>
      <c r="E503" t="s">
        <v>2314</v>
      </c>
      <c r="F503" s="1"/>
      <c r="G503" t="s">
        <v>3866</v>
      </c>
      <c r="L503" t="s">
        <v>1728</v>
      </c>
      <c r="R503" t="s">
        <v>1729</v>
      </c>
      <c r="S503" t="s">
        <v>1727</v>
      </c>
      <c r="T503" s="1">
        <v>44638</v>
      </c>
      <c r="U503" t="s">
        <v>1246</v>
      </c>
      <c r="V503" s="1">
        <v>44637</v>
      </c>
      <c r="W503" t="s">
        <v>1247</v>
      </c>
    </row>
    <row r="504" spans="1:23" x14ac:dyDescent="0.3">
      <c r="A504" t="s">
        <v>2319</v>
      </c>
      <c r="B504" s="1">
        <v>44620</v>
      </c>
      <c r="C504" t="s">
        <v>3291</v>
      </c>
      <c r="D504">
        <v>275000</v>
      </c>
      <c r="E504" t="s">
        <v>2318</v>
      </c>
      <c r="F504" s="1"/>
      <c r="G504" t="s">
        <v>3866</v>
      </c>
      <c r="L504" t="s">
        <v>1728</v>
      </c>
      <c r="R504" t="s">
        <v>1729</v>
      </c>
      <c r="S504" t="s">
        <v>1727</v>
      </c>
      <c r="T504" s="1">
        <v>44638</v>
      </c>
      <c r="U504" t="s">
        <v>1246</v>
      </c>
      <c r="V504" s="1">
        <v>44637</v>
      </c>
      <c r="W504" t="s">
        <v>1247</v>
      </c>
    </row>
    <row r="505" spans="1:23" x14ac:dyDescent="0.3">
      <c r="A505" t="s">
        <v>2323</v>
      </c>
      <c r="B505" s="1">
        <v>44618</v>
      </c>
      <c r="C505" t="s">
        <v>3291</v>
      </c>
      <c r="D505">
        <v>89000</v>
      </c>
      <c r="E505" t="s">
        <v>2322</v>
      </c>
      <c r="F505" s="1"/>
      <c r="G505" t="s">
        <v>3866</v>
      </c>
      <c r="L505" t="s">
        <v>1728</v>
      </c>
      <c r="R505" t="s">
        <v>1729</v>
      </c>
      <c r="S505" t="s">
        <v>1727</v>
      </c>
      <c r="T505" s="1">
        <v>44638</v>
      </c>
      <c r="U505" t="s">
        <v>1246</v>
      </c>
      <c r="V505" s="1">
        <v>44637</v>
      </c>
      <c r="W505" t="s">
        <v>1247</v>
      </c>
    </row>
    <row r="506" spans="1:23" x14ac:dyDescent="0.3">
      <c r="A506" t="s">
        <v>2327</v>
      </c>
      <c r="B506" s="1">
        <v>44613</v>
      </c>
      <c r="C506" t="s">
        <v>3291</v>
      </c>
      <c r="D506">
        <v>95000</v>
      </c>
      <c r="E506" t="s">
        <v>2326</v>
      </c>
      <c r="F506" s="1"/>
      <c r="G506" t="s">
        <v>3866</v>
      </c>
      <c r="L506" t="s">
        <v>1728</v>
      </c>
      <c r="R506" t="s">
        <v>1729</v>
      </c>
      <c r="S506" t="s">
        <v>1727</v>
      </c>
      <c r="T506" s="1">
        <v>44638</v>
      </c>
      <c r="U506" t="s">
        <v>1246</v>
      </c>
      <c r="V506" s="1">
        <v>44637</v>
      </c>
      <c r="W506" t="s">
        <v>1247</v>
      </c>
    </row>
    <row r="507" spans="1:23" x14ac:dyDescent="0.3">
      <c r="A507" t="s">
        <v>2331</v>
      </c>
      <c r="B507" s="1">
        <v>44610</v>
      </c>
      <c r="C507" t="s">
        <v>3291</v>
      </c>
      <c r="D507">
        <v>99000</v>
      </c>
      <c r="E507" t="s">
        <v>2330</v>
      </c>
      <c r="F507" s="1"/>
      <c r="G507" t="s">
        <v>3866</v>
      </c>
      <c r="L507" t="s">
        <v>1728</v>
      </c>
      <c r="R507" t="s">
        <v>1729</v>
      </c>
      <c r="S507" t="s">
        <v>1727</v>
      </c>
      <c r="T507" s="1">
        <v>44638</v>
      </c>
      <c r="U507" t="s">
        <v>1246</v>
      </c>
      <c r="V507" s="1">
        <v>44637</v>
      </c>
      <c r="W507" t="s">
        <v>1247</v>
      </c>
    </row>
    <row r="508" spans="1:23" x14ac:dyDescent="0.3">
      <c r="A508" t="s">
        <v>2335</v>
      </c>
      <c r="B508" s="1">
        <v>44609</v>
      </c>
      <c r="C508" t="s">
        <v>3291</v>
      </c>
      <c r="D508">
        <v>80000</v>
      </c>
      <c r="E508" t="s">
        <v>2334</v>
      </c>
      <c r="F508" s="1"/>
      <c r="G508" t="s">
        <v>3866</v>
      </c>
      <c r="L508" t="s">
        <v>1728</v>
      </c>
      <c r="R508" t="s">
        <v>1729</v>
      </c>
      <c r="S508" t="s">
        <v>1727</v>
      </c>
      <c r="T508" s="1">
        <v>44638</v>
      </c>
      <c r="U508" t="s">
        <v>1246</v>
      </c>
      <c r="V508" s="1">
        <v>44637</v>
      </c>
      <c r="W508" t="s">
        <v>1247</v>
      </c>
    </row>
    <row r="509" spans="1:23" x14ac:dyDescent="0.3">
      <c r="A509" t="s">
        <v>2340</v>
      </c>
      <c r="B509" s="1">
        <v>44608</v>
      </c>
      <c r="C509" t="s">
        <v>3291</v>
      </c>
      <c r="D509">
        <v>89000</v>
      </c>
      <c r="E509" t="s">
        <v>2339</v>
      </c>
      <c r="F509" s="1"/>
      <c r="G509" t="s">
        <v>3866</v>
      </c>
      <c r="L509" t="s">
        <v>1728</v>
      </c>
      <c r="R509" t="s">
        <v>1729</v>
      </c>
      <c r="S509" t="s">
        <v>1727</v>
      </c>
      <c r="T509" s="1">
        <v>44638</v>
      </c>
      <c r="U509" t="s">
        <v>1246</v>
      </c>
      <c r="V509" s="1">
        <v>44637</v>
      </c>
      <c r="W509" t="s">
        <v>1247</v>
      </c>
    </row>
    <row r="510" spans="1:23" x14ac:dyDescent="0.3">
      <c r="A510" t="s">
        <v>2999</v>
      </c>
      <c r="B510" s="1">
        <v>44628</v>
      </c>
      <c r="C510" t="s">
        <v>3280</v>
      </c>
      <c r="D510">
        <v>1499000</v>
      </c>
      <c r="E510" t="s">
        <v>2998</v>
      </c>
      <c r="F510" s="1"/>
      <c r="G510" t="s">
        <v>3866</v>
      </c>
      <c r="L510" t="s">
        <v>1728</v>
      </c>
      <c r="Q510">
        <v>29980</v>
      </c>
      <c r="R510" t="s">
        <v>1729</v>
      </c>
      <c r="S510" t="s">
        <v>1727</v>
      </c>
      <c r="T510" s="1">
        <v>44638</v>
      </c>
      <c r="U510" t="s">
        <v>1246</v>
      </c>
      <c r="V510" s="1">
        <v>44637</v>
      </c>
      <c r="W510" t="s">
        <v>1247</v>
      </c>
    </row>
    <row r="511" spans="1:23" x14ac:dyDescent="0.3">
      <c r="A511" t="s">
        <v>2347</v>
      </c>
      <c r="B511" s="1">
        <v>44628</v>
      </c>
      <c r="C511" t="s">
        <v>3280</v>
      </c>
      <c r="D511">
        <v>1500000</v>
      </c>
      <c r="E511" t="s">
        <v>2346</v>
      </c>
      <c r="F511" s="1"/>
      <c r="G511" t="s">
        <v>3866</v>
      </c>
      <c r="L511" t="s">
        <v>1728</v>
      </c>
      <c r="R511" t="s">
        <v>1729</v>
      </c>
      <c r="S511" t="s">
        <v>1727</v>
      </c>
      <c r="T511" s="1">
        <v>44638</v>
      </c>
      <c r="U511" t="s">
        <v>1246</v>
      </c>
      <c r="V511" s="1">
        <v>44637</v>
      </c>
      <c r="W511" t="s">
        <v>1247</v>
      </c>
    </row>
    <row r="512" spans="1:23" x14ac:dyDescent="0.3">
      <c r="A512" t="s">
        <v>3005</v>
      </c>
      <c r="B512" s="1">
        <v>44628</v>
      </c>
      <c r="C512" t="s">
        <v>3280</v>
      </c>
      <c r="D512">
        <v>1498000</v>
      </c>
      <c r="E512" t="s">
        <v>3004</v>
      </c>
      <c r="F512" s="1"/>
      <c r="G512" t="s">
        <v>3866</v>
      </c>
      <c r="L512" t="s">
        <v>1728</v>
      </c>
      <c r="Q512">
        <v>29960</v>
      </c>
      <c r="R512" t="s">
        <v>1729</v>
      </c>
      <c r="S512" t="s">
        <v>1727</v>
      </c>
      <c r="T512" s="1">
        <v>44638</v>
      </c>
      <c r="U512" t="s">
        <v>1246</v>
      </c>
      <c r="V512" s="1">
        <v>44637</v>
      </c>
      <c r="W512" t="s">
        <v>1247</v>
      </c>
    </row>
    <row r="513" spans="1:23" x14ac:dyDescent="0.3">
      <c r="A513" t="s">
        <v>2353</v>
      </c>
      <c r="B513" s="1">
        <v>44628</v>
      </c>
      <c r="C513" t="s">
        <v>3280</v>
      </c>
      <c r="D513">
        <v>962000</v>
      </c>
      <c r="E513" t="s">
        <v>2352</v>
      </c>
      <c r="F513" s="1"/>
      <c r="G513" t="s">
        <v>3866</v>
      </c>
      <c r="L513" t="s">
        <v>1728</v>
      </c>
      <c r="R513" t="s">
        <v>1729</v>
      </c>
      <c r="S513" t="s">
        <v>1727</v>
      </c>
      <c r="T513" s="1">
        <v>44638</v>
      </c>
      <c r="U513" t="s">
        <v>1246</v>
      </c>
      <c r="V513" s="1">
        <v>44637</v>
      </c>
      <c r="W513" t="s">
        <v>1247</v>
      </c>
    </row>
    <row r="514" spans="1:23" x14ac:dyDescent="0.3">
      <c r="A514" t="s">
        <v>3012</v>
      </c>
      <c r="B514" s="1">
        <v>44630</v>
      </c>
      <c r="C514" t="s">
        <v>3280</v>
      </c>
      <c r="D514">
        <v>27500000</v>
      </c>
      <c r="E514" t="s">
        <v>3011</v>
      </c>
      <c r="F514" s="1"/>
      <c r="G514" t="s">
        <v>3866</v>
      </c>
      <c r="L514" t="s">
        <v>1728</v>
      </c>
      <c r="N514">
        <v>2500000</v>
      </c>
      <c r="Q514">
        <v>500000</v>
      </c>
      <c r="R514" t="s">
        <v>1729</v>
      </c>
      <c r="S514" t="s">
        <v>1727</v>
      </c>
      <c r="T514" s="1">
        <v>44638</v>
      </c>
      <c r="U514" t="s">
        <v>1246</v>
      </c>
      <c r="V514" s="1">
        <v>44637</v>
      </c>
      <c r="W514" t="s">
        <v>1247</v>
      </c>
    </row>
    <row r="515" spans="1:23" x14ac:dyDescent="0.3">
      <c r="A515" t="s">
        <v>3018</v>
      </c>
      <c r="B515" s="1">
        <v>44599</v>
      </c>
      <c r="C515" t="s">
        <v>3280</v>
      </c>
      <c r="D515">
        <v>1498000</v>
      </c>
      <c r="E515" t="s">
        <v>3017</v>
      </c>
      <c r="F515" s="1"/>
      <c r="G515" t="s">
        <v>3866</v>
      </c>
      <c r="L515" t="s">
        <v>1728</v>
      </c>
      <c r="Q515">
        <v>59920</v>
      </c>
      <c r="R515" t="s">
        <v>1729</v>
      </c>
      <c r="S515" t="s">
        <v>1727</v>
      </c>
      <c r="T515" s="1">
        <v>44638</v>
      </c>
      <c r="U515" t="s">
        <v>1246</v>
      </c>
      <c r="V515" s="1">
        <v>44637</v>
      </c>
      <c r="W515" t="s">
        <v>1247</v>
      </c>
    </row>
    <row r="516" spans="1:23" x14ac:dyDescent="0.3">
      <c r="A516" t="s">
        <v>2360</v>
      </c>
      <c r="B516" s="1">
        <v>44627</v>
      </c>
      <c r="C516" t="s">
        <v>3280</v>
      </c>
      <c r="D516">
        <v>1500000</v>
      </c>
      <c r="E516" t="s">
        <v>2359</v>
      </c>
      <c r="F516" s="1"/>
      <c r="G516" t="s">
        <v>3866</v>
      </c>
      <c r="L516" t="s">
        <v>1728</v>
      </c>
      <c r="R516" t="s">
        <v>1729</v>
      </c>
      <c r="S516" t="s">
        <v>1727</v>
      </c>
      <c r="T516" s="1">
        <v>44638</v>
      </c>
      <c r="U516" t="s">
        <v>1246</v>
      </c>
      <c r="V516" s="1">
        <v>44637</v>
      </c>
      <c r="W516" t="s">
        <v>1247</v>
      </c>
    </row>
    <row r="517" spans="1:23" x14ac:dyDescent="0.3">
      <c r="A517" t="s">
        <v>2366</v>
      </c>
      <c r="B517" s="1">
        <v>44627</v>
      </c>
      <c r="C517" t="s">
        <v>3280</v>
      </c>
      <c r="D517">
        <v>997000</v>
      </c>
      <c r="E517" t="s">
        <v>2365</v>
      </c>
      <c r="F517" s="1"/>
      <c r="G517" t="s">
        <v>3866</v>
      </c>
      <c r="L517" t="s">
        <v>1728</v>
      </c>
      <c r="R517" t="s">
        <v>1729</v>
      </c>
      <c r="S517" t="s">
        <v>1727</v>
      </c>
      <c r="T517" s="1">
        <v>44638</v>
      </c>
      <c r="U517" t="s">
        <v>1246</v>
      </c>
      <c r="V517" s="1">
        <v>44637</v>
      </c>
      <c r="W517" t="s">
        <v>1247</v>
      </c>
    </row>
    <row r="518" spans="1:23" x14ac:dyDescent="0.3">
      <c r="A518" t="s">
        <v>2370</v>
      </c>
      <c r="B518" s="1">
        <v>44630</v>
      </c>
      <c r="C518" t="s">
        <v>3294</v>
      </c>
      <c r="D518">
        <v>300000</v>
      </c>
      <c r="E518" t="s">
        <v>2369</v>
      </c>
      <c r="F518" s="1"/>
      <c r="G518" t="s">
        <v>3866</v>
      </c>
      <c r="L518" t="s">
        <v>1728</v>
      </c>
      <c r="R518" t="s">
        <v>1729</v>
      </c>
      <c r="S518" t="s">
        <v>1727</v>
      </c>
      <c r="T518" s="1">
        <v>44638</v>
      </c>
      <c r="U518" t="s">
        <v>1246</v>
      </c>
      <c r="V518" s="1">
        <v>44637</v>
      </c>
      <c r="W518" t="s">
        <v>1247</v>
      </c>
    </row>
    <row r="519" spans="1:23" x14ac:dyDescent="0.3">
      <c r="A519" t="s">
        <v>2375</v>
      </c>
      <c r="B519" s="1">
        <v>44629</v>
      </c>
      <c r="C519" t="s">
        <v>3285</v>
      </c>
      <c r="D519">
        <v>1650000</v>
      </c>
      <c r="E519" t="s">
        <v>2374</v>
      </c>
      <c r="F519" s="1"/>
      <c r="G519" t="s">
        <v>3866</v>
      </c>
      <c r="L519" t="s">
        <v>1728</v>
      </c>
      <c r="R519" t="s">
        <v>1729</v>
      </c>
      <c r="S519" t="s">
        <v>1727</v>
      </c>
      <c r="T519" s="1">
        <v>44638</v>
      </c>
      <c r="U519" t="s">
        <v>1246</v>
      </c>
      <c r="V519" s="1">
        <v>44637</v>
      </c>
      <c r="W519" t="s">
        <v>1247</v>
      </c>
    </row>
    <row r="520" spans="1:23" x14ac:dyDescent="0.3">
      <c r="A520" t="s">
        <v>2379</v>
      </c>
      <c r="B520" s="1">
        <v>44621</v>
      </c>
      <c r="C520" t="s">
        <v>3285</v>
      </c>
      <c r="D520">
        <v>1290000</v>
      </c>
      <c r="E520" t="s">
        <v>2378</v>
      </c>
      <c r="F520" s="1"/>
      <c r="G520" t="s">
        <v>3866</v>
      </c>
      <c r="L520" t="s">
        <v>1728</v>
      </c>
      <c r="R520" t="s">
        <v>1729</v>
      </c>
      <c r="S520" t="s">
        <v>1727</v>
      </c>
      <c r="T520" s="1">
        <v>44638</v>
      </c>
      <c r="U520" t="s">
        <v>1246</v>
      </c>
      <c r="V520" s="1">
        <v>44637</v>
      </c>
      <c r="W520" t="s">
        <v>1247</v>
      </c>
    </row>
    <row r="521" spans="1:23" x14ac:dyDescent="0.3">
      <c r="A521" t="s">
        <v>2384</v>
      </c>
      <c r="B521" s="1">
        <v>44615</v>
      </c>
      <c r="C521" t="s">
        <v>3285</v>
      </c>
      <c r="D521">
        <v>3320000</v>
      </c>
      <c r="E521" t="s">
        <v>2383</v>
      </c>
      <c r="F521" s="1"/>
      <c r="G521" t="s">
        <v>3866</v>
      </c>
      <c r="L521" t="s">
        <v>1728</v>
      </c>
      <c r="R521" t="s">
        <v>1729</v>
      </c>
      <c r="S521" t="s">
        <v>1727</v>
      </c>
      <c r="T521" s="1">
        <v>44638</v>
      </c>
      <c r="U521" t="s">
        <v>1246</v>
      </c>
      <c r="V521" s="1">
        <v>44637</v>
      </c>
      <c r="W521" t="s">
        <v>1247</v>
      </c>
    </row>
    <row r="522" spans="1:23" x14ac:dyDescent="0.3">
      <c r="A522" t="s">
        <v>3022</v>
      </c>
      <c r="B522" s="1">
        <v>44629</v>
      </c>
      <c r="C522" t="s">
        <v>3383</v>
      </c>
      <c r="D522">
        <v>1764400</v>
      </c>
      <c r="E522" t="s">
        <v>3021</v>
      </c>
      <c r="F522" s="1"/>
      <c r="G522" t="s">
        <v>3866</v>
      </c>
      <c r="L522" t="s">
        <v>1728</v>
      </c>
      <c r="Q522">
        <v>8000</v>
      </c>
      <c r="R522" t="s">
        <v>1729</v>
      </c>
      <c r="S522" t="s">
        <v>1727</v>
      </c>
      <c r="T522" s="1">
        <v>44638</v>
      </c>
      <c r="U522" t="s">
        <v>1246</v>
      </c>
      <c r="V522" s="1">
        <v>44637</v>
      </c>
      <c r="W522" t="s">
        <v>1247</v>
      </c>
    </row>
    <row r="523" spans="1:23" x14ac:dyDescent="0.3">
      <c r="A523" t="s">
        <v>3027</v>
      </c>
      <c r="B523" s="1">
        <v>44627</v>
      </c>
      <c r="C523" t="s">
        <v>3383</v>
      </c>
      <c r="D523">
        <v>1090000</v>
      </c>
      <c r="E523" t="s">
        <v>3026</v>
      </c>
      <c r="F523" s="1"/>
      <c r="G523" t="s">
        <v>3866</v>
      </c>
      <c r="L523" t="s">
        <v>1728</v>
      </c>
      <c r="Q523">
        <v>4000</v>
      </c>
      <c r="R523" t="s">
        <v>1729</v>
      </c>
      <c r="S523" t="s">
        <v>1727</v>
      </c>
      <c r="T523" s="1">
        <v>44638</v>
      </c>
      <c r="U523" t="s">
        <v>1246</v>
      </c>
      <c r="V523" s="1">
        <v>44637</v>
      </c>
      <c r="W523" t="s">
        <v>1247</v>
      </c>
    </row>
    <row r="524" spans="1:23" x14ac:dyDescent="0.3">
      <c r="A524" t="s">
        <v>1846</v>
      </c>
      <c r="B524" s="1">
        <v>44627</v>
      </c>
      <c r="C524" t="s">
        <v>3383</v>
      </c>
      <c r="D524">
        <v>170000</v>
      </c>
      <c r="E524" t="s">
        <v>1845</v>
      </c>
      <c r="F524" s="1"/>
      <c r="G524" t="s">
        <v>3866</v>
      </c>
      <c r="L524" t="s">
        <v>1728</v>
      </c>
      <c r="R524" t="s">
        <v>1729</v>
      </c>
      <c r="S524" t="s">
        <v>1727</v>
      </c>
      <c r="T524" s="1">
        <v>44638</v>
      </c>
      <c r="U524" t="s">
        <v>1246</v>
      </c>
      <c r="V524" s="1">
        <v>44637</v>
      </c>
      <c r="W524" t="s">
        <v>1247</v>
      </c>
    </row>
    <row r="525" spans="1:23" x14ac:dyDescent="0.3">
      <c r="A525" t="s">
        <v>3031</v>
      </c>
      <c r="B525" s="1">
        <v>44621</v>
      </c>
      <c r="C525" t="s">
        <v>3383</v>
      </c>
      <c r="D525">
        <v>1883200</v>
      </c>
      <c r="E525" t="s">
        <v>3030</v>
      </c>
      <c r="F525" s="1"/>
      <c r="G525" t="s">
        <v>3866</v>
      </c>
      <c r="L525" t="s">
        <v>1728</v>
      </c>
      <c r="Q525">
        <v>7500</v>
      </c>
      <c r="R525" t="s">
        <v>1729</v>
      </c>
      <c r="S525" t="s">
        <v>1727</v>
      </c>
      <c r="T525" s="1">
        <v>44638</v>
      </c>
      <c r="U525" t="s">
        <v>1246</v>
      </c>
      <c r="V525" s="1">
        <v>44637</v>
      </c>
      <c r="W525" t="s">
        <v>1247</v>
      </c>
    </row>
    <row r="526" spans="1:23" x14ac:dyDescent="0.3">
      <c r="A526" t="s">
        <v>1851</v>
      </c>
      <c r="B526" s="1">
        <v>44621</v>
      </c>
      <c r="C526" t="s">
        <v>3383</v>
      </c>
      <c r="D526">
        <v>600000</v>
      </c>
      <c r="E526" t="s">
        <v>1850</v>
      </c>
      <c r="F526" s="1"/>
      <c r="G526" t="s">
        <v>3866</v>
      </c>
      <c r="L526" t="s">
        <v>1728</v>
      </c>
      <c r="R526" t="s">
        <v>1729</v>
      </c>
      <c r="S526" t="s">
        <v>1727</v>
      </c>
      <c r="T526" s="1">
        <v>44638</v>
      </c>
      <c r="U526" t="s">
        <v>1246</v>
      </c>
      <c r="V526" s="1">
        <v>44637</v>
      </c>
      <c r="W526" t="s">
        <v>1247</v>
      </c>
    </row>
    <row r="527" spans="1:23" x14ac:dyDescent="0.3">
      <c r="A527" t="s">
        <v>1856</v>
      </c>
      <c r="B527" s="1">
        <v>44621</v>
      </c>
      <c r="C527" t="s">
        <v>3383</v>
      </c>
      <c r="D527">
        <v>5478000</v>
      </c>
      <c r="E527" t="s">
        <v>1855</v>
      </c>
      <c r="F527" s="1"/>
      <c r="G527" t="s">
        <v>3866</v>
      </c>
      <c r="L527" t="s">
        <v>1728</v>
      </c>
      <c r="R527" t="s">
        <v>1729</v>
      </c>
      <c r="S527" t="s">
        <v>1727</v>
      </c>
      <c r="T527" s="1">
        <v>44638</v>
      </c>
      <c r="U527" t="s">
        <v>1246</v>
      </c>
      <c r="V527" s="1">
        <v>44637</v>
      </c>
      <c r="W527" t="s">
        <v>1247</v>
      </c>
    </row>
    <row r="528" spans="1:23" x14ac:dyDescent="0.3">
      <c r="A528" t="s">
        <v>3035</v>
      </c>
      <c r="B528" s="1">
        <v>44621</v>
      </c>
      <c r="C528" t="s">
        <v>3383</v>
      </c>
      <c r="D528">
        <v>565000</v>
      </c>
      <c r="E528" t="s">
        <v>3034</v>
      </c>
      <c r="F528" s="1"/>
      <c r="G528" t="s">
        <v>3866</v>
      </c>
      <c r="L528" t="s">
        <v>1728</v>
      </c>
      <c r="Q528">
        <v>2000</v>
      </c>
      <c r="R528" t="s">
        <v>1729</v>
      </c>
      <c r="S528" t="s">
        <v>1727</v>
      </c>
      <c r="T528" s="1">
        <v>44638</v>
      </c>
      <c r="U528" t="s">
        <v>1246</v>
      </c>
      <c r="V528" s="1">
        <v>44637</v>
      </c>
      <c r="W528" t="s">
        <v>1247</v>
      </c>
    </row>
    <row r="529" spans="1:23" x14ac:dyDescent="0.3">
      <c r="A529" t="s">
        <v>3041</v>
      </c>
      <c r="B529" s="1">
        <v>44613</v>
      </c>
      <c r="C529" t="s">
        <v>3383</v>
      </c>
      <c r="D529">
        <v>14331900</v>
      </c>
      <c r="E529" t="s">
        <v>3040</v>
      </c>
      <c r="F529" s="1"/>
      <c r="G529" t="s">
        <v>3866</v>
      </c>
      <c r="L529" t="s">
        <v>1728</v>
      </c>
      <c r="N529">
        <v>1302900</v>
      </c>
      <c r="Q529">
        <v>260580</v>
      </c>
      <c r="R529" t="s">
        <v>1729</v>
      </c>
      <c r="S529" t="s">
        <v>1727</v>
      </c>
      <c r="T529" s="1">
        <v>44638</v>
      </c>
      <c r="U529" t="s">
        <v>1246</v>
      </c>
      <c r="V529" s="1">
        <v>44637</v>
      </c>
      <c r="W529" t="s">
        <v>1247</v>
      </c>
    </row>
    <row r="530" spans="1:23" x14ac:dyDescent="0.3">
      <c r="A530" t="s">
        <v>1861</v>
      </c>
      <c r="B530" s="1">
        <v>44608</v>
      </c>
      <c r="C530" t="s">
        <v>3383</v>
      </c>
      <c r="D530">
        <v>600000</v>
      </c>
      <c r="E530" t="s">
        <v>1860</v>
      </c>
      <c r="F530" s="1"/>
      <c r="G530" t="s">
        <v>3866</v>
      </c>
      <c r="L530" t="s">
        <v>1728</v>
      </c>
      <c r="R530" t="s">
        <v>1729</v>
      </c>
      <c r="S530" t="s">
        <v>1727</v>
      </c>
      <c r="T530" s="1">
        <v>44638</v>
      </c>
      <c r="U530" t="s">
        <v>1246</v>
      </c>
      <c r="V530" s="1">
        <v>44637</v>
      </c>
      <c r="W530" t="s">
        <v>1247</v>
      </c>
    </row>
    <row r="531" spans="1:23" x14ac:dyDescent="0.3">
      <c r="A531" t="s">
        <v>2389</v>
      </c>
      <c r="B531" s="1">
        <v>44618</v>
      </c>
      <c r="C531" t="s">
        <v>3291</v>
      </c>
      <c r="D531">
        <v>75000</v>
      </c>
      <c r="E531" t="s">
        <v>2388</v>
      </c>
      <c r="F531" s="1"/>
      <c r="G531" t="s">
        <v>3866</v>
      </c>
      <c r="L531" t="s">
        <v>1728</v>
      </c>
      <c r="R531" t="s">
        <v>1729</v>
      </c>
      <c r="S531" t="s">
        <v>1727</v>
      </c>
      <c r="T531" s="1">
        <v>44638</v>
      </c>
      <c r="U531" t="s">
        <v>1246</v>
      </c>
      <c r="V531" s="1">
        <v>44637</v>
      </c>
      <c r="W531" t="s">
        <v>1247</v>
      </c>
    </row>
    <row r="532" spans="1:23" x14ac:dyDescent="0.3">
      <c r="A532" t="s">
        <v>2392</v>
      </c>
      <c r="B532" s="1">
        <v>44615</v>
      </c>
      <c r="C532" t="s">
        <v>3291</v>
      </c>
      <c r="D532">
        <v>75000</v>
      </c>
      <c r="E532" t="s">
        <v>2391</v>
      </c>
      <c r="F532" s="1"/>
      <c r="G532" t="s">
        <v>3866</v>
      </c>
      <c r="L532" t="s">
        <v>1728</v>
      </c>
      <c r="R532" t="s">
        <v>1729</v>
      </c>
      <c r="S532" t="s">
        <v>1727</v>
      </c>
      <c r="T532" s="1">
        <v>44638</v>
      </c>
      <c r="U532" t="s">
        <v>1246</v>
      </c>
      <c r="V532" s="1">
        <v>44637</v>
      </c>
      <c r="W532" t="s">
        <v>1247</v>
      </c>
    </row>
    <row r="533" spans="1:23" x14ac:dyDescent="0.3">
      <c r="A533" t="s">
        <v>2396</v>
      </c>
      <c r="B533" s="1">
        <v>44613</v>
      </c>
      <c r="C533" t="s">
        <v>3291</v>
      </c>
      <c r="D533">
        <v>80000</v>
      </c>
      <c r="E533" t="s">
        <v>2395</v>
      </c>
      <c r="F533" s="1"/>
      <c r="G533" t="s">
        <v>3866</v>
      </c>
      <c r="L533" t="s">
        <v>1728</v>
      </c>
      <c r="R533" t="s">
        <v>1729</v>
      </c>
      <c r="S533" t="s">
        <v>1727</v>
      </c>
      <c r="T533" s="1">
        <v>44638</v>
      </c>
      <c r="U533" t="s">
        <v>1246</v>
      </c>
      <c r="V533" s="1">
        <v>44637</v>
      </c>
      <c r="W533" t="s">
        <v>1247</v>
      </c>
    </row>
    <row r="534" spans="1:23" x14ac:dyDescent="0.3">
      <c r="A534" t="s">
        <v>2400</v>
      </c>
      <c r="B534" s="1">
        <v>44613</v>
      </c>
      <c r="C534" t="s">
        <v>3291</v>
      </c>
      <c r="D534">
        <v>112000</v>
      </c>
      <c r="E534" t="s">
        <v>2399</v>
      </c>
      <c r="F534" s="1"/>
      <c r="G534" t="s">
        <v>3866</v>
      </c>
      <c r="L534" t="s">
        <v>1728</v>
      </c>
      <c r="R534" t="s">
        <v>1729</v>
      </c>
      <c r="S534" t="s">
        <v>1727</v>
      </c>
      <c r="T534" s="1">
        <v>44638</v>
      </c>
      <c r="U534" t="s">
        <v>1246</v>
      </c>
      <c r="V534" s="1">
        <v>44637</v>
      </c>
      <c r="W534" t="s">
        <v>1247</v>
      </c>
    </row>
    <row r="535" spans="1:23" x14ac:dyDescent="0.3">
      <c r="A535" t="s">
        <v>1866</v>
      </c>
      <c r="B535" s="1">
        <v>44621</v>
      </c>
      <c r="C535" t="s">
        <v>3387</v>
      </c>
      <c r="D535">
        <v>4728000</v>
      </c>
      <c r="E535" t="s">
        <v>1865</v>
      </c>
      <c r="F535" s="1"/>
      <c r="G535" t="s">
        <v>3866</v>
      </c>
      <c r="L535" t="s">
        <v>1728</v>
      </c>
      <c r="O535">
        <v>502200</v>
      </c>
      <c r="R535" t="s">
        <v>1729</v>
      </c>
      <c r="S535" t="s">
        <v>1727</v>
      </c>
      <c r="T535" s="1">
        <v>44638</v>
      </c>
      <c r="U535" t="s">
        <v>1246</v>
      </c>
      <c r="V535" s="1">
        <v>44637</v>
      </c>
      <c r="W535" t="s">
        <v>1247</v>
      </c>
    </row>
    <row r="536" spans="1:23" x14ac:dyDescent="0.3">
      <c r="A536" t="s">
        <v>1870</v>
      </c>
      <c r="B536" s="1">
        <v>44608</v>
      </c>
      <c r="C536" t="s">
        <v>3387</v>
      </c>
      <c r="D536">
        <v>4728000</v>
      </c>
      <c r="E536" t="s">
        <v>1869</v>
      </c>
      <c r="F536" s="1"/>
      <c r="G536" t="s">
        <v>3866</v>
      </c>
      <c r="L536" t="s">
        <v>1728</v>
      </c>
      <c r="O536">
        <v>502200</v>
      </c>
      <c r="R536" t="s">
        <v>1729</v>
      </c>
      <c r="S536" t="s">
        <v>1727</v>
      </c>
      <c r="T536" s="1">
        <v>44638</v>
      </c>
      <c r="U536" t="s">
        <v>1246</v>
      </c>
      <c r="V536" s="1">
        <v>44637</v>
      </c>
      <c r="W536" t="s">
        <v>1247</v>
      </c>
    </row>
    <row r="537" spans="1:23" x14ac:dyDescent="0.3">
      <c r="A537" t="s">
        <v>2405</v>
      </c>
      <c r="B537" s="1">
        <v>44623</v>
      </c>
      <c r="C537" t="s">
        <v>3285</v>
      </c>
      <c r="D537">
        <v>2250000</v>
      </c>
      <c r="E537" t="s">
        <v>2404</v>
      </c>
      <c r="F537" s="1"/>
      <c r="G537" t="s">
        <v>3866</v>
      </c>
      <c r="L537" t="s">
        <v>1728</v>
      </c>
      <c r="R537" t="s">
        <v>1729</v>
      </c>
      <c r="S537" t="s">
        <v>1727</v>
      </c>
      <c r="T537" s="1">
        <v>44638</v>
      </c>
      <c r="U537" t="s">
        <v>1246</v>
      </c>
      <c r="V537" s="1">
        <v>44637</v>
      </c>
      <c r="W537" t="s">
        <v>1247</v>
      </c>
    </row>
    <row r="538" spans="1:23" x14ac:dyDescent="0.3">
      <c r="A538" t="s">
        <v>2409</v>
      </c>
      <c r="B538" s="1">
        <v>44610</v>
      </c>
      <c r="C538" t="s">
        <v>3285</v>
      </c>
      <c r="D538">
        <v>4440000</v>
      </c>
      <c r="E538" t="s">
        <v>2408</v>
      </c>
      <c r="F538" s="1"/>
      <c r="G538" t="s">
        <v>3866</v>
      </c>
      <c r="L538" t="s">
        <v>1728</v>
      </c>
      <c r="R538" t="s">
        <v>1729</v>
      </c>
      <c r="S538" t="s">
        <v>1727</v>
      </c>
      <c r="T538" s="1">
        <v>44638</v>
      </c>
      <c r="U538" t="s">
        <v>1246</v>
      </c>
      <c r="V538" s="1">
        <v>44637</v>
      </c>
      <c r="W538" t="s">
        <v>1247</v>
      </c>
    </row>
    <row r="539" spans="1:23" x14ac:dyDescent="0.3">
      <c r="A539" t="s">
        <v>2416</v>
      </c>
      <c r="B539" s="1">
        <v>44614</v>
      </c>
      <c r="C539" t="s">
        <v>3322</v>
      </c>
      <c r="D539">
        <v>197800</v>
      </c>
      <c r="E539" t="s">
        <v>2415</v>
      </c>
      <c r="F539" s="1"/>
      <c r="G539" t="s">
        <v>3866</v>
      </c>
      <c r="L539" t="s">
        <v>1728</v>
      </c>
      <c r="R539" t="s">
        <v>1729</v>
      </c>
      <c r="S539" t="s">
        <v>1727</v>
      </c>
      <c r="T539" s="1">
        <v>44638</v>
      </c>
      <c r="U539" t="s">
        <v>1246</v>
      </c>
      <c r="V539" s="1">
        <v>44637</v>
      </c>
      <c r="W539" t="s">
        <v>1247</v>
      </c>
    </row>
    <row r="540" spans="1:23" x14ac:dyDescent="0.3">
      <c r="A540" t="s">
        <v>2421</v>
      </c>
      <c r="B540" s="1">
        <v>44613</v>
      </c>
      <c r="C540" t="s">
        <v>3322</v>
      </c>
      <c r="D540">
        <v>2780000</v>
      </c>
      <c r="E540" t="s">
        <v>2420</v>
      </c>
      <c r="F540" s="1"/>
      <c r="G540" t="s">
        <v>3866</v>
      </c>
      <c r="L540" t="s">
        <v>1728</v>
      </c>
      <c r="R540" t="s">
        <v>1729</v>
      </c>
      <c r="S540" t="s">
        <v>1727</v>
      </c>
      <c r="T540" s="1">
        <v>44638</v>
      </c>
      <c r="U540" t="s">
        <v>1246</v>
      </c>
      <c r="V540" s="1">
        <v>44637</v>
      </c>
      <c r="W540" t="s">
        <v>1247</v>
      </c>
    </row>
    <row r="541" spans="1:23" x14ac:dyDescent="0.3">
      <c r="A541" t="s">
        <v>2425</v>
      </c>
      <c r="B541" s="1">
        <v>44609</v>
      </c>
      <c r="C541" t="s">
        <v>3322</v>
      </c>
      <c r="D541">
        <v>2743548</v>
      </c>
      <c r="E541" t="s">
        <v>2424</v>
      </c>
      <c r="F541" s="1"/>
      <c r="G541" t="s">
        <v>3866</v>
      </c>
      <c r="L541" t="s">
        <v>1728</v>
      </c>
      <c r="R541" t="s">
        <v>1729</v>
      </c>
      <c r="S541" t="s">
        <v>1727</v>
      </c>
      <c r="T541" s="1">
        <v>44638</v>
      </c>
      <c r="U541" t="s">
        <v>1246</v>
      </c>
      <c r="V541" s="1">
        <v>44637</v>
      </c>
      <c r="W541" t="s">
        <v>1247</v>
      </c>
    </row>
    <row r="542" spans="1:23" x14ac:dyDescent="0.3">
      <c r="A542" t="s">
        <v>2430</v>
      </c>
      <c r="B542" s="1">
        <v>44609</v>
      </c>
      <c r="C542" t="s">
        <v>3322</v>
      </c>
      <c r="D542">
        <v>2262202</v>
      </c>
      <c r="E542" t="s">
        <v>2429</v>
      </c>
      <c r="F542" s="1"/>
      <c r="G542" t="s">
        <v>3866</v>
      </c>
      <c r="L542" t="s">
        <v>1728</v>
      </c>
      <c r="R542" t="s">
        <v>1729</v>
      </c>
      <c r="S542" t="s">
        <v>1727</v>
      </c>
      <c r="T542" s="1">
        <v>44638</v>
      </c>
      <c r="U542" t="s">
        <v>1246</v>
      </c>
      <c r="V542" s="1">
        <v>44637</v>
      </c>
      <c r="W542" t="s">
        <v>1247</v>
      </c>
    </row>
    <row r="543" spans="1:23" x14ac:dyDescent="0.3">
      <c r="A543" t="s">
        <v>2434</v>
      </c>
      <c r="B543" s="1">
        <v>44609</v>
      </c>
      <c r="C543" t="s">
        <v>3322</v>
      </c>
      <c r="D543">
        <v>2985600</v>
      </c>
      <c r="E543" t="s">
        <v>2433</v>
      </c>
      <c r="F543" s="1"/>
      <c r="G543" t="s">
        <v>3866</v>
      </c>
      <c r="L543" t="s">
        <v>1728</v>
      </c>
      <c r="R543" t="s">
        <v>1729</v>
      </c>
      <c r="S543" t="s">
        <v>1727</v>
      </c>
      <c r="T543" s="1">
        <v>44638</v>
      </c>
      <c r="U543" t="s">
        <v>1246</v>
      </c>
      <c r="V543" s="1">
        <v>44637</v>
      </c>
      <c r="W543" t="s">
        <v>1247</v>
      </c>
    </row>
    <row r="544" spans="1:23" x14ac:dyDescent="0.3">
      <c r="A544" t="s">
        <v>2438</v>
      </c>
      <c r="B544" s="1">
        <v>44609</v>
      </c>
      <c r="C544" t="s">
        <v>3322</v>
      </c>
      <c r="D544">
        <v>1163300</v>
      </c>
      <c r="E544" t="s">
        <v>2437</v>
      </c>
      <c r="F544" s="1"/>
      <c r="G544" t="s">
        <v>3866</v>
      </c>
      <c r="L544" t="s">
        <v>1728</v>
      </c>
      <c r="R544" t="s">
        <v>1729</v>
      </c>
      <c r="S544" t="s">
        <v>1727</v>
      </c>
      <c r="T544" s="1">
        <v>44638</v>
      </c>
      <c r="U544" t="s">
        <v>1246</v>
      </c>
      <c r="V544" s="1">
        <v>44637</v>
      </c>
      <c r="W544" t="s">
        <v>1247</v>
      </c>
    </row>
    <row r="545" spans="1:23" x14ac:dyDescent="0.3">
      <c r="A545" t="s">
        <v>2444</v>
      </c>
      <c r="B545" s="1">
        <v>44608</v>
      </c>
      <c r="C545" t="s">
        <v>3280</v>
      </c>
      <c r="D545">
        <v>1500000</v>
      </c>
      <c r="E545" t="s">
        <v>2443</v>
      </c>
      <c r="F545" s="1"/>
      <c r="G545" t="s">
        <v>3866</v>
      </c>
      <c r="L545" t="s">
        <v>1728</v>
      </c>
      <c r="R545" t="s">
        <v>1729</v>
      </c>
      <c r="S545" t="s">
        <v>1727</v>
      </c>
      <c r="T545" s="1">
        <v>44638</v>
      </c>
      <c r="U545" t="s">
        <v>1246</v>
      </c>
      <c r="V545" s="1">
        <v>44637</v>
      </c>
      <c r="W545" t="s">
        <v>1247</v>
      </c>
    </row>
    <row r="546" spans="1:23" x14ac:dyDescent="0.3">
      <c r="A546" t="s">
        <v>2449</v>
      </c>
      <c r="B546" s="1">
        <v>44608</v>
      </c>
      <c r="C546" t="s">
        <v>3280</v>
      </c>
      <c r="D546">
        <v>999800</v>
      </c>
      <c r="E546" t="s">
        <v>2448</v>
      </c>
      <c r="F546" s="1"/>
      <c r="G546" t="s">
        <v>3866</v>
      </c>
      <c r="L546" t="s">
        <v>1728</v>
      </c>
      <c r="R546" t="s">
        <v>1729</v>
      </c>
      <c r="S546" t="s">
        <v>1727</v>
      </c>
      <c r="T546" s="1">
        <v>44638</v>
      </c>
      <c r="U546" t="s">
        <v>1246</v>
      </c>
      <c r="V546" s="1">
        <v>44637</v>
      </c>
      <c r="W546" t="s">
        <v>1247</v>
      </c>
    </row>
    <row r="547" spans="1:23" x14ac:dyDescent="0.3">
      <c r="A547" t="s">
        <v>1332</v>
      </c>
      <c r="B547" s="1">
        <v>44631</v>
      </c>
      <c r="C547" t="s">
        <v>3289</v>
      </c>
      <c r="D547">
        <v>993000</v>
      </c>
      <c r="E547" t="s">
        <v>1331</v>
      </c>
      <c r="F547" s="1"/>
      <c r="G547" t="s">
        <v>3867</v>
      </c>
      <c r="L547" t="s">
        <v>1329</v>
      </c>
      <c r="R547" t="s">
        <v>1330</v>
      </c>
      <c r="S547" t="s">
        <v>1328</v>
      </c>
      <c r="T547" s="1">
        <v>44638</v>
      </c>
      <c r="U547" t="s">
        <v>1246</v>
      </c>
      <c r="V547" s="1">
        <v>44637</v>
      </c>
      <c r="W547" t="s">
        <v>1247</v>
      </c>
    </row>
    <row r="548" spans="1:23" x14ac:dyDescent="0.3">
      <c r="A548" t="s">
        <v>1337</v>
      </c>
      <c r="B548" s="1">
        <v>44631</v>
      </c>
      <c r="C548" t="s">
        <v>3289</v>
      </c>
      <c r="D548">
        <v>1483750</v>
      </c>
      <c r="E548" t="s">
        <v>1336</v>
      </c>
      <c r="F548" s="1"/>
      <c r="G548" t="s">
        <v>3867</v>
      </c>
      <c r="L548" t="s">
        <v>1329</v>
      </c>
      <c r="R548" t="s">
        <v>1330</v>
      </c>
      <c r="S548" t="s">
        <v>1328</v>
      </c>
      <c r="T548" s="1">
        <v>44638</v>
      </c>
      <c r="U548" t="s">
        <v>1246</v>
      </c>
      <c r="V548" s="1">
        <v>44637</v>
      </c>
      <c r="W548" t="s">
        <v>1247</v>
      </c>
    </row>
    <row r="549" spans="1:23" x14ac:dyDescent="0.3">
      <c r="A549" t="s">
        <v>1341</v>
      </c>
      <c r="B549" s="1">
        <v>44631</v>
      </c>
      <c r="C549" t="s">
        <v>3289</v>
      </c>
      <c r="D549">
        <v>1475000</v>
      </c>
      <c r="E549" t="s">
        <v>1340</v>
      </c>
      <c r="F549" s="1"/>
      <c r="G549" t="s">
        <v>3867</v>
      </c>
      <c r="L549" t="s">
        <v>1329</v>
      </c>
      <c r="R549" t="s">
        <v>1330</v>
      </c>
      <c r="S549" t="s">
        <v>1328</v>
      </c>
      <c r="T549" s="1">
        <v>44638</v>
      </c>
      <c r="U549" t="s">
        <v>1246</v>
      </c>
      <c r="V549" s="1">
        <v>44637</v>
      </c>
      <c r="W549" t="s">
        <v>1247</v>
      </c>
    </row>
    <row r="550" spans="1:23" x14ac:dyDescent="0.3">
      <c r="A550" t="s">
        <v>1346</v>
      </c>
      <c r="B550" s="1">
        <v>44631</v>
      </c>
      <c r="C550" t="s">
        <v>3289</v>
      </c>
      <c r="D550">
        <v>995000</v>
      </c>
      <c r="E550" t="s">
        <v>1345</v>
      </c>
      <c r="F550" s="1"/>
      <c r="G550" t="s">
        <v>3867</v>
      </c>
      <c r="L550" t="s">
        <v>1329</v>
      </c>
      <c r="R550" t="s">
        <v>1330</v>
      </c>
      <c r="S550" t="s">
        <v>1328</v>
      </c>
      <c r="T550" s="1">
        <v>44638</v>
      </c>
      <c r="U550" t="s">
        <v>1246</v>
      </c>
      <c r="V550" s="1">
        <v>44637</v>
      </c>
      <c r="W550" t="s">
        <v>1247</v>
      </c>
    </row>
    <row r="551" spans="1:23" x14ac:dyDescent="0.3">
      <c r="A551" t="s">
        <v>1350</v>
      </c>
      <c r="B551" s="1">
        <v>44631</v>
      </c>
      <c r="C551" t="s">
        <v>3289</v>
      </c>
      <c r="D551">
        <v>994000</v>
      </c>
      <c r="E551" t="s">
        <v>1349</v>
      </c>
      <c r="F551" s="1"/>
      <c r="G551" t="s">
        <v>3867</v>
      </c>
      <c r="L551" t="s">
        <v>1329</v>
      </c>
      <c r="R551" t="s">
        <v>1330</v>
      </c>
      <c r="S551" t="s">
        <v>1328</v>
      </c>
      <c r="T551" s="1">
        <v>44638</v>
      </c>
      <c r="U551" t="s">
        <v>1246</v>
      </c>
      <c r="V551" s="1">
        <v>44637</v>
      </c>
      <c r="W551" t="s">
        <v>1247</v>
      </c>
    </row>
    <row r="552" spans="1:23" x14ac:dyDescent="0.3">
      <c r="A552" t="s">
        <v>1355</v>
      </c>
      <c r="B552" s="1">
        <v>44631</v>
      </c>
      <c r="C552" t="s">
        <v>3289</v>
      </c>
      <c r="D552">
        <v>1450000</v>
      </c>
      <c r="E552" t="s">
        <v>1354</v>
      </c>
      <c r="F552" s="1"/>
      <c r="G552" t="s">
        <v>3867</v>
      </c>
      <c r="L552" t="s">
        <v>1329</v>
      </c>
      <c r="R552" t="s">
        <v>1330</v>
      </c>
      <c r="S552" t="s">
        <v>1328</v>
      </c>
      <c r="T552" s="1">
        <v>44638</v>
      </c>
      <c r="U552" t="s">
        <v>1246</v>
      </c>
      <c r="V552" s="1">
        <v>44637</v>
      </c>
      <c r="W552" t="s">
        <v>1247</v>
      </c>
    </row>
    <row r="553" spans="1:23" x14ac:dyDescent="0.3">
      <c r="A553" t="s">
        <v>1359</v>
      </c>
      <c r="B553" s="1">
        <v>44631</v>
      </c>
      <c r="C553" t="s">
        <v>3289</v>
      </c>
      <c r="D553">
        <v>1475000</v>
      </c>
      <c r="E553" t="s">
        <v>1358</v>
      </c>
      <c r="F553" s="1"/>
      <c r="G553" t="s">
        <v>3867</v>
      </c>
      <c r="L553" t="s">
        <v>1329</v>
      </c>
      <c r="R553" t="s">
        <v>1330</v>
      </c>
      <c r="S553" t="s">
        <v>1328</v>
      </c>
      <c r="T553" s="1">
        <v>44638</v>
      </c>
      <c r="U553" t="s">
        <v>1246</v>
      </c>
      <c r="V553" s="1">
        <v>44637</v>
      </c>
      <c r="W553" t="s">
        <v>1247</v>
      </c>
    </row>
    <row r="554" spans="1:23" x14ac:dyDescent="0.3">
      <c r="A554" t="s">
        <v>1363</v>
      </c>
      <c r="B554" s="1">
        <v>44631</v>
      </c>
      <c r="C554" t="s">
        <v>3289</v>
      </c>
      <c r="D554">
        <v>992000</v>
      </c>
      <c r="E554" t="s">
        <v>1362</v>
      </c>
      <c r="F554" s="1"/>
      <c r="G554" t="s">
        <v>3867</v>
      </c>
      <c r="L554" t="s">
        <v>1329</v>
      </c>
      <c r="R554" t="s">
        <v>1330</v>
      </c>
      <c r="S554" t="s">
        <v>1328</v>
      </c>
      <c r="T554" s="1">
        <v>44638</v>
      </c>
      <c r="U554" t="s">
        <v>1246</v>
      </c>
      <c r="V554" s="1">
        <v>44637</v>
      </c>
      <c r="W554" t="s">
        <v>1247</v>
      </c>
    </row>
    <row r="555" spans="1:23" x14ac:dyDescent="0.3">
      <c r="A555" t="s">
        <v>1368</v>
      </c>
      <c r="B555" s="1">
        <v>44631</v>
      </c>
      <c r="C555" t="s">
        <v>3289</v>
      </c>
      <c r="D555">
        <v>1470000</v>
      </c>
      <c r="E555" t="s">
        <v>1367</v>
      </c>
      <c r="F555" s="1"/>
      <c r="G555" t="s">
        <v>3867</v>
      </c>
      <c r="L555" t="s">
        <v>1329</v>
      </c>
      <c r="R555" t="s">
        <v>1330</v>
      </c>
      <c r="S555" t="s">
        <v>1328</v>
      </c>
      <c r="T555" s="1">
        <v>44638</v>
      </c>
      <c r="U555" t="s">
        <v>1246</v>
      </c>
      <c r="V555" s="1">
        <v>44637</v>
      </c>
      <c r="W555" t="s">
        <v>1247</v>
      </c>
    </row>
    <row r="556" spans="1:23" x14ac:dyDescent="0.3">
      <c r="A556" t="s">
        <v>1373</v>
      </c>
      <c r="B556" s="1">
        <v>44631</v>
      </c>
      <c r="C556" t="s">
        <v>3289</v>
      </c>
      <c r="D556">
        <v>989000</v>
      </c>
      <c r="E556" t="s">
        <v>1372</v>
      </c>
      <c r="F556" s="1"/>
      <c r="G556" t="s">
        <v>3867</v>
      </c>
      <c r="L556" t="s">
        <v>1329</v>
      </c>
      <c r="R556" t="s">
        <v>1330</v>
      </c>
      <c r="S556" t="s">
        <v>1328</v>
      </c>
      <c r="T556" s="1">
        <v>44638</v>
      </c>
      <c r="U556" t="s">
        <v>1246</v>
      </c>
      <c r="V556" s="1">
        <v>44637</v>
      </c>
      <c r="W556" t="s">
        <v>1247</v>
      </c>
    </row>
    <row r="557" spans="1:23" x14ac:dyDescent="0.3">
      <c r="A557" t="s">
        <v>1244</v>
      </c>
      <c r="B557" s="1">
        <v>44631</v>
      </c>
      <c r="C557" t="s">
        <v>3289</v>
      </c>
      <c r="D557">
        <v>1458750</v>
      </c>
      <c r="E557" t="s">
        <v>1243</v>
      </c>
      <c r="F557" s="1"/>
      <c r="G557" t="s">
        <v>3868</v>
      </c>
      <c r="L557" t="s">
        <v>1241</v>
      </c>
      <c r="R557" t="s">
        <v>1242</v>
      </c>
      <c r="S557" t="s">
        <v>1240</v>
      </c>
      <c r="T557" s="1">
        <v>44638</v>
      </c>
      <c r="U557" t="s">
        <v>1246</v>
      </c>
      <c r="V557" s="1">
        <v>44637</v>
      </c>
      <c r="W557" t="s">
        <v>1247</v>
      </c>
    </row>
    <row r="558" spans="1:23" x14ac:dyDescent="0.3">
      <c r="A558" t="s">
        <v>1253</v>
      </c>
      <c r="B558" s="1">
        <v>44631</v>
      </c>
      <c r="C558" t="s">
        <v>3289</v>
      </c>
      <c r="D558">
        <v>992000</v>
      </c>
      <c r="E558" t="s">
        <v>1252</v>
      </c>
      <c r="F558" s="1"/>
      <c r="G558" t="s">
        <v>3868</v>
      </c>
      <c r="L558" t="s">
        <v>1241</v>
      </c>
      <c r="R558" t="s">
        <v>1242</v>
      </c>
      <c r="S558" t="s">
        <v>1240</v>
      </c>
      <c r="T558" s="1">
        <v>44638</v>
      </c>
      <c r="U558" t="s">
        <v>1246</v>
      </c>
      <c r="V558" s="1">
        <v>44637</v>
      </c>
      <c r="W558" t="s">
        <v>1247</v>
      </c>
    </row>
    <row r="559" spans="1:23" x14ac:dyDescent="0.3">
      <c r="A559" t="s">
        <v>1378</v>
      </c>
      <c r="B559" s="1">
        <v>44631</v>
      </c>
      <c r="C559" t="s">
        <v>3285</v>
      </c>
      <c r="D559">
        <v>13680000</v>
      </c>
      <c r="E559" t="s">
        <v>1377</v>
      </c>
      <c r="F559" s="1"/>
      <c r="G559" t="s">
        <v>3867</v>
      </c>
      <c r="L559" t="s">
        <v>1329</v>
      </c>
      <c r="R559" t="s">
        <v>1330</v>
      </c>
      <c r="S559" t="s">
        <v>1328</v>
      </c>
      <c r="T559" s="1">
        <v>44638</v>
      </c>
      <c r="U559" t="s">
        <v>1246</v>
      </c>
      <c r="V559" s="1">
        <v>44637</v>
      </c>
      <c r="W559" t="s">
        <v>1247</v>
      </c>
    </row>
    <row r="560" spans="1:23" x14ac:dyDescent="0.3">
      <c r="A560" t="s">
        <v>1383</v>
      </c>
      <c r="B560" s="1">
        <v>44627</v>
      </c>
      <c r="C560" t="s">
        <v>3280</v>
      </c>
      <c r="D560">
        <v>1500000</v>
      </c>
      <c r="E560" t="s">
        <v>1382</v>
      </c>
      <c r="F560" s="1"/>
      <c r="G560" t="s">
        <v>3867</v>
      </c>
      <c r="L560" t="s">
        <v>1329</v>
      </c>
      <c r="R560" t="s">
        <v>1330</v>
      </c>
      <c r="S560" t="s">
        <v>1328</v>
      </c>
      <c r="T560" s="1">
        <v>44638</v>
      </c>
      <c r="U560" t="s">
        <v>1246</v>
      </c>
      <c r="V560" s="1">
        <v>44637</v>
      </c>
      <c r="W560" t="s">
        <v>1247</v>
      </c>
    </row>
    <row r="561" spans="1:23" x14ac:dyDescent="0.3">
      <c r="A561" t="s">
        <v>1388</v>
      </c>
      <c r="B561" s="1">
        <v>44613</v>
      </c>
      <c r="C561" t="s">
        <v>3280</v>
      </c>
      <c r="D561">
        <v>998000</v>
      </c>
      <c r="E561" t="s">
        <v>1387</v>
      </c>
      <c r="F561" s="1"/>
      <c r="G561" t="s">
        <v>3867</v>
      </c>
      <c r="L561" t="s">
        <v>1329</v>
      </c>
      <c r="R561" t="s">
        <v>1330</v>
      </c>
      <c r="S561" t="s">
        <v>1328</v>
      </c>
      <c r="T561" s="1">
        <v>44638</v>
      </c>
      <c r="U561" t="s">
        <v>1246</v>
      </c>
      <c r="V561" s="1">
        <v>44637</v>
      </c>
      <c r="W561" t="s">
        <v>1247</v>
      </c>
    </row>
    <row r="562" spans="1:23" x14ac:dyDescent="0.3">
      <c r="A562" t="s">
        <v>1394</v>
      </c>
      <c r="B562" s="1">
        <v>44617</v>
      </c>
      <c r="C562" t="s">
        <v>3280</v>
      </c>
      <c r="D562">
        <v>1500000</v>
      </c>
      <c r="E562" t="s">
        <v>1393</v>
      </c>
      <c r="F562" s="1"/>
      <c r="G562" t="s">
        <v>3867</v>
      </c>
      <c r="L562" t="s">
        <v>1329</v>
      </c>
      <c r="R562" t="s">
        <v>1330</v>
      </c>
      <c r="S562" t="s">
        <v>1328</v>
      </c>
      <c r="T562" s="1">
        <v>44638</v>
      </c>
      <c r="U562" t="s">
        <v>1246</v>
      </c>
      <c r="V562" s="1">
        <v>44637</v>
      </c>
      <c r="W562" t="s">
        <v>1247</v>
      </c>
    </row>
    <row r="563" spans="1:23" x14ac:dyDescent="0.3">
      <c r="A563" t="s">
        <v>1400</v>
      </c>
      <c r="B563" s="1">
        <v>44621</v>
      </c>
      <c r="C563" t="s">
        <v>3280</v>
      </c>
      <c r="D563">
        <v>999000</v>
      </c>
      <c r="E563" t="s">
        <v>1399</v>
      </c>
      <c r="F563" s="1"/>
      <c r="G563" t="s">
        <v>3867</v>
      </c>
      <c r="L563" t="s">
        <v>1329</v>
      </c>
      <c r="R563" t="s">
        <v>1330</v>
      </c>
      <c r="S563" t="s">
        <v>1328</v>
      </c>
      <c r="T563" s="1">
        <v>44638</v>
      </c>
      <c r="U563" t="s">
        <v>1246</v>
      </c>
      <c r="V563" s="1">
        <v>44637</v>
      </c>
      <c r="W563" t="s">
        <v>1247</v>
      </c>
    </row>
    <row r="564" spans="1:23" x14ac:dyDescent="0.3">
      <c r="A564" t="s">
        <v>1407</v>
      </c>
      <c r="B564" s="1">
        <v>44627</v>
      </c>
      <c r="C564" t="s">
        <v>3287</v>
      </c>
      <c r="D564">
        <v>499528</v>
      </c>
      <c r="E564" t="s">
        <v>1406</v>
      </c>
      <c r="F564" s="1"/>
      <c r="G564" t="s">
        <v>3867</v>
      </c>
      <c r="L564" t="s">
        <v>1329</v>
      </c>
      <c r="R564" t="s">
        <v>1330</v>
      </c>
      <c r="S564" t="s">
        <v>1328</v>
      </c>
      <c r="T564" s="1">
        <v>44638</v>
      </c>
      <c r="U564" t="s">
        <v>1246</v>
      </c>
      <c r="V564" s="1">
        <v>44637</v>
      </c>
      <c r="W564" t="s">
        <v>1247</v>
      </c>
    </row>
    <row r="565" spans="1:23" x14ac:dyDescent="0.3">
      <c r="A565" t="s">
        <v>1412</v>
      </c>
      <c r="B565" s="1">
        <v>44613</v>
      </c>
      <c r="C565" t="s">
        <v>3285</v>
      </c>
      <c r="D565">
        <v>3670000</v>
      </c>
      <c r="E565" t="s">
        <v>1411</v>
      </c>
      <c r="F565" s="1"/>
      <c r="G565" t="s">
        <v>3867</v>
      </c>
      <c r="L565" t="s">
        <v>1329</v>
      </c>
      <c r="R565" t="s">
        <v>1330</v>
      </c>
      <c r="S565" t="s">
        <v>1328</v>
      </c>
      <c r="T565" s="1">
        <v>44638</v>
      </c>
      <c r="U565" t="s">
        <v>1246</v>
      </c>
      <c r="V565" s="1">
        <v>44637</v>
      </c>
      <c r="W565" t="s">
        <v>1247</v>
      </c>
    </row>
    <row r="566" spans="1:23" x14ac:dyDescent="0.3">
      <c r="A566" t="s">
        <v>3060</v>
      </c>
      <c r="B566" s="1">
        <v>44628</v>
      </c>
      <c r="C566" t="s">
        <v>3280</v>
      </c>
      <c r="D566">
        <v>1475000</v>
      </c>
      <c r="E566" t="s">
        <v>3059</v>
      </c>
      <c r="F566" s="1"/>
      <c r="G566" t="s">
        <v>3867</v>
      </c>
      <c r="L566" t="s">
        <v>1329</v>
      </c>
      <c r="Q566">
        <v>29500</v>
      </c>
      <c r="R566" t="s">
        <v>1330</v>
      </c>
      <c r="S566" t="s">
        <v>1328</v>
      </c>
      <c r="T566" s="1">
        <v>44638</v>
      </c>
      <c r="U566" t="s">
        <v>1246</v>
      </c>
      <c r="V566" s="1">
        <v>44637</v>
      </c>
      <c r="W566" t="s">
        <v>1247</v>
      </c>
    </row>
    <row r="567" spans="1:23" x14ac:dyDescent="0.3">
      <c r="A567" t="s">
        <v>3065</v>
      </c>
      <c r="B567" s="1">
        <v>44620</v>
      </c>
      <c r="C567" t="s">
        <v>3280</v>
      </c>
      <c r="D567">
        <v>1480000</v>
      </c>
      <c r="E567" t="s">
        <v>3064</v>
      </c>
      <c r="F567" s="1"/>
      <c r="G567" t="s">
        <v>3867</v>
      </c>
      <c r="L567" t="s">
        <v>1329</v>
      </c>
      <c r="Q567">
        <v>29600</v>
      </c>
      <c r="R567" t="s">
        <v>1330</v>
      </c>
      <c r="S567" t="s">
        <v>1328</v>
      </c>
      <c r="T567" s="1">
        <v>44638</v>
      </c>
      <c r="U567" t="s">
        <v>1246</v>
      </c>
      <c r="V567" s="1">
        <v>44637</v>
      </c>
      <c r="W567" t="s">
        <v>1247</v>
      </c>
    </row>
    <row r="568" spans="1:23" x14ac:dyDescent="0.3">
      <c r="A568" t="s">
        <v>3072</v>
      </c>
      <c r="B568" s="1">
        <v>44629</v>
      </c>
      <c r="C568" t="s">
        <v>3280</v>
      </c>
      <c r="D568">
        <v>1485000</v>
      </c>
      <c r="E568" t="s">
        <v>3071</v>
      </c>
      <c r="F568" s="1"/>
      <c r="G568" t="s">
        <v>3867</v>
      </c>
      <c r="L568" t="s">
        <v>1329</v>
      </c>
      <c r="Q568">
        <v>29700</v>
      </c>
      <c r="R568" t="s">
        <v>1330</v>
      </c>
      <c r="S568" t="s">
        <v>1328</v>
      </c>
      <c r="T568" s="1">
        <v>44638</v>
      </c>
      <c r="U568" t="s">
        <v>1246</v>
      </c>
      <c r="V568" s="1">
        <v>44637</v>
      </c>
      <c r="W568" t="s">
        <v>1247</v>
      </c>
    </row>
    <row r="569" spans="1:23" x14ac:dyDescent="0.3">
      <c r="A569" t="s">
        <v>3076</v>
      </c>
      <c r="B569" s="1">
        <v>44617</v>
      </c>
      <c r="C569" t="s">
        <v>3280</v>
      </c>
      <c r="D569">
        <v>1479000</v>
      </c>
      <c r="E569" t="s">
        <v>3075</v>
      </c>
      <c r="F569" s="1"/>
      <c r="G569" t="s">
        <v>3867</v>
      </c>
      <c r="L569" t="s">
        <v>1329</v>
      </c>
      <c r="Q569">
        <v>29580</v>
      </c>
      <c r="R569" t="s">
        <v>1330</v>
      </c>
      <c r="S569" t="s">
        <v>1328</v>
      </c>
      <c r="T569" s="1">
        <v>44638</v>
      </c>
      <c r="U569" t="s">
        <v>1246</v>
      </c>
      <c r="V569" s="1">
        <v>44637</v>
      </c>
      <c r="W569" t="s">
        <v>1247</v>
      </c>
    </row>
    <row r="570" spans="1:23" x14ac:dyDescent="0.3">
      <c r="A570" t="s">
        <v>1417</v>
      </c>
      <c r="B570" s="1">
        <v>44621</v>
      </c>
      <c r="C570" t="s">
        <v>3287</v>
      </c>
      <c r="D570">
        <v>173451</v>
      </c>
      <c r="E570" t="s">
        <v>1416</v>
      </c>
      <c r="F570" s="1"/>
      <c r="G570" t="s">
        <v>3867</v>
      </c>
      <c r="L570" t="s">
        <v>1329</v>
      </c>
      <c r="R570" t="s">
        <v>1330</v>
      </c>
      <c r="S570" t="s">
        <v>1328</v>
      </c>
      <c r="T570" s="1">
        <v>44638</v>
      </c>
      <c r="U570" t="s">
        <v>1246</v>
      </c>
      <c r="V570" s="1">
        <v>44637</v>
      </c>
      <c r="W570" t="s">
        <v>1247</v>
      </c>
    </row>
    <row r="571" spans="1:23" x14ac:dyDescent="0.3">
      <c r="A571" t="s">
        <v>1421</v>
      </c>
      <c r="B571" s="1">
        <v>44613</v>
      </c>
      <c r="C571" t="s">
        <v>3287</v>
      </c>
      <c r="D571">
        <v>173464</v>
      </c>
      <c r="E571" t="s">
        <v>1420</v>
      </c>
      <c r="F571" s="1"/>
      <c r="G571" t="s">
        <v>3867</v>
      </c>
      <c r="L571" t="s">
        <v>1329</v>
      </c>
      <c r="R571" t="s">
        <v>1330</v>
      </c>
      <c r="S571" t="s">
        <v>1328</v>
      </c>
      <c r="T571" s="1">
        <v>44638</v>
      </c>
      <c r="U571" t="s">
        <v>1246</v>
      </c>
      <c r="V571" s="1">
        <v>44637</v>
      </c>
      <c r="W571" t="s">
        <v>1247</v>
      </c>
    </row>
    <row r="572" spans="1:23" x14ac:dyDescent="0.3">
      <c r="A572" t="s">
        <v>3083</v>
      </c>
      <c r="B572" s="1">
        <v>44609</v>
      </c>
      <c r="C572" t="s">
        <v>3280</v>
      </c>
      <c r="D572">
        <v>1498000</v>
      </c>
      <c r="E572" t="s">
        <v>3082</v>
      </c>
      <c r="F572" s="1"/>
      <c r="G572" t="s">
        <v>3867</v>
      </c>
      <c r="L572" t="s">
        <v>1329</v>
      </c>
      <c r="Q572">
        <v>29960</v>
      </c>
      <c r="R572" t="s">
        <v>1330</v>
      </c>
      <c r="S572" t="s">
        <v>1328</v>
      </c>
      <c r="T572" s="1">
        <v>44638</v>
      </c>
      <c r="U572" t="s">
        <v>1246</v>
      </c>
      <c r="V572" s="1">
        <v>44637</v>
      </c>
      <c r="W572" t="s">
        <v>1247</v>
      </c>
    </row>
    <row r="573" spans="1:23" x14ac:dyDescent="0.3">
      <c r="A573" t="s">
        <v>3053</v>
      </c>
      <c r="B573" s="1">
        <v>44623</v>
      </c>
      <c r="C573" t="s">
        <v>3280</v>
      </c>
      <c r="D573">
        <v>986000</v>
      </c>
      <c r="E573" t="s">
        <v>3052</v>
      </c>
      <c r="F573" s="1"/>
      <c r="G573" t="s">
        <v>3868</v>
      </c>
      <c r="L573" t="s">
        <v>1241</v>
      </c>
      <c r="Q573">
        <v>19720</v>
      </c>
      <c r="R573" t="s">
        <v>1242</v>
      </c>
      <c r="S573" t="s">
        <v>1240</v>
      </c>
      <c r="T573" s="1">
        <v>44638</v>
      </c>
      <c r="U573" t="s">
        <v>1246</v>
      </c>
      <c r="V573" s="1">
        <v>44637</v>
      </c>
      <c r="W573" t="s">
        <v>1247</v>
      </c>
    </row>
    <row r="574" spans="1:23" x14ac:dyDescent="0.3">
      <c r="A574" t="s">
        <v>1261</v>
      </c>
      <c r="B574" s="1">
        <v>44629</v>
      </c>
      <c r="C574" t="s">
        <v>3285</v>
      </c>
      <c r="D574">
        <v>1800000</v>
      </c>
      <c r="E574" t="s">
        <v>1260</v>
      </c>
      <c r="F574" s="1"/>
      <c r="G574" t="s">
        <v>3869</v>
      </c>
      <c r="L574" t="s">
        <v>1258</v>
      </c>
      <c r="R574" t="s">
        <v>1259</v>
      </c>
      <c r="S574" t="s">
        <v>1257</v>
      </c>
      <c r="T574" s="1">
        <v>44638</v>
      </c>
      <c r="U574" t="s">
        <v>1246</v>
      </c>
      <c r="V574" s="1">
        <v>44637</v>
      </c>
      <c r="W574" t="s">
        <v>1247</v>
      </c>
    </row>
    <row r="575" spans="1:23" x14ac:dyDescent="0.3">
      <c r="A575" t="s">
        <v>1266</v>
      </c>
      <c r="B575" s="1">
        <v>44631</v>
      </c>
      <c r="C575" t="s">
        <v>3289</v>
      </c>
      <c r="D575">
        <v>987000</v>
      </c>
      <c r="E575" t="s">
        <v>1265</v>
      </c>
      <c r="F575" s="1"/>
      <c r="G575" t="s">
        <v>3869</v>
      </c>
      <c r="L575" t="s">
        <v>1258</v>
      </c>
      <c r="R575" t="s">
        <v>1259</v>
      </c>
      <c r="S575" t="s">
        <v>1257</v>
      </c>
      <c r="T575" s="1">
        <v>44638</v>
      </c>
      <c r="U575" t="s">
        <v>1246</v>
      </c>
      <c r="V575" s="1">
        <v>44637</v>
      </c>
      <c r="W575" t="s">
        <v>1247</v>
      </c>
    </row>
    <row r="576" spans="1:23" x14ac:dyDescent="0.3">
      <c r="A576" t="s">
        <v>1270</v>
      </c>
      <c r="B576" s="1">
        <v>44631</v>
      </c>
      <c r="C576" t="s">
        <v>3289</v>
      </c>
      <c r="D576">
        <v>1440000</v>
      </c>
      <c r="E576" t="s">
        <v>1269</v>
      </c>
      <c r="F576" s="1"/>
      <c r="G576" t="s">
        <v>3869</v>
      </c>
      <c r="L576" t="s">
        <v>1258</v>
      </c>
      <c r="R576" t="s">
        <v>1259</v>
      </c>
      <c r="S576" t="s">
        <v>1257</v>
      </c>
      <c r="T576" s="1">
        <v>44638</v>
      </c>
      <c r="U576" t="s">
        <v>1246</v>
      </c>
      <c r="V576" s="1">
        <v>44637</v>
      </c>
      <c r="W576" t="s">
        <v>1247</v>
      </c>
    </row>
    <row r="577" spans="1:23" x14ac:dyDescent="0.3">
      <c r="A577" t="s">
        <v>1274</v>
      </c>
      <c r="B577" s="1">
        <v>44631</v>
      </c>
      <c r="C577" t="s">
        <v>3289</v>
      </c>
      <c r="D577">
        <v>994000</v>
      </c>
      <c r="E577" t="s">
        <v>1273</v>
      </c>
      <c r="F577" s="1"/>
      <c r="G577" t="s">
        <v>3869</v>
      </c>
      <c r="L577" t="s">
        <v>1258</v>
      </c>
      <c r="R577" t="s">
        <v>1259</v>
      </c>
      <c r="S577" t="s">
        <v>1257</v>
      </c>
      <c r="T577" s="1">
        <v>44638</v>
      </c>
      <c r="U577" t="s">
        <v>1246</v>
      </c>
      <c r="V577" s="1">
        <v>44637</v>
      </c>
      <c r="W577" t="s">
        <v>1247</v>
      </c>
    </row>
    <row r="578" spans="1:23" x14ac:dyDescent="0.3">
      <c r="A578" t="s">
        <v>1279</v>
      </c>
      <c r="B578" s="1">
        <v>44631</v>
      </c>
      <c r="C578" t="s">
        <v>3289</v>
      </c>
      <c r="D578">
        <v>1425000</v>
      </c>
      <c r="E578" t="s">
        <v>1278</v>
      </c>
      <c r="F578" s="1"/>
      <c r="G578" t="s">
        <v>3869</v>
      </c>
      <c r="L578" t="s">
        <v>1258</v>
      </c>
      <c r="R578" t="s">
        <v>1259</v>
      </c>
      <c r="S578" t="s">
        <v>1257</v>
      </c>
      <c r="T578" s="1">
        <v>44638</v>
      </c>
      <c r="U578" t="s">
        <v>1246</v>
      </c>
      <c r="V578" s="1">
        <v>44637</v>
      </c>
      <c r="W578" t="s">
        <v>1247</v>
      </c>
    </row>
    <row r="579" spans="1:23" x14ac:dyDescent="0.3">
      <c r="A579" t="s">
        <v>1284</v>
      </c>
      <c r="B579" s="1">
        <v>44628</v>
      </c>
      <c r="C579" t="s">
        <v>3285</v>
      </c>
      <c r="D579">
        <v>920000</v>
      </c>
      <c r="E579" t="s">
        <v>1283</v>
      </c>
      <c r="F579" s="1"/>
      <c r="G579" t="s">
        <v>3869</v>
      </c>
      <c r="L579" t="s">
        <v>1258</v>
      </c>
      <c r="R579" t="s">
        <v>1259</v>
      </c>
      <c r="S579" t="s">
        <v>1257</v>
      </c>
      <c r="T579" s="1">
        <v>44638</v>
      </c>
      <c r="U579" t="s">
        <v>1246</v>
      </c>
      <c r="V579" s="1">
        <v>44637</v>
      </c>
      <c r="W579" t="s">
        <v>1247</v>
      </c>
    </row>
    <row r="580" spans="1:23" x14ac:dyDescent="0.3">
      <c r="A580" t="s">
        <v>1289</v>
      </c>
      <c r="B580" s="1">
        <v>44629</v>
      </c>
      <c r="C580" t="s">
        <v>3287</v>
      </c>
      <c r="D580">
        <v>300450</v>
      </c>
      <c r="E580" t="s">
        <v>1288</v>
      </c>
      <c r="F580" s="1"/>
      <c r="G580" t="s">
        <v>3869</v>
      </c>
      <c r="L580" t="s">
        <v>1258</v>
      </c>
      <c r="R580" t="s">
        <v>1259</v>
      </c>
      <c r="S580" t="s">
        <v>1257</v>
      </c>
      <c r="T580" s="1">
        <v>44638</v>
      </c>
      <c r="U580" t="s">
        <v>1246</v>
      </c>
      <c r="V580" s="1">
        <v>44637</v>
      </c>
      <c r="W580" t="s">
        <v>1247</v>
      </c>
    </row>
    <row r="581" spans="1:23" x14ac:dyDescent="0.3">
      <c r="A581" t="s">
        <v>2864</v>
      </c>
      <c r="B581" s="1">
        <v>44621</v>
      </c>
      <c r="C581" t="s">
        <v>3280</v>
      </c>
      <c r="D581">
        <v>1425000</v>
      </c>
      <c r="E581" t="s">
        <v>2863</v>
      </c>
      <c r="F581" s="1"/>
      <c r="G581" t="s">
        <v>3869</v>
      </c>
      <c r="L581" t="s">
        <v>1258</v>
      </c>
      <c r="Q581">
        <v>28500</v>
      </c>
      <c r="R581" t="s">
        <v>1259</v>
      </c>
      <c r="S581" t="s">
        <v>1257</v>
      </c>
      <c r="T581" s="1">
        <v>44638</v>
      </c>
      <c r="U581" t="s">
        <v>1246</v>
      </c>
      <c r="V581" s="1">
        <v>44637</v>
      </c>
      <c r="W581" t="s">
        <v>1247</v>
      </c>
    </row>
    <row r="582" spans="1:23" x14ac:dyDescent="0.3">
      <c r="A582" t="s">
        <v>1294</v>
      </c>
      <c r="B582" s="1">
        <v>44614</v>
      </c>
      <c r="C582" t="s">
        <v>3285</v>
      </c>
      <c r="D582">
        <v>7130000</v>
      </c>
      <c r="E582" t="s">
        <v>1293</v>
      </c>
      <c r="F582" s="1"/>
      <c r="G582" t="s">
        <v>3869</v>
      </c>
      <c r="L582" t="s">
        <v>1258</v>
      </c>
      <c r="R582" t="s">
        <v>1259</v>
      </c>
      <c r="S582" t="s">
        <v>1257</v>
      </c>
      <c r="T582" s="1">
        <v>44638</v>
      </c>
      <c r="U582" t="s">
        <v>1246</v>
      </c>
      <c r="V582" s="1">
        <v>44637</v>
      </c>
      <c r="W582" t="s">
        <v>1247</v>
      </c>
    </row>
    <row r="583" spans="1:23" x14ac:dyDescent="0.3">
      <c r="A583" t="s">
        <v>1299</v>
      </c>
      <c r="B583" s="1">
        <v>44613</v>
      </c>
      <c r="C583" t="s">
        <v>3285</v>
      </c>
      <c r="D583">
        <v>15658000</v>
      </c>
      <c r="E583" t="s">
        <v>1298</v>
      </c>
      <c r="F583" s="1"/>
      <c r="G583" t="s">
        <v>3869</v>
      </c>
      <c r="L583" t="s">
        <v>1258</v>
      </c>
      <c r="R583" t="s">
        <v>1259</v>
      </c>
      <c r="S583" t="s">
        <v>1257</v>
      </c>
      <c r="T583" s="1">
        <v>44638</v>
      </c>
      <c r="U583" t="s">
        <v>1246</v>
      </c>
      <c r="V583" s="1">
        <v>44637</v>
      </c>
      <c r="W583" t="s">
        <v>1247</v>
      </c>
    </row>
    <row r="584" spans="1:23" x14ac:dyDescent="0.3">
      <c r="A584" t="s">
        <v>1308</v>
      </c>
      <c r="B584" s="1">
        <v>44610</v>
      </c>
      <c r="C584" t="s">
        <v>3291</v>
      </c>
      <c r="D584">
        <v>80000</v>
      </c>
      <c r="E584" t="s">
        <v>1307</v>
      </c>
      <c r="F584" s="1"/>
      <c r="G584" t="s">
        <v>3869</v>
      </c>
      <c r="L584" t="s">
        <v>1258</v>
      </c>
      <c r="R584" t="s">
        <v>1259</v>
      </c>
      <c r="S584" t="s">
        <v>1257</v>
      </c>
      <c r="T584" s="1">
        <v>44638</v>
      </c>
      <c r="U584" t="s">
        <v>1246</v>
      </c>
      <c r="V584" s="1">
        <v>44637</v>
      </c>
      <c r="W584" t="s">
        <v>1247</v>
      </c>
    </row>
    <row r="585" spans="1:23" x14ac:dyDescent="0.3">
      <c r="A585" t="s">
        <v>1314</v>
      </c>
      <c r="B585" s="1">
        <v>44608</v>
      </c>
      <c r="C585" t="s">
        <v>3291</v>
      </c>
      <c r="D585">
        <v>100000</v>
      </c>
      <c r="E585" t="s">
        <v>1313</v>
      </c>
      <c r="F585" s="1"/>
      <c r="G585" t="s">
        <v>3869</v>
      </c>
      <c r="L585" t="s">
        <v>1258</v>
      </c>
      <c r="R585" t="s">
        <v>1259</v>
      </c>
      <c r="S585" t="s">
        <v>1257</v>
      </c>
      <c r="T585" s="1">
        <v>44638</v>
      </c>
      <c r="U585" t="s">
        <v>1246</v>
      </c>
      <c r="V585" s="1">
        <v>44637</v>
      </c>
      <c r="W585" t="s">
        <v>1247</v>
      </c>
    </row>
    <row r="586" spans="1:23" x14ac:dyDescent="0.3">
      <c r="A586" t="s">
        <v>1319</v>
      </c>
      <c r="B586" s="1">
        <v>44610</v>
      </c>
      <c r="C586" t="s">
        <v>3291</v>
      </c>
      <c r="D586">
        <v>100000</v>
      </c>
      <c r="E586" t="s">
        <v>1318</v>
      </c>
      <c r="F586" s="1"/>
      <c r="G586" t="s">
        <v>3869</v>
      </c>
      <c r="L586" t="s">
        <v>1258</v>
      </c>
      <c r="R586" t="s">
        <v>1259</v>
      </c>
      <c r="S586" t="s">
        <v>1257</v>
      </c>
      <c r="T586" s="1">
        <v>44638</v>
      </c>
      <c r="U586" t="s">
        <v>1246</v>
      </c>
      <c r="V586" s="1">
        <v>44637</v>
      </c>
      <c r="W586" t="s">
        <v>1247</v>
      </c>
    </row>
    <row r="587" spans="1:23" x14ac:dyDescent="0.3">
      <c r="A587" t="s">
        <v>1324</v>
      </c>
      <c r="B587" s="1">
        <v>44608</v>
      </c>
      <c r="C587" t="s">
        <v>3291</v>
      </c>
      <c r="D587">
        <v>85000</v>
      </c>
      <c r="E587" t="s">
        <v>1323</v>
      </c>
      <c r="F587" s="1"/>
      <c r="G587" t="s">
        <v>3869</v>
      </c>
      <c r="L587" t="s">
        <v>1258</v>
      </c>
      <c r="R587" t="s">
        <v>1259</v>
      </c>
      <c r="S587" t="s">
        <v>1257</v>
      </c>
      <c r="T587" s="1">
        <v>44638</v>
      </c>
      <c r="U587" t="s">
        <v>1246</v>
      </c>
      <c r="V587" s="1">
        <v>44637</v>
      </c>
      <c r="W587" t="s">
        <v>1247</v>
      </c>
    </row>
    <row r="588" spans="1:23" x14ac:dyDescent="0.3">
      <c r="A588" t="s">
        <v>2784</v>
      </c>
      <c r="B588" s="1">
        <v>44613</v>
      </c>
      <c r="C588" t="s">
        <v>3283</v>
      </c>
      <c r="D588">
        <v>1800000</v>
      </c>
      <c r="E588" t="s">
        <v>2783</v>
      </c>
      <c r="F588" s="1"/>
      <c r="G588" t="s">
        <v>3869</v>
      </c>
      <c r="L588" t="s">
        <v>1258</v>
      </c>
      <c r="O588">
        <v>270000</v>
      </c>
      <c r="R588" t="s">
        <v>1259</v>
      </c>
      <c r="S588" t="s">
        <v>1257</v>
      </c>
      <c r="T588" s="1">
        <v>44638</v>
      </c>
      <c r="U588" t="s">
        <v>1246</v>
      </c>
      <c r="V588" s="1">
        <v>44637</v>
      </c>
      <c r="W588" t="s">
        <v>1247</v>
      </c>
    </row>
    <row r="589" spans="1:23" x14ac:dyDescent="0.3">
      <c r="A589" t="s">
        <v>2868</v>
      </c>
      <c r="B589" s="1">
        <v>44610</v>
      </c>
      <c r="C589" t="s">
        <v>3280</v>
      </c>
      <c r="D589">
        <v>1446000</v>
      </c>
      <c r="E589" t="s">
        <v>2867</v>
      </c>
      <c r="F589" s="1"/>
      <c r="G589" t="s">
        <v>3869</v>
      </c>
      <c r="L589" t="s">
        <v>1258</v>
      </c>
      <c r="Q589">
        <v>28920</v>
      </c>
      <c r="R589" t="s">
        <v>1259</v>
      </c>
      <c r="S589" t="s">
        <v>1257</v>
      </c>
      <c r="T589" s="1">
        <v>44638</v>
      </c>
      <c r="U589" t="s">
        <v>1246</v>
      </c>
      <c r="V589" s="1">
        <v>44637</v>
      </c>
      <c r="W589" t="s">
        <v>1247</v>
      </c>
    </row>
    <row r="590" spans="1:23" x14ac:dyDescent="0.3">
      <c r="A590" t="s">
        <v>1429</v>
      </c>
      <c r="B590" s="1">
        <v>44628</v>
      </c>
      <c r="C590" t="s">
        <v>3287</v>
      </c>
      <c r="D590">
        <v>450000</v>
      </c>
      <c r="E590" t="s">
        <v>1428</v>
      </c>
      <c r="F590" s="1"/>
      <c r="G590" t="s">
        <v>3870</v>
      </c>
      <c r="L590" t="s">
        <v>1426</v>
      </c>
      <c r="R590" t="s">
        <v>1427</v>
      </c>
      <c r="S590" t="s">
        <v>1425</v>
      </c>
      <c r="T590" s="1">
        <v>44638</v>
      </c>
      <c r="U590" t="s">
        <v>1246</v>
      </c>
      <c r="V590" s="1">
        <v>44637</v>
      </c>
      <c r="W590" t="s">
        <v>1247</v>
      </c>
    </row>
    <row r="591" spans="1:23" x14ac:dyDescent="0.3">
      <c r="A591" t="s">
        <v>1436</v>
      </c>
      <c r="B591" s="1">
        <v>44627</v>
      </c>
      <c r="C591" t="s">
        <v>3280</v>
      </c>
      <c r="D591">
        <v>1500000</v>
      </c>
      <c r="E591" t="s">
        <v>1435</v>
      </c>
      <c r="F591" s="1"/>
      <c r="G591" t="s">
        <v>3870</v>
      </c>
      <c r="L591" t="s">
        <v>1426</v>
      </c>
      <c r="R591" t="s">
        <v>1427</v>
      </c>
      <c r="S591" t="s">
        <v>1425</v>
      </c>
      <c r="T591" s="1">
        <v>44638</v>
      </c>
      <c r="U591" t="s">
        <v>1246</v>
      </c>
      <c r="V591" s="1">
        <v>44637</v>
      </c>
      <c r="W591" t="s">
        <v>1247</v>
      </c>
    </row>
    <row r="592" spans="1:23" x14ac:dyDescent="0.3">
      <c r="A592" t="s">
        <v>1442</v>
      </c>
      <c r="B592" s="1">
        <v>44627</v>
      </c>
      <c r="C592" t="s">
        <v>3280</v>
      </c>
      <c r="D592">
        <v>999500</v>
      </c>
      <c r="E592" t="s">
        <v>1441</v>
      </c>
      <c r="F592" s="1"/>
      <c r="G592" t="s">
        <v>3870</v>
      </c>
      <c r="L592" t="s">
        <v>1426</v>
      </c>
      <c r="R592" t="s">
        <v>1427</v>
      </c>
      <c r="S592" t="s">
        <v>1425</v>
      </c>
      <c r="T592" s="1">
        <v>44638</v>
      </c>
      <c r="U592" t="s">
        <v>1246</v>
      </c>
      <c r="V592" s="1">
        <v>44637</v>
      </c>
      <c r="W592" t="s">
        <v>1247</v>
      </c>
    </row>
    <row r="593" spans="1:23" x14ac:dyDescent="0.3">
      <c r="A593" t="s">
        <v>2874</v>
      </c>
      <c r="B593" s="1">
        <v>44620</v>
      </c>
      <c r="C593" t="s">
        <v>3280</v>
      </c>
      <c r="D593">
        <v>1499550</v>
      </c>
      <c r="E593" t="s">
        <v>2873</v>
      </c>
      <c r="F593" s="1"/>
      <c r="G593" t="s">
        <v>3869</v>
      </c>
      <c r="L593" t="s">
        <v>1258</v>
      </c>
      <c r="Q593">
        <v>29991</v>
      </c>
      <c r="R593" t="s">
        <v>1259</v>
      </c>
      <c r="S593" t="s">
        <v>1257</v>
      </c>
      <c r="T593" s="1">
        <v>44638</v>
      </c>
      <c r="U593" t="s">
        <v>1246</v>
      </c>
      <c r="V593" s="1">
        <v>44637</v>
      </c>
      <c r="W593" t="s">
        <v>1247</v>
      </c>
    </row>
    <row r="594" spans="1:23" x14ac:dyDescent="0.3">
      <c r="A594" t="s">
        <v>1447</v>
      </c>
      <c r="B594" s="1">
        <v>44616</v>
      </c>
      <c r="C594" t="s">
        <v>3285</v>
      </c>
      <c r="D594">
        <v>17010000</v>
      </c>
      <c r="E594" t="s">
        <v>1446</v>
      </c>
      <c r="F594" s="1"/>
      <c r="G594" t="s">
        <v>3869</v>
      </c>
      <c r="L594" t="s">
        <v>1258</v>
      </c>
      <c r="R594" t="s">
        <v>1259</v>
      </c>
      <c r="S594" t="s">
        <v>1257</v>
      </c>
      <c r="T594" s="1">
        <v>44638</v>
      </c>
      <c r="U594" t="s">
        <v>1246</v>
      </c>
      <c r="V594" s="1">
        <v>44637</v>
      </c>
      <c r="W594" t="s">
        <v>1247</v>
      </c>
    </row>
    <row r="595" spans="1:23" x14ac:dyDescent="0.3">
      <c r="A595" t="s">
        <v>2879</v>
      </c>
      <c r="B595" s="1">
        <v>44620</v>
      </c>
      <c r="C595" t="s">
        <v>3280</v>
      </c>
      <c r="D595">
        <v>1499700</v>
      </c>
      <c r="E595" t="s">
        <v>2878</v>
      </c>
      <c r="F595" s="1"/>
      <c r="G595" t="s">
        <v>3869</v>
      </c>
      <c r="L595" t="s">
        <v>1258</v>
      </c>
      <c r="Q595">
        <v>29994</v>
      </c>
      <c r="R595" t="s">
        <v>1259</v>
      </c>
      <c r="S595" t="s">
        <v>1257</v>
      </c>
      <c r="T595" s="1">
        <v>44638</v>
      </c>
      <c r="U595" t="s">
        <v>1246</v>
      </c>
      <c r="V595" s="1">
        <v>44637</v>
      </c>
      <c r="W595" t="s">
        <v>1247</v>
      </c>
    </row>
    <row r="596" spans="1:23" x14ac:dyDescent="0.3">
      <c r="A596" t="s">
        <v>1452</v>
      </c>
      <c r="B596" s="1">
        <v>44609</v>
      </c>
      <c r="C596" t="s">
        <v>3280</v>
      </c>
      <c r="D596">
        <v>1500000</v>
      </c>
      <c r="E596" t="s">
        <v>1451</v>
      </c>
      <c r="F596" s="1"/>
      <c r="G596" t="s">
        <v>3869</v>
      </c>
      <c r="L596" t="s">
        <v>1258</v>
      </c>
      <c r="R596" t="s">
        <v>1259</v>
      </c>
      <c r="S596" t="s">
        <v>1257</v>
      </c>
      <c r="T596" s="1">
        <v>44638</v>
      </c>
      <c r="U596" t="s">
        <v>1246</v>
      </c>
      <c r="V596" s="1">
        <v>44637</v>
      </c>
      <c r="W596" t="s">
        <v>1247</v>
      </c>
    </row>
    <row r="597" spans="1:23" x14ac:dyDescent="0.3">
      <c r="A597" t="s">
        <v>1457</v>
      </c>
      <c r="B597" s="1">
        <v>44609</v>
      </c>
      <c r="C597" t="s">
        <v>3280</v>
      </c>
      <c r="D597">
        <v>998000</v>
      </c>
      <c r="E597" t="s">
        <v>1456</v>
      </c>
      <c r="F597" s="1"/>
      <c r="G597" t="s">
        <v>3869</v>
      </c>
      <c r="L597" t="s">
        <v>1258</v>
      </c>
      <c r="R597" t="s">
        <v>1259</v>
      </c>
      <c r="S597" t="s">
        <v>1257</v>
      </c>
      <c r="T597" s="1">
        <v>44638</v>
      </c>
      <c r="U597" t="s">
        <v>1246</v>
      </c>
      <c r="V597" s="1">
        <v>44637</v>
      </c>
      <c r="W597" t="s">
        <v>1247</v>
      </c>
    </row>
    <row r="598" spans="1:23" x14ac:dyDescent="0.3">
      <c r="A598" t="s">
        <v>1465</v>
      </c>
      <c r="B598" s="1">
        <v>44631</v>
      </c>
      <c r="C598" t="s">
        <v>3285</v>
      </c>
      <c r="D598">
        <v>10080000</v>
      </c>
      <c r="E598" t="s">
        <v>1464</v>
      </c>
      <c r="F598" s="1"/>
      <c r="G598" t="s">
        <v>3871</v>
      </c>
      <c r="L598" t="s">
        <v>1462</v>
      </c>
      <c r="R598" t="s">
        <v>1463</v>
      </c>
      <c r="S598" t="s">
        <v>1461</v>
      </c>
      <c r="T598" s="1">
        <v>44638</v>
      </c>
      <c r="U598" t="s">
        <v>1246</v>
      </c>
      <c r="V598" s="1">
        <v>44637</v>
      </c>
      <c r="W598" t="s">
        <v>1247</v>
      </c>
    </row>
    <row r="599" spans="1:23" x14ac:dyDescent="0.3">
      <c r="A599" t="s">
        <v>1474</v>
      </c>
      <c r="B599" s="1">
        <v>44631</v>
      </c>
      <c r="C599" t="s">
        <v>3285</v>
      </c>
      <c r="D599">
        <v>1800000</v>
      </c>
      <c r="E599" t="s">
        <v>1473</v>
      </c>
      <c r="F599" s="1"/>
      <c r="G599" t="s">
        <v>3872</v>
      </c>
      <c r="L599" t="s">
        <v>1471</v>
      </c>
      <c r="R599" t="s">
        <v>1472</v>
      </c>
      <c r="S599" t="s">
        <v>1470</v>
      </c>
      <c r="T599" s="1">
        <v>44644</v>
      </c>
      <c r="U599" t="s">
        <v>1246</v>
      </c>
      <c r="V599" s="1">
        <v>44637</v>
      </c>
      <c r="W599" t="s">
        <v>1247</v>
      </c>
    </row>
    <row r="600" spans="1:23" x14ac:dyDescent="0.3">
      <c r="A600" t="s">
        <v>1480</v>
      </c>
      <c r="B600" s="1">
        <v>44630</v>
      </c>
      <c r="C600" t="s">
        <v>3289</v>
      </c>
      <c r="D600">
        <v>1490000</v>
      </c>
      <c r="E600" t="s">
        <v>1479</v>
      </c>
      <c r="F600" s="1"/>
      <c r="G600" t="s">
        <v>3871</v>
      </c>
      <c r="L600" t="s">
        <v>1462</v>
      </c>
      <c r="R600" t="s">
        <v>1463</v>
      </c>
      <c r="S600" t="s">
        <v>1461</v>
      </c>
      <c r="T600" s="1">
        <v>44638</v>
      </c>
      <c r="U600" t="s">
        <v>1246</v>
      </c>
      <c r="V600" s="1">
        <v>44637</v>
      </c>
      <c r="W600" t="s">
        <v>1247</v>
      </c>
    </row>
    <row r="601" spans="1:23" x14ac:dyDescent="0.3">
      <c r="A601" t="s">
        <v>1485</v>
      </c>
      <c r="B601" s="1">
        <v>44630</v>
      </c>
      <c r="C601" t="s">
        <v>3289</v>
      </c>
      <c r="D601">
        <v>1000000</v>
      </c>
      <c r="E601" t="s">
        <v>1484</v>
      </c>
      <c r="F601" s="1"/>
      <c r="G601" t="s">
        <v>3871</v>
      </c>
      <c r="L601" t="s">
        <v>1462</v>
      </c>
      <c r="R601" t="s">
        <v>1463</v>
      </c>
      <c r="S601" t="s">
        <v>1461</v>
      </c>
      <c r="T601" s="1">
        <v>44638</v>
      </c>
      <c r="U601" t="s">
        <v>1246</v>
      </c>
      <c r="V601" s="1">
        <v>44637</v>
      </c>
      <c r="W601" t="s">
        <v>1247</v>
      </c>
    </row>
    <row r="602" spans="1:23" x14ac:dyDescent="0.3">
      <c r="A602" t="s">
        <v>1490</v>
      </c>
      <c r="B602" s="1">
        <v>44624</v>
      </c>
      <c r="C602" t="s">
        <v>3285</v>
      </c>
      <c r="D602">
        <v>1800000</v>
      </c>
      <c r="E602" t="s">
        <v>1489</v>
      </c>
      <c r="F602" s="1"/>
      <c r="G602" t="s">
        <v>3871</v>
      </c>
      <c r="L602" t="s">
        <v>1462</v>
      </c>
      <c r="R602" t="s">
        <v>1463</v>
      </c>
      <c r="S602" t="s">
        <v>1461</v>
      </c>
      <c r="T602" s="1">
        <v>44638</v>
      </c>
      <c r="U602" t="s">
        <v>1246</v>
      </c>
      <c r="V602" s="1">
        <v>44637</v>
      </c>
      <c r="W602" t="s">
        <v>1247</v>
      </c>
    </row>
    <row r="603" spans="1:23" x14ac:dyDescent="0.3">
      <c r="A603" t="s">
        <v>1495</v>
      </c>
      <c r="B603" s="1">
        <v>44628</v>
      </c>
      <c r="C603" t="s">
        <v>3285</v>
      </c>
      <c r="D603">
        <v>6300000</v>
      </c>
      <c r="E603" t="s">
        <v>1494</v>
      </c>
      <c r="F603" s="1"/>
      <c r="G603" t="s">
        <v>3871</v>
      </c>
      <c r="L603" t="s">
        <v>1462</v>
      </c>
      <c r="R603" t="s">
        <v>1463</v>
      </c>
      <c r="S603" t="s">
        <v>1461</v>
      </c>
      <c r="T603" s="1">
        <v>44638</v>
      </c>
      <c r="U603" t="s">
        <v>1246</v>
      </c>
      <c r="V603" s="1">
        <v>44637</v>
      </c>
      <c r="W603" t="s">
        <v>1247</v>
      </c>
    </row>
    <row r="604" spans="1:23" x14ac:dyDescent="0.3">
      <c r="A604" t="s">
        <v>1500</v>
      </c>
      <c r="B604" s="1">
        <v>44627</v>
      </c>
      <c r="C604" t="s">
        <v>3285</v>
      </c>
      <c r="D604">
        <v>7560000</v>
      </c>
      <c r="E604" t="s">
        <v>1499</v>
      </c>
      <c r="F604" s="1"/>
      <c r="G604" t="s">
        <v>3871</v>
      </c>
      <c r="L604" t="s">
        <v>1462</v>
      </c>
      <c r="R604" t="s">
        <v>1463</v>
      </c>
      <c r="S604" t="s">
        <v>1461</v>
      </c>
      <c r="T604" s="1">
        <v>44638</v>
      </c>
      <c r="U604" t="s">
        <v>1246</v>
      </c>
      <c r="V604" s="1">
        <v>44637</v>
      </c>
      <c r="W604" t="s">
        <v>1247</v>
      </c>
    </row>
    <row r="605" spans="1:23" x14ac:dyDescent="0.3">
      <c r="A605" t="s">
        <v>1505</v>
      </c>
      <c r="B605" s="1">
        <v>44609</v>
      </c>
      <c r="C605" t="s">
        <v>3285</v>
      </c>
      <c r="D605">
        <v>8820000</v>
      </c>
      <c r="E605" t="s">
        <v>1504</v>
      </c>
      <c r="F605" s="1"/>
      <c r="G605" t="s">
        <v>3871</v>
      </c>
      <c r="L605" t="s">
        <v>1462</v>
      </c>
      <c r="R605" t="s">
        <v>1463</v>
      </c>
      <c r="S605" t="s">
        <v>1461</v>
      </c>
      <c r="T605" s="1">
        <v>44638</v>
      </c>
      <c r="U605" t="s">
        <v>1246</v>
      </c>
      <c r="V605" s="1">
        <v>44637</v>
      </c>
      <c r="W605" t="s">
        <v>1247</v>
      </c>
    </row>
    <row r="606" spans="1:23" x14ac:dyDescent="0.3">
      <c r="A606" t="s">
        <v>1510</v>
      </c>
      <c r="B606" s="1">
        <v>44616</v>
      </c>
      <c r="C606" t="s">
        <v>3280</v>
      </c>
      <c r="D606">
        <v>1500000</v>
      </c>
      <c r="E606" t="s">
        <v>1509</v>
      </c>
      <c r="F606" s="1"/>
      <c r="G606" t="s">
        <v>3871</v>
      </c>
      <c r="L606" t="s">
        <v>1462</v>
      </c>
      <c r="R606" t="s">
        <v>1463</v>
      </c>
      <c r="S606" t="s">
        <v>1461</v>
      </c>
      <c r="T606" s="1">
        <v>44638</v>
      </c>
      <c r="U606" t="s">
        <v>1246</v>
      </c>
      <c r="V606" s="1">
        <v>44637</v>
      </c>
      <c r="W606" t="s">
        <v>1247</v>
      </c>
    </row>
    <row r="607" spans="1:23" x14ac:dyDescent="0.3">
      <c r="A607" t="s">
        <v>1515</v>
      </c>
      <c r="B607" s="1">
        <v>44614</v>
      </c>
      <c r="C607" t="s">
        <v>3280</v>
      </c>
      <c r="D607">
        <v>999500</v>
      </c>
      <c r="E607" t="s">
        <v>1514</v>
      </c>
      <c r="F607" s="1"/>
      <c r="G607" t="s">
        <v>3871</v>
      </c>
      <c r="L607" t="s">
        <v>1462</v>
      </c>
      <c r="R607" t="s">
        <v>1463</v>
      </c>
      <c r="S607" t="s">
        <v>1461</v>
      </c>
      <c r="T607" s="1">
        <v>44638</v>
      </c>
      <c r="U607" t="s">
        <v>1246</v>
      </c>
      <c r="V607" s="1">
        <v>44637</v>
      </c>
      <c r="W607" t="s">
        <v>1247</v>
      </c>
    </row>
    <row r="608" spans="1:23" x14ac:dyDescent="0.3">
      <c r="A608" t="s">
        <v>1520</v>
      </c>
      <c r="B608" s="1">
        <v>44615</v>
      </c>
      <c r="C608" t="s">
        <v>3280</v>
      </c>
      <c r="D608">
        <v>1500000</v>
      </c>
      <c r="E608" t="s">
        <v>1519</v>
      </c>
      <c r="F608" s="1"/>
      <c r="G608" t="s">
        <v>3871</v>
      </c>
      <c r="L608" t="s">
        <v>1462</v>
      </c>
      <c r="R608" t="s">
        <v>1463</v>
      </c>
      <c r="S608" t="s">
        <v>1461</v>
      </c>
      <c r="T608" s="1">
        <v>44638</v>
      </c>
      <c r="U608" t="s">
        <v>1246</v>
      </c>
      <c r="V608" s="1">
        <v>44637</v>
      </c>
      <c r="W608" t="s">
        <v>1247</v>
      </c>
    </row>
    <row r="609" spans="1:23" x14ac:dyDescent="0.3">
      <c r="A609" t="s">
        <v>1525</v>
      </c>
      <c r="B609" s="1">
        <v>44610</v>
      </c>
      <c r="C609" t="s">
        <v>3280</v>
      </c>
      <c r="D609">
        <v>1000000</v>
      </c>
      <c r="E609" t="s">
        <v>1524</v>
      </c>
      <c r="F609" s="1"/>
      <c r="G609" t="s">
        <v>3871</v>
      </c>
      <c r="L609" t="s">
        <v>1462</v>
      </c>
      <c r="R609" t="s">
        <v>1463</v>
      </c>
      <c r="S609" t="s">
        <v>1461</v>
      </c>
      <c r="T609" s="1">
        <v>44638</v>
      </c>
      <c r="U609" t="s">
        <v>1246</v>
      </c>
      <c r="V609" s="1">
        <v>44637</v>
      </c>
      <c r="W609" t="s">
        <v>1247</v>
      </c>
    </row>
    <row r="610" spans="1:23" x14ac:dyDescent="0.3">
      <c r="A610" t="s">
        <v>1533</v>
      </c>
      <c r="B610" s="1">
        <v>44621</v>
      </c>
      <c r="C610" t="s">
        <v>3285</v>
      </c>
      <c r="D610">
        <v>2850000</v>
      </c>
      <c r="E610" t="s">
        <v>1532</v>
      </c>
      <c r="F610" s="1"/>
      <c r="G610" t="s">
        <v>3871</v>
      </c>
      <c r="L610" t="s">
        <v>1462</v>
      </c>
      <c r="R610" t="s">
        <v>1463</v>
      </c>
      <c r="S610" t="s">
        <v>1461</v>
      </c>
      <c r="T610" s="1">
        <v>44638</v>
      </c>
      <c r="U610" t="s">
        <v>1246</v>
      </c>
      <c r="V610" s="1">
        <v>44637</v>
      </c>
      <c r="W610" t="s">
        <v>1247</v>
      </c>
    </row>
    <row r="611" spans="1:23" x14ac:dyDescent="0.3">
      <c r="A611" t="s">
        <v>1538</v>
      </c>
      <c r="B611" s="1">
        <v>44609</v>
      </c>
      <c r="C611" t="s">
        <v>3280</v>
      </c>
      <c r="D611">
        <v>1500000</v>
      </c>
      <c r="E611" t="s">
        <v>1537</v>
      </c>
      <c r="F611" s="1"/>
      <c r="G611" t="s">
        <v>3871</v>
      </c>
      <c r="L611" t="s">
        <v>1462</v>
      </c>
      <c r="R611" t="s">
        <v>1463</v>
      </c>
      <c r="S611" t="s">
        <v>1461</v>
      </c>
      <c r="T611" s="1">
        <v>44638</v>
      </c>
      <c r="U611" t="s">
        <v>1246</v>
      </c>
      <c r="V611" s="1">
        <v>44637</v>
      </c>
      <c r="W611" t="s">
        <v>1247</v>
      </c>
    </row>
    <row r="612" spans="1:23" x14ac:dyDescent="0.3">
      <c r="A612" t="s">
        <v>1543</v>
      </c>
      <c r="B612" s="1">
        <v>44613</v>
      </c>
      <c r="C612" t="s">
        <v>3280</v>
      </c>
      <c r="D612">
        <v>1000000</v>
      </c>
      <c r="E612" t="s">
        <v>1542</v>
      </c>
      <c r="F612" s="1"/>
      <c r="G612" t="s">
        <v>3871</v>
      </c>
      <c r="L612" t="s">
        <v>1462</v>
      </c>
      <c r="R612" t="s">
        <v>1463</v>
      </c>
      <c r="S612" t="s">
        <v>1461</v>
      </c>
      <c r="T612" s="1">
        <v>44638</v>
      </c>
      <c r="U612" t="s">
        <v>1246</v>
      </c>
      <c r="V612" s="1">
        <v>44637</v>
      </c>
      <c r="W612" t="s">
        <v>1247</v>
      </c>
    </row>
    <row r="613" spans="1:23" x14ac:dyDescent="0.3">
      <c r="A613" t="s">
        <v>3089</v>
      </c>
      <c r="B613" s="1">
        <v>44628</v>
      </c>
      <c r="C613" t="s">
        <v>3280</v>
      </c>
      <c r="D613">
        <v>775000</v>
      </c>
      <c r="E613" t="s">
        <v>3088</v>
      </c>
      <c r="F613" s="1"/>
      <c r="G613" t="s">
        <v>3871</v>
      </c>
      <c r="L613" t="s">
        <v>1462</v>
      </c>
      <c r="Q613">
        <v>31000</v>
      </c>
      <c r="R613" t="s">
        <v>1463</v>
      </c>
      <c r="S613" t="s">
        <v>1461</v>
      </c>
      <c r="T613" s="1">
        <v>44638</v>
      </c>
      <c r="U613" t="s">
        <v>1246</v>
      </c>
      <c r="V613" s="1">
        <v>44637</v>
      </c>
      <c r="W613" t="s">
        <v>1247</v>
      </c>
    </row>
    <row r="614" spans="1:23" x14ac:dyDescent="0.3">
      <c r="A614" t="s">
        <v>1548</v>
      </c>
      <c r="B614" s="1">
        <v>44613</v>
      </c>
      <c r="C614" t="s">
        <v>3280</v>
      </c>
      <c r="D614">
        <v>1500000</v>
      </c>
      <c r="E614" t="s">
        <v>1547</v>
      </c>
      <c r="F614" s="1"/>
      <c r="G614" t="s">
        <v>3871</v>
      </c>
      <c r="L614" t="s">
        <v>1462</v>
      </c>
      <c r="R614" t="s">
        <v>1463</v>
      </c>
      <c r="S614" t="s">
        <v>1461</v>
      </c>
      <c r="T614" s="1">
        <v>44638</v>
      </c>
      <c r="U614" t="s">
        <v>1246</v>
      </c>
      <c r="V614" s="1">
        <v>44637</v>
      </c>
      <c r="W614" t="s">
        <v>1247</v>
      </c>
    </row>
    <row r="615" spans="1:23" x14ac:dyDescent="0.3">
      <c r="A615" t="s">
        <v>1553</v>
      </c>
      <c r="B615" s="1">
        <v>44609</v>
      </c>
      <c r="C615" t="s">
        <v>3280</v>
      </c>
      <c r="D615">
        <v>1000000</v>
      </c>
      <c r="E615" t="s">
        <v>1552</v>
      </c>
      <c r="F615" s="1"/>
      <c r="G615" t="s">
        <v>3871</v>
      </c>
      <c r="L615" t="s">
        <v>1462</v>
      </c>
      <c r="R615" t="s">
        <v>1463</v>
      </c>
      <c r="S615" t="s">
        <v>1461</v>
      </c>
      <c r="T615" s="1">
        <v>44638</v>
      </c>
      <c r="U615" t="s">
        <v>1246</v>
      </c>
      <c r="V615" s="1">
        <v>44637</v>
      </c>
      <c r="W615" t="s">
        <v>1247</v>
      </c>
    </row>
    <row r="616" spans="1:23" x14ac:dyDescent="0.3">
      <c r="A616" t="s">
        <v>1558</v>
      </c>
      <c r="B616" s="1">
        <v>44614</v>
      </c>
      <c r="C616" t="s">
        <v>3285</v>
      </c>
      <c r="D616">
        <v>1080000</v>
      </c>
      <c r="E616" t="s">
        <v>1557</v>
      </c>
      <c r="F616" s="1"/>
      <c r="G616" t="s">
        <v>3872</v>
      </c>
      <c r="L616" t="s">
        <v>1471</v>
      </c>
      <c r="R616" t="s">
        <v>1472</v>
      </c>
      <c r="S616" t="s">
        <v>1470</v>
      </c>
      <c r="T616" s="1">
        <v>44644</v>
      </c>
      <c r="U616" t="s">
        <v>1246</v>
      </c>
      <c r="V616" s="1">
        <v>44637</v>
      </c>
      <c r="W616" t="s">
        <v>1247</v>
      </c>
    </row>
    <row r="617" spans="1:23" x14ac:dyDescent="0.3">
      <c r="A617" t="s">
        <v>1564</v>
      </c>
      <c r="B617" s="1">
        <v>44609</v>
      </c>
      <c r="C617" t="s">
        <v>3280</v>
      </c>
      <c r="D617">
        <v>990000</v>
      </c>
      <c r="E617" t="s">
        <v>1563</v>
      </c>
      <c r="F617" s="1"/>
      <c r="G617" t="s">
        <v>3872</v>
      </c>
      <c r="L617" t="s">
        <v>1471</v>
      </c>
      <c r="R617" t="s">
        <v>1472</v>
      </c>
      <c r="S617" t="s">
        <v>1470</v>
      </c>
      <c r="T617" s="1">
        <v>44644</v>
      </c>
      <c r="U617" t="s">
        <v>1246</v>
      </c>
      <c r="V617" s="1">
        <v>44637</v>
      </c>
      <c r="W617" t="s">
        <v>1247</v>
      </c>
    </row>
    <row r="618" spans="1:23" x14ac:dyDescent="0.3">
      <c r="A618" t="s">
        <v>1570</v>
      </c>
      <c r="B618" s="1">
        <v>44609</v>
      </c>
      <c r="C618" t="s">
        <v>3280</v>
      </c>
      <c r="D618">
        <v>1470000</v>
      </c>
      <c r="E618" t="s">
        <v>1569</v>
      </c>
      <c r="F618" s="1"/>
      <c r="G618" t="s">
        <v>3872</v>
      </c>
      <c r="L618" t="s">
        <v>1471</v>
      </c>
      <c r="R618" t="s">
        <v>1472</v>
      </c>
      <c r="S618" t="s">
        <v>1470</v>
      </c>
      <c r="T618" s="1">
        <v>44644</v>
      </c>
      <c r="U618" t="s">
        <v>1246</v>
      </c>
      <c r="V618" s="1">
        <v>44637</v>
      </c>
      <c r="W618" t="s">
        <v>1247</v>
      </c>
    </row>
    <row r="619" spans="1:23" x14ac:dyDescent="0.3">
      <c r="A619" t="s">
        <v>1579</v>
      </c>
      <c r="B619" s="1">
        <v>44609</v>
      </c>
      <c r="C619" t="s">
        <v>3280</v>
      </c>
      <c r="D619">
        <v>985000</v>
      </c>
      <c r="E619" t="s">
        <v>1578</v>
      </c>
      <c r="F619" s="1"/>
      <c r="G619" t="s">
        <v>3873</v>
      </c>
      <c r="L619" t="s">
        <v>1576</v>
      </c>
      <c r="R619" t="s">
        <v>1577</v>
      </c>
      <c r="S619" t="s">
        <v>1575</v>
      </c>
      <c r="T619" s="1">
        <v>44638</v>
      </c>
      <c r="U619" t="s">
        <v>1246</v>
      </c>
      <c r="V619" s="1">
        <v>44637</v>
      </c>
      <c r="W619" t="s">
        <v>1247</v>
      </c>
    </row>
    <row r="620" spans="1:23" x14ac:dyDescent="0.3">
      <c r="A620" t="s">
        <v>1585</v>
      </c>
      <c r="B620" s="1">
        <v>44610</v>
      </c>
      <c r="C620" t="s">
        <v>3280</v>
      </c>
      <c r="D620">
        <v>1459000</v>
      </c>
      <c r="E620" t="s">
        <v>1584</v>
      </c>
      <c r="F620" s="1"/>
      <c r="G620" t="s">
        <v>3873</v>
      </c>
      <c r="L620" t="s">
        <v>1576</v>
      </c>
      <c r="R620" t="s">
        <v>1577</v>
      </c>
      <c r="S620" t="s">
        <v>1575</v>
      </c>
      <c r="T620" s="1">
        <v>44638</v>
      </c>
      <c r="U620" t="s">
        <v>1246</v>
      </c>
      <c r="V620" s="1">
        <v>44637</v>
      </c>
      <c r="W620" t="s">
        <v>1247</v>
      </c>
    </row>
    <row r="621" spans="1:23" x14ac:dyDescent="0.3">
      <c r="A621" t="s">
        <v>1590</v>
      </c>
      <c r="B621" s="1">
        <v>44615</v>
      </c>
      <c r="C621" t="s">
        <v>3287</v>
      </c>
      <c r="D621">
        <v>250000</v>
      </c>
      <c r="E621" t="s">
        <v>1589</v>
      </c>
      <c r="F621" s="1"/>
      <c r="G621" t="s">
        <v>3873</v>
      </c>
      <c r="L621" t="s">
        <v>1576</v>
      </c>
      <c r="R621" t="s">
        <v>1577</v>
      </c>
      <c r="S621" t="s">
        <v>1575</v>
      </c>
      <c r="T621" s="1">
        <v>44638</v>
      </c>
      <c r="U621" t="s">
        <v>1246</v>
      </c>
      <c r="V621" s="1">
        <v>44637</v>
      </c>
      <c r="W621" t="s">
        <v>1247</v>
      </c>
    </row>
    <row r="622" spans="1:23" x14ac:dyDescent="0.3">
      <c r="A622" t="s">
        <v>1595</v>
      </c>
      <c r="B622" s="1">
        <v>44627</v>
      </c>
      <c r="C622" t="s">
        <v>3285</v>
      </c>
      <c r="D622">
        <v>5040000</v>
      </c>
      <c r="E622" t="s">
        <v>1594</v>
      </c>
      <c r="F622" s="1"/>
      <c r="G622" t="s">
        <v>3873</v>
      </c>
      <c r="L622" t="s">
        <v>1576</v>
      </c>
      <c r="R622" t="s">
        <v>1577</v>
      </c>
      <c r="S622" t="s">
        <v>1575</v>
      </c>
      <c r="T622" s="1">
        <v>44638</v>
      </c>
      <c r="U622" t="s">
        <v>1246</v>
      </c>
      <c r="V622" s="1">
        <v>44637</v>
      </c>
      <c r="W622" t="s">
        <v>1247</v>
      </c>
    </row>
    <row r="623" spans="1:23" x14ac:dyDescent="0.3">
      <c r="A623" t="s">
        <v>1600</v>
      </c>
      <c r="B623" s="1">
        <v>44620</v>
      </c>
      <c r="C623" t="s">
        <v>3285</v>
      </c>
      <c r="D623">
        <v>4542000</v>
      </c>
      <c r="E623" t="s">
        <v>1599</v>
      </c>
      <c r="F623" s="1"/>
      <c r="G623" t="s">
        <v>3873</v>
      </c>
      <c r="L623" t="s">
        <v>1576</v>
      </c>
      <c r="R623" t="s">
        <v>1577</v>
      </c>
      <c r="S623" t="s">
        <v>1575</v>
      </c>
      <c r="T623" s="1">
        <v>44638</v>
      </c>
      <c r="U623" t="s">
        <v>1246</v>
      </c>
      <c r="V623" s="1">
        <v>44637</v>
      </c>
      <c r="W623" t="s">
        <v>1247</v>
      </c>
    </row>
    <row r="624" spans="1:23" x14ac:dyDescent="0.3">
      <c r="A624" t="s">
        <v>1605</v>
      </c>
      <c r="B624" s="1">
        <v>44617</v>
      </c>
      <c r="C624" t="s">
        <v>3285</v>
      </c>
      <c r="D624">
        <v>1650000</v>
      </c>
      <c r="E624" t="s">
        <v>1604</v>
      </c>
      <c r="F624" s="1"/>
      <c r="G624" t="s">
        <v>3873</v>
      </c>
      <c r="L624" t="s">
        <v>1576</v>
      </c>
      <c r="R624" t="s">
        <v>1577</v>
      </c>
      <c r="S624" t="s">
        <v>1575</v>
      </c>
      <c r="T624" s="1">
        <v>44638</v>
      </c>
      <c r="U624" t="s">
        <v>1246</v>
      </c>
      <c r="V624" s="1">
        <v>44637</v>
      </c>
      <c r="W624" t="s">
        <v>1247</v>
      </c>
    </row>
    <row r="625" spans="1:23" x14ac:dyDescent="0.3">
      <c r="A625" t="s">
        <v>1610</v>
      </c>
      <c r="B625" s="1">
        <v>44613</v>
      </c>
      <c r="C625" t="s">
        <v>3285</v>
      </c>
      <c r="D625">
        <v>4750000</v>
      </c>
      <c r="E625" t="s">
        <v>1609</v>
      </c>
      <c r="F625" s="1"/>
      <c r="G625" t="s">
        <v>3873</v>
      </c>
      <c r="L625" t="s">
        <v>1576</v>
      </c>
      <c r="R625" t="s">
        <v>1577</v>
      </c>
      <c r="S625" t="s">
        <v>1575</v>
      </c>
      <c r="T625" s="1">
        <v>44638</v>
      </c>
      <c r="U625" t="s">
        <v>1246</v>
      </c>
      <c r="V625" s="1">
        <v>44637</v>
      </c>
      <c r="W625" t="s">
        <v>1247</v>
      </c>
    </row>
    <row r="626" spans="1:23" x14ac:dyDescent="0.3">
      <c r="A626" t="s">
        <v>1615</v>
      </c>
      <c r="B626" s="1">
        <v>44610</v>
      </c>
      <c r="C626" t="s">
        <v>3287</v>
      </c>
      <c r="D626">
        <v>236994</v>
      </c>
      <c r="E626" t="s">
        <v>1614</v>
      </c>
      <c r="F626" s="1"/>
      <c r="G626" t="s">
        <v>3873</v>
      </c>
      <c r="L626" t="s">
        <v>1576</v>
      </c>
      <c r="R626" t="s">
        <v>1577</v>
      </c>
      <c r="S626" t="s">
        <v>1575</v>
      </c>
      <c r="T626" s="1">
        <v>44638</v>
      </c>
      <c r="U626" t="s">
        <v>1246</v>
      </c>
      <c r="V626" s="1">
        <v>44637</v>
      </c>
      <c r="W626" t="s">
        <v>1247</v>
      </c>
    </row>
    <row r="627" spans="1:23" x14ac:dyDescent="0.3">
      <c r="A627" t="s">
        <v>1620</v>
      </c>
      <c r="B627" s="1">
        <v>44629</v>
      </c>
      <c r="C627" t="s">
        <v>3280</v>
      </c>
      <c r="D627">
        <v>264000</v>
      </c>
      <c r="E627" t="s">
        <v>1619</v>
      </c>
      <c r="F627" s="1"/>
      <c r="G627" t="s">
        <v>3872</v>
      </c>
      <c r="L627" t="s">
        <v>1471</v>
      </c>
      <c r="R627" t="s">
        <v>1472</v>
      </c>
      <c r="S627" t="s">
        <v>1470</v>
      </c>
      <c r="T627" s="1">
        <v>44644</v>
      </c>
      <c r="U627" t="s">
        <v>1246</v>
      </c>
      <c r="V627" s="1">
        <v>44637</v>
      </c>
      <c r="W627" t="s">
        <v>1247</v>
      </c>
    </row>
    <row r="628" spans="1:23" x14ac:dyDescent="0.3">
      <c r="A628" t="s">
        <v>1625</v>
      </c>
      <c r="B628" s="1">
        <v>44627</v>
      </c>
      <c r="C628" t="s">
        <v>3280</v>
      </c>
      <c r="D628">
        <v>1200000</v>
      </c>
      <c r="E628" t="s">
        <v>1624</v>
      </c>
      <c r="F628" s="1"/>
      <c r="G628" t="s">
        <v>3873</v>
      </c>
      <c r="L628" t="s">
        <v>1576</v>
      </c>
      <c r="R628" t="s">
        <v>1577</v>
      </c>
      <c r="S628" t="s">
        <v>1575</v>
      </c>
      <c r="T628" s="1">
        <v>44638</v>
      </c>
      <c r="U628" t="s">
        <v>1246</v>
      </c>
      <c r="V628" s="1">
        <v>44637</v>
      </c>
      <c r="W628" t="s">
        <v>1247</v>
      </c>
    </row>
    <row r="629" spans="1:23" x14ac:dyDescent="0.3">
      <c r="A629" t="s">
        <v>2792</v>
      </c>
      <c r="B629" s="1">
        <v>44627</v>
      </c>
      <c r="C629" t="s">
        <v>3283</v>
      </c>
      <c r="D629">
        <v>1800000</v>
      </c>
      <c r="E629" t="s">
        <v>2791</v>
      </c>
      <c r="F629" s="1"/>
      <c r="G629" t="s">
        <v>3873</v>
      </c>
      <c r="L629" t="s">
        <v>1576</v>
      </c>
      <c r="O629">
        <v>270000</v>
      </c>
      <c r="R629" t="s">
        <v>1577</v>
      </c>
      <c r="S629" t="s">
        <v>1575</v>
      </c>
      <c r="T629" s="1">
        <v>44638</v>
      </c>
      <c r="U629" t="s">
        <v>1246</v>
      </c>
      <c r="V629" s="1">
        <v>44637</v>
      </c>
      <c r="W629" t="s">
        <v>1247</v>
      </c>
    </row>
    <row r="630" spans="1:23" x14ac:dyDescent="0.3">
      <c r="A630" t="s">
        <v>2799</v>
      </c>
      <c r="B630" s="1">
        <v>44617</v>
      </c>
      <c r="C630" t="s">
        <v>3283</v>
      </c>
      <c r="D630">
        <v>900000</v>
      </c>
      <c r="E630" t="s">
        <v>2798</v>
      </c>
      <c r="F630" s="1"/>
      <c r="G630" t="s">
        <v>3872</v>
      </c>
      <c r="L630" t="s">
        <v>1471</v>
      </c>
      <c r="O630">
        <v>135000</v>
      </c>
      <c r="R630" t="s">
        <v>1472</v>
      </c>
      <c r="S630" t="s">
        <v>1470</v>
      </c>
      <c r="T630" s="1">
        <v>44644</v>
      </c>
      <c r="U630" t="s">
        <v>1246</v>
      </c>
      <c r="V630" s="1">
        <v>44637</v>
      </c>
      <c r="W630" t="s">
        <v>1247</v>
      </c>
    </row>
    <row r="631" spans="1:23" x14ac:dyDescent="0.3">
      <c r="A631" t="s">
        <v>1630</v>
      </c>
      <c r="B631" s="1">
        <v>44629</v>
      </c>
      <c r="C631" t="s">
        <v>3280</v>
      </c>
      <c r="D631">
        <v>264000</v>
      </c>
      <c r="E631" t="s">
        <v>1629</v>
      </c>
      <c r="F631" s="1"/>
      <c r="G631" t="s">
        <v>3872</v>
      </c>
      <c r="L631" t="s">
        <v>1471</v>
      </c>
      <c r="R631" t="s">
        <v>1472</v>
      </c>
      <c r="S631" t="s">
        <v>1470</v>
      </c>
      <c r="T631" s="1">
        <v>44644</v>
      </c>
      <c r="U631" t="s">
        <v>1246</v>
      </c>
      <c r="V631" s="1">
        <v>44637</v>
      </c>
      <c r="W631" t="s">
        <v>1247</v>
      </c>
    </row>
    <row r="632" spans="1:23" x14ac:dyDescent="0.3">
      <c r="A632" t="s">
        <v>1636</v>
      </c>
      <c r="B632" s="1">
        <v>44609</v>
      </c>
      <c r="C632" t="s">
        <v>3280</v>
      </c>
      <c r="D632">
        <v>997000</v>
      </c>
      <c r="E632" t="s">
        <v>1635</v>
      </c>
      <c r="F632" s="1"/>
      <c r="G632" t="s">
        <v>3872</v>
      </c>
      <c r="L632" t="s">
        <v>1471</v>
      </c>
      <c r="R632" t="s">
        <v>1472</v>
      </c>
      <c r="S632" t="s">
        <v>1470</v>
      </c>
      <c r="T632" s="1">
        <v>44644</v>
      </c>
      <c r="U632" t="s">
        <v>1246</v>
      </c>
      <c r="V632" s="1">
        <v>44637</v>
      </c>
      <c r="W632" t="s">
        <v>1247</v>
      </c>
    </row>
    <row r="633" spans="1:23" x14ac:dyDescent="0.3">
      <c r="A633" t="s">
        <v>1641</v>
      </c>
      <c r="B633" s="1">
        <v>44629</v>
      </c>
      <c r="C633" t="s">
        <v>3285</v>
      </c>
      <c r="D633">
        <v>1060000</v>
      </c>
      <c r="E633" t="s">
        <v>1640</v>
      </c>
      <c r="F633" s="1"/>
      <c r="G633" t="s">
        <v>3872</v>
      </c>
      <c r="L633" t="s">
        <v>1471</v>
      </c>
      <c r="R633" t="s">
        <v>1472</v>
      </c>
      <c r="S633" t="s">
        <v>1470</v>
      </c>
      <c r="T633" s="1">
        <v>44644</v>
      </c>
      <c r="U633" t="s">
        <v>1246</v>
      </c>
      <c r="V633" s="1">
        <v>44637</v>
      </c>
      <c r="W633" t="s">
        <v>1247</v>
      </c>
    </row>
    <row r="634" spans="1:23" x14ac:dyDescent="0.3">
      <c r="A634" t="s">
        <v>1646</v>
      </c>
      <c r="B634" s="1">
        <v>44620</v>
      </c>
      <c r="C634" t="s">
        <v>3285</v>
      </c>
      <c r="D634">
        <v>4150000</v>
      </c>
      <c r="E634" t="s">
        <v>1645</v>
      </c>
      <c r="F634" s="1"/>
      <c r="G634" t="s">
        <v>3872</v>
      </c>
      <c r="L634" t="s">
        <v>1471</v>
      </c>
      <c r="R634" t="s">
        <v>1472</v>
      </c>
      <c r="S634" t="s">
        <v>1470</v>
      </c>
      <c r="T634" s="1">
        <v>44644</v>
      </c>
      <c r="U634" t="s">
        <v>1246</v>
      </c>
      <c r="V634" s="1">
        <v>44637</v>
      </c>
      <c r="W634" t="s">
        <v>1247</v>
      </c>
    </row>
    <row r="635" spans="1:23" x14ac:dyDescent="0.3">
      <c r="A635" t="s">
        <v>1651</v>
      </c>
      <c r="B635" s="1">
        <v>44617</v>
      </c>
      <c r="C635" t="s">
        <v>3285</v>
      </c>
      <c r="D635">
        <v>1800000</v>
      </c>
      <c r="E635" t="s">
        <v>1650</v>
      </c>
      <c r="F635" s="1"/>
      <c r="G635" t="s">
        <v>3872</v>
      </c>
      <c r="L635" t="s">
        <v>1471</v>
      </c>
      <c r="R635" t="s">
        <v>1472</v>
      </c>
      <c r="S635" t="s">
        <v>1470</v>
      </c>
      <c r="T635" s="1">
        <v>44644</v>
      </c>
      <c r="U635" t="s">
        <v>1246</v>
      </c>
      <c r="V635" s="1">
        <v>44637</v>
      </c>
      <c r="W635" t="s">
        <v>1247</v>
      </c>
    </row>
    <row r="636" spans="1:23" x14ac:dyDescent="0.3">
      <c r="A636" t="s">
        <v>1656</v>
      </c>
      <c r="B636" s="1">
        <v>44614</v>
      </c>
      <c r="C636" t="s">
        <v>3285</v>
      </c>
      <c r="D636">
        <v>4150000</v>
      </c>
      <c r="E636" t="s">
        <v>1655</v>
      </c>
      <c r="F636" s="1"/>
      <c r="G636" t="s">
        <v>3872</v>
      </c>
      <c r="L636" t="s">
        <v>1471</v>
      </c>
      <c r="R636" t="s">
        <v>1472</v>
      </c>
      <c r="S636" t="s">
        <v>1470</v>
      </c>
      <c r="T636" s="1">
        <v>44644</v>
      </c>
      <c r="U636" t="s">
        <v>1246</v>
      </c>
      <c r="V636" s="1">
        <v>44637</v>
      </c>
      <c r="W636" t="s">
        <v>1247</v>
      </c>
    </row>
    <row r="637" spans="1:23" x14ac:dyDescent="0.3">
      <c r="A637" t="s">
        <v>1661</v>
      </c>
      <c r="B637" s="1">
        <v>44622</v>
      </c>
      <c r="C637" t="s">
        <v>3285</v>
      </c>
      <c r="D637">
        <v>6300000</v>
      </c>
      <c r="E637" t="s">
        <v>1660</v>
      </c>
      <c r="F637" s="1"/>
      <c r="G637" t="s">
        <v>3872</v>
      </c>
      <c r="L637" t="s">
        <v>1471</v>
      </c>
      <c r="R637" t="s">
        <v>1472</v>
      </c>
      <c r="S637" t="s">
        <v>1470</v>
      </c>
      <c r="T637" s="1">
        <v>44644</v>
      </c>
      <c r="U637" t="s">
        <v>1246</v>
      </c>
      <c r="V637" s="1">
        <v>44637</v>
      </c>
      <c r="W637" t="s">
        <v>1247</v>
      </c>
    </row>
    <row r="638" spans="1:23" x14ac:dyDescent="0.3">
      <c r="A638" t="s">
        <v>1666</v>
      </c>
      <c r="B638" s="1">
        <v>44630</v>
      </c>
      <c r="C638" t="s">
        <v>3285</v>
      </c>
      <c r="D638">
        <v>1800000</v>
      </c>
      <c r="E638" t="s">
        <v>1665</v>
      </c>
      <c r="F638" s="1"/>
      <c r="G638" t="s">
        <v>3872</v>
      </c>
      <c r="L638" t="s">
        <v>1471</v>
      </c>
      <c r="R638" t="s">
        <v>1472</v>
      </c>
      <c r="S638" t="s">
        <v>1470</v>
      </c>
      <c r="T638" s="1">
        <v>44644</v>
      </c>
      <c r="U638" t="s">
        <v>1246</v>
      </c>
      <c r="V638" s="1">
        <v>44637</v>
      </c>
      <c r="W638" t="s">
        <v>1247</v>
      </c>
    </row>
    <row r="639" spans="1:23" x14ac:dyDescent="0.3">
      <c r="A639" t="s">
        <v>1671</v>
      </c>
      <c r="B639" s="1">
        <v>44613</v>
      </c>
      <c r="C639" t="s">
        <v>3285</v>
      </c>
      <c r="D639">
        <v>2850000</v>
      </c>
      <c r="E639" t="s">
        <v>1670</v>
      </c>
      <c r="F639" s="1"/>
      <c r="G639" t="s">
        <v>3872</v>
      </c>
      <c r="L639" t="s">
        <v>1471</v>
      </c>
      <c r="R639" t="s">
        <v>1472</v>
      </c>
      <c r="S639" t="s">
        <v>1470</v>
      </c>
      <c r="T639" s="1">
        <v>44644</v>
      </c>
      <c r="U639" t="s">
        <v>1246</v>
      </c>
      <c r="V639" s="1">
        <v>44637</v>
      </c>
      <c r="W639" t="s">
        <v>1247</v>
      </c>
    </row>
    <row r="640" spans="1:23" x14ac:dyDescent="0.3">
      <c r="A640" t="s">
        <v>2806</v>
      </c>
      <c r="B640" s="1">
        <v>44621</v>
      </c>
      <c r="C640" t="s">
        <v>3283</v>
      </c>
      <c r="D640">
        <v>900000</v>
      </c>
      <c r="E640" t="s">
        <v>2805</v>
      </c>
      <c r="F640" s="1"/>
      <c r="G640" t="s">
        <v>3872</v>
      </c>
      <c r="L640" t="s">
        <v>1471</v>
      </c>
      <c r="O640">
        <v>135000</v>
      </c>
      <c r="R640" t="s">
        <v>1472</v>
      </c>
      <c r="S640" t="s">
        <v>1470</v>
      </c>
      <c r="T640" s="1">
        <v>44644</v>
      </c>
      <c r="U640" t="s">
        <v>1246</v>
      </c>
      <c r="V640" s="1">
        <v>44637</v>
      </c>
      <c r="W640" t="s">
        <v>1247</v>
      </c>
    </row>
    <row r="641" spans="1:23" x14ac:dyDescent="0.3">
      <c r="A641" t="s">
        <v>1677</v>
      </c>
      <c r="B641" s="1">
        <v>44610</v>
      </c>
      <c r="C641" t="s">
        <v>3280</v>
      </c>
      <c r="D641">
        <v>990000</v>
      </c>
      <c r="E641" t="s">
        <v>1676</v>
      </c>
      <c r="F641" s="1"/>
      <c r="G641" t="s">
        <v>3872</v>
      </c>
      <c r="L641" t="s">
        <v>1471</v>
      </c>
      <c r="R641" t="s">
        <v>1472</v>
      </c>
      <c r="S641" t="s">
        <v>1470</v>
      </c>
      <c r="T641" s="1">
        <v>44644</v>
      </c>
      <c r="U641" t="s">
        <v>1246</v>
      </c>
      <c r="V641" s="1">
        <v>44637</v>
      </c>
      <c r="W641" t="s">
        <v>1247</v>
      </c>
    </row>
    <row r="642" spans="1:23" x14ac:dyDescent="0.3">
      <c r="A642" t="s">
        <v>2113</v>
      </c>
      <c r="B642" s="1">
        <v>44578</v>
      </c>
      <c r="C642" t="s">
        <v>3285</v>
      </c>
      <c r="D642">
        <v>1160000</v>
      </c>
      <c r="E642" t="s">
        <v>2112</v>
      </c>
      <c r="F642" s="1">
        <v>44578</v>
      </c>
      <c r="G642" t="s">
        <v>3874</v>
      </c>
      <c r="L642" t="s">
        <v>1682</v>
      </c>
      <c r="R642" t="s">
        <v>1683</v>
      </c>
      <c r="S642" t="s">
        <v>1681</v>
      </c>
      <c r="T642" s="1">
        <v>44628</v>
      </c>
      <c r="U642" t="s">
        <v>834</v>
      </c>
      <c r="V642" s="1">
        <v>44624</v>
      </c>
      <c r="W642" t="s">
        <v>835</v>
      </c>
    </row>
    <row r="643" spans="1:23" x14ac:dyDescent="0.3">
      <c r="A643" t="s">
        <v>1685</v>
      </c>
      <c r="B643" s="1">
        <v>44608</v>
      </c>
      <c r="C643" t="s">
        <v>3289</v>
      </c>
      <c r="D643">
        <v>1680000</v>
      </c>
      <c r="E643" t="s">
        <v>1684</v>
      </c>
      <c r="F643" s="1">
        <v>44608</v>
      </c>
      <c r="G643" t="s">
        <v>3874</v>
      </c>
      <c r="L643" t="s">
        <v>1682</v>
      </c>
      <c r="R643" t="s">
        <v>1683</v>
      </c>
      <c r="S643" t="s">
        <v>1681</v>
      </c>
      <c r="T643" s="1">
        <v>44628</v>
      </c>
      <c r="U643" t="s">
        <v>834</v>
      </c>
      <c r="V643" s="1">
        <v>44624</v>
      </c>
      <c r="W643" t="s">
        <v>835</v>
      </c>
    </row>
    <row r="644" spans="1:23" x14ac:dyDescent="0.3">
      <c r="A644" t="s">
        <v>2918</v>
      </c>
      <c r="B644" s="1">
        <v>44608</v>
      </c>
      <c r="C644" t="s">
        <v>3289</v>
      </c>
      <c r="D644">
        <v>11495000</v>
      </c>
      <c r="E644" t="s">
        <v>2917</v>
      </c>
      <c r="F644" s="1">
        <v>44608</v>
      </c>
      <c r="G644" t="s">
        <v>3874</v>
      </c>
      <c r="L644" t="s">
        <v>1682</v>
      </c>
      <c r="N644">
        <v>1045000</v>
      </c>
      <c r="Q644">
        <v>209000</v>
      </c>
      <c r="R644" t="s">
        <v>1683</v>
      </c>
      <c r="S644" t="s">
        <v>1681</v>
      </c>
      <c r="T644" s="1">
        <v>44628</v>
      </c>
      <c r="U644" t="s">
        <v>834</v>
      </c>
      <c r="V644" s="1">
        <v>44624</v>
      </c>
      <c r="W644" t="s">
        <v>835</v>
      </c>
    </row>
    <row r="645" spans="1:23" x14ac:dyDescent="0.3">
      <c r="A645" t="s">
        <v>2118</v>
      </c>
      <c r="B645" s="1">
        <v>44589</v>
      </c>
      <c r="C645" t="s">
        <v>3285</v>
      </c>
      <c r="D645">
        <v>9906400</v>
      </c>
      <c r="E645" t="s">
        <v>2117</v>
      </c>
      <c r="F645" s="1">
        <v>44589</v>
      </c>
      <c r="G645" t="s">
        <v>3874</v>
      </c>
      <c r="L645" t="s">
        <v>1682</v>
      </c>
      <c r="R645" t="s">
        <v>1683</v>
      </c>
      <c r="S645" t="s">
        <v>1681</v>
      </c>
      <c r="T645" s="1">
        <v>44628</v>
      </c>
      <c r="U645" t="s">
        <v>834</v>
      </c>
      <c r="V645" s="1">
        <v>44624</v>
      </c>
      <c r="W645" t="s">
        <v>835</v>
      </c>
    </row>
    <row r="646" spans="1:23" x14ac:dyDescent="0.3">
      <c r="A646" t="s">
        <v>2127</v>
      </c>
      <c r="B646" s="1">
        <v>44582</v>
      </c>
      <c r="C646" t="s">
        <v>3285</v>
      </c>
      <c r="D646">
        <v>3897400</v>
      </c>
      <c r="E646" t="s">
        <v>2126</v>
      </c>
      <c r="F646" s="1">
        <v>44582</v>
      </c>
      <c r="G646" t="s">
        <v>3874</v>
      </c>
      <c r="L646" t="s">
        <v>1682</v>
      </c>
      <c r="R646" t="s">
        <v>1683</v>
      </c>
      <c r="S646" t="s">
        <v>1681</v>
      </c>
      <c r="T646" s="1">
        <v>44628</v>
      </c>
      <c r="U646" t="s">
        <v>834</v>
      </c>
      <c r="V646" s="1">
        <v>44624</v>
      </c>
      <c r="W646" t="s">
        <v>835</v>
      </c>
    </row>
    <row r="647" spans="1:23" x14ac:dyDescent="0.3">
      <c r="A647" t="s">
        <v>2135</v>
      </c>
      <c r="B647" s="1">
        <v>44597</v>
      </c>
      <c r="C647" t="s">
        <v>3291</v>
      </c>
      <c r="D647">
        <v>110000</v>
      </c>
      <c r="E647" t="s">
        <v>2134</v>
      </c>
      <c r="F647" s="1">
        <v>44597</v>
      </c>
      <c r="G647" t="s">
        <v>3874</v>
      </c>
      <c r="L647" t="s">
        <v>1682</v>
      </c>
      <c r="R647" t="s">
        <v>1683</v>
      </c>
      <c r="S647" t="s">
        <v>1681</v>
      </c>
      <c r="T647" s="1">
        <v>44628</v>
      </c>
      <c r="U647" t="s">
        <v>834</v>
      </c>
      <c r="V647" s="1">
        <v>44624</v>
      </c>
      <c r="W647" t="s">
        <v>835</v>
      </c>
    </row>
    <row r="648" spans="1:23" x14ac:dyDescent="0.3">
      <c r="A648" t="s">
        <v>2140</v>
      </c>
      <c r="B648" s="1">
        <v>44597</v>
      </c>
      <c r="C648" t="s">
        <v>3291</v>
      </c>
      <c r="D648">
        <v>110000</v>
      </c>
      <c r="E648" t="s">
        <v>2139</v>
      </c>
      <c r="F648" s="1">
        <v>44597</v>
      </c>
      <c r="G648" t="s">
        <v>3874</v>
      </c>
      <c r="L648" t="s">
        <v>1682</v>
      </c>
      <c r="R648" t="s">
        <v>1683</v>
      </c>
      <c r="S648" t="s">
        <v>1681</v>
      </c>
      <c r="T648" s="1">
        <v>44628</v>
      </c>
      <c r="U648" t="s">
        <v>834</v>
      </c>
      <c r="V648" s="1">
        <v>44624</v>
      </c>
      <c r="W648" t="s">
        <v>835</v>
      </c>
    </row>
    <row r="649" spans="1:23" x14ac:dyDescent="0.3">
      <c r="A649" t="s">
        <v>2144</v>
      </c>
      <c r="B649" s="1">
        <v>44595</v>
      </c>
      <c r="C649" t="s">
        <v>3291</v>
      </c>
      <c r="D649">
        <v>85000</v>
      </c>
      <c r="E649" t="s">
        <v>2143</v>
      </c>
      <c r="F649" s="1">
        <v>44595</v>
      </c>
      <c r="G649" t="s">
        <v>3874</v>
      </c>
      <c r="L649" t="s">
        <v>1682</v>
      </c>
      <c r="R649" t="s">
        <v>1683</v>
      </c>
      <c r="S649" t="s">
        <v>1681</v>
      </c>
      <c r="T649" s="1">
        <v>44628</v>
      </c>
      <c r="U649" t="s">
        <v>834</v>
      </c>
      <c r="V649" s="1">
        <v>44624</v>
      </c>
      <c r="W649" t="s">
        <v>835</v>
      </c>
    </row>
    <row r="650" spans="1:23" x14ac:dyDescent="0.3">
      <c r="A650" t="s">
        <v>2149</v>
      </c>
      <c r="B650" s="1">
        <v>44592</v>
      </c>
      <c r="C650" t="s">
        <v>3291</v>
      </c>
      <c r="D650">
        <v>95000</v>
      </c>
      <c r="E650" t="s">
        <v>2148</v>
      </c>
      <c r="F650" s="1">
        <v>44592</v>
      </c>
      <c r="G650" t="s">
        <v>3874</v>
      </c>
      <c r="L650" t="s">
        <v>1682</v>
      </c>
      <c r="R650" t="s">
        <v>1683</v>
      </c>
      <c r="S650" t="s">
        <v>1681</v>
      </c>
      <c r="T650" s="1">
        <v>44628</v>
      </c>
      <c r="U650" t="s">
        <v>834</v>
      </c>
      <c r="V650" s="1">
        <v>44624</v>
      </c>
      <c r="W650" t="s">
        <v>835</v>
      </c>
    </row>
    <row r="651" spans="1:23" x14ac:dyDescent="0.3">
      <c r="A651" t="s">
        <v>1692</v>
      </c>
      <c r="B651" s="1">
        <v>44596</v>
      </c>
      <c r="C651" t="s">
        <v>3383</v>
      </c>
      <c r="D651">
        <v>6758000</v>
      </c>
      <c r="E651" t="s">
        <v>1691</v>
      </c>
      <c r="F651" s="1">
        <v>44596</v>
      </c>
      <c r="G651" t="s">
        <v>3874</v>
      </c>
      <c r="L651" t="s">
        <v>1682</v>
      </c>
      <c r="R651" t="s">
        <v>1683</v>
      </c>
      <c r="S651" t="s">
        <v>1681</v>
      </c>
      <c r="T651" s="1">
        <v>44628</v>
      </c>
      <c r="U651" t="s">
        <v>834</v>
      </c>
      <c r="V651" s="1">
        <v>44624</v>
      </c>
      <c r="W651" t="s">
        <v>835</v>
      </c>
    </row>
    <row r="652" spans="1:23" x14ac:dyDescent="0.3">
      <c r="A652" t="s">
        <v>1696</v>
      </c>
      <c r="B652" s="1">
        <v>44596</v>
      </c>
      <c r="C652" t="s">
        <v>3383</v>
      </c>
      <c r="D652">
        <v>1724000</v>
      </c>
      <c r="E652" t="s">
        <v>1695</v>
      </c>
      <c r="F652" s="1">
        <v>44596</v>
      </c>
      <c r="G652" t="s">
        <v>3874</v>
      </c>
      <c r="L652" t="s">
        <v>1682</v>
      </c>
      <c r="R652" t="s">
        <v>1683</v>
      </c>
      <c r="S652" t="s">
        <v>1681</v>
      </c>
      <c r="T652" s="1">
        <v>44628</v>
      </c>
      <c r="U652" t="s">
        <v>834</v>
      </c>
      <c r="V652" s="1">
        <v>44624</v>
      </c>
      <c r="W652" t="s">
        <v>835</v>
      </c>
    </row>
    <row r="653" spans="1:23" x14ac:dyDescent="0.3">
      <c r="A653" t="s">
        <v>2925</v>
      </c>
      <c r="B653" s="1">
        <v>44566</v>
      </c>
      <c r="C653" t="s">
        <v>3383</v>
      </c>
      <c r="D653">
        <v>4919200</v>
      </c>
      <c r="E653" t="s">
        <v>2924</v>
      </c>
      <c r="F653" s="1">
        <v>44566</v>
      </c>
      <c r="G653" t="s">
        <v>3874</v>
      </c>
      <c r="L653" t="s">
        <v>1682</v>
      </c>
      <c r="Q653">
        <v>13000</v>
      </c>
      <c r="R653" t="s">
        <v>1683</v>
      </c>
      <c r="S653" t="s">
        <v>1681</v>
      </c>
      <c r="T653" s="1">
        <v>44628</v>
      </c>
      <c r="U653" t="s">
        <v>834</v>
      </c>
      <c r="V653" s="1">
        <v>44624</v>
      </c>
      <c r="W653" t="s">
        <v>835</v>
      </c>
    </row>
    <row r="654" spans="1:23" x14ac:dyDescent="0.3">
      <c r="A654" t="s">
        <v>2929</v>
      </c>
      <c r="B654" s="1">
        <v>44596</v>
      </c>
      <c r="C654" t="s">
        <v>3383</v>
      </c>
      <c r="D654">
        <v>2180000</v>
      </c>
      <c r="E654" t="s">
        <v>2928</v>
      </c>
      <c r="F654" s="1">
        <v>44596</v>
      </c>
      <c r="G654" t="s">
        <v>3874</v>
      </c>
      <c r="L654" t="s">
        <v>1682</v>
      </c>
      <c r="Q654">
        <v>14000</v>
      </c>
      <c r="R654" t="s">
        <v>1683</v>
      </c>
      <c r="S654" t="s">
        <v>1681</v>
      </c>
      <c r="T654" s="1">
        <v>44628</v>
      </c>
      <c r="U654" t="s">
        <v>834</v>
      </c>
      <c r="V654" s="1">
        <v>44624</v>
      </c>
      <c r="W654" t="s">
        <v>835</v>
      </c>
    </row>
    <row r="655" spans="1:23" x14ac:dyDescent="0.3">
      <c r="A655" t="s">
        <v>2932</v>
      </c>
      <c r="B655" s="1">
        <v>44596</v>
      </c>
      <c r="C655" t="s">
        <v>3383</v>
      </c>
      <c r="D655">
        <v>2570000</v>
      </c>
      <c r="E655" t="s">
        <v>2931</v>
      </c>
      <c r="F655" s="1">
        <v>44596</v>
      </c>
      <c r="G655" t="s">
        <v>3874</v>
      </c>
      <c r="L655" t="s">
        <v>1682</v>
      </c>
      <c r="Q655">
        <v>16000</v>
      </c>
      <c r="R655" t="s">
        <v>1683</v>
      </c>
      <c r="S655" t="s">
        <v>1681</v>
      </c>
      <c r="T655" s="1">
        <v>44628</v>
      </c>
      <c r="U655" t="s">
        <v>834</v>
      </c>
      <c r="V655" s="1">
        <v>44624</v>
      </c>
      <c r="W655" t="s">
        <v>835</v>
      </c>
    </row>
    <row r="656" spans="1:23" x14ac:dyDescent="0.3">
      <c r="A656" t="s">
        <v>1700</v>
      </c>
      <c r="B656" s="1">
        <v>44577</v>
      </c>
      <c r="C656" t="s">
        <v>3379</v>
      </c>
      <c r="D656">
        <v>450365</v>
      </c>
      <c r="E656" t="s">
        <v>1699</v>
      </c>
      <c r="F656" s="1">
        <v>44577</v>
      </c>
      <c r="G656" t="s">
        <v>3874</v>
      </c>
      <c r="L656" t="s">
        <v>1682</v>
      </c>
      <c r="R656" t="s">
        <v>1683</v>
      </c>
      <c r="S656" t="s">
        <v>1681</v>
      </c>
      <c r="T656" s="1">
        <v>44628</v>
      </c>
      <c r="U656" t="s">
        <v>834</v>
      </c>
      <c r="V656" s="1">
        <v>44624</v>
      </c>
      <c r="W656" t="s">
        <v>835</v>
      </c>
    </row>
    <row r="657" spans="1:23" x14ac:dyDescent="0.3">
      <c r="A657" t="s">
        <v>1704</v>
      </c>
      <c r="B657" s="1">
        <v>44578</v>
      </c>
      <c r="C657" t="s">
        <v>3379</v>
      </c>
      <c r="D657">
        <v>288500</v>
      </c>
      <c r="E657" t="s">
        <v>1703</v>
      </c>
      <c r="F657" s="1">
        <v>44578</v>
      </c>
      <c r="G657" t="s">
        <v>3874</v>
      </c>
      <c r="L657" t="s">
        <v>1682</v>
      </c>
      <c r="R657" t="s">
        <v>1683</v>
      </c>
      <c r="S657" t="s">
        <v>1681</v>
      </c>
      <c r="T657" s="1">
        <v>44628</v>
      </c>
      <c r="U657" t="s">
        <v>834</v>
      </c>
      <c r="V657" s="1">
        <v>44624</v>
      </c>
      <c r="W657" t="s">
        <v>835</v>
      </c>
    </row>
    <row r="658" spans="1:23" x14ac:dyDescent="0.3">
      <c r="A658" t="s">
        <v>2935</v>
      </c>
      <c r="B658" s="1">
        <v>44596</v>
      </c>
      <c r="C658" t="s">
        <v>3383</v>
      </c>
      <c r="D658">
        <v>250000</v>
      </c>
      <c r="E658" t="s">
        <v>2934</v>
      </c>
      <c r="F658" s="1">
        <v>44596</v>
      </c>
      <c r="G658" t="s">
        <v>3874</v>
      </c>
      <c r="L658" t="s">
        <v>1682</v>
      </c>
      <c r="Q658">
        <v>10000</v>
      </c>
      <c r="R658" t="s">
        <v>1683</v>
      </c>
      <c r="S658" t="s">
        <v>1681</v>
      </c>
      <c r="T658" s="1">
        <v>44628</v>
      </c>
      <c r="U658" t="s">
        <v>834</v>
      </c>
      <c r="V658" s="1">
        <v>44624</v>
      </c>
      <c r="W658" t="s">
        <v>835</v>
      </c>
    </row>
    <row r="659" spans="1:23" x14ac:dyDescent="0.3">
      <c r="A659" t="s">
        <v>1708</v>
      </c>
      <c r="B659" s="1">
        <v>44578</v>
      </c>
      <c r="C659" t="s">
        <v>3383</v>
      </c>
      <c r="D659">
        <v>850000</v>
      </c>
      <c r="E659" t="s">
        <v>1707</v>
      </c>
      <c r="F659" s="1">
        <v>44578</v>
      </c>
      <c r="G659" t="s">
        <v>3874</v>
      </c>
      <c r="L659" t="s">
        <v>1682</v>
      </c>
      <c r="R659" t="s">
        <v>1683</v>
      </c>
      <c r="S659" t="s">
        <v>1681</v>
      </c>
      <c r="T659" s="1">
        <v>44628</v>
      </c>
      <c r="U659" t="s">
        <v>834</v>
      </c>
      <c r="V659" s="1">
        <v>44624</v>
      </c>
      <c r="W659" t="s">
        <v>835</v>
      </c>
    </row>
    <row r="660" spans="1:23" x14ac:dyDescent="0.3">
      <c r="A660" t="s">
        <v>2939</v>
      </c>
      <c r="B660" s="1">
        <v>44566</v>
      </c>
      <c r="C660" t="s">
        <v>3383</v>
      </c>
      <c r="D660">
        <v>2000000</v>
      </c>
      <c r="E660" t="s">
        <v>2938</v>
      </c>
      <c r="F660" s="1">
        <v>44566</v>
      </c>
      <c r="G660" t="s">
        <v>3874</v>
      </c>
      <c r="L660" t="s">
        <v>1682</v>
      </c>
      <c r="Q660">
        <v>12000</v>
      </c>
      <c r="R660" t="s">
        <v>1683</v>
      </c>
      <c r="S660" t="s">
        <v>1681</v>
      </c>
      <c r="T660" s="1">
        <v>44628</v>
      </c>
      <c r="U660" t="s">
        <v>834</v>
      </c>
      <c r="V660" s="1">
        <v>44624</v>
      </c>
      <c r="W660" t="s">
        <v>835</v>
      </c>
    </row>
    <row r="661" spans="1:23" x14ac:dyDescent="0.3">
      <c r="A661" t="s">
        <v>2943</v>
      </c>
      <c r="B661" s="1">
        <v>44569</v>
      </c>
      <c r="C661" t="s">
        <v>3383</v>
      </c>
      <c r="D661">
        <v>1655000</v>
      </c>
      <c r="E661" t="s">
        <v>2942</v>
      </c>
      <c r="F661" s="1">
        <v>44569</v>
      </c>
      <c r="G661" t="s">
        <v>3874</v>
      </c>
      <c r="L661" t="s">
        <v>1682</v>
      </c>
      <c r="Q661">
        <v>12000</v>
      </c>
      <c r="R661" t="s">
        <v>1683</v>
      </c>
      <c r="S661" t="s">
        <v>1681</v>
      </c>
      <c r="T661" s="1">
        <v>44628</v>
      </c>
      <c r="U661" t="s">
        <v>834</v>
      </c>
      <c r="V661" s="1">
        <v>44624</v>
      </c>
      <c r="W661" t="s">
        <v>835</v>
      </c>
    </row>
    <row r="662" spans="1:23" x14ac:dyDescent="0.3">
      <c r="A662" t="s">
        <v>2948</v>
      </c>
      <c r="B662" s="1">
        <v>44570</v>
      </c>
      <c r="C662" t="s">
        <v>3383</v>
      </c>
      <c r="D662">
        <v>220000</v>
      </c>
      <c r="E662" t="s">
        <v>2947</v>
      </c>
      <c r="F662" s="1">
        <v>44570</v>
      </c>
      <c r="G662" t="s">
        <v>3874</v>
      </c>
      <c r="L662" t="s">
        <v>1682</v>
      </c>
      <c r="Q662">
        <v>2200</v>
      </c>
      <c r="R662" t="s">
        <v>1683</v>
      </c>
      <c r="S662" t="s">
        <v>1681</v>
      </c>
      <c r="T662" s="1">
        <v>44628</v>
      </c>
      <c r="U662" t="s">
        <v>834</v>
      </c>
      <c r="V662" s="1">
        <v>44624</v>
      </c>
      <c r="W662" t="s">
        <v>835</v>
      </c>
    </row>
    <row r="663" spans="1:23" x14ac:dyDescent="0.3">
      <c r="A663" t="s">
        <v>2953</v>
      </c>
      <c r="B663" s="1">
        <v>44570</v>
      </c>
      <c r="C663" t="s">
        <v>3383</v>
      </c>
      <c r="D663">
        <v>1878000</v>
      </c>
      <c r="E663" t="s">
        <v>2952</v>
      </c>
      <c r="F663" s="1">
        <v>44570</v>
      </c>
      <c r="G663" t="s">
        <v>3874</v>
      </c>
      <c r="L663" t="s">
        <v>1682</v>
      </c>
      <c r="Q663">
        <v>12000</v>
      </c>
      <c r="R663" t="s">
        <v>1683</v>
      </c>
      <c r="S663" t="s">
        <v>1681</v>
      </c>
      <c r="T663" s="1">
        <v>44628</v>
      </c>
      <c r="U663" t="s">
        <v>834</v>
      </c>
      <c r="V663" s="1">
        <v>44624</v>
      </c>
      <c r="W663" t="s">
        <v>835</v>
      </c>
    </row>
    <row r="664" spans="1:23" x14ac:dyDescent="0.3">
      <c r="A664" t="s">
        <v>1713</v>
      </c>
      <c r="B664" s="1">
        <v>44587</v>
      </c>
      <c r="C664" t="s">
        <v>3381</v>
      </c>
      <c r="D664">
        <v>295050</v>
      </c>
      <c r="E664" t="s">
        <v>1712</v>
      </c>
      <c r="F664" s="1">
        <v>44587</v>
      </c>
      <c r="G664" t="s">
        <v>3874</v>
      </c>
      <c r="L664" t="s">
        <v>1682</v>
      </c>
      <c r="R664" t="s">
        <v>1683</v>
      </c>
      <c r="S664" t="s">
        <v>1681</v>
      </c>
      <c r="T664" s="1">
        <v>44628</v>
      </c>
      <c r="U664" t="s">
        <v>834</v>
      </c>
      <c r="V664" s="1">
        <v>44624</v>
      </c>
      <c r="W664" t="s">
        <v>835</v>
      </c>
    </row>
    <row r="665" spans="1:23" x14ac:dyDescent="0.3">
      <c r="A665" t="s">
        <v>1718</v>
      </c>
      <c r="B665" s="1">
        <v>44592</v>
      </c>
      <c r="C665" t="s">
        <v>3379</v>
      </c>
      <c r="D665">
        <v>640000</v>
      </c>
      <c r="E665" t="s">
        <v>1717</v>
      </c>
      <c r="F665" s="1">
        <v>44592</v>
      </c>
      <c r="G665" t="s">
        <v>3874</v>
      </c>
      <c r="L665" t="s">
        <v>1682</v>
      </c>
      <c r="R665" t="s">
        <v>1683</v>
      </c>
      <c r="S665" t="s">
        <v>1681</v>
      </c>
      <c r="T665" s="1">
        <v>44628</v>
      </c>
      <c r="U665" t="s">
        <v>834</v>
      </c>
      <c r="V665" s="1">
        <v>44624</v>
      </c>
      <c r="W665" t="s">
        <v>835</v>
      </c>
    </row>
    <row r="666" spans="1:23" x14ac:dyDescent="0.3">
      <c r="A666" t="s">
        <v>1723</v>
      </c>
      <c r="B666" s="1">
        <v>44585</v>
      </c>
      <c r="C666" t="s">
        <v>3379</v>
      </c>
      <c r="D666">
        <v>800000</v>
      </c>
      <c r="E666" t="s">
        <v>1722</v>
      </c>
      <c r="F666" s="1">
        <v>44585</v>
      </c>
      <c r="G666" t="s">
        <v>3874</v>
      </c>
      <c r="L666" t="s">
        <v>1682</v>
      </c>
      <c r="R666" t="s">
        <v>1683</v>
      </c>
      <c r="S666" t="s">
        <v>1681</v>
      </c>
      <c r="T666" s="1">
        <v>44628</v>
      </c>
      <c r="U666" t="s">
        <v>834</v>
      </c>
      <c r="V666" s="1">
        <v>44624</v>
      </c>
      <c r="W666" t="s">
        <v>835</v>
      </c>
    </row>
    <row r="667" spans="1:23" x14ac:dyDescent="0.3">
      <c r="A667" t="s">
        <v>2154</v>
      </c>
      <c r="B667" s="1">
        <v>44574</v>
      </c>
      <c r="C667" t="s">
        <v>3291</v>
      </c>
      <c r="D667">
        <v>70000</v>
      </c>
      <c r="E667" t="s">
        <v>2153</v>
      </c>
      <c r="F667" s="1">
        <v>44574</v>
      </c>
      <c r="G667" t="s">
        <v>3874</v>
      </c>
      <c r="L667" t="s">
        <v>1682</v>
      </c>
      <c r="R667" t="s">
        <v>1683</v>
      </c>
      <c r="S667" t="s">
        <v>1681</v>
      </c>
      <c r="T667" s="1">
        <v>44628</v>
      </c>
      <c r="U667" t="s">
        <v>834</v>
      </c>
      <c r="V667" s="1">
        <v>44624</v>
      </c>
      <c r="W667" t="s">
        <v>835</v>
      </c>
    </row>
    <row r="668" spans="1:23" x14ac:dyDescent="0.3">
      <c r="A668" t="s">
        <v>2163</v>
      </c>
      <c r="B668" s="1">
        <v>44586</v>
      </c>
      <c r="C668" t="s">
        <v>3294</v>
      </c>
      <c r="D668">
        <v>600000</v>
      </c>
      <c r="E668" t="s">
        <v>2162</v>
      </c>
      <c r="F668" s="1">
        <v>44586</v>
      </c>
      <c r="G668" t="s">
        <v>3874</v>
      </c>
      <c r="L668" t="s">
        <v>1682</v>
      </c>
      <c r="R668" t="s">
        <v>1683</v>
      </c>
      <c r="S668" t="s">
        <v>1681</v>
      </c>
      <c r="T668" s="1">
        <v>44628</v>
      </c>
      <c r="U668" t="s">
        <v>834</v>
      </c>
      <c r="V668" s="1">
        <v>44624</v>
      </c>
      <c r="W668" t="s">
        <v>835</v>
      </c>
    </row>
    <row r="669" spans="1:23" x14ac:dyDescent="0.3">
      <c r="A669" t="s">
        <v>2169</v>
      </c>
      <c r="B669" s="1">
        <v>44588</v>
      </c>
      <c r="C669" t="s">
        <v>3291</v>
      </c>
      <c r="D669">
        <v>95000</v>
      </c>
      <c r="E669" t="s">
        <v>2168</v>
      </c>
      <c r="F669" s="1">
        <v>44588</v>
      </c>
      <c r="G669" t="s">
        <v>3874</v>
      </c>
      <c r="L669" t="s">
        <v>1682</v>
      </c>
      <c r="R669" t="s">
        <v>1683</v>
      </c>
      <c r="S669" t="s">
        <v>1681</v>
      </c>
      <c r="T669" s="1">
        <v>44628</v>
      </c>
      <c r="U669" t="s">
        <v>834</v>
      </c>
      <c r="V669" s="1">
        <v>44624</v>
      </c>
      <c r="W669" t="s">
        <v>835</v>
      </c>
    </row>
    <row r="670" spans="1:23" x14ac:dyDescent="0.3">
      <c r="A670" t="s">
        <v>2174</v>
      </c>
      <c r="B670" s="1">
        <v>44588</v>
      </c>
      <c r="C670" t="s">
        <v>3291</v>
      </c>
      <c r="D670">
        <v>95000</v>
      </c>
      <c r="E670" t="s">
        <v>2173</v>
      </c>
      <c r="F670" s="1">
        <v>44588</v>
      </c>
      <c r="G670" t="s">
        <v>3874</v>
      </c>
      <c r="L670" t="s">
        <v>1682</v>
      </c>
      <c r="R670" t="s">
        <v>1683</v>
      </c>
      <c r="S670" t="s">
        <v>1681</v>
      </c>
      <c r="T670" s="1">
        <v>44628</v>
      </c>
      <c r="U670" t="s">
        <v>834</v>
      </c>
      <c r="V670" s="1">
        <v>44624</v>
      </c>
      <c r="W670" t="s">
        <v>835</v>
      </c>
    </row>
    <row r="671" spans="1:23" x14ac:dyDescent="0.3">
      <c r="A671" t="s">
        <v>2177</v>
      </c>
      <c r="B671" s="1">
        <v>44587</v>
      </c>
      <c r="C671" t="s">
        <v>3291</v>
      </c>
      <c r="D671">
        <v>27000</v>
      </c>
      <c r="E671" t="s">
        <v>2176</v>
      </c>
      <c r="F671" s="1">
        <v>44587</v>
      </c>
      <c r="G671" t="s">
        <v>3874</v>
      </c>
      <c r="L671" t="s">
        <v>1682</v>
      </c>
      <c r="R671" t="s">
        <v>1683</v>
      </c>
      <c r="S671" t="s">
        <v>1681</v>
      </c>
      <c r="T671" s="1">
        <v>44628</v>
      </c>
      <c r="U671" t="s">
        <v>834</v>
      </c>
      <c r="V671" s="1">
        <v>44624</v>
      </c>
      <c r="W671" t="s">
        <v>835</v>
      </c>
    </row>
    <row r="672" spans="1:23" x14ac:dyDescent="0.3">
      <c r="A672" t="s">
        <v>2182</v>
      </c>
      <c r="B672" s="1">
        <v>44563</v>
      </c>
      <c r="C672" t="s">
        <v>3291</v>
      </c>
      <c r="D672">
        <v>99000</v>
      </c>
      <c r="E672" t="s">
        <v>2181</v>
      </c>
      <c r="F672" s="1">
        <v>44563</v>
      </c>
      <c r="G672" t="s">
        <v>3874</v>
      </c>
      <c r="L672" t="s">
        <v>1682</v>
      </c>
      <c r="R672" t="s">
        <v>1683</v>
      </c>
      <c r="S672" t="s">
        <v>1681</v>
      </c>
      <c r="T672" s="1">
        <v>44628</v>
      </c>
      <c r="U672" t="s">
        <v>834</v>
      </c>
      <c r="V672" s="1">
        <v>44624</v>
      </c>
      <c r="W672" t="s">
        <v>835</v>
      </c>
    </row>
    <row r="673" spans="1:23" x14ac:dyDescent="0.3">
      <c r="A673" t="s">
        <v>2186</v>
      </c>
      <c r="B673" s="1">
        <v>44563</v>
      </c>
      <c r="C673" t="s">
        <v>3291</v>
      </c>
      <c r="D673">
        <v>99000</v>
      </c>
      <c r="E673" t="s">
        <v>2185</v>
      </c>
      <c r="F673" s="1">
        <v>44563</v>
      </c>
      <c r="G673" t="s">
        <v>3874</v>
      </c>
      <c r="L673" t="s">
        <v>1682</v>
      </c>
      <c r="R673" t="s">
        <v>1683</v>
      </c>
      <c r="S673" t="s">
        <v>1681</v>
      </c>
      <c r="T673" s="1">
        <v>44628</v>
      </c>
      <c r="U673" t="s">
        <v>834</v>
      </c>
      <c r="V673" s="1">
        <v>44624</v>
      </c>
      <c r="W673" t="s">
        <v>835</v>
      </c>
    </row>
    <row r="674" spans="1:23" x14ac:dyDescent="0.3">
      <c r="A674" t="s">
        <v>2190</v>
      </c>
      <c r="B674" s="1">
        <v>44562</v>
      </c>
      <c r="C674" t="s">
        <v>3291</v>
      </c>
      <c r="D674">
        <v>75000</v>
      </c>
      <c r="E674" t="s">
        <v>2189</v>
      </c>
      <c r="F674" s="1">
        <v>44562</v>
      </c>
      <c r="G674" t="s">
        <v>3874</v>
      </c>
      <c r="L674" t="s">
        <v>1682</v>
      </c>
      <c r="R674" t="s">
        <v>1683</v>
      </c>
      <c r="S674" t="s">
        <v>1681</v>
      </c>
      <c r="T674" s="1">
        <v>44628</v>
      </c>
      <c r="U674" t="s">
        <v>834</v>
      </c>
      <c r="V674" s="1">
        <v>44624</v>
      </c>
      <c r="W674" t="s">
        <v>835</v>
      </c>
    </row>
    <row r="675" spans="1:23" x14ac:dyDescent="0.3">
      <c r="A675" t="s">
        <v>2195</v>
      </c>
      <c r="B675" s="1">
        <v>44562</v>
      </c>
      <c r="C675" t="s">
        <v>3291</v>
      </c>
      <c r="D675">
        <v>275000</v>
      </c>
      <c r="E675" t="s">
        <v>2194</v>
      </c>
      <c r="F675" s="1">
        <v>44562</v>
      </c>
      <c r="G675" t="s">
        <v>3874</v>
      </c>
      <c r="L675" t="s">
        <v>1682</v>
      </c>
      <c r="R675" t="s">
        <v>1683</v>
      </c>
      <c r="S675" t="s">
        <v>1681</v>
      </c>
      <c r="T675" s="1">
        <v>44628</v>
      </c>
      <c r="U675" t="s">
        <v>834</v>
      </c>
      <c r="V675" s="1">
        <v>44624</v>
      </c>
      <c r="W675" t="s">
        <v>835</v>
      </c>
    </row>
    <row r="676" spans="1:23" x14ac:dyDescent="0.3">
      <c r="A676" t="s">
        <v>2200</v>
      </c>
      <c r="B676" s="1">
        <v>44571</v>
      </c>
      <c r="C676" t="s">
        <v>3280</v>
      </c>
      <c r="D676">
        <v>1485000</v>
      </c>
      <c r="E676" t="s">
        <v>2199</v>
      </c>
      <c r="F676" s="1">
        <v>44571</v>
      </c>
      <c r="G676" t="s">
        <v>3874</v>
      </c>
      <c r="L676" t="s">
        <v>1682</v>
      </c>
      <c r="R676" t="s">
        <v>1683</v>
      </c>
      <c r="S676" t="s">
        <v>1681</v>
      </c>
      <c r="T676" s="1">
        <v>44628</v>
      </c>
      <c r="U676" t="s">
        <v>834</v>
      </c>
      <c r="V676" s="1">
        <v>44624</v>
      </c>
      <c r="W676" t="s">
        <v>835</v>
      </c>
    </row>
    <row r="677" spans="1:23" x14ac:dyDescent="0.3">
      <c r="A677" t="s">
        <v>2204</v>
      </c>
      <c r="B677" s="1">
        <v>44571</v>
      </c>
      <c r="C677" t="s">
        <v>3280</v>
      </c>
      <c r="D677">
        <v>1000000</v>
      </c>
      <c r="E677" t="s">
        <v>2203</v>
      </c>
      <c r="F677" s="1">
        <v>44571</v>
      </c>
      <c r="G677" t="s">
        <v>3874</v>
      </c>
      <c r="L677" t="s">
        <v>1682</v>
      </c>
      <c r="R677" t="s">
        <v>1683</v>
      </c>
      <c r="S677" t="s">
        <v>1681</v>
      </c>
      <c r="T677" s="1">
        <v>44628</v>
      </c>
      <c r="U677" t="s">
        <v>834</v>
      </c>
      <c r="V677" s="1">
        <v>44624</v>
      </c>
      <c r="W677" t="s">
        <v>835</v>
      </c>
    </row>
    <row r="678" spans="1:23" x14ac:dyDescent="0.3">
      <c r="A678" t="s">
        <v>2211</v>
      </c>
      <c r="B678" s="1">
        <v>44586</v>
      </c>
      <c r="C678" t="s">
        <v>3294</v>
      </c>
      <c r="D678">
        <v>450000</v>
      </c>
      <c r="E678" t="s">
        <v>2210</v>
      </c>
      <c r="F678" s="1">
        <v>44586</v>
      </c>
      <c r="G678" t="s">
        <v>3874</v>
      </c>
      <c r="L678" t="s">
        <v>1682</v>
      </c>
      <c r="R678" t="s">
        <v>1683</v>
      </c>
      <c r="S678" t="s">
        <v>1681</v>
      </c>
      <c r="T678" s="1">
        <v>44628</v>
      </c>
      <c r="U678" t="s">
        <v>834</v>
      </c>
      <c r="V678" s="1">
        <v>44624</v>
      </c>
      <c r="W678" t="s">
        <v>835</v>
      </c>
    </row>
    <row r="679" spans="1:23" x14ac:dyDescent="0.3">
      <c r="A679" t="s">
        <v>2215</v>
      </c>
      <c r="B679" s="1">
        <v>44584</v>
      </c>
      <c r="C679" t="s">
        <v>3285</v>
      </c>
      <c r="D679">
        <v>7198000</v>
      </c>
      <c r="E679" t="s">
        <v>2214</v>
      </c>
      <c r="F679" s="1">
        <v>44584</v>
      </c>
      <c r="G679" t="s">
        <v>3874</v>
      </c>
      <c r="L679" t="s">
        <v>1682</v>
      </c>
      <c r="R679" t="s">
        <v>1683</v>
      </c>
      <c r="S679" t="s">
        <v>1681</v>
      </c>
      <c r="T679" s="1">
        <v>44628</v>
      </c>
      <c r="U679" t="s">
        <v>834</v>
      </c>
      <c r="V679" s="1">
        <v>44624</v>
      </c>
      <c r="W679" t="s">
        <v>835</v>
      </c>
    </row>
    <row r="680" spans="1:23" x14ac:dyDescent="0.3">
      <c r="A680" t="s">
        <v>2219</v>
      </c>
      <c r="B680" s="1">
        <v>44582</v>
      </c>
      <c r="C680" t="s">
        <v>3285</v>
      </c>
      <c r="D680">
        <v>2310000</v>
      </c>
      <c r="E680" t="s">
        <v>2218</v>
      </c>
      <c r="F680" s="1">
        <v>44582</v>
      </c>
      <c r="G680" t="s">
        <v>3874</v>
      </c>
      <c r="L680" t="s">
        <v>1682</v>
      </c>
      <c r="R680" t="s">
        <v>1683</v>
      </c>
      <c r="S680" t="s">
        <v>1681</v>
      </c>
      <c r="T680" s="1">
        <v>44628</v>
      </c>
      <c r="U680" t="s">
        <v>834</v>
      </c>
      <c r="V680" s="1">
        <v>44624</v>
      </c>
      <c r="W680" t="s">
        <v>835</v>
      </c>
    </row>
    <row r="681" spans="1:23" x14ac:dyDescent="0.3">
      <c r="A681" t="s">
        <v>2223</v>
      </c>
      <c r="B681" s="1">
        <v>44580</v>
      </c>
      <c r="C681" t="s">
        <v>3285</v>
      </c>
      <c r="D681">
        <v>1265000</v>
      </c>
      <c r="E681" t="s">
        <v>2222</v>
      </c>
      <c r="F681" s="1">
        <v>44580</v>
      </c>
      <c r="G681" t="s">
        <v>3874</v>
      </c>
      <c r="L681" t="s">
        <v>1682</v>
      </c>
      <c r="R681" t="s">
        <v>1683</v>
      </c>
      <c r="S681" t="s">
        <v>1681</v>
      </c>
      <c r="T681" s="1">
        <v>44628</v>
      </c>
      <c r="U681" t="s">
        <v>834</v>
      </c>
      <c r="V681" s="1">
        <v>44624</v>
      </c>
      <c r="W681" t="s">
        <v>835</v>
      </c>
    </row>
    <row r="682" spans="1:23" x14ac:dyDescent="0.3">
      <c r="A682" t="s">
        <v>2227</v>
      </c>
      <c r="B682" s="1">
        <v>44575</v>
      </c>
      <c r="C682" t="s">
        <v>3285</v>
      </c>
      <c r="D682">
        <v>8612100</v>
      </c>
      <c r="E682" t="s">
        <v>2226</v>
      </c>
      <c r="F682" s="1">
        <v>44575</v>
      </c>
      <c r="G682" t="s">
        <v>3874</v>
      </c>
      <c r="L682" t="s">
        <v>1682</v>
      </c>
      <c r="R682" t="s">
        <v>1683</v>
      </c>
      <c r="S682" t="s">
        <v>1681</v>
      </c>
      <c r="T682" s="1">
        <v>44628</v>
      </c>
      <c r="U682" t="s">
        <v>834</v>
      </c>
      <c r="V682" s="1">
        <v>44624</v>
      </c>
      <c r="W682" t="s">
        <v>835</v>
      </c>
    </row>
    <row r="683" spans="1:23" x14ac:dyDescent="0.3">
      <c r="A683" t="s">
        <v>2231</v>
      </c>
      <c r="B683" s="1">
        <v>44572</v>
      </c>
      <c r="C683" t="s">
        <v>3285</v>
      </c>
      <c r="D683">
        <v>1005000</v>
      </c>
      <c r="E683" t="s">
        <v>2230</v>
      </c>
      <c r="F683" s="1">
        <v>44572</v>
      </c>
      <c r="G683" t="s">
        <v>3874</v>
      </c>
      <c r="L683" t="s">
        <v>1682</v>
      </c>
      <c r="R683" t="s">
        <v>1683</v>
      </c>
      <c r="S683" t="s">
        <v>1681</v>
      </c>
      <c r="T683" s="1">
        <v>44628</v>
      </c>
      <c r="U683" t="s">
        <v>834</v>
      </c>
      <c r="V683" s="1">
        <v>44624</v>
      </c>
      <c r="W683" t="s">
        <v>835</v>
      </c>
    </row>
    <row r="684" spans="1:23" x14ac:dyDescent="0.3">
      <c r="A684" t="s">
        <v>2236</v>
      </c>
      <c r="B684" s="1">
        <v>44566</v>
      </c>
      <c r="C684" t="s">
        <v>3285</v>
      </c>
      <c r="D684">
        <v>2840000</v>
      </c>
      <c r="E684" t="s">
        <v>2235</v>
      </c>
      <c r="F684" s="1">
        <v>44566</v>
      </c>
      <c r="G684" t="s">
        <v>3874</v>
      </c>
      <c r="L684" t="s">
        <v>1682</v>
      </c>
      <c r="R684" t="s">
        <v>1683</v>
      </c>
      <c r="S684" t="s">
        <v>1681</v>
      </c>
      <c r="T684" s="1">
        <v>44628</v>
      </c>
      <c r="U684" t="s">
        <v>834</v>
      </c>
      <c r="V684" s="1">
        <v>44624</v>
      </c>
      <c r="W684" t="s">
        <v>835</v>
      </c>
    </row>
    <row r="685" spans="1:23" x14ac:dyDescent="0.3">
      <c r="A685" t="s">
        <v>2241</v>
      </c>
      <c r="B685" s="1">
        <v>44565</v>
      </c>
      <c r="C685" t="s">
        <v>3285</v>
      </c>
      <c r="D685">
        <v>1290000</v>
      </c>
      <c r="E685" t="s">
        <v>2240</v>
      </c>
      <c r="F685" s="1">
        <v>44565</v>
      </c>
      <c r="G685" t="s">
        <v>3874</v>
      </c>
      <c r="L685" t="s">
        <v>1682</v>
      </c>
      <c r="R685" t="s">
        <v>1683</v>
      </c>
      <c r="S685" t="s">
        <v>1681</v>
      </c>
      <c r="T685" s="1">
        <v>44628</v>
      </c>
      <c r="U685" t="s">
        <v>834</v>
      </c>
      <c r="V685" s="1">
        <v>44624</v>
      </c>
      <c r="W685" t="s">
        <v>835</v>
      </c>
    </row>
    <row r="686" spans="1:23" x14ac:dyDescent="0.3">
      <c r="A686" t="s">
        <v>2246</v>
      </c>
      <c r="B686" s="1">
        <v>44564</v>
      </c>
      <c r="C686" t="s">
        <v>3285</v>
      </c>
      <c r="D686">
        <v>9799100</v>
      </c>
      <c r="E686" t="s">
        <v>2245</v>
      </c>
      <c r="F686" s="1">
        <v>44564</v>
      </c>
      <c r="G686" t="s">
        <v>3874</v>
      </c>
      <c r="L686" t="s">
        <v>1682</v>
      </c>
      <c r="R686" t="s">
        <v>1683</v>
      </c>
      <c r="S686" t="s">
        <v>1681</v>
      </c>
      <c r="T686" s="1">
        <v>44628</v>
      </c>
      <c r="U686" t="s">
        <v>834</v>
      </c>
      <c r="V686" s="1">
        <v>44624</v>
      </c>
      <c r="W686" t="s">
        <v>835</v>
      </c>
    </row>
    <row r="687" spans="1:23" x14ac:dyDescent="0.3">
      <c r="A687" t="s">
        <v>2251</v>
      </c>
      <c r="B687" s="1">
        <v>44578</v>
      </c>
      <c r="C687" t="s">
        <v>3285</v>
      </c>
      <c r="D687">
        <v>1010000</v>
      </c>
      <c r="E687" t="s">
        <v>2250</v>
      </c>
      <c r="F687" s="1">
        <v>44578</v>
      </c>
      <c r="G687" t="s">
        <v>3874</v>
      </c>
      <c r="L687" t="s">
        <v>1682</v>
      </c>
      <c r="R687" t="s">
        <v>1683</v>
      </c>
      <c r="S687" t="s">
        <v>1681</v>
      </c>
      <c r="T687" s="1">
        <v>44628</v>
      </c>
      <c r="U687" t="s">
        <v>834</v>
      </c>
      <c r="V687" s="1">
        <v>44624</v>
      </c>
      <c r="W687" t="s">
        <v>835</v>
      </c>
    </row>
    <row r="688" spans="1:23" x14ac:dyDescent="0.3">
      <c r="A688" t="s">
        <v>2256</v>
      </c>
      <c r="B688" s="1">
        <v>44566</v>
      </c>
      <c r="C688" t="s">
        <v>3285</v>
      </c>
      <c r="D688">
        <v>1560000</v>
      </c>
      <c r="E688" t="s">
        <v>2255</v>
      </c>
      <c r="F688" s="1">
        <v>44566</v>
      </c>
      <c r="G688" t="s">
        <v>3874</v>
      </c>
      <c r="L688" t="s">
        <v>1682</v>
      </c>
      <c r="R688" t="s">
        <v>1683</v>
      </c>
      <c r="S688" t="s">
        <v>1681</v>
      </c>
      <c r="T688" s="1">
        <v>44628</v>
      </c>
      <c r="U688" t="s">
        <v>834</v>
      </c>
      <c r="V688" s="1">
        <v>44624</v>
      </c>
      <c r="W688" t="s">
        <v>835</v>
      </c>
    </row>
    <row r="689" spans="1:23" x14ac:dyDescent="0.3">
      <c r="A689" t="s">
        <v>2261</v>
      </c>
      <c r="B689" s="1">
        <v>44582</v>
      </c>
      <c r="C689" t="s">
        <v>3285</v>
      </c>
      <c r="D689">
        <v>1675000</v>
      </c>
      <c r="E689" t="s">
        <v>2260</v>
      </c>
      <c r="F689" s="1">
        <v>44582</v>
      </c>
      <c r="G689" t="s">
        <v>3874</v>
      </c>
      <c r="L689" t="s">
        <v>1682</v>
      </c>
      <c r="R689" t="s">
        <v>1683</v>
      </c>
      <c r="S689" t="s">
        <v>1681</v>
      </c>
      <c r="T689" s="1">
        <v>44628</v>
      </c>
      <c r="U689" t="s">
        <v>834</v>
      </c>
      <c r="V689" s="1">
        <v>44624</v>
      </c>
      <c r="W689" t="s">
        <v>835</v>
      </c>
    </row>
    <row r="690" spans="1:23" x14ac:dyDescent="0.3">
      <c r="A690" t="s">
        <v>2266</v>
      </c>
      <c r="B690" s="1">
        <v>44573</v>
      </c>
      <c r="C690" t="s">
        <v>3285</v>
      </c>
      <c r="D690">
        <v>1010000</v>
      </c>
      <c r="E690" t="s">
        <v>2265</v>
      </c>
      <c r="F690" s="1">
        <v>44573</v>
      </c>
      <c r="G690" t="s">
        <v>3874</v>
      </c>
      <c r="L690" t="s">
        <v>1682</v>
      </c>
      <c r="R690" t="s">
        <v>1683</v>
      </c>
      <c r="S690" t="s">
        <v>1681</v>
      </c>
      <c r="T690" s="1">
        <v>44628</v>
      </c>
      <c r="U690" t="s">
        <v>834</v>
      </c>
      <c r="V690" s="1">
        <v>44624</v>
      </c>
      <c r="W690" t="s">
        <v>835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7C361-28E8-46AC-88F7-D7901074F236}">
  <sheetPr codeName="Sheet10">
    <pageSetUpPr fitToPage="1"/>
  </sheetPr>
  <dimension ref="A1:AF461"/>
  <sheetViews>
    <sheetView showGridLines="0" view="pageBreakPreview" zoomScaleNormal="100" zoomScaleSheetLayoutView="100" workbookViewId="0">
      <selection activeCell="E13" sqref="E13"/>
    </sheetView>
  </sheetViews>
  <sheetFormatPr defaultRowHeight="14.4" x14ac:dyDescent="0.3"/>
  <cols>
    <col min="1" max="1" width="93.77734375" style="3" customWidth="1"/>
    <col min="2" max="2" width="15.21875" style="3" bestFit="1" customWidth="1"/>
    <col min="3" max="3" width="12" style="3" bestFit="1" customWidth="1"/>
    <col min="4" max="4" width="12.109375" bestFit="1" customWidth="1"/>
    <col min="5" max="5" width="15.77734375" bestFit="1" customWidth="1"/>
    <col min="6" max="11" width="12.109375" bestFit="1" customWidth="1"/>
    <col min="12" max="13" width="12.44140625" bestFit="1" customWidth="1"/>
    <col min="14" max="14" width="11.44140625" bestFit="1" customWidth="1"/>
    <col min="15" max="15" width="15.77734375" bestFit="1" customWidth="1"/>
    <col min="16" max="16" width="14.109375" bestFit="1" customWidth="1"/>
  </cols>
  <sheetData>
    <row r="1" spans="1:32" x14ac:dyDescent="0.3">
      <c r="A1" s="5" t="s">
        <v>3439</v>
      </c>
    </row>
    <row r="2" spans="1:32" x14ac:dyDescent="0.3">
      <c r="A2" s="6" t="s">
        <v>6418</v>
      </c>
    </row>
    <row r="3" spans="1:32" x14ac:dyDescent="0.3">
      <c r="A3" s="6"/>
    </row>
    <row r="4" spans="1:32" s="4" customFormat="1" hidden="1" x14ac:dyDescent="0.3">
      <c r="A4" s="243" t="s">
        <v>14</v>
      </c>
      <c r="B4" s="243" t="s">
        <v>3875</v>
      </c>
      <c r="C4" s="234"/>
      <c r="D4" s="234"/>
      <c r="E4" s="234"/>
      <c r="F4" s="234"/>
      <c r="G4" s="234"/>
      <c r="H4" s="234"/>
      <c r="I4" s="234"/>
      <c r="J4" s="234"/>
      <c r="K4" s="234"/>
      <c r="L4" s="234"/>
      <c r="M4" s="234"/>
      <c r="N4" s="234"/>
      <c r="O4" s="234"/>
      <c r="P4" s="234"/>
      <c r="Q4" s="234"/>
      <c r="R4" s="234"/>
      <c r="S4" s="234"/>
      <c r="T4" s="234"/>
      <c r="U4" s="234"/>
      <c r="V4" s="234"/>
      <c r="W4" s="234"/>
      <c r="X4" s="234"/>
      <c r="Y4" s="234"/>
      <c r="Z4" s="234"/>
      <c r="AA4" s="234"/>
      <c r="AB4" s="234"/>
      <c r="AC4" s="234"/>
      <c r="AD4" s="234"/>
      <c r="AE4" s="234"/>
      <c r="AF4" s="234"/>
    </row>
    <row r="5" spans="1:32" s="4" customFormat="1" x14ac:dyDescent="0.3">
      <c r="A5" s="206" t="s">
        <v>1</v>
      </c>
      <c r="B5" s="229" t="s">
        <v>9760</v>
      </c>
      <c r="C5" s="229" t="s">
        <v>1686</v>
      </c>
      <c r="D5" s="229" t="s">
        <v>6260</v>
      </c>
      <c r="E5" s="229" t="s">
        <v>6514</v>
      </c>
      <c r="F5" s="229" t="s">
        <v>6692</v>
      </c>
      <c r="G5" s="229" t="s">
        <v>7228</v>
      </c>
      <c r="H5" s="229" t="s">
        <v>7456</v>
      </c>
      <c r="I5" s="229" t="s">
        <v>7821</v>
      </c>
      <c r="J5" s="229" t="s">
        <v>7929</v>
      </c>
      <c r="K5" s="229" t="s">
        <v>8188</v>
      </c>
      <c r="L5" s="229" t="s">
        <v>8342</v>
      </c>
      <c r="M5" s="229" t="s">
        <v>8707</v>
      </c>
      <c r="N5" s="229" t="s">
        <v>849</v>
      </c>
      <c r="O5" s="229" t="s">
        <v>8872</v>
      </c>
      <c r="P5" s="229" t="s">
        <v>9108</v>
      </c>
      <c r="Q5" s="229" t="s">
        <v>1112</v>
      </c>
      <c r="R5" s="229" t="s">
        <v>833</v>
      </c>
      <c r="S5" s="229" t="s">
        <v>51</v>
      </c>
      <c r="T5" s="229" t="s">
        <v>4747</v>
      </c>
      <c r="U5" s="229" t="s">
        <v>4857</v>
      </c>
      <c r="V5" s="229" t="s">
        <v>5609</v>
      </c>
      <c r="W5" s="229" t="s">
        <v>5862</v>
      </c>
      <c r="X5" s="229" t="s">
        <v>1245</v>
      </c>
      <c r="Y5" s="229" t="s">
        <v>322</v>
      </c>
      <c r="Z5" s="229" t="s">
        <v>3879</v>
      </c>
      <c r="AA5" s="229" t="s">
        <v>5207</v>
      </c>
      <c r="AB5" s="229" t="s">
        <v>6832</v>
      </c>
      <c r="AC5" s="229" t="s">
        <v>8516</v>
      </c>
      <c r="AD5" s="229" t="s">
        <v>9501</v>
      </c>
      <c r="AE5" s="229" t="s">
        <v>9506</v>
      </c>
      <c r="AF5" s="229" t="s">
        <v>3265</v>
      </c>
    </row>
    <row r="6" spans="1:32" x14ac:dyDescent="0.3">
      <c r="A6" s="209" t="s">
        <v>44</v>
      </c>
      <c r="B6" s="210">
        <v>92945268</v>
      </c>
      <c r="C6" s="210">
        <v>99961115</v>
      </c>
      <c r="D6" s="210">
        <v>99538190</v>
      </c>
      <c r="E6" s="210">
        <v>99290498</v>
      </c>
      <c r="F6" s="210">
        <v>74111462</v>
      </c>
      <c r="G6" s="210">
        <v>99211171</v>
      </c>
      <c r="H6" s="210">
        <v>98942657</v>
      </c>
      <c r="I6" s="210">
        <v>92606627</v>
      </c>
      <c r="J6" s="210">
        <v>97611262</v>
      </c>
      <c r="K6" s="210">
        <v>72967027</v>
      </c>
      <c r="L6" s="210">
        <v>96617433</v>
      </c>
      <c r="M6" s="210">
        <v>89830451</v>
      </c>
      <c r="N6" s="210">
        <v>98176375</v>
      </c>
      <c r="O6" s="210">
        <v>98985386</v>
      </c>
      <c r="P6" s="210">
        <v>97987205</v>
      </c>
      <c r="Q6" s="210">
        <v>95254996</v>
      </c>
      <c r="R6" s="210">
        <v>95439616</v>
      </c>
      <c r="S6" s="210">
        <v>93838577</v>
      </c>
      <c r="T6" s="210">
        <v>93423902</v>
      </c>
      <c r="U6" s="210">
        <v>99715771</v>
      </c>
      <c r="V6" s="210">
        <v>99165999</v>
      </c>
      <c r="W6" s="210">
        <v>99827227</v>
      </c>
      <c r="X6" s="210">
        <v>410500187</v>
      </c>
      <c r="Y6" s="210">
        <v>312088731</v>
      </c>
      <c r="Z6" s="210">
        <v>7559500</v>
      </c>
      <c r="AA6" s="210">
        <v>149397390</v>
      </c>
      <c r="AB6" s="210">
        <v>108927725</v>
      </c>
      <c r="AC6" s="210">
        <v>139615506</v>
      </c>
      <c r="AD6" s="210">
        <v>110513114</v>
      </c>
      <c r="AE6" s="210">
        <v>236371237</v>
      </c>
      <c r="AF6" s="210">
        <v>3560421605</v>
      </c>
    </row>
    <row r="7" spans="1:32" x14ac:dyDescent="0.3">
      <c r="A7" s="212" t="s">
        <v>36</v>
      </c>
      <c r="B7" s="213"/>
      <c r="C7" s="213"/>
      <c r="D7" s="213"/>
      <c r="E7" s="213">
        <v>39459494</v>
      </c>
      <c r="F7" s="213">
        <v>14109600</v>
      </c>
      <c r="G7" s="213">
        <v>9567700</v>
      </c>
      <c r="H7" s="213">
        <v>28356600</v>
      </c>
      <c r="I7" s="213">
        <v>4870000</v>
      </c>
      <c r="J7" s="213">
        <v>11632820</v>
      </c>
      <c r="K7" s="213">
        <v>11726027</v>
      </c>
      <c r="L7" s="213">
        <v>11019100</v>
      </c>
      <c r="M7" s="213">
        <v>15354300</v>
      </c>
      <c r="N7" s="213">
        <v>30802300</v>
      </c>
      <c r="O7" s="213">
        <v>12894000</v>
      </c>
      <c r="P7" s="213">
        <v>3466000</v>
      </c>
      <c r="Q7" s="213"/>
      <c r="R7" s="213">
        <v>1500000</v>
      </c>
      <c r="S7" s="213">
        <v>8760100</v>
      </c>
      <c r="T7" s="213">
        <v>2325000</v>
      </c>
      <c r="U7" s="213"/>
      <c r="V7" s="213">
        <v>19714550</v>
      </c>
      <c r="W7" s="213">
        <v>35279184</v>
      </c>
      <c r="X7" s="213">
        <v>89962700</v>
      </c>
      <c r="Y7" s="213">
        <v>76123900</v>
      </c>
      <c r="Z7" s="213"/>
      <c r="AA7" s="213">
        <v>89077750</v>
      </c>
      <c r="AB7" s="213">
        <v>57181230</v>
      </c>
      <c r="AC7" s="213">
        <v>22629360</v>
      </c>
      <c r="AD7" s="213">
        <v>43007880</v>
      </c>
      <c r="AE7" s="213">
        <v>56364741</v>
      </c>
      <c r="AF7" s="213">
        <v>695184336</v>
      </c>
    </row>
    <row r="8" spans="1:32" x14ac:dyDescent="0.3">
      <c r="A8" s="160" t="s">
        <v>37</v>
      </c>
      <c r="B8" s="214"/>
      <c r="C8" s="214"/>
      <c r="D8" s="214"/>
      <c r="E8" s="214">
        <v>39459494</v>
      </c>
      <c r="F8" s="214">
        <v>14109600</v>
      </c>
      <c r="G8" s="214">
        <v>9567700</v>
      </c>
      <c r="H8" s="214">
        <v>28356600</v>
      </c>
      <c r="I8" s="214">
        <v>4870000</v>
      </c>
      <c r="J8" s="214">
        <v>11632820</v>
      </c>
      <c r="K8" s="214">
        <v>11726027</v>
      </c>
      <c r="L8" s="214">
        <v>11019100</v>
      </c>
      <c r="M8" s="214">
        <v>15354300</v>
      </c>
      <c r="N8" s="214">
        <v>30802300</v>
      </c>
      <c r="O8" s="214">
        <v>12894000</v>
      </c>
      <c r="P8" s="214">
        <v>3466000</v>
      </c>
      <c r="Q8" s="214"/>
      <c r="R8" s="214">
        <v>1500000</v>
      </c>
      <c r="S8" s="214">
        <v>8760100</v>
      </c>
      <c r="T8" s="214">
        <v>2325000</v>
      </c>
      <c r="U8" s="214"/>
      <c r="V8" s="214">
        <v>19714550</v>
      </c>
      <c r="W8" s="214">
        <v>35279184</v>
      </c>
      <c r="X8" s="214">
        <v>89962700</v>
      </c>
      <c r="Y8" s="214">
        <v>76123900</v>
      </c>
      <c r="Z8" s="214"/>
      <c r="AA8" s="214">
        <v>89077750</v>
      </c>
      <c r="AB8" s="214">
        <v>57181230</v>
      </c>
      <c r="AC8" s="214">
        <v>22629360</v>
      </c>
      <c r="AD8" s="214">
        <v>43007880</v>
      </c>
      <c r="AE8" s="214">
        <v>56364741</v>
      </c>
      <c r="AF8" s="214">
        <v>695184336</v>
      </c>
    </row>
    <row r="9" spans="1:32" x14ac:dyDescent="0.3">
      <c r="A9" s="215" t="s">
        <v>38</v>
      </c>
      <c r="B9" s="216"/>
      <c r="C9" s="216"/>
      <c r="D9" s="216"/>
      <c r="E9" s="216">
        <v>39459494</v>
      </c>
      <c r="F9" s="216">
        <v>14109600</v>
      </c>
      <c r="G9" s="216">
        <v>9567700</v>
      </c>
      <c r="H9" s="216">
        <v>28356600</v>
      </c>
      <c r="I9" s="216">
        <v>4870000</v>
      </c>
      <c r="J9" s="216">
        <v>11632820</v>
      </c>
      <c r="K9" s="216">
        <v>11726027</v>
      </c>
      <c r="L9" s="216">
        <v>11019100</v>
      </c>
      <c r="M9" s="216">
        <v>15354300</v>
      </c>
      <c r="N9" s="216">
        <v>30802300</v>
      </c>
      <c r="O9" s="216">
        <v>12894000</v>
      </c>
      <c r="P9" s="216">
        <v>3466000</v>
      </c>
      <c r="Q9" s="216"/>
      <c r="R9" s="216">
        <v>1500000</v>
      </c>
      <c r="S9" s="216">
        <v>8760100</v>
      </c>
      <c r="T9" s="216">
        <v>2325000</v>
      </c>
      <c r="U9" s="216"/>
      <c r="V9" s="216">
        <v>19714550</v>
      </c>
      <c r="W9" s="216">
        <v>35279184</v>
      </c>
      <c r="X9" s="216">
        <v>89962700</v>
      </c>
      <c r="Y9" s="216">
        <v>76123900</v>
      </c>
      <c r="Z9" s="216"/>
      <c r="AA9" s="216">
        <v>89077750</v>
      </c>
      <c r="AB9" s="216">
        <v>57181230</v>
      </c>
      <c r="AC9" s="216">
        <v>22629360</v>
      </c>
      <c r="AD9" s="216">
        <v>43007880</v>
      </c>
      <c r="AE9" s="216">
        <v>56364741</v>
      </c>
      <c r="AF9" s="216">
        <v>695184336</v>
      </c>
    </row>
    <row r="10" spans="1:32" x14ac:dyDescent="0.3">
      <c r="A10" s="218" t="s">
        <v>39</v>
      </c>
      <c r="B10" s="216"/>
      <c r="C10" s="216"/>
      <c r="D10" s="216"/>
      <c r="E10" s="216">
        <v>39459494</v>
      </c>
      <c r="F10" s="216">
        <v>14109600</v>
      </c>
      <c r="G10" s="216">
        <v>9567700</v>
      </c>
      <c r="H10" s="216">
        <v>28356600</v>
      </c>
      <c r="I10" s="216">
        <v>4870000</v>
      </c>
      <c r="J10" s="216">
        <v>11632820</v>
      </c>
      <c r="K10" s="216">
        <v>11726027</v>
      </c>
      <c r="L10" s="216">
        <v>11019100</v>
      </c>
      <c r="M10" s="216">
        <v>15354300</v>
      </c>
      <c r="N10" s="216">
        <v>30802300</v>
      </c>
      <c r="O10" s="216">
        <v>12894000</v>
      </c>
      <c r="P10" s="216">
        <v>3466000</v>
      </c>
      <c r="Q10" s="216"/>
      <c r="R10" s="216">
        <v>1500000</v>
      </c>
      <c r="S10" s="216">
        <v>8760100</v>
      </c>
      <c r="T10" s="216">
        <v>2325000</v>
      </c>
      <c r="U10" s="216"/>
      <c r="V10" s="216">
        <v>19714550</v>
      </c>
      <c r="W10" s="216">
        <v>35279184</v>
      </c>
      <c r="X10" s="216">
        <v>89962700</v>
      </c>
      <c r="Y10" s="216">
        <v>76123900</v>
      </c>
      <c r="Z10" s="216"/>
      <c r="AA10" s="216">
        <v>89077750</v>
      </c>
      <c r="AB10" s="216">
        <v>57181230</v>
      </c>
      <c r="AC10" s="216">
        <v>22629360</v>
      </c>
      <c r="AD10" s="216">
        <v>43007880</v>
      </c>
      <c r="AE10" s="216">
        <v>56364741</v>
      </c>
      <c r="AF10" s="216">
        <v>695184336</v>
      </c>
    </row>
    <row r="11" spans="1:32" x14ac:dyDescent="0.3">
      <c r="A11" s="183" t="s">
        <v>102</v>
      </c>
      <c r="B11" s="179"/>
      <c r="C11" s="179"/>
      <c r="D11" s="179"/>
      <c r="E11" s="179">
        <v>39459494</v>
      </c>
      <c r="F11" s="179"/>
      <c r="G11" s="179">
        <v>9567700</v>
      </c>
      <c r="H11" s="179">
        <v>28356600</v>
      </c>
      <c r="I11" s="179">
        <v>1080000</v>
      </c>
      <c r="J11" s="179">
        <v>11632820</v>
      </c>
      <c r="K11" s="179">
        <v>8916027</v>
      </c>
      <c r="L11" s="179">
        <v>10139100</v>
      </c>
      <c r="M11" s="179">
        <v>10854300</v>
      </c>
      <c r="N11" s="179">
        <v>21906300</v>
      </c>
      <c r="O11" s="179">
        <v>10834000</v>
      </c>
      <c r="P11" s="179">
        <v>3116000</v>
      </c>
      <c r="Q11" s="179"/>
      <c r="R11" s="179">
        <v>1500000</v>
      </c>
      <c r="S11" s="179">
        <v>1074100</v>
      </c>
      <c r="T11" s="179"/>
      <c r="U11" s="179"/>
      <c r="V11" s="179">
        <v>18664550</v>
      </c>
      <c r="W11" s="179">
        <v>33763184</v>
      </c>
      <c r="X11" s="179">
        <v>58197700</v>
      </c>
      <c r="Y11" s="179">
        <v>63914400</v>
      </c>
      <c r="Z11" s="179"/>
      <c r="AA11" s="179">
        <v>76182750</v>
      </c>
      <c r="AB11" s="179">
        <v>47876230</v>
      </c>
      <c r="AC11" s="179">
        <v>22629360</v>
      </c>
      <c r="AD11" s="179">
        <v>32687580</v>
      </c>
      <c r="AE11" s="179">
        <v>50244741</v>
      </c>
      <c r="AF11" s="179">
        <v>562596936</v>
      </c>
    </row>
    <row r="12" spans="1:32" x14ac:dyDescent="0.3">
      <c r="A12" s="70" t="s">
        <v>103</v>
      </c>
      <c r="B12" s="100"/>
      <c r="C12" s="100"/>
      <c r="D12" s="100"/>
      <c r="E12" s="100">
        <v>39459494</v>
      </c>
      <c r="F12" s="100"/>
      <c r="G12" s="100">
        <v>9567700</v>
      </c>
      <c r="H12" s="100">
        <v>26931600</v>
      </c>
      <c r="I12" s="100"/>
      <c r="J12" s="100">
        <v>7632920</v>
      </c>
      <c r="K12" s="100">
        <v>8916027</v>
      </c>
      <c r="L12" s="100">
        <v>10139100</v>
      </c>
      <c r="M12" s="100">
        <v>10854300</v>
      </c>
      <c r="N12" s="100">
        <v>7572800</v>
      </c>
      <c r="O12" s="100">
        <v>10834000</v>
      </c>
      <c r="P12" s="100">
        <v>616000</v>
      </c>
      <c r="Q12" s="100"/>
      <c r="R12" s="100"/>
      <c r="S12" s="100">
        <v>1074100</v>
      </c>
      <c r="T12" s="100"/>
      <c r="U12" s="100"/>
      <c r="V12" s="100">
        <v>17564550</v>
      </c>
      <c r="W12" s="100">
        <v>25129024</v>
      </c>
      <c r="X12" s="100">
        <v>35690450</v>
      </c>
      <c r="Y12" s="100">
        <v>63914400</v>
      </c>
      <c r="Z12" s="100"/>
      <c r="AA12" s="100">
        <v>72184250</v>
      </c>
      <c r="AB12" s="100">
        <v>47876230</v>
      </c>
      <c r="AC12" s="100">
        <v>22629360</v>
      </c>
      <c r="AD12" s="100">
        <v>32687580</v>
      </c>
      <c r="AE12" s="100">
        <v>32050141</v>
      </c>
      <c r="AF12" s="100">
        <v>483324026</v>
      </c>
    </row>
    <row r="13" spans="1:32" x14ac:dyDescent="0.3">
      <c r="A13" s="184" t="s">
        <v>99</v>
      </c>
      <c r="B13" s="185"/>
      <c r="C13" s="185"/>
      <c r="D13" s="185"/>
      <c r="E13" s="185">
        <v>39459494</v>
      </c>
      <c r="F13" s="185"/>
      <c r="G13" s="185">
        <v>9567700</v>
      </c>
      <c r="H13" s="185">
        <v>26931600</v>
      </c>
      <c r="I13" s="185"/>
      <c r="J13" s="185">
        <v>7632920</v>
      </c>
      <c r="K13" s="185">
        <v>8916027</v>
      </c>
      <c r="L13" s="185">
        <v>10139100</v>
      </c>
      <c r="M13" s="185">
        <v>10854300</v>
      </c>
      <c r="N13" s="185">
        <v>7572800</v>
      </c>
      <c r="O13" s="185">
        <v>10834000</v>
      </c>
      <c r="P13" s="185">
        <v>616000</v>
      </c>
      <c r="Q13" s="185"/>
      <c r="R13" s="185"/>
      <c r="S13" s="185">
        <v>1074100</v>
      </c>
      <c r="T13" s="185"/>
      <c r="U13" s="185"/>
      <c r="V13" s="185">
        <v>17564550</v>
      </c>
      <c r="W13" s="185">
        <v>25129024</v>
      </c>
      <c r="X13" s="185">
        <v>35690450</v>
      </c>
      <c r="Y13" s="185">
        <v>63914400</v>
      </c>
      <c r="Z13" s="185"/>
      <c r="AA13" s="185">
        <v>72184250</v>
      </c>
      <c r="AB13" s="185">
        <v>47876230</v>
      </c>
      <c r="AC13" s="185">
        <v>22629360</v>
      </c>
      <c r="AD13" s="185">
        <v>32687580</v>
      </c>
      <c r="AE13" s="185">
        <v>32050141</v>
      </c>
      <c r="AF13" s="185">
        <v>483324026</v>
      </c>
    </row>
    <row r="14" spans="1:32" x14ac:dyDescent="0.3">
      <c r="A14" s="230" t="s">
        <v>100</v>
      </c>
      <c r="B14" s="124"/>
      <c r="C14" s="124"/>
      <c r="D14" s="124"/>
      <c r="E14" s="124">
        <v>39459494</v>
      </c>
      <c r="F14" s="124"/>
      <c r="G14" s="124"/>
      <c r="H14" s="124">
        <v>1498100</v>
      </c>
      <c r="I14" s="124"/>
      <c r="J14" s="124">
        <v>7632920</v>
      </c>
      <c r="K14" s="124">
        <v>5116027</v>
      </c>
      <c r="L14" s="124">
        <v>10139100</v>
      </c>
      <c r="M14" s="124">
        <v>7424300</v>
      </c>
      <c r="N14" s="124">
        <v>7572800</v>
      </c>
      <c r="O14" s="124">
        <v>704000</v>
      </c>
      <c r="P14" s="124">
        <v>616000</v>
      </c>
      <c r="Q14" s="124"/>
      <c r="R14" s="124"/>
      <c r="S14" s="124">
        <v>771250</v>
      </c>
      <c r="T14" s="124"/>
      <c r="U14" s="124"/>
      <c r="V14" s="124">
        <v>9287000</v>
      </c>
      <c r="W14" s="124">
        <v>4121250</v>
      </c>
      <c r="X14" s="124">
        <v>16947450</v>
      </c>
      <c r="Y14" s="124">
        <v>3813500</v>
      </c>
      <c r="Z14" s="124"/>
      <c r="AA14" s="124">
        <v>72184250</v>
      </c>
      <c r="AB14" s="124">
        <v>31497230</v>
      </c>
      <c r="AC14" s="124">
        <v>22629360</v>
      </c>
      <c r="AD14" s="124">
        <v>32687580</v>
      </c>
      <c r="AE14" s="124">
        <v>4230041</v>
      </c>
      <c r="AF14" s="124">
        <v>278331652</v>
      </c>
    </row>
    <row r="15" spans="1:32" x14ac:dyDescent="0.3">
      <c r="A15" s="221" t="s">
        <v>42</v>
      </c>
      <c r="B15" s="216"/>
      <c r="C15" s="216"/>
      <c r="D15" s="216"/>
      <c r="E15" s="216"/>
      <c r="F15" s="216"/>
      <c r="G15" s="216"/>
      <c r="H15" s="216">
        <v>1498100</v>
      </c>
      <c r="I15" s="216"/>
      <c r="J15" s="216"/>
      <c r="K15" s="216"/>
      <c r="L15" s="216">
        <v>2991600</v>
      </c>
      <c r="M15" s="216">
        <v>352000</v>
      </c>
      <c r="N15" s="216">
        <v>1461500</v>
      </c>
      <c r="O15" s="216"/>
      <c r="P15" s="216"/>
      <c r="Q15" s="216"/>
      <c r="R15" s="216"/>
      <c r="S15" s="216">
        <v>440000</v>
      </c>
      <c r="T15" s="216"/>
      <c r="U15" s="216"/>
      <c r="V15" s="216">
        <v>5927000</v>
      </c>
      <c r="W15" s="216">
        <v>1496750</v>
      </c>
      <c r="X15" s="216">
        <v>2871000</v>
      </c>
      <c r="Y15" s="216">
        <v>1422500</v>
      </c>
      <c r="Z15" s="216"/>
      <c r="AA15" s="216">
        <v>29245750</v>
      </c>
      <c r="AB15" s="216">
        <v>6375000</v>
      </c>
      <c r="AC15" s="216"/>
      <c r="AD15" s="216"/>
      <c r="AE15" s="216"/>
      <c r="AF15" s="216">
        <v>54081200</v>
      </c>
    </row>
    <row r="16" spans="1:32" x14ac:dyDescent="0.3">
      <c r="A16" s="186" t="s">
        <v>5243</v>
      </c>
      <c r="B16" s="216"/>
      <c r="C16" s="216"/>
      <c r="D16" s="216"/>
      <c r="E16" s="216"/>
      <c r="F16" s="216"/>
      <c r="G16" s="216"/>
      <c r="H16" s="216"/>
      <c r="I16" s="216"/>
      <c r="J16" s="216"/>
      <c r="K16" s="216"/>
      <c r="L16" s="216"/>
      <c r="M16" s="216"/>
      <c r="N16" s="216"/>
      <c r="O16" s="216"/>
      <c r="P16" s="216"/>
      <c r="Q16" s="216"/>
      <c r="R16" s="216"/>
      <c r="S16" s="216"/>
      <c r="T16" s="216"/>
      <c r="U16" s="216"/>
      <c r="V16" s="216"/>
      <c r="W16" s="216"/>
      <c r="X16" s="216"/>
      <c r="Y16" s="216"/>
      <c r="Z16" s="216"/>
      <c r="AA16" s="216">
        <v>23250000</v>
      </c>
      <c r="AB16" s="216"/>
      <c r="AC16" s="216"/>
      <c r="AD16" s="216"/>
      <c r="AE16" s="216"/>
      <c r="AF16" s="216">
        <v>23250000</v>
      </c>
    </row>
    <row r="17" spans="1:32" x14ac:dyDescent="0.3">
      <c r="A17" s="222" t="s">
        <v>104</v>
      </c>
      <c r="B17" s="116"/>
      <c r="C17" s="116"/>
      <c r="D17" s="116"/>
      <c r="E17" s="116"/>
      <c r="F17" s="116"/>
      <c r="G17" s="116"/>
      <c r="H17" s="116"/>
      <c r="I17" s="116"/>
      <c r="J17" s="116"/>
      <c r="K17" s="116"/>
      <c r="L17" s="116"/>
      <c r="M17" s="116">
        <v>352000</v>
      </c>
      <c r="N17" s="116"/>
      <c r="O17" s="116"/>
      <c r="P17" s="116"/>
      <c r="Q17" s="116"/>
      <c r="R17" s="116"/>
      <c r="S17" s="116">
        <v>440000</v>
      </c>
      <c r="T17" s="116"/>
      <c r="U17" s="116"/>
      <c r="V17" s="116">
        <v>5927000</v>
      </c>
      <c r="W17" s="116"/>
      <c r="X17" s="116"/>
      <c r="Y17" s="116"/>
      <c r="Z17" s="116"/>
      <c r="AA17" s="116"/>
      <c r="AB17" s="116">
        <v>6375000</v>
      </c>
      <c r="AC17" s="116"/>
      <c r="AD17" s="116"/>
      <c r="AE17" s="116"/>
      <c r="AF17" s="116">
        <v>13094000</v>
      </c>
    </row>
    <row r="18" spans="1:32" x14ac:dyDescent="0.3">
      <c r="A18" s="222" t="s">
        <v>2860</v>
      </c>
      <c r="B18" s="116"/>
      <c r="C18" s="116"/>
      <c r="D18" s="116"/>
      <c r="E18" s="116"/>
      <c r="F18" s="116"/>
      <c r="G18" s="116"/>
      <c r="H18" s="116">
        <v>1498100</v>
      </c>
      <c r="I18" s="116"/>
      <c r="J18" s="116"/>
      <c r="K18" s="116"/>
      <c r="L18" s="116">
        <v>2991600</v>
      </c>
      <c r="M18" s="116"/>
      <c r="N18" s="116">
        <v>1461500</v>
      </c>
      <c r="O18" s="116"/>
      <c r="P18" s="116"/>
      <c r="Q18" s="116"/>
      <c r="R18" s="116"/>
      <c r="S18" s="116"/>
      <c r="T18" s="116"/>
      <c r="U18" s="116"/>
      <c r="V18" s="116"/>
      <c r="W18" s="116">
        <v>1496750</v>
      </c>
      <c r="X18" s="116">
        <v>2871000</v>
      </c>
      <c r="Y18" s="116">
        <v>1422500</v>
      </c>
      <c r="Z18" s="116"/>
      <c r="AA18" s="116">
        <v>5995750</v>
      </c>
      <c r="AB18" s="116"/>
      <c r="AC18" s="116"/>
      <c r="AD18" s="116"/>
      <c r="AE18" s="116"/>
      <c r="AF18" s="116">
        <v>17737200</v>
      </c>
    </row>
    <row r="19" spans="1:32" x14ac:dyDescent="0.3">
      <c r="A19" s="221" t="s">
        <v>110</v>
      </c>
      <c r="B19" s="216"/>
      <c r="C19" s="216"/>
      <c r="D19" s="216"/>
      <c r="E19" s="216"/>
      <c r="F19" s="216"/>
      <c r="G19" s="216"/>
      <c r="H19" s="216"/>
      <c r="I19" s="216"/>
      <c r="J19" s="216">
        <v>1824070</v>
      </c>
      <c r="K19" s="216">
        <v>2636027</v>
      </c>
      <c r="L19" s="216">
        <v>660000</v>
      </c>
      <c r="M19" s="216">
        <v>1137300</v>
      </c>
      <c r="N19" s="216">
        <v>331300</v>
      </c>
      <c r="O19" s="216">
        <v>704000</v>
      </c>
      <c r="P19" s="216">
        <v>616000</v>
      </c>
      <c r="Q19" s="216"/>
      <c r="R19" s="216"/>
      <c r="S19" s="216">
        <v>331250</v>
      </c>
      <c r="T19" s="216"/>
      <c r="U19" s="216"/>
      <c r="V19" s="216">
        <v>3080000</v>
      </c>
      <c r="W19" s="216"/>
      <c r="X19" s="216">
        <v>300450</v>
      </c>
      <c r="Y19" s="216"/>
      <c r="Z19" s="216"/>
      <c r="AA19" s="216"/>
      <c r="AB19" s="216"/>
      <c r="AC19" s="216"/>
      <c r="AD19" s="216">
        <v>9000000</v>
      </c>
      <c r="AE19" s="216">
        <v>1030041</v>
      </c>
      <c r="AF19" s="216">
        <v>21650438</v>
      </c>
    </row>
    <row r="20" spans="1:32" x14ac:dyDescent="0.3">
      <c r="A20" s="186" t="s">
        <v>2855</v>
      </c>
      <c r="B20" s="116"/>
      <c r="C20" s="116"/>
      <c r="D20" s="116"/>
      <c r="E20" s="116"/>
      <c r="F20" s="116"/>
      <c r="G20" s="116"/>
      <c r="H20" s="116"/>
      <c r="I20" s="116"/>
      <c r="J20" s="116">
        <v>1500000</v>
      </c>
      <c r="K20" s="116">
        <v>2310000</v>
      </c>
      <c r="L20" s="116">
        <v>660000</v>
      </c>
      <c r="M20" s="116">
        <v>1137300</v>
      </c>
      <c r="N20" s="116"/>
      <c r="O20" s="116">
        <v>704000</v>
      </c>
      <c r="P20" s="116">
        <v>616000</v>
      </c>
      <c r="Q20" s="116"/>
      <c r="R20" s="116"/>
      <c r="S20" s="116"/>
      <c r="T20" s="116"/>
      <c r="U20" s="116"/>
      <c r="V20" s="116">
        <v>3080000</v>
      </c>
      <c r="W20" s="116"/>
      <c r="X20" s="116"/>
      <c r="Y20" s="116"/>
      <c r="Z20" s="116"/>
      <c r="AA20" s="116"/>
      <c r="AB20" s="116"/>
      <c r="AC20" s="116"/>
      <c r="AD20" s="116">
        <v>9000000</v>
      </c>
      <c r="AE20" s="116">
        <v>704000</v>
      </c>
      <c r="AF20" s="116">
        <v>19711300</v>
      </c>
    </row>
    <row r="21" spans="1:32" x14ac:dyDescent="0.3">
      <c r="A21" s="222" t="s">
        <v>112</v>
      </c>
      <c r="B21" s="116"/>
      <c r="C21" s="116"/>
      <c r="D21" s="116"/>
      <c r="E21" s="116"/>
      <c r="F21" s="116"/>
      <c r="G21" s="116"/>
      <c r="H21" s="116"/>
      <c r="I21" s="116"/>
      <c r="J21" s="116">
        <v>324070</v>
      </c>
      <c r="K21" s="116">
        <v>326027</v>
      </c>
      <c r="L21" s="116"/>
      <c r="M21" s="116"/>
      <c r="N21" s="116">
        <v>331300</v>
      </c>
      <c r="O21" s="116"/>
      <c r="P21" s="116"/>
      <c r="Q21" s="116"/>
      <c r="R21" s="116"/>
      <c r="S21" s="116">
        <v>331250</v>
      </c>
      <c r="T21" s="116"/>
      <c r="U21" s="116"/>
      <c r="V21" s="116"/>
      <c r="W21" s="116"/>
      <c r="X21" s="116">
        <v>300450</v>
      </c>
      <c r="Y21" s="116"/>
      <c r="Z21" s="116"/>
      <c r="AA21" s="116"/>
      <c r="AB21" s="116"/>
      <c r="AC21" s="116"/>
      <c r="AD21" s="116"/>
      <c r="AE21" s="116">
        <v>326041</v>
      </c>
      <c r="AF21" s="116">
        <v>1939138</v>
      </c>
    </row>
    <row r="22" spans="1:32" x14ac:dyDescent="0.3">
      <c r="A22" s="221" t="s">
        <v>333</v>
      </c>
      <c r="B22" s="216"/>
      <c r="C22" s="216"/>
      <c r="D22" s="216"/>
      <c r="E22" s="216"/>
      <c r="F22" s="216"/>
      <c r="G22" s="216"/>
      <c r="H22" s="216"/>
      <c r="I22" s="216"/>
      <c r="J22" s="216">
        <v>3458850</v>
      </c>
      <c r="K22" s="216">
        <v>2480000</v>
      </c>
      <c r="L22" s="216">
        <v>3427500</v>
      </c>
      <c r="M22" s="216">
        <v>5935000</v>
      </c>
      <c r="N22" s="216">
        <v>2300000</v>
      </c>
      <c r="O22" s="216"/>
      <c r="P22" s="216"/>
      <c r="Q22" s="216"/>
      <c r="R22" s="216"/>
      <c r="S22" s="216"/>
      <c r="T22" s="216"/>
      <c r="U22" s="216"/>
      <c r="V22" s="216"/>
      <c r="W22" s="216">
        <v>2494500</v>
      </c>
      <c r="X22" s="216">
        <v>4846000</v>
      </c>
      <c r="Y22" s="216">
        <v>2391000</v>
      </c>
      <c r="Z22" s="216"/>
      <c r="AA22" s="216">
        <v>2469500</v>
      </c>
      <c r="AB22" s="216"/>
      <c r="AC22" s="216"/>
      <c r="AD22" s="216"/>
      <c r="AE22" s="216"/>
      <c r="AF22" s="216">
        <v>29802350</v>
      </c>
    </row>
    <row r="23" spans="1:32" x14ac:dyDescent="0.3">
      <c r="A23" s="222" t="s">
        <v>274</v>
      </c>
      <c r="B23" s="116"/>
      <c r="C23" s="116"/>
      <c r="D23" s="116"/>
      <c r="E23" s="116"/>
      <c r="F23" s="116"/>
      <c r="G23" s="116"/>
      <c r="H23" s="116"/>
      <c r="I23" s="116"/>
      <c r="J23" s="116">
        <v>1985000</v>
      </c>
      <c r="K23" s="116">
        <v>987000</v>
      </c>
      <c r="L23" s="116">
        <v>1965000</v>
      </c>
      <c r="M23" s="116">
        <v>1000000</v>
      </c>
      <c r="N23" s="116">
        <v>980000</v>
      </c>
      <c r="O23" s="116"/>
      <c r="P23" s="116"/>
      <c r="Q23" s="116"/>
      <c r="R23" s="116"/>
      <c r="S23" s="116"/>
      <c r="T23" s="116"/>
      <c r="U23" s="116"/>
      <c r="V23" s="116"/>
      <c r="W23" s="116">
        <v>994500</v>
      </c>
      <c r="X23" s="116">
        <v>1981000</v>
      </c>
      <c r="Y23" s="116">
        <v>961000</v>
      </c>
      <c r="Z23" s="116"/>
      <c r="AA23" s="116">
        <v>969500</v>
      </c>
      <c r="AB23" s="116"/>
      <c r="AC23" s="116"/>
      <c r="AD23" s="116"/>
      <c r="AE23" s="116"/>
      <c r="AF23" s="116">
        <v>11823000</v>
      </c>
    </row>
    <row r="24" spans="1:32" x14ac:dyDescent="0.3">
      <c r="A24" s="222" t="s">
        <v>279</v>
      </c>
      <c r="B24" s="116"/>
      <c r="C24" s="116"/>
      <c r="D24" s="116"/>
      <c r="E24" s="116"/>
      <c r="F24" s="116"/>
      <c r="G24" s="116"/>
      <c r="H24" s="116"/>
      <c r="I24" s="116"/>
      <c r="J24" s="116">
        <v>1473850</v>
      </c>
      <c r="K24" s="116">
        <v>1493000</v>
      </c>
      <c r="L24" s="116">
        <v>1462500</v>
      </c>
      <c r="M24" s="116">
        <v>4935000</v>
      </c>
      <c r="N24" s="116">
        <v>1320000</v>
      </c>
      <c r="O24" s="116"/>
      <c r="P24" s="116"/>
      <c r="Q24" s="116"/>
      <c r="R24" s="116"/>
      <c r="S24" s="116"/>
      <c r="T24" s="116"/>
      <c r="U24" s="116"/>
      <c r="V24" s="116"/>
      <c r="W24" s="116">
        <v>1500000</v>
      </c>
      <c r="X24" s="116">
        <v>2865000</v>
      </c>
      <c r="Y24" s="116">
        <v>1430000</v>
      </c>
      <c r="Z24" s="116"/>
      <c r="AA24" s="116">
        <v>1500000</v>
      </c>
      <c r="AB24" s="116"/>
      <c r="AC24" s="116"/>
      <c r="AD24" s="116"/>
      <c r="AE24" s="116"/>
      <c r="AF24" s="116">
        <v>17979350</v>
      </c>
    </row>
    <row r="25" spans="1:32" x14ac:dyDescent="0.3">
      <c r="A25" s="221" t="s">
        <v>2778</v>
      </c>
      <c r="B25" s="216"/>
      <c r="C25" s="216"/>
      <c r="D25" s="216"/>
      <c r="E25" s="216"/>
      <c r="F25" s="216"/>
      <c r="G25" s="216"/>
      <c r="H25" s="216"/>
      <c r="I25" s="216"/>
      <c r="J25" s="216"/>
      <c r="K25" s="216"/>
      <c r="L25" s="216"/>
      <c r="M25" s="216"/>
      <c r="N25" s="216"/>
      <c r="O25" s="216"/>
      <c r="P25" s="216"/>
      <c r="Q25" s="216"/>
      <c r="R25" s="216"/>
      <c r="S25" s="216"/>
      <c r="T25" s="216"/>
      <c r="U25" s="216"/>
      <c r="V25" s="216"/>
      <c r="W25" s="216"/>
      <c r="X25" s="216">
        <v>1800000</v>
      </c>
      <c r="Y25" s="216"/>
      <c r="Z25" s="216"/>
      <c r="AA25" s="216"/>
      <c r="AB25" s="216">
        <v>3600000</v>
      </c>
      <c r="AC25" s="216"/>
      <c r="AD25" s="216"/>
      <c r="AE25" s="216"/>
      <c r="AF25" s="216">
        <v>5400000</v>
      </c>
    </row>
    <row r="26" spans="1:32" x14ac:dyDescent="0.3">
      <c r="A26" s="222" t="s">
        <v>2780</v>
      </c>
      <c r="B26" s="116"/>
      <c r="C26" s="116"/>
      <c r="D26" s="116"/>
      <c r="E26" s="116"/>
      <c r="F26" s="116"/>
      <c r="G26" s="116"/>
      <c r="H26" s="116"/>
      <c r="I26" s="116"/>
      <c r="J26" s="116"/>
      <c r="K26" s="116"/>
      <c r="L26" s="116"/>
      <c r="M26" s="116"/>
      <c r="N26" s="116"/>
      <c r="O26" s="116"/>
      <c r="P26" s="116"/>
      <c r="Q26" s="116"/>
      <c r="R26" s="116"/>
      <c r="S26" s="116"/>
      <c r="T26" s="116"/>
      <c r="U26" s="116"/>
      <c r="V26" s="116"/>
      <c r="W26" s="116"/>
      <c r="X26" s="116">
        <v>1800000</v>
      </c>
      <c r="Y26" s="116"/>
      <c r="Z26" s="116"/>
      <c r="AA26" s="116"/>
      <c r="AB26" s="116">
        <v>3600000</v>
      </c>
      <c r="AC26" s="116"/>
      <c r="AD26" s="116"/>
      <c r="AE26" s="116"/>
      <c r="AF26" s="116">
        <v>5400000</v>
      </c>
    </row>
    <row r="27" spans="1:32" x14ac:dyDescent="0.3">
      <c r="A27" s="221" t="s">
        <v>56</v>
      </c>
      <c r="B27" s="216"/>
      <c r="C27" s="216"/>
      <c r="D27" s="216"/>
      <c r="E27" s="216">
        <v>39309494</v>
      </c>
      <c r="F27" s="216"/>
      <c r="G27" s="216"/>
      <c r="H27" s="216"/>
      <c r="I27" s="216"/>
      <c r="J27" s="216">
        <v>2350000</v>
      </c>
      <c r="K27" s="216"/>
      <c r="L27" s="216">
        <v>3060000</v>
      </c>
      <c r="M27" s="216"/>
      <c r="N27" s="216">
        <v>3480000</v>
      </c>
      <c r="O27" s="216"/>
      <c r="P27" s="216"/>
      <c r="Q27" s="216"/>
      <c r="R27" s="216"/>
      <c r="S27" s="216"/>
      <c r="T27" s="216"/>
      <c r="U27" s="216"/>
      <c r="V27" s="216">
        <v>280000</v>
      </c>
      <c r="W27" s="216">
        <v>130000</v>
      </c>
      <c r="X27" s="216">
        <v>7130000</v>
      </c>
      <c r="Y27" s="216"/>
      <c r="Z27" s="216"/>
      <c r="AA27" s="216">
        <v>40469000</v>
      </c>
      <c r="AB27" s="216">
        <v>21522230</v>
      </c>
      <c r="AC27" s="216">
        <v>22629360</v>
      </c>
      <c r="AD27" s="216">
        <v>23537580</v>
      </c>
      <c r="AE27" s="216">
        <v>2600000</v>
      </c>
      <c r="AF27" s="216">
        <v>166497664</v>
      </c>
    </row>
    <row r="28" spans="1:32" x14ac:dyDescent="0.3">
      <c r="A28" s="222" t="s">
        <v>1052</v>
      </c>
      <c r="B28" s="116"/>
      <c r="C28" s="116"/>
      <c r="D28" s="116"/>
      <c r="E28" s="116">
        <v>39309494</v>
      </c>
      <c r="F28" s="116"/>
      <c r="G28" s="116"/>
      <c r="H28" s="116"/>
      <c r="I28" s="116"/>
      <c r="J28" s="116">
        <v>2350000</v>
      </c>
      <c r="K28" s="116"/>
      <c r="L28" s="116">
        <v>3060000</v>
      </c>
      <c r="M28" s="116"/>
      <c r="N28" s="116">
        <v>3480000</v>
      </c>
      <c r="O28" s="116"/>
      <c r="P28" s="116"/>
      <c r="Q28" s="116"/>
      <c r="R28" s="116"/>
      <c r="S28" s="116"/>
      <c r="T28" s="116"/>
      <c r="U28" s="116"/>
      <c r="V28" s="116">
        <v>280000</v>
      </c>
      <c r="W28" s="116">
        <v>130000</v>
      </c>
      <c r="X28" s="116">
        <v>7130000</v>
      </c>
      <c r="Y28" s="116"/>
      <c r="Z28" s="116"/>
      <c r="AA28" s="116">
        <v>40469000</v>
      </c>
      <c r="AB28" s="116">
        <v>21522230</v>
      </c>
      <c r="AC28" s="116">
        <v>22629360</v>
      </c>
      <c r="AD28" s="116">
        <v>23537580</v>
      </c>
      <c r="AE28" s="116">
        <v>2600000</v>
      </c>
      <c r="AF28" s="116">
        <v>166497664</v>
      </c>
    </row>
    <row r="29" spans="1:32" x14ac:dyDescent="0.3">
      <c r="A29" s="221" t="s">
        <v>2157</v>
      </c>
      <c r="B29" s="216"/>
      <c r="C29" s="216"/>
      <c r="D29" s="216"/>
      <c r="E29" s="216">
        <v>150000</v>
      </c>
      <c r="F29" s="216"/>
      <c r="G29" s="216"/>
      <c r="H29" s="216"/>
      <c r="I29" s="216"/>
      <c r="J29" s="216"/>
      <c r="K29" s="216"/>
      <c r="L29" s="216"/>
      <c r="M29" s="216"/>
      <c r="N29" s="216"/>
      <c r="O29" s="216"/>
      <c r="P29" s="216"/>
      <c r="Q29" s="216"/>
      <c r="R29" s="216"/>
      <c r="S29" s="216"/>
      <c r="T29" s="216"/>
      <c r="U29" s="216"/>
      <c r="V29" s="216"/>
      <c r="W29" s="216"/>
      <c r="X29" s="216"/>
      <c r="Y29" s="216"/>
      <c r="Z29" s="216"/>
      <c r="AA29" s="216"/>
      <c r="AB29" s="216"/>
      <c r="AC29" s="216"/>
      <c r="AD29" s="216">
        <v>150000</v>
      </c>
      <c r="AE29" s="216">
        <v>600000</v>
      </c>
      <c r="AF29" s="216">
        <v>900000</v>
      </c>
    </row>
    <row r="30" spans="1:32" x14ac:dyDescent="0.3">
      <c r="A30" s="186" t="s">
        <v>6526</v>
      </c>
      <c r="B30" s="216"/>
      <c r="C30" s="216"/>
      <c r="D30" s="216"/>
      <c r="E30" s="216">
        <v>150000</v>
      </c>
      <c r="F30" s="216"/>
      <c r="G30" s="216"/>
      <c r="H30" s="216"/>
      <c r="I30" s="216"/>
      <c r="J30" s="216"/>
      <c r="K30" s="216"/>
      <c r="L30" s="216"/>
      <c r="M30" s="216"/>
      <c r="N30" s="216"/>
      <c r="O30" s="216"/>
      <c r="P30" s="216"/>
      <c r="Q30" s="216"/>
      <c r="R30" s="216"/>
      <c r="S30" s="216"/>
      <c r="T30" s="216"/>
      <c r="U30" s="216"/>
      <c r="V30" s="216"/>
      <c r="W30" s="216"/>
      <c r="X30" s="216"/>
      <c r="Y30" s="216"/>
      <c r="Z30" s="216"/>
      <c r="AA30" s="216"/>
      <c r="AB30" s="216"/>
      <c r="AC30" s="216"/>
      <c r="AD30" s="216">
        <v>150000</v>
      </c>
      <c r="AE30" s="216">
        <v>600000</v>
      </c>
      <c r="AF30" s="216">
        <v>900000</v>
      </c>
    </row>
    <row r="31" spans="1:32" x14ac:dyDescent="0.3">
      <c r="A31" s="230" t="s">
        <v>403</v>
      </c>
      <c r="B31" s="124"/>
      <c r="C31" s="124"/>
      <c r="D31" s="124"/>
      <c r="E31" s="124"/>
      <c r="F31" s="124"/>
      <c r="G31" s="124">
        <v>7992700</v>
      </c>
      <c r="H31" s="124">
        <v>25433500</v>
      </c>
      <c r="I31" s="124"/>
      <c r="J31" s="124"/>
      <c r="K31" s="124"/>
      <c r="L31" s="124"/>
      <c r="M31" s="124">
        <v>3430000</v>
      </c>
      <c r="N31" s="124"/>
      <c r="O31" s="124">
        <v>6940000</v>
      </c>
      <c r="P31" s="124"/>
      <c r="Q31" s="124"/>
      <c r="R31" s="124"/>
      <c r="S31" s="124">
        <v>302850</v>
      </c>
      <c r="T31" s="124"/>
      <c r="U31" s="124"/>
      <c r="V31" s="124">
        <v>5793550</v>
      </c>
      <c r="W31" s="124">
        <v>3956250</v>
      </c>
      <c r="X31" s="124">
        <v>18743000</v>
      </c>
      <c r="Y31" s="124">
        <v>60100900</v>
      </c>
      <c r="Z31" s="124"/>
      <c r="AA31" s="124"/>
      <c r="AB31" s="124">
        <v>16379000</v>
      </c>
      <c r="AC31" s="124"/>
      <c r="AD31" s="124"/>
      <c r="AE31" s="124">
        <v>19560000</v>
      </c>
      <c r="AF31" s="124">
        <v>168631750</v>
      </c>
    </row>
    <row r="32" spans="1:32" x14ac:dyDescent="0.3">
      <c r="A32" s="221" t="s">
        <v>42</v>
      </c>
      <c r="B32" s="216"/>
      <c r="C32" s="216"/>
      <c r="D32" s="216"/>
      <c r="E32" s="216"/>
      <c r="F32" s="216"/>
      <c r="G32" s="216">
        <v>2998700</v>
      </c>
      <c r="H32" s="216"/>
      <c r="I32" s="216"/>
      <c r="J32" s="216"/>
      <c r="K32" s="216"/>
      <c r="L32" s="216"/>
      <c r="M32" s="216"/>
      <c r="N32" s="216"/>
      <c r="O32" s="216"/>
      <c r="P32" s="216"/>
      <c r="Q32" s="216"/>
      <c r="R32" s="216"/>
      <c r="S32" s="216"/>
      <c r="T32" s="216"/>
      <c r="U32" s="216"/>
      <c r="V32" s="216">
        <v>5460000</v>
      </c>
      <c r="W32" s="216">
        <v>1486750</v>
      </c>
      <c r="X32" s="216"/>
      <c r="Y32" s="216">
        <v>10438550</v>
      </c>
      <c r="Z32" s="216"/>
      <c r="AA32" s="216"/>
      <c r="AB32" s="216">
        <v>2530000</v>
      </c>
      <c r="AC32" s="216"/>
      <c r="AD32" s="216"/>
      <c r="AE32" s="216">
        <v>440000</v>
      </c>
      <c r="AF32" s="216">
        <v>23354000</v>
      </c>
    </row>
    <row r="33" spans="1:32" x14ac:dyDescent="0.3">
      <c r="A33" s="222" t="s">
        <v>104</v>
      </c>
      <c r="B33" s="116"/>
      <c r="C33" s="116"/>
      <c r="D33" s="116"/>
      <c r="E33" s="116"/>
      <c r="F33" s="116"/>
      <c r="G33" s="116"/>
      <c r="H33" s="116"/>
      <c r="I33" s="116"/>
      <c r="J33" s="116"/>
      <c r="K33" s="116"/>
      <c r="L33" s="116"/>
      <c r="M33" s="116"/>
      <c r="N33" s="116"/>
      <c r="O33" s="116"/>
      <c r="P33" s="116"/>
      <c r="Q33" s="116"/>
      <c r="R33" s="116"/>
      <c r="S33" s="116"/>
      <c r="T33" s="116"/>
      <c r="U33" s="116"/>
      <c r="V33" s="116">
        <v>5460000</v>
      </c>
      <c r="W33" s="116"/>
      <c r="X33" s="116"/>
      <c r="Y33" s="116">
        <v>8970000</v>
      </c>
      <c r="Z33" s="116"/>
      <c r="AA33" s="116"/>
      <c r="AB33" s="116">
        <v>2530000</v>
      </c>
      <c r="AC33" s="116"/>
      <c r="AD33" s="116"/>
      <c r="AE33" s="116">
        <v>440000</v>
      </c>
      <c r="AF33" s="116">
        <v>17400000</v>
      </c>
    </row>
    <row r="34" spans="1:32" x14ac:dyDescent="0.3">
      <c r="A34" s="222" t="s">
        <v>2860</v>
      </c>
      <c r="B34" s="116"/>
      <c r="C34" s="116"/>
      <c r="D34" s="116"/>
      <c r="E34" s="116"/>
      <c r="F34" s="116"/>
      <c r="G34" s="116">
        <v>2998700</v>
      </c>
      <c r="H34" s="116"/>
      <c r="I34" s="116"/>
      <c r="J34" s="116"/>
      <c r="K34" s="116"/>
      <c r="L34" s="116"/>
      <c r="M34" s="116"/>
      <c r="N34" s="116"/>
      <c r="O34" s="116"/>
      <c r="P34" s="116"/>
      <c r="Q34" s="116"/>
      <c r="R34" s="116"/>
      <c r="S34" s="116"/>
      <c r="T34" s="116"/>
      <c r="U34" s="116"/>
      <c r="V34" s="116"/>
      <c r="W34" s="116">
        <v>1486750</v>
      </c>
      <c r="X34" s="116"/>
      <c r="Y34" s="116">
        <v>1468550</v>
      </c>
      <c r="Z34" s="116"/>
      <c r="AA34" s="116"/>
      <c r="AB34" s="116"/>
      <c r="AC34" s="116"/>
      <c r="AD34" s="116"/>
      <c r="AE34" s="116"/>
      <c r="AF34" s="116">
        <v>5954000</v>
      </c>
    </row>
    <row r="35" spans="1:32" x14ac:dyDescent="0.3">
      <c r="A35" s="221" t="s">
        <v>110</v>
      </c>
      <c r="B35" s="216"/>
      <c r="C35" s="216"/>
      <c r="D35" s="216"/>
      <c r="E35" s="216"/>
      <c r="F35" s="216"/>
      <c r="G35" s="216"/>
      <c r="H35" s="216">
        <v>23960000</v>
      </c>
      <c r="I35" s="216"/>
      <c r="J35" s="216"/>
      <c r="K35" s="216"/>
      <c r="L35" s="216"/>
      <c r="M35" s="216"/>
      <c r="N35" s="216"/>
      <c r="O35" s="216">
        <v>6940000</v>
      </c>
      <c r="P35" s="216"/>
      <c r="Q35" s="216"/>
      <c r="R35" s="216"/>
      <c r="S35" s="216">
        <v>302850</v>
      </c>
      <c r="T35" s="216"/>
      <c r="U35" s="216"/>
      <c r="V35" s="216">
        <v>333550</v>
      </c>
      <c r="W35" s="216"/>
      <c r="X35" s="216"/>
      <c r="Y35" s="216">
        <v>3960000</v>
      </c>
      <c r="Z35" s="216"/>
      <c r="AA35" s="216"/>
      <c r="AB35" s="216"/>
      <c r="AC35" s="216"/>
      <c r="AD35" s="216"/>
      <c r="AE35" s="216">
        <v>19120000</v>
      </c>
      <c r="AF35" s="216">
        <v>54616400</v>
      </c>
    </row>
    <row r="36" spans="1:32" x14ac:dyDescent="0.3">
      <c r="A36" s="222" t="s">
        <v>2855</v>
      </c>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v>3960000</v>
      </c>
      <c r="Z36" s="116"/>
      <c r="AA36" s="116"/>
      <c r="AB36" s="116"/>
      <c r="AC36" s="116"/>
      <c r="AD36" s="116"/>
      <c r="AE36" s="116"/>
      <c r="AF36" s="116">
        <v>3960000</v>
      </c>
    </row>
    <row r="37" spans="1:32" x14ac:dyDescent="0.3">
      <c r="A37" s="186" t="s">
        <v>7461</v>
      </c>
      <c r="B37" s="216"/>
      <c r="C37" s="216"/>
      <c r="D37" s="216"/>
      <c r="E37" s="216"/>
      <c r="F37" s="216"/>
      <c r="G37" s="216"/>
      <c r="H37" s="216">
        <v>23960000</v>
      </c>
      <c r="I37" s="216"/>
      <c r="J37" s="216"/>
      <c r="K37" s="216"/>
      <c r="L37" s="216"/>
      <c r="M37" s="216"/>
      <c r="N37" s="216"/>
      <c r="O37" s="216">
        <v>6940000</v>
      </c>
      <c r="P37" s="216"/>
      <c r="Q37" s="216"/>
      <c r="R37" s="216"/>
      <c r="S37" s="216"/>
      <c r="T37" s="216"/>
      <c r="U37" s="216"/>
      <c r="V37" s="216"/>
      <c r="W37" s="216"/>
      <c r="X37" s="216"/>
      <c r="Y37" s="216"/>
      <c r="Z37" s="216"/>
      <c r="AA37" s="216"/>
      <c r="AB37" s="216"/>
      <c r="AC37" s="216"/>
      <c r="AD37" s="216"/>
      <c r="AE37" s="216">
        <v>19120000</v>
      </c>
      <c r="AF37" s="216">
        <v>50020000</v>
      </c>
    </row>
    <row r="38" spans="1:32" x14ac:dyDescent="0.3">
      <c r="A38" s="186" t="s">
        <v>112</v>
      </c>
      <c r="B38" s="116"/>
      <c r="C38" s="116"/>
      <c r="D38" s="116"/>
      <c r="E38" s="116"/>
      <c r="F38" s="116"/>
      <c r="G38" s="116"/>
      <c r="H38" s="116"/>
      <c r="I38" s="116"/>
      <c r="J38" s="116"/>
      <c r="K38" s="116"/>
      <c r="L38" s="116"/>
      <c r="M38" s="116"/>
      <c r="N38" s="116"/>
      <c r="O38" s="116"/>
      <c r="P38" s="116"/>
      <c r="Q38" s="116"/>
      <c r="R38" s="116"/>
      <c r="S38" s="116">
        <v>302850</v>
      </c>
      <c r="T38" s="116"/>
      <c r="U38" s="116"/>
      <c r="V38" s="116">
        <v>333550</v>
      </c>
      <c r="W38" s="116"/>
      <c r="X38" s="116"/>
      <c r="Y38" s="116"/>
      <c r="Z38" s="116"/>
      <c r="AA38" s="116"/>
      <c r="AB38" s="116"/>
      <c r="AC38" s="116"/>
      <c r="AD38" s="116"/>
      <c r="AE38" s="116"/>
      <c r="AF38" s="116">
        <v>636400</v>
      </c>
    </row>
    <row r="39" spans="1:32" x14ac:dyDescent="0.3">
      <c r="A39" s="221" t="s">
        <v>333</v>
      </c>
      <c r="B39" s="216"/>
      <c r="C39" s="216"/>
      <c r="D39" s="216"/>
      <c r="E39" s="216"/>
      <c r="F39" s="216"/>
      <c r="G39" s="216">
        <v>4994000</v>
      </c>
      <c r="H39" s="216">
        <v>1473500</v>
      </c>
      <c r="I39" s="216"/>
      <c r="J39" s="216"/>
      <c r="K39" s="216"/>
      <c r="L39" s="216"/>
      <c r="M39" s="216">
        <v>3430000</v>
      </c>
      <c r="N39" s="216"/>
      <c r="O39" s="216"/>
      <c r="P39" s="216"/>
      <c r="Q39" s="216"/>
      <c r="R39" s="216"/>
      <c r="S39" s="216"/>
      <c r="T39" s="216"/>
      <c r="U39" s="216"/>
      <c r="V39" s="216"/>
      <c r="W39" s="216">
        <v>2469500</v>
      </c>
      <c r="X39" s="216"/>
      <c r="Y39" s="216">
        <v>2453500</v>
      </c>
      <c r="Z39" s="216"/>
      <c r="AA39" s="216"/>
      <c r="AB39" s="216"/>
      <c r="AC39" s="216"/>
      <c r="AD39" s="216"/>
      <c r="AE39" s="216"/>
      <c r="AF39" s="216">
        <v>14820500</v>
      </c>
    </row>
    <row r="40" spans="1:32" x14ac:dyDescent="0.3">
      <c r="A40" s="222" t="s">
        <v>274</v>
      </c>
      <c r="B40" s="116"/>
      <c r="C40" s="116"/>
      <c r="D40" s="116"/>
      <c r="E40" s="116"/>
      <c r="F40" s="116"/>
      <c r="G40" s="116">
        <v>1994000</v>
      </c>
      <c r="H40" s="116"/>
      <c r="I40" s="116"/>
      <c r="J40" s="116"/>
      <c r="K40" s="116"/>
      <c r="L40" s="116"/>
      <c r="M40" s="116">
        <v>1967500</v>
      </c>
      <c r="N40" s="116"/>
      <c r="O40" s="116"/>
      <c r="P40" s="116"/>
      <c r="Q40" s="116"/>
      <c r="R40" s="116"/>
      <c r="S40" s="116"/>
      <c r="T40" s="116"/>
      <c r="U40" s="116"/>
      <c r="V40" s="116"/>
      <c r="W40" s="116">
        <v>969500</v>
      </c>
      <c r="X40" s="116"/>
      <c r="Y40" s="116">
        <v>983500</v>
      </c>
      <c r="Z40" s="116"/>
      <c r="AA40" s="116"/>
      <c r="AB40" s="116"/>
      <c r="AC40" s="116"/>
      <c r="AD40" s="116"/>
      <c r="AE40" s="116"/>
      <c r="AF40" s="116">
        <v>5914500</v>
      </c>
    </row>
    <row r="41" spans="1:32" x14ac:dyDescent="0.3">
      <c r="A41" s="222" t="s">
        <v>279</v>
      </c>
      <c r="B41" s="116"/>
      <c r="C41" s="116"/>
      <c r="D41" s="116"/>
      <c r="E41" s="116"/>
      <c r="F41" s="116"/>
      <c r="G41" s="116">
        <v>3000000</v>
      </c>
      <c r="H41" s="116">
        <v>1473500</v>
      </c>
      <c r="I41" s="116"/>
      <c r="J41" s="116"/>
      <c r="K41" s="116"/>
      <c r="L41" s="116"/>
      <c r="M41" s="116">
        <v>1462500</v>
      </c>
      <c r="N41" s="116"/>
      <c r="O41" s="116"/>
      <c r="P41" s="116"/>
      <c r="Q41" s="116"/>
      <c r="R41" s="116"/>
      <c r="S41" s="116"/>
      <c r="T41" s="116"/>
      <c r="U41" s="116"/>
      <c r="V41" s="116"/>
      <c r="W41" s="116">
        <v>1500000</v>
      </c>
      <c r="X41" s="116"/>
      <c r="Y41" s="116">
        <v>1470000</v>
      </c>
      <c r="Z41" s="116"/>
      <c r="AA41" s="116"/>
      <c r="AB41" s="116"/>
      <c r="AC41" s="116"/>
      <c r="AD41" s="116"/>
      <c r="AE41" s="116"/>
      <c r="AF41" s="116">
        <v>8906000</v>
      </c>
    </row>
    <row r="42" spans="1:32" x14ac:dyDescent="0.3">
      <c r="A42" s="221" t="s">
        <v>2778</v>
      </c>
      <c r="B42" s="216"/>
      <c r="C42" s="216"/>
      <c r="D42" s="216"/>
      <c r="E42" s="216"/>
      <c r="F42" s="216"/>
      <c r="G42" s="216"/>
      <c r="H42" s="216"/>
      <c r="I42" s="216"/>
      <c r="J42" s="216"/>
      <c r="K42" s="216"/>
      <c r="L42" s="216"/>
      <c r="M42" s="216"/>
      <c r="N42" s="216"/>
      <c r="O42" s="216"/>
      <c r="P42" s="216"/>
      <c r="Q42" s="216"/>
      <c r="R42" s="216"/>
      <c r="S42" s="216"/>
      <c r="T42" s="216"/>
      <c r="U42" s="216"/>
      <c r="V42" s="216"/>
      <c r="W42" s="216"/>
      <c r="X42" s="216"/>
      <c r="Y42" s="216">
        <v>6300000</v>
      </c>
      <c r="Z42" s="216"/>
      <c r="AA42" s="216"/>
      <c r="AB42" s="216">
        <v>7200000</v>
      </c>
      <c r="AC42" s="216"/>
      <c r="AD42" s="216"/>
      <c r="AE42" s="216"/>
      <c r="AF42" s="216">
        <v>13500000</v>
      </c>
    </row>
    <row r="43" spans="1:32" x14ac:dyDescent="0.3">
      <c r="A43" s="222" t="s">
        <v>2780</v>
      </c>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v>6300000</v>
      </c>
      <c r="Z43" s="116"/>
      <c r="AA43" s="116"/>
      <c r="AB43" s="116">
        <v>7200000</v>
      </c>
      <c r="AC43" s="116"/>
      <c r="AD43" s="116"/>
      <c r="AE43" s="116"/>
      <c r="AF43" s="116">
        <v>13500000</v>
      </c>
    </row>
    <row r="44" spans="1:32" x14ac:dyDescent="0.3">
      <c r="A44" s="221" t="s">
        <v>1302</v>
      </c>
      <c r="B44" s="216"/>
      <c r="C44" s="216"/>
      <c r="D44" s="216"/>
      <c r="E44" s="216"/>
      <c r="F44" s="216"/>
      <c r="G44" s="216"/>
      <c r="H44" s="216"/>
      <c r="I44" s="216"/>
      <c r="J44" s="216"/>
      <c r="K44" s="216"/>
      <c r="L44" s="216"/>
      <c r="M44" s="216"/>
      <c r="N44" s="216"/>
      <c r="O44" s="216"/>
      <c r="P44" s="216"/>
      <c r="Q44" s="216"/>
      <c r="R44" s="216"/>
      <c r="S44" s="216"/>
      <c r="T44" s="216"/>
      <c r="U44" s="216"/>
      <c r="V44" s="216"/>
      <c r="W44" s="216"/>
      <c r="X44" s="216">
        <v>365000</v>
      </c>
      <c r="Y44" s="216"/>
      <c r="Z44" s="216"/>
      <c r="AA44" s="216"/>
      <c r="AB44" s="216"/>
      <c r="AC44" s="216"/>
      <c r="AD44" s="216"/>
      <c r="AE44" s="216"/>
      <c r="AF44" s="216">
        <v>365000</v>
      </c>
    </row>
    <row r="45" spans="1:32" x14ac:dyDescent="0.3">
      <c r="A45" s="222" t="s">
        <v>1304</v>
      </c>
      <c r="B45" s="116"/>
      <c r="C45" s="116"/>
      <c r="D45" s="116"/>
      <c r="E45" s="116"/>
      <c r="F45" s="116"/>
      <c r="G45" s="116"/>
      <c r="H45" s="116"/>
      <c r="I45" s="116"/>
      <c r="J45" s="116"/>
      <c r="K45" s="116"/>
      <c r="L45" s="116"/>
      <c r="M45" s="116"/>
      <c r="N45" s="116"/>
      <c r="O45" s="116"/>
      <c r="P45" s="116"/>
      <c r="Q45" s="116"/>
      <c r="R45" s="116"/>
      <c r="S45" s="116"/>
      <c r="T45" s="116"/>
      <c r="U45" s="116"/>
      <c r="V45" s="116"/>
      <c r="W45" s="116"/>
      <c r="X45" s="116">
        <v>365000</v>
      </c>
      <c r="Y45" s="116"/>
      <c r="Z45" s="116"/>
      <c r="AA45" s="116"/>
      <c r="AB45" s="116"/>
      <c r="AC45" s="116"/>
      <c r="AD45" s="116"/>
      <c r="AE45" s="116"/>
      <c r="AF45" s="116">
        <v>365000</v>
      </c>
    </row>
    <row r="46" spans="1:32" x14ac:dyDescent="0.3">
      <c r="A46" s="221" t="s">
        <v>56</v>
      </c>
      <c r="B46" s="216"/>
      <c r="C46" s="216"/>
      <c r="D46" s="216"/>
      <c r="E46" s="216"/>
      <c r="F46" s="216"/>
      <c r="G46" s="216"/>
      <c r="H46" s="216"/>
      <c r="I46" s="216"/>
      <c r="J46" s="216"/>
      <c r="K46" s="216"/>
      <c r="L46" s="216"/>
      <c r="M46" s="216"/>
      <c r="N46" s="216"/>
      <c r="O46" s="216"/>
      <c r="P46" s="216"/>
      <c r="Q46" s="216"/>
      <c r="R46" s="216"/>
      <c r="S46" s="216"/>
      <c r="T46" s="216"/>
      <c r="U46" s="216"/>
      <c r="V46" s="216"/>
      <c r="W46" s="216"/>
      <c r="X46" s="216">
        <v>18378000</v>
      </c>
      <c r="Y46" s="216">
        <v>36948850</v>
      </c>
      <c r="Z46" s="216"/>
      <c r="AA46" s="216"/>
      <c r="AB46" s="216">
        <v>6649000</v>
      </c>
      <c r="AC46" s="216"/>
      <c r="AD46" s="216"/>
      <c r="AE46" s="216"/>
      <c r="AF46" s="216">
        <v>61975850</v>
      </c>
    </row>
    <row r="47" spans="1:32" x14ac:dyDescent="0.3">
      <c r="A47" s="222" t="s">
        <v>456</v>
      </c>
      <c r="B47" s="116"/>
      <c r="C47" s="116"/>
      <c r="D47" s="116"/>
      <c r="E47" s="116"/>
      <c r="F47" s="116"/>
      <c r="G47" s="116"/>
      <c r="H47" s="116"/>
      <c r="I47" s="116"/>
      <c r="J47" s="116"/>
      <c r="K47" s="116"/>
      <c r="L47" s="116"/>
      <c r="M47" s="116"/>
      <c r="N47" s="116"/>
      <c r="O47" s="116"/>
      <c r="P47" s="116"/>
      <c r="Q47" s="116"/>
      <c r="R47" s="116"/>
      <c r="S47" s="116"/>
      <c r="T47" s="116"/>
      <c r="U47" s="116"/>
      <c r="V47" s="116"/>
      <c r="W47" s="116"/>
      <c r="X47" s="116">
        <v>18378000</v>
      </c>
      <c r="Y47" s="116">
        <v>36948850</v>
      </c>
      <c r="Z47" s="116"/>
      <c r="AA47" s="116"/>
      <c r="AB47" s="116">
        <v>6649000</v>
      </c>
      <c r="AC47" s="116"/>
      <c r="AD47" s="116"/>
      <c r="AE47" s="116"/>
      <c r="AF47" s="116">
        <v>61975850</v>
      </c>
    </row>
    <row r="48" spans="1:32" x14ac:dyDescent="0.3">
      <c r="A48" s="230" t="s">
        <v>3297</v>
      </c>
      <c r="B48" s="124"/>
      <c r="C48" s="124"/>
      <c r="D48" s="124"/>
      <c r="E48" s="124"/>
      <c r="F48" s="124"/>
      <c r="G48" s="124">
        <v>1575000</v>
      </c>
      <c r="H48" s="124"/>
      <c r="I48" s="124"/>
      <c r="J48" s="124"/>
      <c r="K48" s="124">
        <v>3800000</v>
      </c>
      <c r="L48" s="124"/>
      <c r="M48" s="124"/>
      <c r="N48" s="124"/>
      <c r="O48" s="124">
        <v>3190000</v>
      </c>
      <c r="P48" s="124"/>
      <c r="Q48" s="124"/>
      <c r="R48" s="124"/>
      <c r="S48" s="124"/>
      <c r="T48" s="124"/>
      <c r="U48" s="124"/>
      <c r="V48" s="124">
        <v>2484000</v>
      </c>
      <c r="W48" s="124">
        <v>17051524</v>
      </c>
      <c r="X48" s="124"/>
      <c r="Y48" s="124"/>
      <c r="Z48" s="124"/>
      <c r="AA48" s="124"/>
      <c r="AB48" s="124"/>
      <c r="AC48" s="124"/>
      <c r="AD48" s="124"/>
      <c r="AE48" s="124">
        <v>8260100</v>
      </c>
      <c r="AF48" s="124">
        <v>36360624</v>
      </c>
    </row>
    <row r="49" spans="1:32" x14ac:dyDescent="0.3">
      <c r="A49" s="221" t="s">
        <v>42</v>
      </c>
      <c r="B49" s="216"/>
      <c r="C49" s="216"/>
      <c r="D49" s="216"/>
      <c r="E49" s="216"/>
      <c r="F49" s="216"/>
      <c r="G49" s="216">
        <v>1575000</v>
      </c>
      <c r="H49" s="216"/>
      <c r="I49" s="216"/>
      <c r="J49" s="216"/>
      <c r="K49" s="216"/>
      <c r="L49" s="216"/>
      <c r="M49" s="216"/>
      <c r="N49" s="216"/>
      <c r="O49" s="216"/>
      <c r="P49" s="216"/>
      <c r="Q49" s="216"/>
      <c r="R49" s="216"/>
      <c r="S49" s="216"/>
      <c r="T49" s="216"/>
      <c r="U49" s="216"/>
      <c r="V49" s="216">
        <v>2484000</v>
      </c>
      <c r="W49" s="216">
        <v>16739000</v>
      </c>
      <c r="X49" s="216"/>
      <c r="Y49" s="216"/>
      <c r="Z49" s="216"/>
      <c r="AA49" s="216"/>
      <c r="AB49" s="216"/>
      <c r="AC49" s="216"/>
      <c r="AD49" s="216"/>
      <c r="AE49" s="216"/>
      <c r="AF49" s="216">
        <v>20798000</v>
      </c>
    </row>
    <row r="50" spans="1:32" x14ac:dyDescent="0.3">
      <c r="A50" s="186" t="s">
        <v>274</v>
      </c>
      <c r="B50" s="216"/>
      <c r="C50" s="216"/>
      <c r="D50" s="216"/>
      <c r="E50" s="216"/>
      <c r="F50" s="216"/>
      <c r="G50" s="216"/>
      <c r="H50" s="216"/>
      <c r="I50" s="216"/>
      <c r="J50" s="216"/>
      <c r="K50" s="216"/>
      <c r="L50" s="216"/>
      <c r="M50" s="216"/>
      <c r="N50" s="216"/>
      <c r="O50" s="216"/>
      <c r="P50" s="216"/>
      <c r="Q50" s="216"/>
      <c r="R50" s="216"/>
      <c r="S50" s="216"/>
      <c r="T50" s="216"/>
      <c r="U50" s="216"/>
      <c r="V50" s="216"/>
      <c r="W50" s="216">
        <v>3971000</v>
      </c>
      <c r="X50" s="216"/>
      <c r="Y50" s="216"/>
      <c r="Z50" s="216"/>
      <c r="AA50" s="216"/>
      <c r="AB50" s="216"/>
      <c r="AC50" s="216"/>
      <c r="AD50" s="216"/>
      <c r="AE50" s="216"/>
      <c r="AF50" s="216">
        <v>3971000</v>
      </c>
    </row>
    <row r="51" spans="1:32" x14ac:dyDescent="0.3">
      <c r="A51" s="186" t="s">
        <v>279</v>
      </c>
      <c r="B51" s="216"/>
      <c r="C51" s="216"/>
      <c r="D51" s="216"/>
      <c r="E51" s="216"/>
      <c r="F51" s="216"/>
      <c r="G51" s="216"/>
      <c r="H51" s="216"/>
      <c r="I51" s="216"/>
      <c r="J51" s="216"/>
      <c r="K51" s="216"/>
      <c r="L51" s="216"/>
      <c r="M51" s="216"/>
      <c r="N51" s="216"/>
      <c r="O51" s="216"/>
      <c r="P51" s="216"/>
      <c r="Q51" s="216"/>
      <c r="R51" s="216"/>
      <c r="S51" s="216"/>
      <c r="T51" s="216"/>
      <c r="U51" s="216"/>
      <c r="V51" s="216"/>
      <c r="W51" s="216">
        <v>5975000</v>
      </c>
      <c r="X51" s="216"/>
      <c r="Y51" s="216"/>
      <c r="Z51" s="216"/>
      <c r="AA51" s="216"/>
      <c r="AB51" s="216"/>
      <c r="AC51" s="216"/>
      <c r="AD51" s="216"/>
      <c r="AE51" s="216"/>
      <c r="AF51" s="216">
        <v>5975000</v>
      </c>
    </row>
    <row r="52" spans="1:32" x14ac:dyDescent="0.3">
      <c r="A52" s="186" t="s">
        <v>104</v>
      </c>
      <c r="B52" s="116"/>
      <c r="C52" s="116"/>
      <c r="D52" s="116"/>
      <c r="E52" s="116"/>
      <c r="F52" s="116"/>
      <c r="G52" s="116">
        <v>1575000</v>
      </c>
      <c r="H52" s="116"/>
      <c r="I52" s="116"/>
      <c r="J52" s="116"/>
      <c r="K52" s="116"/>
      <c r="L52" s="116"/>
      <c r="M52" s="116"/>
      <c r="N52" s="116"/>
      <c r="O52" s="116"/>
      <c r="P52" s="116"/>
      <c r="Q52" s="116"/>
      <c r="R52" s="116"/>
      <c r="S52" s="116"/>
      <c r="T52" s="116"/>
      <c r="U52" s="116"/>
      <c r="V52" s="116">
        <v>2484000</v>
      </c>
      <c r="W52" s="116">
        <v>880000</v>
      </c>
      <c r="X52" s="116"/>
      <c r="Y52" s="116"/>
      <c r="Z52" s="116"/>
      <c r="AA52" s="116"/>
      <c r="AB52" s="116"/>
      <c r="AC52" s="116"/>
      <c r="AD52" s="116"/>
      <c r="AE52" s="116"/>
      <c r="AF52" s="116">
        <v>4939000</v>
      </c>
    </row>
    <row r="53" spans="1:32" x14ac:dyDescent="0.3">
      <c r="A53" s="186" t="s">
        <v>2860</v>
      </c>
      <c r="B53" s="216"/>
      <c r="C53" s="216"/>
      <c r="D53" s="216"/>
      <c r="E53" s="216"/>
      <c r="F53" s="216"/>
      <c r="G53" s="216"/>
      <c r="H53" s="216"/>
      <c r="I53" s="216"/>
      <c r="J53" s="216"/>
      <c r="K53" s="216"/>
      <c r="L53" s="216"/>
      <c r="M53" s="216"/>
      <c r="N53" s="216"/>
      <c r="O53" s="216"/>
      <c r="P53" s="216"/>
      <c r="Q53" s="216"/>
      <c r="R53" s="216"/>
      <c r="S53" s="216"/>
      <c r="T53" s="216"/>
      <c r="U53" s="216"/>
      <c r="V53" s="216"/>
      <c r="W53" s="216">
        <v>5913000</v>
      </c>
      <c r="X53" s="216"/>
      <c r="Y53" s="216"/>
      <c r="Z53" s="216"/>
      <c r="AA53" s="216"/>
      <c r="AB53" s="216"/>
      <c r="AC53" s="216"/>
      <c r="AD53" s="216"/>
      <c r="AE53" s="216"/>
      <c r="AF53" s="216">
        <v>5913000</v>
      </c>
    </row>
    <row r="54" spans="1:32" x14ac:dyDescent="0.3">
      <c r="A54" s="221" t="s">
        <v>110</v>
      </c>
      <c r="B54" s="216"/>
      <c r="C54" s="216"/>
      <c r="D54" s="216"/>
      <c r="E54" s="216"/>
      <c r="F54" s="216"/>
      <c r="G54" s="216"/>
      <c r="H54" s="216"/>
      <c r="I54" s="216"/>
      <c r="J54" s="216"/>
      <c r="K54" s="216"/>
      <c r="L54" s="216"/>
      <c r="M54" s="216"/>
      <c r="N54" s="216"/>
      <c r="O54" s="216"/>
      <c r="P54" s="216"/>
      <c r="Q54" s="216"/>
      <c r="R54" s="216"/>
      <c r="S54" s="216"/>
      <c r="T54" s="216"/>
      <c r="U54" s="216"/>
      <c r="V54" s="216"/>
      <c r="W54" s="216">
        <v>312524</v>
      </c>
      <c r="X54" s="216"/>
      <c r="Y54" s="216"/>
      <c r="Z54" s="216"/>
      <c r="AA54" s="216"/>
      <c r="AB54" s="216"/>
      <c r="AC54" s="216"/>
      <c r="AD54" s="216"/>
      <c r="AE54" s="216"/>
      <c r="AF54" s="216">
        <v>312524</v>
      </c>
    </row>
    <row r="55" spans="1:32" x14ac:dyDescent="0.3">
      <c r="A55" s="186" t="s">
        <v>112</v>
      </c>
      <c r="B55" s="216"/>
      <c r="C55" s="216"/>
      <c r="D55" s="216"/>
      <c r="E55" s="216"/>
      <c r="F55" s="216"/>
      <c r="G55" s="216"/>
      <c r="H55" s="216"/>
      <c r="I55" s="216"/>
      <c r="J55" s="216"/>
      <c r="K55" s="216"/>
      <c r="L55" s="216"/>
      <c r="M55" s="216"/>
      <c r="N55" s="216"/>
      <c r="O55" s="216"/>
      <c r="P55" s="216"/>
      <c r="Q55" s="216"/>
      <c r="R55" s="216"/>
      <c r="S55" s="216"/>
      <c r="T55" s="216"/>
      <c r="U55" s="216"/>
      <c r="V55" s="216"/>
      <c r="W55" s="216">
        <v>312524</v>
      </c>
      <c r="X55" s="216"/>
      <c r="Y55" s="216"/>
      <c r="Z55" s="216"/>
      <c r="AA55" s="216"/>
      <c r="AB55" s="216"/>
      <c r="AC55" s="216"/>
      <c r="AD55" s="216"/>
      <c r="AE55" s="216"/>
      <c r="AF55" s="216">
        <v>312524</v>
      </c>
    </row>
    <row r="56" spans="1:32" x14ac:dyDescent="0.3">
      <c r="A56" s="221" t="s">
        <v>56</v>
      </c>
      <c r="B56" s="216"/>
      <c r="C56" s="216"/>
      <c r="D56" s="216"/>
      <c r="E56" s="216"/>
      <c r="F56" s="216"/>
      <c r="G56" s="216"/>
      <c r="H56" s="216"/>
      <c r="I56" s="216"/>
      <c r="J56" s="216"/>
      <c r="K56" s="216">
        <v>3800000</v>
      </c>
      <c r="L56" s="216"/>
      <c r="M56" s="216"/>
      <c r="N56" s="216"/>
      <c r="O56" s="216">
        <v>3190000</v>
      </c>
      <c r="P56" s="216"/>
      <c r="Q56" s="216"/>
      <c r="R56" s="216"/>
      <c r="S56" s="216"/>
      <c r="T56" s="216"/>
      <c r="U56" s="216"/>
      <c r="V56" s="216"/>
      <c r="W56" s="216"/>
      <c r="X56" s="216"/>
      <c r="Y56" s="216"/>
      <c r="Z56" s="216"/>
      <c r="AA56" s="216"/>
      <c r="AB56" s="216"/>
      <c r="AC56" s="216"/>
      <c r="AD56" s="216"/>
      <c r="AE56" s="216">
        <v>8260100</v>
      </c>
      <c r="AF56" s="216">
        <v>15250100</v>
      </c>
    </row>
    <row r="57" spans="1:32" x14ac:dyDescent="0.3">
      <c r="A57" s="186" t="s">
        <v>8217</v>
      </c>
      <c r="B57" s="216"/>
      <c r="C57" s="216"/>
      <c r="D57" s="216"/>
      <c r="E57" s="216"/>
      <c r="F57" s="216"/>
      <c r="G57" s="216"/>
      <c r="H57" s="216"/>
      <c r="I57" s="216"/>
      <c r="J57" s="216"/>
      <c r="K57" s="216">
        <v>3800000</v>
      </c>
      <c r="L57" s="216"/>
      <c r="M57" s="216"/>
      <c r="N57" s="216"/>
      <c r="O57" s="216">
        <v>3190000</v>
      </c>
      <c r="P57" s="216"/>
      <c r="Q57" s="216"/>
      <c r="R57" s="216"/>
      <c r="S57" s="216"/>
      <c r="T57" s="216"/>
      <c r="U57" s="216"/>
      <c r="V57" s="216"/>
      <c r="W57" s="216"/>
      <c r="X57" s="216"/>
      <c r="Y57" s="216"/>
      <c r="Z57" s="216"/>
      <c r="AA57" s="216"/>
      <c r="AB57" s="216"/>
      <c r="AC57" s="216"/>
      <c r="AD57" s="216"/>
      <c r="AE57" s="216">
        <v>8260100</v>
      </c>
      <c r="AF57" s="216">
        <v>15250100</v>
      </c>
    </row>
    <row r="58" spans="1:32" x14ac:dyDescent="0.3">
      <c r="A58" s="70" t="s">
        <v>128</v>
      </c>
      <c r="B58" s="100"/>
      <c r="C58" s="100"/>
      <c r="D58" s="100"/>
      <c r="E58" s="100"/>
      <c r="F58" s="100"/>
      <c r="G58" s="100"/>
      <c r="H58" s="100">
        <v>1425000</v>
      </c>
      <c r="I58" s="100">
        <v>1080000</v>
      </c>
      <c r="J58" s="100">
        <v>3999900</v>
      </c>
      <c r="K58" s="100"/>
      <c r="L58" s="100"/>
      <c r="M58" s="100"/>
      <c r="N58" s="100">
        <v>14333500</v>
      </c>
      <c r="O58" s="100"/>
      <c r="P58" s="100">
        <v>2500000</v>
      </c>
      <c r="Q58" s="100"/>
      <c r="R58" s="100">
        <v>1500000</v>
      </c>
      <c r="S58" s="100"/>
      <c r="T58" s="100"/>
      <c r="U58" s="100"/>
      <c r="V58" s="100">
        <v>1100000</v>
      </c>
      <c r="W58" s="100">
        <v>8634160</v>
      </c>
      <c r="X58" s="100">
        <v>22507250</v>
      </c>
      <c r="Y58" s="100"/>
      <c r="Z58" s="100"/>
      <c r="AA58" s="100">
        <v>3998500</v>
      </c>
      <c r="AB58" s="100"/>
      <c r="AC58" s="100"/>
      <c r="AD58" s="100"/>
      <c r="AE58" s="100">
        <v>18194600</v>
      </c>
      <c r="AF58" s="100">
        <v>79272910</v>
      </c>
    </row>
    <row r="59" spans="1:32" x14ac:dyDescent="0.3">
      <c r="A59" s="184" t="s">
        <v>1074</v>
      </c>
      <c r="B59" s="244"/>
      <c r="C59" s="244"/>
      <c r="D59" s="244"/>
      <c r="E59" s="244"/>
      <c r="F59" s="244"/>
      <c r="G59" s="244"/>
      <c r="H59" s="244">
        <v>1425000</v>
      </c>
      <c r="I59" s="244">
        <v>1080000</v>
      </c>
      <c r="J59" s="244">
        <v>3999900</v>
      </c>
      <c r="K59" s="244"/>
      <c r="L59" s="244"/>
      <c r="M59" s="244"/>
      <c r="N59" s="244">
        <v>14333500</v>
      </c>
      <c r="O59" s="244"/>
      <c r="P59" s="244">
        <v>2500000</v>
      </c>
      <c r="Q59" s="244"/>
      <c r="R59" s="244">
        <v>1500000</v>
      </c>
      <c r="S59" s="244"/>
      <c r="T59" s="244"/>
      <c r="U59" s="244"/>
      <c r="V59" s="244">
        <v>1100000</v>
      </c>
      <c r="W59" s="244">
        <v>8634160</v>
      </c>
      <c r="X59" s="244">
        <v>22507250</v>
      </c>
      <c r="Y59" s="244"/>
      <c r="Z59" s="244"/>
      <c r="AA59" s="244">
        <v>3998500</v>
      </c>
      <c r="AB59" s="244"/>
      <c r="AC59" s="244"/>
      <c r="AD59" s="244"/>
      <c r="AE59" s="244">
        <v>18194600</v>
      </c>
      <c r="AF59" s="244">
        <v>79272910</v>
      </c>
    </row>
    <row r="60" spans="1:32" x14ac:dyDescent="0.3">
      <c r="A60" s="230" t="s">
        <v>1075</v>
      </c>
      <c r="B60" s="124"/>
      <c r="C60" s="124"/>
      <c r="D60" s="124"/>
      <c r="E60" s="124"/>
      <c r="F60" s="124"/>
      <c r="G60" s="124"/>
      <c r="H60" s="124">
        <v>1425000</v>
      </c>
      <c r="I60" s="124">
        <v>1080000</v>
      </c>
      <c r="J60" s="124">
        <v>3999900</v>
      </c>
      <c r="K60" s="124"/>
      <c r="L60" s="124"/>
      <c r="M60" s="124"/>
      <c r="N60" s="124">
        <v>14333500</v>
      </c>
      <c r="O60" s="124"/>
      <c r="P60" s="124">
        <v>2500000</v>
      </c>
      <c r="Q60" s="124"/>
      <c r="R60" s="124">
        <v>1500000</v>
      </c>
      <c r="S60" s="124"/>
      <c r="T60" s="124"/>
      <c r="U60" s="124"/>
      <c r="V60" s="124">
        <v>1100000</v>
      </c>
      <c r="W60" s="124">
        <v>8634160</v>
      </c>
      <c r="X60" s="124">
        <v>22507250</v>
      </c>
      <c r="Y60" s="124"/>
      <c r="Z60" s="124"/>
      <c r="AA60" s="124">
        <v>3998500</v>
      </c>
      <c r="AB60" s="124"/>
      <c r="AC60" s="124"/>
      <c r="AD60" s="124"/>
      <c r="AE60" s="124">
        <v>18194600</v>
      </c>
      <c r="AF60" s="124">
        <v>79272910</v>
      </c>
    </row>
    <row r="61" spans="1:32" x14ac:dyDescent="0.3">
      <c r="A61" s="221" t="s">
        <v>42</v>
      </c>
      <c r="B61" s="216"/>
      <c r="C61" s="216"/>
      <c r="D61" s="216"/>
      <c r="E61" s="216"/>
      <c r="F61" s="216"/>
      <c r="G61" s="216"/>
      <c r="H61" s="216"/>
      <c r="I61" s="216"/>
      <c r="J61" s="216">
        <v>3999900</v>
      </c>
      <c r="K61" s="216"/>
      <c r="L61" s="216"/>
      <c r="M61" s="216"/>
      <c r="N61" s="216">
        <v>2493500</v>
      </c>
      <c r="O61" s="216"/>
      <c r="P61" s="216">
        <v>2500000</v>
      </c>
      <c r="Q61" s="216"/>
      <c r="R61" s="216">
        <v>1500000</v>
      </c>
      <c r="S61" s="216"/>
      <c r="T61" s="216"/>
      <c r="U61" s="216"/>
      <c r="V61" s="216"/>
      <c r="W61" s="216"/>
      <c r="X61" s="216">
        <v>5497250</v>
      </c>
      <c r="Y61" s="216"/>
      <c r="Z61" s="216"/>
      <c r="AA61" s="216">
        <v>3998500</v>
      </c>
      <c r="AB61" s="216"/>
      <c r="AC61" s="216"/>
      <c r="AD61" s="216"/>
      <c r="AE61" s="216">
        <v>1497550</v>
      </c>
      <c r="AF61" s="216">
        <v>21486700</v>
      </c>
    </row>
    <row r="62" spans="1:32" x14ac:dyDescent="0.3">
      <c r="A62" s="222" t="s">
        <v>274</v>
      </c>
      <c r="B62" s="116"/>
      <c r="C62" s="116"/>
      <c r="D62" s="116"/>
      <c r="E62" s="116"/>
      <c r="F62" s="116"/>
      <c r="G62" s="116"/>
      <c r="H62" s="116"/>
      <c r="I62" s="116"/>
      <c r="J62" s="116">
        <v>1000000</v>
      </c>
      <c r="K62" s="116"/>
      <c r="L62" s="116"/>
      <c r="M62" s="116"/>
      <c r="N62" s="116">
        <v>998500</v>
      </c>
      <c r="O62" s="116"/>
      <c r="P62" s="116">
        <v>1000000</v>
      </c>
      <c r="Q62" s="116"/>
      <c r="R62" s="116"/>
      <c r="S62" s="116"/>
      <c r="T62" s="116"/>
      <c r="U62" s="116"/>
      <c r="V62" s="116"/>
      <c r="W62" s="116"/>
      <c r="X62" s="116">
        <v>998000</v>
      </c>
      <c r="Y62" s="116"/>
      <c r="Z62" s="116"/>
      <c r="AA62" s="116">
        <v>1000000</v>
      </c>
      <c r="AB62" s="116"/>
      <c r="AC62" s="116"/>
      <c r="AD62" s="116"/>
      <c r="AE62" s="116"/>
      <c r="AF62" s="116">
        <v>4996500</v>
      </c>
    </row>
    <row r="63" spans="1:32" x14ac:dyDescent="0.3">
      <c r="A63" s="222" t="s">
        <v>279</v>
      </c>
      <c r="B63" s="116"/>
      <c r="C63" s="116"/>
      <c r="D63" s="116"/>
      <c r="E63" s="116"/>
      <c r="F63" s="116"/>
      <c r="G63" s="116"/>
      <c r="H63" s="116"/>
      <c r="I63" s="116"/>
      <c r="J63" s="116">
        <v>1500000</v>
      </c>
      <c r="K63" s="116"/>
      <c r="L63" s="116"/>
      <c r="M63" s="116"/>
      <c r="N63" s="116">
        <v>1495000</v>
      </c>
      <c r="O63" s="116"/>
      <c r="P63" s="116">
        <v>1500000</v>
      </c>
      <c r="Q63" s="116"/>
      <c r="R63" s="116"/>
      <c r="S63" s="116"/>
      <c r="T63" s="116"/>
      <c r="U63" s="116"/>
      <c r="V63" s="116"/>
      <c r="W63" s="116"/>
      <c r="X63" s="116">
        <v>1500000</v>
      </c>
      <c r="Y63" s="116"/>
      <c r="Z63" s="116"/>
      <c r="AA63" s="116">
        <v>1500000</v>
      </c>
      <c r="AB63" s="116"/>
      <c r="AC63" s="116"/>
      <c r="AD63" s="116"/>
      <c r="AE63" s="116"/>
      <c r="AF63" s="116">
        <v>7495000</v>
      </c>
    </row>
    <row r="64" spans="1:32" x14ac:dyDescent="0.3">
      <c r="A64" s="222" t="s">
        <v>2895</v>
      </c>
      <c r="B64" s="116"/>
      <c r="C64" s="116"/>
      <c r="D64" s="116"/>
      <c r="E64" s="116"/>
      <c r="F64" s="116"/>
      <c r="G64" s="116"/>
      <c r="H64" s="116"/>
      <c r="I64" s="116"/>
      <c r="J64" s="116"/>
      <c r="K64" s="116"/>
      <c r="L64" s="116"/>
      <c r="M64" s="116"/>
      <c r="N64" s="116"/>
      <c r="O64" s="116"/>
      <c r="P64" s="116"/>
      <c r="Q64" s="116"/>
      <c r="R64" s="116">
        <v>1500000</v>
      </c>
      <c r="S64" s="116"/>
      <c r="T64" s="116"/>
      <c r="U64" s="116"/>
      <c r="V64" s="116"/>
      <c r="W64" s="116"/>
      <c r="X64" s="116"/>
      <c r="Y64" s="116"/>
      <c r="Z64" s="116"/>
      <c r="AA64" s="116"/>
      <c r="AB64" s="116"/>
      <c r="AC64" s="116"/>
      <c r="AD64" s="116"/>
      <c r="AE64" s="116"/>
      <c r="AF64" s="116">
        <v>1500000</v>
      </c>
    </row>
    <row r="65" spans="1:32" x14ac:dyDescent="0.3">
      <c r="A65" s="222" t="s">
        <v>2860</v>
      </c>
      <c r="B65" s="116"/>
      <c r="C65" s="116"/>
      <c r="D65" s="116"/>
      <c r="E65" s="116"/>
      <c r="F65" s="116"/>
      <c r="G65" s="116"/>
      <c r="H65" s="116"/>
      <c r="I65" s="116"/>
      <c r="J65" s="116">
        <v>1499900</v>
      </c>
      <c r="K65" s="116"/>
      <c r="L65" s="116"/>
      <c r="M65" s="116"/>
      <c r="N65" s="116"/>
      <c r="O65" s="116"/>
      <c r="P65" s="116"/>
      <c r="Q65" s="116"/>
      <c r="R65" s="116"/>
      <c r="S65" s="116"/>
      <c r="T65" s="116"/>
      <c r="U65" s="116"/>
      <c r="V65" s="116"/>
      <c r="W65" s="116"/>
      <c r="X65" s="116">
        <v>2999250</v>
      </c>
      <c r="Y65" s="116"/>
      <c r="Z65" s="116"/>
      <c r="AA65" s="116">
        <v>1498500</v>
      </c>
      <c r="AB65" s="116"/>
      <c r="AC65" s="116"/>
      <c r="AD65" s="116"/>
      <c r="AE65" s="116">
        <v>1497550</v>
      </c>
      <c r="AF65" s="116">
        <v>7495200</v>
      </c>
    </row>
    <row r="66" spans="1:32" x14ac:dyDescent="0.3">
      <c r="A66" s="221" t="s">
        <v>110</v>
      </c>
      <c r="B66" s="216"/>
      <c r="C66" s="216"/>
      <c r="D66" s="216"/>
      <c r="E66" s="216"/>
      <c r="F66" s="216"/>
      <c r="G66" s="216"/>
      <c r="H66" s="216">
        <v>1425000</v>
      </c>
      <c r="I66" s="216"/>
      <c r="J66" s="216"/>
      <c r="K66" s="216"/>
      <c r="L66" s="216"/>
      <c r="M66" s="216"/>
      <c r="N66" s="216"/>
      <c r="O66" s="216"/>
      <c r="P66" s="216"/>
      <c r="Q66" s="216"/>
      <c r="R66" s="216"/>
      <c r="S66" s="216"/>
      <c r="T66" s="216"/>
      <c r="U66" s="216"/>
      <c r="V66" s="216">
        <v>1100000</v>
      </c>
      <c r="W66" s="216"/>
      <c r="X66" s="216"/>
      <c r="Y66" s="216"/>
      <c r="Z66" s="216"/>
      <c r="AA66" s="216"/>
      <c r="AB66" s="216"/>
      <c r="AC66" s="216"/>
      <c r="AD66" s="216"/>
      <c r="AE66" s="216"/>
      <c r="AF66" s="216">
        <v>2525000</v>
      </c>
    </row>
    <row r="67" spans="1:32" x14ac:dyDescent="0.3">
      <c r="A67" s="186" t="s">
        <v>5605</v>
      </c>
      <c r="B67" s="116"/>
      <c r="C67" s="116"/>
      <c r="D67" s="116"/>
      <c r="E67" s="116"/>
      <c r="F67" s="116"/>
      <c r="G67" s="116"/>
      <c r="H67" s="116">
        <v>1425000</v>
      </c>
      <c r="I67" s="116"/>
      <c r="J67" s="116"/>
      <c r="K67" s="116"/>
      <c r="L67" s="116"/>
      <c r="M67" s="116"/>
      <c r="N67" s="116"/>
      <c r="O67" s="116"/>
      <c r="P67" s="116"/>
      <c r="Q67" s="116"/>
      <c r="R67" s="116"/>
      <c r="S67" s="116"/>
      <c r="T67" s="116"/>
      <c r="U67" s="116"/>
      <c r="V67" s="116">
        <v>1100000</v>
      </c>
      <c r="W67" s="116"/>
      <c r="X67" s="116"/>
      <c r="Y67" s="116"/>
      <c r="Z67" s="116"/>
      <c r="AA67" s="116"/>
      <c r="AB67" s="116"/>
      <c r="AC67" s="116"/>
      <c r="AD67" s="116"/>
      <c r="AE67" s="116"/>
      <c r="AF67" s="116">
        <v>2525000</v>
      </c>
    </row>
    <row r="68" spans="1:32" x14ac:dyDescent="0.3">
      <c r="A68" s="221" t="s">
        <v>56</v>
      </c>
      <c r="B68" s="216"/>
      <c r="C68" s="216"/>
      <c r="D68" s="216"/>
      <c r="E68" s="216"/>
      <c r="F68" s="216"/>
      <c r="G68" s="216"/>
      <c r="H68" s="216"/>
      <c r="I68" s="216">
        <v>1080000</v>
      </c>
      <c r="J68" s="216"/>
      <c r="K68" s="216"/>
      <c r="L68" s="216"/>
      <c r="M68" s="216"/>
      <c r="N68" s="216">
        <v>11840000</v>
      </c>
      <c r="O68" s="216"/>
      <c r="P68" s="216"/>
      <c r="Q68" s="216"/>
      <c r="R68" s="216"/>
      <c r="S68" s="216"/>
      <c r="T68" s="216"/>
      <c r="U68" s="216"/>
      <c r="V68" s="216"/>
      <c r="W68" s="216">
        <v>8634160</v>
      </c>
      <c r="X68" s="216">
        <v>17010000</v>
      </c>
      <c r="Y68" s="216"/>
      <c r="Z68" s="216"/>
      <c r="AA68" s="216"/>
      <c r="AB68" s="216"/>
      <c r="AC68" s="216"/>
      <c r="AD68" s="216"/>
      <c r="AE68" s="216">
        <v>16697050</v>
      </c>
      <c r="AF68" s="216">
        <v>55261210</v>
      </c>
    </row>
    <row r="69" spans="1:32" x14ac:dyDescent="0.3">
      <c r="A69" s="222" t="s">
        <v>1077</v>
      </c>
      <c r="B69" s="116"/>
      <c r="C69" s="116"/>
      <c r="D69" s="116"/>
      <c r="E69" s="116"/>
      <c r="F69" s="116"/>
      <c r="G69" s="116"/>
      <c r="H69" s="116"/>
      <c r="I69" s="116">
        <v>1080000</v>
      </c>
      <c r="J69" s="116"/>
      <c r="K69" s="116"/>
      <c r="L69" s="116"/>
      <c r="M69" s="116"/>
      <c r="N69" s="116">
        <v>11840000</v>
      </c>
      <c r="O69" s="116"/>
      <c r="P69" s="116"/>
      <c r="Q69" s="116"/>
      <c r="R69" s="116"/>
      <c r="S69" s="116"/>
      <c r="T69" s="116"/>
      <c r="U69" s="116"/>
      <c r="V69" s="116"/>
      <c r="W69" s="116">
        <v>8634160</v>
      </c>
      <c r="X69" s="116">
        <v>17010000</v>
      </c>
      <c r="Y69" s="116"/>
      <c r="Z69" s="116"/>
      <c r="AA69" s="116"/>
      <c r="AB69" s="116"/>
      <c r="AC69" s="116"/>
      <c r="AD69" s="116"/>
      <c r="AE69" s="116">
        <v>16697050</v>
      </c>
      <c r="AF69" s="116">
        <v>55261210</v>
      </c>
    </row>
    <row r="70" spans="1:32" x14ac:dyDescent="0.3">
      <c r="A70" s="183" t="s">
        <v>45</v>
      </c>
      <c r="B70" s="179"/>
      <c r="C70" s="179"/>
      <c r="D70" s="179"/>
      <c r="E70" s="179"/>
      <c r="F70" s="179">
        <v>14109600</v>
      </c>
      <c r="G70" s="179"/>
      <c r="H70" s="179"/>
      <c r="I70" s="179">
        <v>3790000</v>
      </c>
      <c r="J70" s="179"/>
      <c r="K70" s="179">
        <v>2810000</v>
      </c>
      <c r="L70" s="179">
        <v>880000</v>
      </c>
      <c r="M70" s="179">
        <v>4500000</v>
      </c>
      <c r="N70" s="179">
        <v>8896000</v>
      </c>
      <c r="O70" s="179">
        <v>2060000</v>
      </c>
      <c r="P70" s="179">
        <v>350000</v>
      </c>
      <c r="Q70" s="179"/>
      <c r="R70" s="179"/>
      <c r="S70" s="179">
        <v>7686000</v>
      </c>
      <c r="T70" s="179">
        <v>2325000</v>
      </c>
      <c r="U70" s="179"/>
      <c r="V70" s="179">
        <v>1050000</v>
      </c>
      <c r="W70" s="179">
        <v>1516000</v>
      </c>
      <c r="X70" s="179">
        <v>31765000</v>
      </c>
      <c r="Y70" s="179">
        <v>12209500</v>
      </c>
      <c r="Z70" s="179"/>
      <c r="AA70" s="179">
        <v>12895000</v>
      </c>
      <c r="AB70" s="179">
        <v>9305000</v>
      </c>
      <c r="AC70" s="179"/>
      <c r="AD70" s="179">
        <v>10320300</v>
      </c>
      <c r="AE70" s="179">
        <v>6120000</v>
      </c>
      <c r="AF70" s="179">
        <v>132587400</v>
      </c>
    </row>
    <row r="71" spans="1:32" x14ac:dyDescent="0.3">
      <c r="A71" s="70" t="s">
        <v>46</v>
      </c>
      <c r="B71" s="219"/>
      <c r="C71" s="219"/>
      <c r="D71" s="219"/>
      <c r="E71" s="219"/>
      <c r="F71" s="219"/>
      <c r="G71" s="219"/>
      <c r="H71" s="219"/>
      <c r="I71" s="219">
        <v>3790000</v>
      </c>
      <c r="J71" s="219"/>
      <c r="K71" s="219">
        <v>2810000</v>
      </c>
      <c r="L71" s="219"/>
      <c r="M71" s="219">
        <v>4500000</v>
      </c>
      <c r="N71" s="219">
        <v>6196000</v>
      </c>
      <c r="O71" s="219">
        <v>2060000</v>
      </c>
      <c r="P71" s="219">
        <v>350000</v>
      </c>
      <c r="Q71" s="219"/>
      <c r="R71" s="219"/>
      <c r="S71" s="219">
        <v>3406000</v>
      </c>
      <c r="T71" s="219">
        <v>825000</v>
      </c>
      <c r="U71" s="219"/>
      <c r="V71" s="219">
        <v>1050000</v>
      </c>
      <c r="W71" s="219"/>
      <c r="X71" s="219">
        <v>28225000</v>
      </c>
      <c r="Y71" s="219">
        <v>2965000</v>
      </c>
      <c r="Z71" s="219"/>
      <c r="AA71" s="219">
        <v>12895000</v>
      </c>
      <c r="AB71" s="219">
        <v>9305000</v>
      </c>
      <c r="AC71" s="219"/>
      <c r="AD71" s="219">
        <v>7862300</v>
      </c>
      <c r="AE71" s="219">
        <v>6120000</v>
      </c>
      <c r="AF71" s="219">
        <v>92359300</v>
      </c>
    </row>
    <row r="72" spans="1:32" x14ac:dyDescent="0.3">
      <c r="A72" s="184" t="s">
        <v>40</v>
      </c>
      <c r="B72" s="185"/>
      <c r="C72" s="185"/>
      <c r="D72" s="185"/>
      <c r="E72" s="185"/>
      <c r="F72" s="185"/>
      <c r="G72" s="185"/>
      <c r="H72" s="185"/>
      <c r="I72" s="185">
        <v>3790000</v>
      </c>
      <c r="J72" s="185"/>
      <c r="K72" s="185">
        <v>2810000</v>
      </c>
      <c r="L72" s="185"/>
      <c r="M72" s="185">
        <v>4500000</v>
      </c>
      <c r="N72" s="185">
        <v>6196000</v>
      </c>
      <c r="O72" s="185">
        <v>2060000</v>
      </c>
      <c r="P72" s="185">
        <v>350000</v>
      </c>
      <c r="Q72" s="185"/>
      <c r="R72" s="185"/>
      <c r="S72" s="185">
        <v>3406000</v>
      </c>
      <c r="T72" s="185">
        <v>825000</v>
      </c>
      <c r="U72" s="185"/>
      <c r="V72" s="185">
        <v>1050000</v>
      </c>
      <c r="W72" s="185"/>
      <c r="X72" s="185">
        <v>28225000</v>
      </c>
      <c r="Y72" s="185">
        <v>2965000</v>
      </c>
      <c r="Z72" s="185"/>
      <c r="AA72" s="185">
        <v>12895000</v>
      </c>
      <c r="AB72" s="185">
        <v>9305000</v>
      </c>
      <c r="AC72" s="185"/>
      <c r="AD72" s="185">
        <v>7862300</v>
      </c>
      <c r="AE72" s="185">
        <v>6120000</v>
      </c>
      <c r="AF72" s="185">
        <v>92359300</v>
      </c>
    </row>
    <row r="73" spans="1:32" x14ac:dyDescent="0.3">
      <c r="A73" s="230" t="s">
        <v>41</v>
      </c>
      <c r="B73" s="220"/>
      <c r="C73" s="220"/>
      <c r="D73" s="220"/>
      <c r="E73" s="220"/>
      <c r="F73" s="220"/>
      <c r="G73" s="220"/>
      <c r="H73" s="220"/>
      <c r="I73" s="220"/>
      <c r="J73" s="220"/>
      <c r="K73" s="220"/>
      <c r="L73" s="220"/>
      <c r="M73" s="220"/>
      <c r="N73" s="220">
        <v>1500000</v>
      </c>
      <c r="O73" s="220">
        <v>300000</v>
      </c>
      <c r="P73" s="220"/>
      <c r="Q73" s="220"/>
      <c r="R73" s="220"/>
      <c r="S73" s="220">
        <v>3406000</v>
      </c>
      <c r="T73" s="220">
        <v>825000</v>
      </c>
      <c r="U73" s="220"/>
      <c r="V73" s="220">
        <v>1050000</v>
      </c>
      <c r="W73" s="220"/>
      <c r="X73" s="220">
        <v>12840000</v>
      </c>
      <c r="Y73" s="220">
        <v>1485000</v>
      </c>
      <c r="Z73" s="220"/>
      <c r="AA73" s="220">
        <v>9585000</v>
      </c>
      <c r="AB73" s="220">
        <v>2475000</v>
      </c>
      <c r="AC73" s="220"/>
      <c r="AD73" s="220"/>
      <c r="AE73" s="220">
        <v>999750</v>
      </c>
      <c r="AF73" s="220">
        <v>34465750</v>
      </c>
    </row>
    <row r="74" spans="1:32" x14ac:dyDescent="0.3">
      <c r="A74" s="221" t="s">
        <v>42</v>
      </c>
      <c r="B74" s="216"/>
      <c r="C74" s="216"/>
      <c r="D74" s="216"/>
      <c r="E74" s="216"/>
      <c r="F74" s="216"/>
      <c r="G74" s="216"/>
      <c r="H74" s="216"/>
      <c r="I74" s="216"/>
      <c r="J74" s="216"/>
      <c r="K74" s="216"/>
      <c r="L74" s="216"/>
      <c r="M74" s="216"/>
      <c r="N74" s="216">
        <v>1500000</v>
      </c>
      <c r="O74" s="216"/>
      <c r="P74" s="216"/>
      <c r="Q74" s="216"/>
      <c r="R74" s="216"/>
      <c r="S74" s="216">
        <v>1606000</v>
      </c>
      <c r="T74" s="216">
        <v>825000</v>
      </c>
      <c r="U74" s="216"/>
      <c r="V74" s="216">
        <v>1050000</v>
      </c>
      <c r="W74" s="216"/>
      <c r="X74" s="216">
        <v>990000</v>
      </c>
      <c r="Y74" s="216">
        <v>1485000</v>
      </c>
      <c r="Z74" s="216"/>
      <c r="AA74" s="216">
        <v>3975000</v>
      </c>
      <c r="AB74" s="216">
        <v>2475000</v>
      </c>
      <c r="AC74" s="216"/>
      <c r="AD74" s="216"/>
      <c r="AE74" s="216">
        <v>999750</v>
      </c>
      <c r="AF74" s="216">
        <v>14905750</v>
      </c>
    </row>
    <row r="75" spans="1:32" x14ac:dyDescent="0.3">
      <c r="A75" s="222" t="s">
        <v>274</v>
      </c>
      <c r="B75" s="116"/>
      <c r="C75" s="116"/>
      <c r="D75" s="116"/>
      <c r="E75" s="116"/>
      <c r="F75" s="116"/>
      <c r="G75" s="116"/>
      <c r="H75" s="116"/>
      <c r="I75" s="116"/>
      <c r="J75" s="116"/>
      <c r="K75" s="116"/>
      <c r="L75" s="116"/>
      <c r="M75" s="116"/>
      <c r="N75" s="116"/>
      <c r="O75" s="116"/>
      <c r="P75" s="116"/>
      <c r="Q75" s="116"/>
      <c r="R75" s="116"/>
      <c r="S75" s="116"/>
      <c r="T75" s="116"/>
      <c r="U75" s="116"/>
      <c r="V75" s="116"/>
      <c r="W75" s="116"/>
      <c r="X75" s="116">
        <v>990000</v>
      </c>
      <c r="Y75" s="116"/>
      <c r="Z75" s="116"/>
      <c r="AA75" s="116">
        <v>990000</v>
      </c>
      <c r="AB75" s="116">
        <v>995000</v>
      </c>
      <c r="AC75" s="116"/>
      <c r="AD75" s="116"/>
      <c r="AE75" s="116"/>
      <c r="AF75" s="116">
        <v>2975000</v>
      </c>
    </row>
    <row r="76" spans="1:32" x14ac:dyDescent="0.3">
      <c r="A76" s="222" t="s">
        <v>279</v>
      </c>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v>1485000</v>
      </c>
      <c r="Z76" s="116"/>
      <c r="AA76" s="116">
        <v>1485000</v>
      </c>
      <c r="AB76" s="116">
        <v>1480000</v>
      </c>
      <c r="AC76" s="116"/>
      <c r="AD76" s="116"/>
      <c r="AE76" s="116"/>
      <c r="AF76" s="116">
        <v>4450000</v>
      </c>
    </row>
    <row r="77" spans="1:32" x14ac:dyDescent="0.3">
      <c r="A77" s="222" t="s">
        <v>47</v>
      </c>
      <c r="B77" s="116"/>
      <c r="C77" s="116"/>
      <c r="D77" s="116"/>
      <c r="E77" s="116"/>
      <c r="F77" s="116"/>
      <c r="G77" s="116"/>
      <c r="H77" s="116"/>
      <c r="I77" s="116"/>
      <c r="J77" s="116"/>
      <c r="K77" s="116"/>
      <c r="L77" s="116"/>
      <c r="M77" s="116"/>
      <c r="N77" s="116">
        <v>1500000</v>
      </c>
      <c r="O77" s="116"/>
      <c r="P77" s="116"/>
      <c r="Q77" s="116"/>
      <c r="R77" s="116"/>
      <c r="S77" s="116">
        <v>1606000</v>
      </c>
      <c r="T77" s="116">
        <v>825000</v>
      </c>
      <c r="U77" s="116"/>
      <c r="V77" s="116">
        <v>1050000</v>
      </c>
      <c r="W77" s="116"/>
      <c r="X77" s="116"/>
      <c r="Y77" s="116"/>
      <c r="Z77" s="116"/>
      <c r="AA77" s="116">
        <v>1500000</v>
      </c>
      <c r="AB77" s="116"/>
      <c r="AC77" s="116"/>
      <c r="AD77" s="116"/>
      <c r="AE77" s="116"/>
      <c r="AF77" s="116">
        <v>6481000</v>
      </c>
    </row>
    <row r="78" spans="1:32" x14ac:dyDescent="0.3">
      <c r="A78" s="186" t="s">
        <v>2860</v>
      </c>
      <c r="B78" s="216"/>
      <c r="C78" s="216"/>
      <c r="D78" s="216"/>
      <c r="E78" s="216"/>
      <c r="F78" s="216"/>
      <c r="G78" s="216"/>
      <c r="H78" s="216"/>
      <c r="I78" s="216"/>
      <c r="J78" s="216"/>
      <c r="K78" s="216"/>
      <c r="L78" s="216"/>
      <c r="M78" s="216"/>
      <c r="N78" s="216"/>
      <c r="O78" s="216"/>
      <c r="P78" s="216"/>
      <c r="Q78" s="216"/>
      <c r="R78" s="216"/>
      <c r="S78" s="216"/>
      <c r="T78" s="216"/>
      <c r="U78" s="216"/>
      <c r="V78" s="216"/>
      <c r="W78" s="216"/>
      <c r="X78" s="216"/>
      <c r="Y78" s="216"/>
      <c r="Z78" s="216"/>
      <c r="AA78" s="216"/>
      <c r="AB78" s="216"/>
      <c r="AC78" s="216"/>
      <c r="AD78" s="216"/>
      <c r="AE78" s="216">
        <v>999750</v>
      </c>
      <c r="AF78" s="216">
        <v>999750</v>
      </c>
    </row>
    <row r="79" spans="1:32" x14ac:dyDescent="0.3">
      <c r="A79" s="221" t="s">
        <v>2778</v>
      </c>
      <c r="B79" s="216"/>
      <c r="C79" s="216"/>
      <c r="D79" s="216"/>
      <c r="E79" s="216"/>
      <c r="F79" s="216"/>
      <c r="G79" s="216"/>
      <c r="H79" s="216"/>
      <c r="I79" s="216"/>
      <c r="J79" s="216"/>
      <c r="K79" s="216"/>
      <c r="L79" s="216"/>
      <c r="M79" s="216"/>
      <c r="N79" s="216"/>
      <c r="O79" s="216"/>
      <c r="P79" s="216"/>
      <c r="Q79" s="216"/>
      <c r="R79" s="216"/>
      <c r="S79" s="216"/>
      <c r="T79" s="216"/>
      <c r="U79" s="216"/>
      <c r="V79" s="216"/>
      <c r="W79" s="216"/>
      <c r="X79" s="216">
        <v>900000</v>
      </c>
      <c r="Y79" s="216"/>
      <c r="Z79" s="216"/>
      <c r="AA79" s="216">
        <v>2400000</v>
      </c>
      <c r="AB79" s="216"/>
      <c r="AC79" s="216"/>
      <c r="AD79" s="216"/>
      <c r="AE79" s="216"/>
      <c r="AF79" s="216">
        <v>3300000</v>
      </c>
    </row>
    <row r="80" spans="1:32" x14ac:dyDescent="0.3">
      <c r="A80" s="222" t="s">
        <v>2780</v>
      </c>
      <c r="B80" s="116"/>
      <c r="C80" s="116"/>
      <c r="D80" s="116"/>
      <c r="E80" s="116"/>
      <c r="F80" s="116"/>
      <c r="G80" s="116"/>
      <c r="H80" s="116"/>
      <c r="I80" s="116"/>
      <c r="J80" s="116"/>
      <c r="K80" s="116"/>
      <c r="L80" s="116"/>
      <c r="M80" s="116"/>
      <c r="N80" s="116"/>
      <c r="O80" s="116"/>
      <c r="P80" s="116"/>
      <c r="Q80" s="116"/>
      <c r="R80" s="116"/>
      <c r="S80" s="116"/>
      <c r="T80" s="116"/>
      <c r="U80" s="116"/>
      <c r="V80" s="116"/>
      <c r="W80" s="116"/>
      <c r="X80" s="116">
        <v>900000</v>
      </c>
      <c r="Y80" s="116"/>
      <c r="Z80" s="116"/>
      <c r="AA80" s="116">
        <v>2400000</v>
      </c>
      <c r="AB80" s="116"/>
      <c r="AC80" s="116"/>
      <c r="AD80" s="116"/>
      <c r="AE80" s="116"/>
      <c r="AF80" s="116">
        <v>3300000</v>
      </c>
    </row>
    <row r="81" spans="1:32" x14ac:dyDescent="0.3">
      <c r="A81" s="221" t="s">
        <v>56</v>
      </c>
      <c r="B81" s="216"/>
      <c r="C81" s="216"/>
      <c r="D81" s="216"/>
      <c r="E81" s="216"/>
      <c r="F81" s="216"/>
      <c r="G81" s="216"/>
      <c r="H81" s="216"/>
      <c r="I81" s="216"/>
      <c r="J81" s="216"/>
      <c r="K81" s="216"/>
      <c r="L81" s="216"/>
      <c r="M81" s="216"/>
      <c r="N81" s="216"/>
      <c r="O81" s="216">
        <v>300000</v>
      </c>
      <c r="P81" s="216"/>
      <c r="Q81" s="216"/>
      <c r="R81" s="216"/>
      <c r="S81" s="216">
        <v>1800000</v>
      </c>
      <c r="T81" s="216"/>
      <c r="U81" s="216"/>
      <c r="V81" s="216"/>
      <c r="W81" s="216"/>
      <c r="X81" s="216">
        <v>10950000</v>
      </c>
      <c r="Y81" s="216"/>
      <c r="Z81" s="216"/>
      <c r="AA81" s="216">
        <v>3210000</v>
      </c>
      <c r="AB81" s="216"/>
      <c r="AC81" s="216"/>
      <c r="AD81" s="216"/>
      <c r="AE81" s="216"/>
      <c r="AF81" s="216">
        <v>16260000</v>
      </c>
    </row>
    <row r="82" spans="1:32" x14ac:dyDescent="0.3">
      <c r="A82" s="222" t="s">
        <v>58</v>
      </c>
      <c r="B82" s="116"/>
      <c r="C82" s="116"/>
      <c r="D82" s="116"/>
      <c r="E82" s="116"/>
      <c r="F82" s="116"/>
      <c r="G82" s="116"/>
      <c r="H82" s="116"/>
      <c r="I82" s="116"/>
      <c r="J82" s="116"/>
      <c r="K82" s="116"/>
      <c r="L82" s="116"/>
      <c r="M82" s="116"/>
      <c r="N82" s="116"/>
      <c r="O82" s="116">
        <v>300000</v>
      </c>
      <c r="P82" s="116"/>
      <c r="Q82" s="116"/>
      <c r="R82" s="116"/>
      <c r="S82" s="116">
        <v>1800000</v>
      </c>
      <c r="T82" s="116"/>
      <c r="U82" s="116"/>
      <c r="V82" s="116"/>
      <c r="W82" s="116"/>
      <c r="X82" s="116">
        <v>10950000</v>
      </c>
      <c r="Y82" s="116"/>
      <c r="Z82" s="116"/>
      <c r="AA82" s="116">
        <v>3210000</v>
      </c>
      <c r="AB82" s="116"/>
      <c r="AC82" s="116"/>
      <c r="AD82" s="116"/>
      <c r="AE82" s="116"/>
      <c r="AF82" s="116">
        <v>16260000</v>
      </c>
    </row>
    <row r="83" spans="1:32" x14ac:dyDescent="0.3">
      <c r="A83" s="230" t="s">
        <v>345</v>
      </c>
      <c r="B83" s="220"/>
      <c r="C83" s="220"/>
      <c r="D83" s="220"/>
      <c r="E83" s="220"/>
      <c r="F83" s="220"/>
      <c r="G83" s="220"/>
      <c r="H83" s="220"/>
      <c r="I83" s="220">
        <v>3790000</v>
      </c>
      <c r="J83" s="220"/>
      <c r="K83" s="220">
        <v>2810000</v>
      </c>
      <c r="L83" s="220"/>
      <c r="M83" s="220">
        <v>4500000</v>
      </c>
      <c r="N83" s="220">
        <v>4696000</v>
      </c>
      <c r="O83" s="220">
        <v>1760000</v>
      </c>
      <c r="P83" s="220">
        <v>350000</v>
      </c>
      <c r="Q83" s="220"/>
      <c r="R83" s="220"/>
      <c r="S83" s="220"/>
      <c r="T83" s="220"/>
      <c r="U83" s="220"/>
      <c r="V83" s="220"/>
      <c r="W83" s="220"/>
      <c r="X83" s="220">
        <v>15385000</v>
      </c>
      <c r="Y83" s="220">
        <v>1480000</v>
      </c>
      <c r="Z83" s="220"/>
      <c r="AA83" s="220">
        <v>3310000</v>
      </c>
      <c r="AB83" s="220">
        <v>6830000</v>
      </c>
      <c r="AC83" s="220"/>
      <c r="AD83" s="220">
        <v>7862300</v>
      </c>
      <c r="AE83" s="220">
        <v>5120250</v>
      </c>
      <c r="AF83" s="220">
        <v>57893550</v>
      </c>
    </row>
    <row r="84" spans="1:32" x14ac:dyDescent="0.3">
      <c r="A84" s="221" t="s">
        <v>42</v>
      </c>
      <c r="B84" s="216"/>
      <c r="C84" s="216"/>
      <c r="D84" s="216"/>
      <c r="E84" s="216"/>
      <c r="F84" s="216"/>
      <c r="G84" s="216"/>
      <c r="H84" s="216"/>
      <c r="I84" s="216">
        <v>3790000</v>
      </c>
      <c r="J84" s="216"/>
      <c r="K84" s="216">
        <v>440000</v>
      </c>
      <c r="L84" s="216"/>
      <c r="M84" s="216">
        <v>1500000</v>
      </c>
      <c r="N84" s="216">
        <v>1036000</v>
      </c>
      <c r="O84" s="216">
        <v>1760000</v>
      </c>
      <c r="P84" s="216"/>
      <c r="Q84" s="216"/>
      <c r="R84" s="216"/>
      <c r="S84" s="216"/>
      <c r="T84" s="216"/>
      <c r="U84" s="216"/>
      <c r="V84" s="216"/>
      <c r="W84" s="216"/>
      <c r="X84" s="216">
        <v>1525000</v>
      </c>
      <c r="Y84" s="216">
        <v>1480000</v>
      </c>
      <c r="Z84" s="216"/>
      <c r="AA84" s="216">
        <v>2470000</v>
      </c>
      <c r="AB84" s="216">
        <v>3830000</v>
      </c>
      <c r="AC84" s="216"/>
      <c r="AD84" s="216">
        <v>4262300</v>
      </c>
      <c r="AE84" s="216">
        <v>2120250</v>
      </c>
      <c r="AF84" s="216">
        <v>24213550</v>
      </c>
    </row>
    <row r="85" spans="1:32" x14ac:dyDescent="0.3">
      <c r="A85" s="222" t="s">
        <v>274</v>
      </c>
      <c r="B85" s="116"/>
      <c r="C85" s="116"/>
      <c r="D85" s="116"/>
      <c r="E85" s="116"/>
      <c r="F85" s="116"/>
      <c r="G85" s="116"/>
      <c r="H85" s="116"/>
      <c r="I85" s="116"/>
      <c r="J85" s="116"/>
      <c r="K85" s="116"/>
      <c r="L85" s="116"/>
      <c r="M85" s="116"/>
      <c r="N85" s="116"/>
      <c r="O85" s="116"/>
      <c r="P85" s="116"/>
      <c r="Q85" s="116"/>
      <c r="R85" s="116"/>
      <c r="S85" s="116"/>
      <c r="T85" s="116"/>
      <c r="U85" s="116"/>
      <c r="V85" s="116"/>
      <c r="W85" s="116"/>
      <c r="X85" s="116">
        <v>997000</v>
      </c>
      <c r="Y85" s="116"/>
      <c r="Z85" s="116"/>
      <c r="AA85" s="116">
        <v>995000</v>
      </c>
      <c r="AB85" s="116">
        <v>990000</v>
      </c>
      <c r="AC85" s="116"/>
      <c r="AD85" s="116">
        <v>997300</v>
      </c>
      <c r="AE85" s="116"/>
      <c r="AF85" s="116">
        <v>3979300</v>
      </c>
    </row>
    <row r="86" spans="1:32" x14ac:dyDescent="0.3">
      <c r="A86" s="222" t="s">
        <v>279</v>
      </c>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v>1480000</v>
      </c>
      <c r="Z86" s="116"/>
      <c r="AA86" s="116">
        <v>1475000</v>
      </c>
      <c r="AB86" s="116">
        <v>1490000</v>
      </c>
      <c r="AC86" s="116"/>
      <c r="AD86" s="116">
        <v>1475000</v>
      </c>
      <c r="AE86" s="116"/>
      <c r="AF86" s="116">
        <v>5920000</v>
      </c>
    </row>
    <row r="87" spans="1:32" x14ac:dyDescent="0.3">
      <c r="A87" s="222" t="s">
        <v>47</v>
      </c>
      <c r="B87" s="116"/>
      <c r="C87" s="116"/>
      <c r="D87" s="116"/>
      <c r="E87" s="116"/>
      <c r="F87" s="116"/>
      <c r="G87" s="116"/>
      <c r="H87" s="116"/>
      <c r="I87" s="116">
        <v>3790000</v>
      </c>
      <c r="J87" s="116"/>
      <c r="K87" s="116">
        <v>440000</v>
      </c>
      <c r="L87" s="116"/>
      <c r="M87" s="116">
        <v>1500000</v>
      </c>
      <c r="N87" s="116">
        <v>1036000</v>
      </c>
      <c r="O87" s="116">
        <v>1760000</v>
      </c>
      <c r="P87" s="116"/>
      <c r="Q87" s="116"/>
      <c r="R87" s="116"/>
      <c r="S87" s="116"/>
      <c r="T87" s="116"/>
      <c r="U87" s="116"/>
      <c r="V87" s="116"/>
      <c r="W87" s="116"/>
      <c r="X87" s="116">
        <v>528000</v>
      </c>
      <c r="Y87" s="116"/>
      <c r="Z87" s="116"/>
      <c r="AA87" s="116"/>
      <c r="AB87" s="116">
        <v>1350000</v>
      </c>
      <c r="AC87" s="116"/>
      <c r="AD87" s="116">
        <v>1790000</v>
      </c>
      <c r="AE87" s="116">
        <v>1125000</v>
      </c>
      <c r="AF87" s="116">
        <v>13319000</v>
      </c>
    </row>
    <row r="88" spans="1:32" x14ac:dyDescent="0.3">
      <c r="A88" s="186" t="s">
        <v>2860</v>
      </c>
      <c r="B88" s="216"/>
      <c r="C88" s="216"/>
      <c r="D88" s="216"/>
      <c r="E88" s="216"/>
      <c r="F88" s="216"/>
      <c r="G88" s="216"/>
      <c r="H88" s="216"/>
      <c r="I88" s="216"/>
      <c r="J88" s="216"/>
      <c r="K88" s="216"/>
      <c r="L88" s="216"/>
      <c r="M88" s="216"/>
      <c r="N88" s="216"/>
      <c r="O88" s="216"/>
      <c r="P88" s="216"/>
      <c r="Q88" s="216"/>
      <c r="R88" s="216"/>
      <c r="S88" s="216"/>
      <c r="T88" s="216"/>
      <c r="U88" s="216"/>
      <c r="V88" s="216"/>
      <c r="W88" s="216"/>
      <c r="X88" s="216"/>
      <c r="Y88" s="216"/>
      <c r="Z88" s="216"/>
      <c r="AA88" s="216"/>
      <c r="AB88" s="216"/>
      <c r="AC88" s="216"/>
      <c r="AD88" s="216"/>
      <c r="AE88" s="216">
        <v>995250</v>
      </c>
      <c r="AF88" s="216">
        <v>995250</v>
      </c>
    </row>
    <row r="89" spans="1:32" x14ac:dyDescent="0.3">
      <c r="A89" s="221" t="s">
        <v>2778</v>
      </c>
      <c r="B89" s="216"/>
      <c r="C89" s="216"/>
      <c r="D89" s="216"/>
      <c r="E89" s="216"/>
      <c r="F89" s="216"/>
      <c r="G89" s="216"/>
      <c r="H89" s="216"/>
      <c r="I89" s="216"/>
      <c r="J89" s="216"/>
      <c r="K89" s="216"/>
      <c r="L89" s="216"/>
      <c r="M89" s="216">
        <v>3000000</v>
      </c>
      <c r="N89" s="216"/>
      <c r="O89" s="216"/>
      <c r="P89" s="216"/>
      <c r="Q89" s="216"/>
      <c r="R89" s="216"/>
      <c r="S89" s="216"/>
      <c r="T89" s="216"/>
      <c r="U89" s="216"/>
      <c r="V89" s="216"/>
      <c r="W89" s="216"/>
      <c r="X89" s="216">
        <v>900000</v>
      </c>
      <c r="Y89" s="216"/>
      <c r="Z89" s="216"/>
      <c r="AA89" s="216"/>
      <c r="AB89" s="216">
        <v>3000000</v>
      </c>
      <c r="AC89" s="216"/>
      <c r="AD89" s="216">
        <v>3600000</v>
      </c>
      <c r="AE89" s="216">
        <v>3000000</v>
      </c>
      <c r="AF89" s="216">
        <v>13500000</v>
      </c>
    </row>
    <row r="90" spans="1:32" x14ac:dyDescent="0.3">
      <c r="A90" s="222" t="s">
        <v>2780</v>
      </c>
      <c r="B90" s="116"/>
      <c r="C90" s="116"/>
      <c r="D90" s="116"/>
      <c r="E90" s="116"/>
      <c r="F90" s="116"/>
      <c r="G90" s="116"/>
      <c r="H90" s="116"/>
      <c r="I90" s="116"/>
      <c r="J90" s="116"/>
      <c r="K90" s="116"/>
      <c r="L90" s="116"/>
      <c r="M90" s="116">
        <v>3000000</v>
      </c>
      <c r="N90" s="116"/>
      <c r="O90" s="116"/>
      <c r="P90" s="116"/>
      <c r="Q90" s="116"/>
      <c r="R90" s="116"/>
      <c r="S90" s="116"/>
      <c r="T90" s="116"/>
      <c r="U90" s="116"/>
      <c r="V90" s="116"/>
      <c r="W90" s="116"/>
      <c r="X90" s="116">
        <v>900000</v>
      </c>
      <c r="Y90" s="116"/>
      <c r="Z90" s="116"/>
      <c r="AA90" s="116"/>
      <c r="AB90" s="116">
        <v>3000000</v>
      </c>
      <c r="AC90" s="116"/>
      <c r="AD90" s="116">
        <v>3600000</v>
      </c>
      <c r="AE90" s="116">
        <v>3000000</v>
      </c>
      <c r="AF90" s="116">
        <v>13500000</v>
      </c>
    </row>
    <row r="91" spans="1:32" x14ac:dyDescent="0.3">
      <c r="A91" s="221" t="s">
        <v>56</v>
      </c>
      <c r="B91" s="216"/>
      <c r="C91" s="216"/>
      <c r="D91" s="216"/>
      <c r="E91" s="216"/>
      <c r="F91" s="216"/>
      <c r="G91" s="216"/>
      <c r="H91" s="216"/>
      <c r="I91" s="216"/>
      <c r="J91" s="216"/>
      <c r="K91" s="216">
        <v>2370000</v>
      </c>
      <c r="L91" s="216"/>
      <c r="M91" s="216"/>
      <c r="N91" s="216">
        <v>3660000</v>
      </c>
      <c r="O91" s="216"/>
      <c r="P91" s="216">
        <v>350000</v>
      </c>
      <c r="Q91" s="216"/>
      <c r="R91" s="216"/>
      <c r="S91" s="216"/>
      <c r="T91" s="216"/>
      <c r="U91" s="216"/>
      <c r="V91" s="216"/>
      <c r="W91" s="216"/>
      <c r="X91" s="216">
        <v>12960000</v>
      </c>
      <c r="Y91" s="216"/>
      <c r="Z91" s="216"/>
      <c r="AA91" s="216">
        <v>840000</v>
      </c>
      <c r="AB91" s="216"/>
      <c r="AC91" s="216"/>
      <c r="AD91" s="216"/>
      <c r="AE91" s="216"/>
      <c r="AF91" s="216">
        <v>20180000</v>
      </c>
    </row>
    <row r="92" spans="1:32" x14ac:dyDescent="0.3">
      <c r="A92" s="222" t="s">
        <v>1015</v>
      </c>
      <c r="B92" s="116"/>
      <c r="C92" s="116"/>
      <c r="D92" s="116"/>
      <c r="E92" s="116"/>
      <c r="F92" s="116"/>
      <c r="G92" s="116"/>
      <c r="H92" s="116"/>
      <c r="I92" s="116"/>
      <c r="J92" s="116"/>
      <c r="K92" s="116">
        <v>2370000</v>
      </c>
      <c r="L92" s="116"/>
      <c r="M92" s="116"/>
      <c r="N92" s="116">
        <v>3660000</v>
      </c>
      <c r="O92" s="116"/>
      <c r="P92" s="116">
        <v>350000</v>
      </c>
      <c r="Q92" s="116"/>
      <c r="R92" s="116"/>
      <c r="S92" s="116"/>
      <c r="T92" s="116"/>
      <c r="U92" s="116"/>
      <c r="V92" s="116"/>
      <c r="W92" s="116"/>
      <c r="X92" s="116">
        <v>12960000</v>
      </c>
      <c r="Y92" s="116"/>
      <c r="Z92" s="116"/>
      <c r="AA92" s="116">
        <v>840000</v>
      </c>
      <c r="AB92" s="116"/>
      <c r="AC92" s="116"/>
      <c r="AD92" s="116"/>
      <c r="AE92" s="116"/>
      <c r="AF92" s="116">
        <v>20180000</v>
      </c>
    </row>
    <row r="93" spans="1:32" x14ac:dyDescent="0.3">
      <c r="A93" s="70" t="s">
        <v>79</v>
      </c>
      <c r="B93" s="219"/>
      <c r="C93" s="219"/>
      <c r="D93" s="219"/>
      <c r="E93" s="219"/>
      <c r="F93" s="219">
        <v>14109600</v>
      </c>
      <c r="G93" s="219"/>
      <c r="H93" s="219"/>
      <c r="I93" s="219"/>
      <c r="J93" s="219"/>
      <c r="K93" s="219"/>
      <c r="L93" s="219">
        <v>880000</v>
      </c>
      <c r="M93" s="219"/>
      <c r="N93" s="219">
        <v>2700000</v>
      </c>
      <c r="O93" s="219"/>
      <c r="P93" s="219"/>
      <c r="Q93" s="219"/>
      <c r="R93" s="219"/>
      <c r="S93" s="219">
        <v>4280000</v>
      </c>
      <c r="T93" s="219">
        <v>1500000</v>
      </c>
      <c r="U93" s="219"/>
      <c r="V93" s="219"/>
      <c r="W93" s="219">
        <v>1516000</v>
      </c>
      <c r="X93" s="219">
        <v>3540000</v>
      </c>
      <c r="Y93" s="219">
        <v>9244500</v>
      </c>
      <c r="Z93" s="219"/>
      <c r="AA93" s="219"/>
      <c r="AB93" s="219"/>
      <c r="AC93" s="219"/>
      <c r="AD93" s="219">
        <v>2458000</v>
      </c>
      <c r="AE93" s="219"/>
      <c r="AF93" s="219">
        <v>40228100</v>
      </c>
    </row>
    <row r="94" spans="1:32" x14ac:dyDescent="0.3">
      <c r="A94" s="184" t="s">
        <v>76</v>
      </c>
      <c r="B94" s="185"/>
      <c r="C94" s="185"/>
      <c r="D94" s="185"/>
      <c r="E94" s="185"/>
      <c r="F94" s="185">
        <v>14109600</v>
      </c>
      <c r="G94" s="185"/>
      <c r="H94" s="185"/>
      <c r="I94" s="185"/>
      <c r="J94" s="185"/>
      <c r="K94" s="185"/>
      <c r="L94" s="185">
        <v>880000</v>
      </c>
      <c r="M94" s="185"/>
      <c r="N94" s="185">
        <v>2700000</v>
      </c>
      <c r="O94" s="185"/>
      <c r="P94" s="185"/>
      <c r="Q94" s="185"/>
      <c r="R94" s="185"/>
      <c r="S94" s="185">
        <v>4280000</v>
      </c>
      <c r="T94" s="185">
        <v>1500000</v>
      </c>
      <c r="U94" s="185"/>
      <c r="V94" s="185"/>
      <c r="W94" s="185">
        <v>1516000</v>
      </c>
      <c r="X94" s="185">
        <v>3540000</v>
      </c>
      <c r="Y94" s="185">
        <v>9244500</v>
      </c>
      <c r="Z94" s="185"/>
      <c r="AA94" s="185"/>
      <c r="AB94" s="185"/>
      <c r="AC94" s="185"/>
      <c r="AD94" s="185">
        <v>2458000</v>
      </c>
      <c r="AE94" s="185"/>
      <c r="AF94" s="185">
        <v>40228100</v>
      </c>
    </row>
    <row r="95" spans="1:32" x14ac:dyDescent="0.3">
      <c r="A95" s="230" t="s">
        <v>77</v>
      </c>
      <c r="B95" s="220"/>
      <c r="C95" s="220"/>
      <c r="D95" s="220"/>
      <c r="E95" s="220"/>
      <c r="F95" s="220"/>
      <c r="G95" s="220"/>
      <c r="H95" s="220"/>
      <c r="I95" s="220"/>
      <c r="J95" s="220"/>
      <c r="K95" s="220"/>
      <c r="L95" s="220">
        <v>880000</v>
      </c>
      <c r="M95" s="220"/>
      <c r="N95" s="220">
        <v>2700000</v>
      </c>
      <c r="O95" s="220"/>
      <c r="P95" s="220"/>
      <c r="Q95" s="220"/>
      <c r="R95" s="220"/>
      <c r="S95" s="220">
        <v>4280000</v>
      </c>
      <c r="T95" s="220">
        <v>1500000</v>
      </c>
      <c r="U95" s="220"/>
      <c r="V95" s="220"/>
      <c r="W95" s="220">
        <v>1516000</v>
      </c>
      <c r="X95" s="220">
        <v>3540000</v>
      </c>
      <c r="Y95" s="220">
        <v>9244500</v>
      </c>
      <c r="Z95" s="220"/>
      <c r="AA95" s="220"/>
      <c r="AB95" s="220"/>
      <c r="AC95" s="220"/>
      <c r="AD95" s="220">
        <v>2458000</v>
      </c>
      <c r="AE95" s="220"/>
      <c r="AF95" s="220">
        <v>26118500</v>
      </c>
    </row>
    <row r="96" spans="1:32" x14ac:dyDescent="0.3">
      <c r="A96" s="221" t="s">
        <v>42</v>
      </c>
      <c r="B96" s="216"/>
      <c r="C96" s="216"/>
      <c r="D96" s="216"/>
      <c r="E96" s="216"/>
      <c r="F96" s="216"/>
      <c r="G96" s="216"/>
      <c r="H96" s="216"/>
      <c r="I96" s="216"/>
      <c r="J96" s="216"/>
      <c r="K96" s="216"/>
      <c r="L96" s="216">
        <v>880000</v>
      </c>
      <c r="M96" s="216"/>
      <c r="N96" s="216"/>
      <c r="O96" s="216"/>
      <c r="P96" s="216"/>
      <c r="Q96" s="216"/>
      <c r="R96" s="216"/>
      <c r="S96" s="216">
        <v>660000</v>
      </c>
      <c r="T96" s="216">
        <v>1500000</v>
      </c>
      <c r="U96" s="216"/>
      <c r="V96" s="216"/>
      <c r="W96" s="216">
        <v>286000</v>
      </c>
      <c r="X96" s="216">
        <v>2460000</v>
      </c>
      <c r="Y96" s="216"/>
      <c r="Z96" s="216"/>
      <c r="AA96" s="216"/>
      <c r="AB96" s="216"/>
      <c r="AC96" s="216"/>
      <c r="AD96" s="216">
        <v>2458000</v>
      </c>
      <c r="AE96" s="216"/>
      <c r="AF96" s="216">
        <v>8244000</v>
      </c>
    </row>
    <row r="97" spans="1:32" x14ac:dyDescent="0.3">
      <c r="A97" s="222" t="s">
        <v>274</v>
      </c>
      <c r="B97" s="116"/>
      <c r="C97" s="116"/>
      <c r="D97" s="116"/>
      <c r="E97" s="116"/>
      <c r="F97" s="116"/>
      <c r="G97" s="116"/>
      <c r="H97" s="116"/>
      <c r="I97" s="116"/>
      <c r="J97" s="116"/>
      <c r="K97" s="116"/>
      <c r="L97" s="116"/>
      <c r="M97" s="116"/>
      <c r="N97" s="116"/>
      <c r="O97" s="116"/>
      <c r="P97" s="116"/>
      <c r="Q97" s="116"/>
      <c r="R97" s="116"/>
      <c r="S97" s="116"/>
      <c r="T97" s="116"/>
      <c r="U97" s="116"/>
      <c r="V97" s="116"/>
      <c r="W97" s="116"/>
      <c r="X97" s="116">
        <v>990000</v>
      </c>
      <c r="Y97" s="116"/>
      <c r="Z97" s="116"/>
      <c r="AA97" s="116"/>
      <c r="AB97" s="116"/>
      <c r="AC97" s="116"/>
      <c r="AD97" s="116">
        <v>988000</v>
      </c>
      <c r="AE97" s="116"/>
      <c r="AF97" s="116">
        <v>1978000</v>
      </c>
    </row>
    <row r="98" spans="1:32" x14ac:dyDescent="0.3">
      <c r="A98" s="222" t="s">
        <v>279</v>
      </c>
      <c r="B98" s="116"/>
      <c r="C98" s="116"/>
      <c r="D98" s="116"/>
      <c r="E98" s="116"/>
      <c r="F98" s="116"/>
      <c r="G98" s="116"/>
      <c r="H98" s="116"/>
      <c r="I98" s="116"/>
      <c r="J98" s="116"/>
      <c r="K98" s="116"/>
      <c r="L98" s="116"/>
      <c r="M98" s="116"/>
      <c r="N98" s="116"/>
      <c r="O98" s="116"/>
      <c r="P98" s="116"/>
      <c r="Q98" s="116"/>
      <c r="R98" s="116"/>
      <c r="S98" s="116"/>
      <c r="T98" s="116"/>
      <c r="U98" s="116"/>
      <c r="V98" s="116"/>
      <c r="W98" s="116"/>
      <c r="X98" s="116">
        <v>1470000</v>
      </c>
      <c r="Y98" s="116"/>
      <c r="Z98" s="116"/>
      <c r="AA98" s="116"/>
      <c r="AB98" s="116"/>
      <c r="AC98" s="116"/>
      <c r="AD98" s="116">
        <v>1470000</v>
      </c>
      <c r="AE98" s="116"/>
      <c r="AF98" s="116">
        <v>2940000</v>
      </c>
    </row>
    <row r="99" spans="1:32" x14ac:dyDescent="0.3">
      <c r="A99" s="222" t="s">
        <v>47</v>
      </c>
      <c r="B99" s="116"/>
      <c r="C99" s="116"/>
      <c r="D99" s="116"/>
      <c r="E99" s="116"/>
      <c r="F99" s="116"/>
      <c r="G99" s="116"/>
      <c r="H99" s="116"/>
      <c r="I99" s="116"/>
      <c r="J99" s="116"/>
      <c r="K99" s="116"/>
      <c r="L99" s="116">
        <v>880000</v>
      </c>
      <c r="M99" s="116"/>
      <c r="N99" s="116"/>
      <c r="O99" s="116"/>
      <c r="P99" s="116"/>
      <c r="Q99" s="116"/>
      <c r="R99" s="116"/>
      <c r="S99" s="116">
        <v>660000</v>
      </c>
      <c r="T99" s="116">
        <v>1500000</v>
      </c>
      <c r="U99" s="116"/>
      <c r="V99" s="116"/>
      <c r="W99" s="116">
        <v>286000</v>
      </c>
      <c r="X99" s="116"/>
      <c r="Y99" s="116"/>
      <c r="Z99" s="116"/>
      <c r="AA99" s="116"/>
      <c r="AB99" s="116"/>
      <c r="AC99" s="116"/>
      <c r="AD99" s="116"/>
      <c r="AE99" s="116"/>
      <c r="AF99" s="116">
        <v>3326000</v>
      </c>
    </row>
    <row r="100" spans="1:32" x14ac:dyDescent="0.3">
      <c r="A100" s="221" t="s">
        <v>56</v>
      </c>
      <c r="B100" s="216"/>
      <c r="C100" s="216"/>
      <c r="D100" s="216"/>
      <c r="E100" s="216"/>
      <c r="F100" s="216"/>
      <c r="G100" s="216"/>
      <c r="H100" s="216"/>
      <c r="I100" s="216"/>
      <c r="J100" s="216"/>
      <c r="K100" s="216"/>
      <c r="L100" s="216"/>
      <c r="M100" s="216"/>
      <c r="N100" s="216">
        <v>2700000</v>
      </c>
      <c r="O100" s="216"/>
      <c r="P100" s="216"/>
      <c r="Q100" s="216"/>
      <c r="R100" s="216"/>
      <c r="S100" s="216">
        <v>3620000</v>
      </c>
      <c r="T100" s="216"/>
      <c r="U100" s="216"/>
      <c r="V100" s="216"/>
      <c r="W100" s="216">
        <v>1230000</v>
      </c>
      <c r="X100" s="216">
        <v>1080000</v>
      </c>
      <c r="Y100" s="216">
        <v>9244500</v>
      </c>
      <c r="Z100" s="216"/>
      <c r="AA100" s="216"/>
      <c r="AB100" s="216"/>
      <c r="AC100" s="216"/>
      <c r="AD100" s="216"/>
      <c r="AE100" s="216"/>
      <c r="AF100" s="216">
        <v>17874500</v>
      </c>
    </row>
    <row r="101" spans="1:32" x14ac:dyDescent="0.3">
      <c r="A101" s="222" t="s">
        <v>85</v>
      </c>
      <c r="B101" s="116"/>
      <c r="C101" s="116"/>
      <c r="D101" s="116"/>
      <c r="E101" s="116"/>
      <c r="F101" s="116"/>
      <c r="G101" s="116"/>
      <c r="H101" s="116"/>
      <c r="I101" s="116"/>
      <c r="J101" s="116"/>
      <c r="K101" s="116"/>
      <c r="L101" s="116"/>
      <c r="M101" s="116"/>
      <c r="N101" s="116">
        <v>2700000</v>
      </c>
      <c r="O101" s="116"/>
      <c r="P101" s="116"/>
      <c r="Q101" s="116"/>
      <c r="R101" s="116"/>
      <c r="S101" s="116">
        <v>3620000</v>
      </c>
      <c r="T101" s="116"/>
      <c r="U101" s="116"/>
      <c r="V101" s="116"/>
      <c r="W101" s="116">
        <v>1230000</v>
      </c>
      <c r="X101" s="116">
        <v>1080000</v>
      </c>
      <c r="Y101" s="116">
        <v>9244500</v>
      </c>
      <c r="Z101" s="116"/>
      <c r="AA101" s="116"/>
      <c r="AB101" s="116"/>
      <c r="AC101" s="116"/>
      <c r="AD101" s="116"/>
      <c r="AE101" s="116"/>
      <c r="AF101" s="116">
        <v>17874500</v>
      </c>
    </row>
    <row r="102" spans="1:32" x14ac:dyDescent="0.3">
      <c r="A102" s="230" t="s">
        <v>6799</v>
      </c>
      <c r="B102" s="216"/>
      <c r="C102" s="216"/>
      <c r="D102" s="216"/>
      <c r="E102" s="216"/>
      <c r="F102" s="216">
        <v>14109600</v>
      </c>
      <c r="G102" s="216"/>
      <c r="H102" s="216"/>
      <c r="I102" s="216"/>
      <c r="J102" s="216"/>
      <c r="K102" s="216"/>
      <c r="L102" s="216"/>
      <c r="M102" s="216"/>
      <c r="N102" s="216"/>
      <c r="O102" s="216"/>
      <c r="P102" s="216"/>
      <c r="Q102" s="216"/>
      <c r="R102" s="216"/>
      <c r="S102" s="216"/>
      <c r="T102" s="216"/>
      <c r="U102" s="216"/>
      <c r="V102" s="216"/>
      <c r="W102" s="216"/>
      <c r="X102" s="216"/>
      <c r="Y102" s="216"/>
      <c r="Z102" s="216"/>
      <c r="AA102" s="216"/>
      <c r="AB102" s="216"/>
      <c r="AC102" s="216"/>
      <c r="AD102" s="216"/>
      <c r="AE102" s="216"/>
      <c r="AF102" s="216">
        <v>14109600</v>
      </c>
    </row>
    <row r="103" spans="1:32" x14ac:dyDescent="0.3">
      <c r="A103" s="221" t="s">
        <v>56</v>
      </c>
      <c r="B103" s="216"/>
      <c r="C103" s="216"/>
      <c r="D103" s="216"/>
      <c r="E103" s="216"/>
      <c r="F103" s="216">
        <v>14109600</v>
      </c>
      <c r="G103" s="216"/>
      <c r="H103" s="216"/>
      <c r="I103" s="216"/>
      <c r="J103" s="216"/>
      <c r="K103" s="216"/>
      <c r="L103" s="216"/>
      <c r="M103" s="216"/>
      <c r="N103" s="216"/>
      <c r="O103" s="216"/>
      <c r="P103" s="216"/>
      <c r="Q103" s="216"/>
      <c r="R103" s="216"/>
      <c r="S103" s="216"/>
      <c r="T103" s="216"/>
      <c r="U103" s="216"/>
      <c r="V103" s="216"/>
      <c r="W103" s="216"/>
      <c r="X103" s="216"/>
      <c r="Y103" s="216"/>
      <c r="Z103" s="216"/>
      <c r="AA103" s="216"/>
      <c r="AB103" s="216"/>
      <c r="AC103" s="216"/>
      <c r="AD103" s="216"/>
      <c r="AE103" s="216"/>
      <c r="AF103" s="216">
        <v>14109600</v>
      </c>
    </row>
    <row r="104" spans="1:32" x14ac:dyDescent="0.3">
      <c r="A104" s="186" t="s">
        <v>6785</v>
      </c>
      <c r="B104" s="216"/>
      <c r="C104" s="216"/>
      <c r="D104" s="216"/>
      <c r="E104" s="216"/>
      <c r="F104" s="216">
        <v>14109600</v>
      </c>
      <c r="G104" s="216"/>
      <c r="H104" s="216"/>
      <c r="I104" s="216"/>
      <c r="J104" s="216"/>
      <c r="K104" s="216"/>
      <c r="L104" s="216"/>
      <c r="M104" s="216"/>
      <c r="N104" s="216"/>
      <c r="O104" s="216"/>
      <c r="P104" s="216"/>
      <c r="Q104" s="216"/>
      <c r="R104" s="216"/>
      <c r="S104" s="216"/>
      <c r="T104" s="216"/>
      <c r="U104" s="216"/>
      <c r="V104" s="216"/>
      <c r="W104" s="216"/>
      <c r="X104" s="216"/>
      <c r="Y104" s="216"/>
      <c r="Z104" s="216"/>
      <c r="AA104" s="216"/>
      <c r="AB104" s="216"/>
      <c r="AC104" s="216"/>
      <c r="AD104" s="216"/>
      <c r="AE104" s="216"/>
      <c r="AF104" s="216">
        <v>14109600</v>
      </c>
    </row>
    <row r="105" spans="1:32" x14ac:dyDescent="0.3">
      <c r="A105" s="212" t="s">
        <v>121</v>
      </c>
      <c r="B105" s="213">
        <v>92945268</v>
      </c>
      <c r="C105" s="213">
        <v>99961115</v>
      </c>
      <c r="D105" s="213">
        <v>99538190</v>
      </c>
      <c r="E105" s="213">
        <v>59831004</v>
      </c>
      <c r="F105" s="213">
        <v>60001862</v>
      </c>
      <c r="G105" s="213">
        <v>89643471</v>
      </c>
      <c r="H105" s="213">
        <v>70586057</v>
      </c>
      <c r="I105" s="213">
        <v>87736627</v>
      </c>
      <c r="J105" s="213">
        <v>85978442</v>
      </c>
      <c r="K105" s="213">
        <v>61241000</v>
      </c>
      <c r="L105" s="213">
        <v>85598333</v>
      </c>
      <c r="M105" s="213">
        <v>74476151</v>
      </c>
      <c r="N105" s="213">
        <v>67374075</v>
      </c>
      <c r="O105" s="213">
        <v>86091386</v>
      </c>
      <c r="P105" s="213">
        <v>94521205</v>
      </c>
      <c r="Q105" s="213">
        <v>95254996</v>
      </c>
      <c r="R105" s="213">
        <v>93939616</v>
      </c>
      <c r="S105" s="213">
        <v>85078477</v>
      </c>
      <c r="T105" s="213">
        <v>91098902</v>
      </c>
      <c r="U105" s="213">
        <v>99715771</v>
      </c>
      <c r="V105" s="213">
        <v>79451449</v>
      </c>
      <c r="W105" s="213">
        <v>64548043</v>
      </c>
      <c r="X105" s="213">
        <v>320537487</v>
      </c>
      <c r="Y105" s="213">
        <v>235964831</v>
      </c>
      <c r="Z105" s="213">
        <v>7559500</v>
      </c>
      <c r="AA105" s="213">
        <v>60319640</v>
      </c>
      <c r="AB105" s="213">
        <v>51746495</v>
      </c>
      <c r="AC105" s="213">
        <v>116986146</v>
      </c>
      <c r="AD105" s="213">
        <v>67505234</v>
      </c>
      <c r="AE105" s="213">
        <v>180006496</v>
      </c>
      <c r="AF105" s="213">
        <v>2865237269</v>
      </c>
    </row>
    <row r="106" spans="1:32" ht="27" x14ac:dyDescent="0.3">
      <c r="A106" s="122" t="s">
        <v>122</v>
      </c>
      <c r="B106" s="125">
        <v>91090268</v>
      </c>
      <c r="C106" s="125">
        <v>99961115</v>
      </c>
      <c r="D106" s="125">
        <v>88972390</v>
      </c>
      <c r="E106" s="125">
        <v>36384504</v>
      </c>
      <c r="F106" s="125">
        <v>43446312</v>
      </c>
      <c r="G106" s="125">
        <v>87693471</v>
      </c>
      <c r="H106" s="125">
        <v>46784927</v>
      </c>
      <c r="I106" s="125">
        <v>64332627</v>
      </c>
      <c r="J106" s="125">
        <v>82252692</v>
      </c>
      <c r="K106" s="125">
        <v>13241000</v>
      </c>
      <c r="L106" s="125">
        <v>30730383</v>
      </c>
      <c r="M106" s="125">
        <v>19221151</v>
      </c>
      <c r="N106" s="125">
        <v>67374075</v>
      </c>
      <c r="O106" s="125">
        <v>26789386</v>
      </c>
      <c r="P106" s="125">
        <v>92571205</v>
      </c>
      <c r="Q106" s="125">
        <v>95254996</v>
      </c>
      <c r="R106" s="125">
        <v>93939616</v>
      </c>
      <c r="S106" s="125">
        <v>85078477</v>
      </c>
      <c r="T106" s="125">
        <v>91098902</v>
      </c>
      <c r="U106" s="125">
        <v>99715771</v>
      </c>
      <c r="V106" s="125">
        <v>71547299</v>
      </c>
      <c r="W106" s="125">
        <v>60278043</v>
      </c>
      <c r="X106" s="125">
        <v>320537487</v>
      </c>
      <c r="Y106" s="125">
        <v>198072198</v>
      </c>
      <c r="Z106" s="125">
        <v>4670000</v>
      </c>
      <c r="AA106" s="125">
        <v>41361140</v>
      </c>
      <c r="AB106" s="125">
        <v>45927245</v>
      </c>
      <c r="AC106" s="125">
        <v>32611000</v>
      </c>
      <c r="AD106" s="125">
        <v>14424300</v>
      </c>
      <c r="AE106" s="125">
        <v>31350990</v>
      </c>
      <c r="AF106" s="125">
        <v>2176712970</v>
      </c>
    </row>
    <row r="107" spans="1:32" x14ac:dyDescent="0.3">
      <c r="A107" s="215" t="s">
        <v>123</v>
      </c>
      <c r="B107" s="216">
        <v>88087768</v>
      </c>
      <c r="C107" s="216">
        <v>99961115</v>
      </c>
      <c r="D107" s="216">
        <v>85523390</v>
      </c>
      <c r="E107" s="216">
        <v>36205656</v>
      </c>
      <c r="F107" s="216">
        <v>36483312</v>
      </c>
      <c r="G107" s="216">
        <v>83008471</v>
      </c>
      <c r="H107" s="216">
        <v>43909000</v>
      </c>
      <c r="I107" s="216">
        <v>63232627</v>
      </c>
      <c r="J107" s="216">
        <v>70577756</v>
      </c>
      <c r="K107" s="216">
        <v>8753000</v>
      </c>
      <c r="L107" s="216">
        <v>27433783</v>
      </c>
      <c r="M107" s="216">
        <v>17381151</v>
      </c>
      <c r="N107" s="216">
        <v>37029575</v>
      </c>
      <c r="O107" s="216">
        <v>17604656</v>
      </c>
      <c r="P107" s="216">
        <v>82322000</v>
      </c>
      <c r="Q107" s="216">
        <v>75325796</v>
      </c>
      <c r="R107" s="216">
        <v>83939616</v>
      </c>
      <c r="S107" s="216">
        <v>74895594</v>
      </c>
      <c r="T107" s="216">
        <v>79889902</v>
      </c>
      <c r="U107" s="216">
        <v>97705771</v>
      </c>
      <c r="V107" s="216">
        <v>68651202</v>
      </c>
      <c r="W107" s="216">
        <v>48379798</v>
      </c>
      <c r="X107" s="216">
        <v>226935794</v>
      </c>
      <c r="Y107" s="216">
        <v>115921543</v>
      </c>
      <c r="Z107" s="216"/>
      <c r="AA107" s="216">
        <v>14064400</v>
      </c>
      <c r="AB107" s="216">
        <v>24263400</v>
      </c>
      <c r="AC107" s="216">
        <v>22743000</v>
      </c>
      <c r="AD107" s="216">
        <v>4323500</v>
      </c>
      <c r="AE107" s="216">
        <v>24301760</v>
      </c>
      <c r="AF107" s="216">
        <v>1758854336</v>
      </c>
    </row>
    <row r="108" spans="1:32" x14ac:dyDescent="0.3">
      <c r="A108" s="218" t="s">
        <v>314</v>
      </c>
      <c r="B108" s="216"/>
      <c r="C108" s="216"/>
      <c r="D108" s="216"/>
      <c r="E108" s="216"/>
      <c r="F108" s="216">
        <v>2125000</v>
      </c>
      <c r="G108" s="216"/>
      <c r="H108" s="216">
        <v>1320000</v>
      </c>
      <c r="I108" s="216"/>
      <c r="J108" s="216"/>
      <c r="K108" s="216"/>
      <c r="L108" s="216"/>
      <c r="M108" s="216"/>
      <c r="N108" s="216">
        <v>1890000</v>
      </c>
      <c r="O108" s="216"/>
      <c r="P108" s="216">
        <v>2930000</v>
      </c>
      <c r="Q108" s="216"/>
      <c r="R108" s="216"/>
      <c r="S108" s="216"/>
      <c r="T108" s="216"/>
      <c r="U108" s="216"/>
      <c r="V108" s="216">
        <v>5560000</v>
      </c>
      <c r="W108" s="216"/>
      <c r="X108" s="216">
        <v>3436750</v>
      </c>
      <c r="Y108" s="216">
        <v>5000500</v>
      </c>
      <c r="Z108" s="216"/>
      <c r="AA108" s="216">
        <v>1917900</v>
      </c>
      <c r="AB108" s="216">
        <v>989500</v>
      </c>
      <c r="AC108" s="216"/>
      <c r="AD108" s="216">
        <v>4138500</v>
      </c>
      <c r="AE108" s="216"/>
      <c r="AF108" s="216">
        <v>29308150</v>
      </c>
    </row>
    <row r="109" spans="1:32" x14ac:dyDescent="0.3">
      <c r="A109" s="183" t="s">
        <v>261</v>
      </c>
      <c r="B109" s="179"/>
      <c r="C109" s="179"/>
      <c r="D109" s="179"/>
      <c r="E109" s="179"/>
      <c r="F109" s="179">
        <v>2125000</v>
      </c>
      <c r="G109" s="179"/>
      <c r="H109" s="179">
        <v>1320000</v>
      </c>
      <c r="I109" s="179"/>
      <c r="J109" s="179"/>
      <c r="K109" s="179"/>
      <c r="L109" s="179"/>
      <c r="M109" s="179"/>
      <c r="N109" s="179">
        <v>1890000</v>
      </c>
      <c r="O109" s="179"/>
      <c r="P109" s="179">
        <v>2930000</v>
      </c>
      <c r="Q109" s="179"/>
      <c r="R109" s="179"/>
      <c r="S109" s="179"/>
      <c r="T109" s="179"/>
      <c r="U109" s="179"/>
      <c r="V109" s="179">
        <v>5560000</v>
      </c>
      <c r="W109" s="179"/>
      <c r="X109" s="179">
        <v>3436750</v>
      </c>
      <c r="Y109" s="179">
        <v>5000500</v>
      </c>
      <c r="Z109" s="179"/>
      <c r="AA109" s="179">
        <v>1917900</v>
      </c>
      <c r="AB109" s="179">
        <v>989500</v>
      </c>
      <c r="AC109" s="179"/>
      <c r="AD109" s="179">
        <v>4138500</v>
      </c>
      <c r="AE109" s="179"/>
      <c r="AF109" s="179">
        <v>29308150</v>
      </c>
    </row>
    <row r="110" spans="1:32" x14ac:dyDescent="0.3">
      <c r="A110" s="70" t="s">
        <v>318</v>
      </c>
      <c r="B110" s="219"/>
      <c r="C110" s="219"/>
      <c r="D110" s="219"/>
      <c r="E110" s="219"/>
      <c r="F110" s="219">
        <v>2125000</v>
      </c>
      <c r="G110" s="219"/>
      <c r="H110" s="219">
        <v>1320000</v>
      </c>
      <c r="I110" s="219"/>
      <c r="J110" s="219"/>
      <c r="K110" s="219"/>
      <c r="L110" s="219"/>
      <c r="M110" s="219"/>
      <c r="N110" s="219">
        <v>1890000</v>
      </c>
      <c r="O110" s="219"/>
      <c r="P110" s="219">
        <v>2930000</v>
      </c>
      <c r="Q110" s="219"/>
      <c r="R110" s="219"/>
      <c r="S110" s="219"/>
      <c r="T110" s="219"/>
      <c r="U110" s="219"/>
      <c r="V110" s="219">
        <v>5560000</v>
      </c>
      <c r="W110" s="219"/>
      <c r="X110" s="219">
        <v>3436750</v>
      </c>
      <c r="Y110" s="219">
        <v>5000500</v>
      </c>
      <c r="Z110" s="219"/>
      <c r="AA110" s="219">
        <v>1917900</v>
      </c>
      <c r="AB110" s="219">
        <v>989500</v>
      </c>
      <c r="AC110" s="219"/>
      <c r="AD110" s="219">
        <v>4138500</v>
      </c>
      <c r="AE110" s="219"/>
      <c r="AF110" s="219">
        <v>29308150</v>
      </c>
    </row>
    <row r="111" spans="1:32" x14ac:dyDescent="0.3">
      <c r="A111" s="184" t="s">
        <v>315</v>
      </c>
      <c r="B111" s="185"/>
      <c r="C111" s="185"/>
      <c r="D111" s="185"/>
      <c r="E111" s="185"/>
      <c r="F111" s="185">
        <v>2125000</v>
      </c>
      <c r="G111" s="185"/>
      <c r="H111" s="185">
        <v>1320000</v>
      </c>
      <c r="I111" s="185"/>
      <c r="J111" s="185"/>
      <c r="K111" s="185"/>
      <c r="L111" s="185"/>
      <c r="M111" s="185"/>
      <c r="N111" s="185">
        <v>1890000</v>
      </c>
      <c r="O111" s="185"/>
      <c r="P111" s="185">
        <v>2930000</v>
      </c>
      <c r="Q111" s="185"/>
      <c r="R111" s="185"/>
      <c r="S111" s="185"/>
      <c r="T111" s="185"/>
      <c r="U111" s="185"/>
      <c r="V111" s="185">
        <v>5560000</v>
      </c>
      <c r="W111" s="185"/>
      <c r="X111" s="185">
        <v>3436750</v>
      </c>
      <c r="Y111" s="185">
        <v>5000500</v>
      </c>
      <c r="Z111" s="185"/>
      <c r="AA111" s="185">
        <v>1917900</v>
      </c>
      <c r="AB111" s="185">
        <v>989500</v>
      </c>
      <c r="AC111" s="185"/>
      <c r="AD111" s="185">
        <v>4138500</v>
      </c>
      <c r="AE111" s="185"/>
      <c r="AF111" s="185">
        <v>29308150</v>
      </c>
    </row>
    <row r="112" spans="1:32" x14ac:dyDescent="0.3">
      <c r="A112" s="230" t="s">
        <v>316</v>
      </c>
      <c r="B112" s="220"/>
      <c r="C112" s="220"/>
      <c r="D112" s="220"/>
      <c r="E112" s="220"/>
      <c r="F112" s="220">
        <v>2125000</v>
      </c>
      <c r="G112" s="220"/>
      <c r="H112" s="220">
        <v>1320000</v>
      </c>
      <c r="I112" s="220"/>
      <c r="J112" s="220"/>
      <c r="K112" s="220"/>
      <c r="L112" s="220"/>
      <c r="M112" s="220"/>
      <c r="N112" s="220">
        <v>1890000</v>
      </c>
      <c r="O112" s="220"/>
      <c r="P112" s="220">
        <v>2930000</v>
      </c>
      <c r="Q112" s="220"/>
      <c r="R112" s="220"/>
      <c r="S112" s="220"/>
      <c r="T112" s="220"/>
      <c r="U112" s="220"/>
      <c r="V112" s="220">
        <v>5560000</v>
      </c>
      <c r="W112" s="220"/>
      <c r="X112" s="220">
        <v>3436750</v>
      </c>
      <c r="Y112" s="220">
        <v>5000500</v>
      </c>
      <c r="Z112" s="220"/>
      <c r="AA112" s="220">
        <v>1917900</v>
      </c>
      <c r="AB112" s="220">
        <v>989500</v>
      </c>
      <c r="AC112" s="220"/>
      <c r="AD112" s="220">
        <v>4138500</v>
      </c>
      <c r="AE112" s="220"/>
      <c r="AF112" s="220">
        <v>29308150</v>
      </c>
    </row>
    <row r="113" spans="1:32" x14ac:dyDescent="0.3">
      <c r="A113" s="221" t="s">
        <v>42</v>
      </c>
      <c r="B113" s="216"/>
      <c r="C113" s="216"/>
      <c r="D113" s="216"/>
      <c r="E113" s="216"/>
      <c r="F113" s="216"/>
      <c r="G113" s="216"/>
      <c r="H113" s="216"/>
      <c r="I113" s="216"/>
      <c r="J113" s="216"/>
      <c r="K113" s="216"/>
      <c r="L113" s="216"/>
      <c r="M113" s="216"/>
      <c r="N113" s="216">
        <v>1890000</v>
      </c>
      <c r="O113" s="216"/>
      <c r="P113" s="216"/>
      <c r="Q113" s="216"/>
      <c r="R113" s="216"/>
      <c r="S113" s="216"/>
      <c r="T113" s="216"/>
      <c r="U113" s="216"/>
      <c r="V113" s="216">
        <v>4340000</v>
      </c>
      <c r="W113" s="216"/>
      <c r="X113" s="216">
        <v>986000</v>
      </c>
      <c r="Y113" s="216">
        <v>3071500</v>
      </c>
      <c r="Z113" s="216"/>
      <c r="AA113" s="216">
        <v>967900</v>
      </c>
      <c r="AB113" s="216">
        <v>989500</v>
      </c>
      <c r="AC113" s="216"/>
      <c r="AD113" s="216"/>
      <c r="AE113" s="216"/>
      <c r="AF113" s="216">
        <v>12244900</v>
      </c>
    </row>
    <row r="114" spans="1:32" x14ac:dyDescent="0.3">
      <c r="A114" s="222" t="s">
        <v>104</v>
      </c>
      <c r="B114" s="116"/>
      <c r="C114" s="116"/>
      <c r="D114" s="116"/>
      <c r="E114" s="116"/>
      <c r="F114" s="116"/>
      <c r="G114" s="116"/>
      <c r="H114" s="116"/>
      <c r="I114" s="116"/>
      <c r="J114" s="116"/>
      <c r="K114" s="116"/>
      <c r="L114" s="116"/>
      <c r="M114" s="116"/>
      <c r="N114" s="116">
        <v>1890000</v>
      </c>
      <c r="O114" s="116"/>
      <c r="P114" s="116"/>
      <c r="Q114" s="116"/>
      <c r="R114" s="116"/>
      <c r="S114" s="116"/>
      <c r="T114" s="116"/>
      <c r="U114" s="116"/>
      <c r="V114" s="116">
        <v>4340000</v>
      </c>
      <c r="W114" s="116"/>
      <c r="X114" s="116"/>
      <c r="Y114" s="116">
        <v>2100000</v>
      </c>
      <c r="Z114" s="116"/>
      <c r="AA114" s="116"/>
      <c r="AB114" s="116"/>
      <c r="AC114" s="116"/>
      <c r="AD114" s="116"/>
      <c r="AE114" s="116"/>
      <c r="AF114" s="116">
        <v>8330000</v>
      </c>
    </row>
    <row r="115" spans="1:32" x14ac:dyDescent="0.3">
      <c r="A115" s="222" t="s">
        <v>2860</v>
      </c>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v>986000</v>
      </c>
      <c r="Y115" s="116">
        <v>971500</v>
      </c>
      <c r="Z115" s="116"/>
      <c r="AA115" s="116">
        <v>967900</v>
      </c>
      <c r="AB115" s="116">
        <v>989500</v>
      </c>
      <c r="AC115" s="116"/>
      <c r="AD115" s="116"/>
      <c r="AE115" s="116"/>
      <c r="AF115" s="116">
        <v>3914900</v>
      </c>
    </row>
    <row r="116" spans="1:32" x14ac:dyDescent="0.3">
      <c r="A116" s="221" t="s">
        <v>333</v>
      </c>
      <c r="B116" s="216"/>
      <c r="C116" s="216"/>
      <c r="D116" s="216"/>
      <c r="E116" s="216"/>
      <c r="F116" s="216">
        <v>1495000</v>
      </c>
      <c r="G116" s="216"/>
      <c r="H116" s="216"/>
      <c r="I116" s="216"/>
      <c r="J116" s="216"/>
      <c r="K116" s="216"/>
      <c r="L116" s="216"/>
      <c r="M116" s="216"/>
      <c r="N116" s="216"/>
      <c r="O116" s="216"/>
      <c r="P116" s="216">
        <v>2930000</v>
      </c>
      <c r="Q116" s="216"/>
      <c r="R116" s="216"/>
      <c r="S116" s="216"/>
      <c r="T116" s="216"/>
      <c r="U116" s="216"/>
      <c r="V116" s="216"/>
      <c r="W116" s="216"/>
      <c r="X116" s="216">
        <v>2450750</v>
      </c>
      <c r="Y116" s="216">
        <v>1929000</v>
      </c>
      <c r="Z116" s="216"/>
      <c r="AA116" s="216">
        <v>950000</v>
      </c>
      <c r="AB116" s="216"/>
      <c r="AC116" s="216"/>
      <c r="AD116" s="216"/>
      <c r="AE116" s="216"/>
      <c r="AF116" s="216">
        <v>9754750</v>
      </c>
    </row>
    <row r="117" spans="1:32" x14ac:dyDescent="0.3">
      <c r="A117" s="222" t="s">
        <v>274</v>
      </c>
      <c r="B117" s="116"/>
      <c r="C117" s="116"/>
      <c r="D117" s="116"/>
      <c r="E117" s="116"/>
      <c r="F117" s="116"/>
      <c r="G117" s="116"/>
      <c r="H117" s="116"/>
      <c r="I117" s="116"/>
      <c r="J117" s="116"/>
      <c r="K117" s="116"/>
      <c r="L117" s="116"/>
      <c r="M117" s="116"/>
      <c r="N117" s="116"/>
      <c r="O117" s="116"/>
      <c r="P117" s="116">
        <v>1980000</v>
      </c>
      <c r="Q117" s="116"/>
      <c r="R117" s="116"/>
      <c r="S117" s="116"/>
      <c r="T117" s="116"/>
      <c r="U117" s="116"/>
      <c r="V117" s="116"/>
      <c r="W117" s="116"/>
      <c r="X117" s="116">
        <v>992000</v>
      </c>
      <c r="Y117" s="116">
        <v>984000</v>
      </c>
      <c r="Z117" s="116"/>
      <c r="AA117" s="116"/>
      <c r="AB117" s="116"/>
      <c r="AC117" s="116"/>
      <c r="AD117" s="116"/>
      <c r="AE117" s="116"/>
      <c r="AF117" s="116">
        <v>3956000</v>
      </c>
    </row>
    <row r="118" spans="1:32" x14ac:dyDescent="0.3">
      <c r="A118" s="222" t="s">
        <v>340</v>
      </c>
      <c r="B118" s="116"/>
      <c r="C118" s="116"/>
      <c r="D118" s="116"/>
      <c r="E118" s="116"/>
      <c r="F118" s="116">
        <v>1495000</v>
      </c>
      <c r="G118" s="116"/>
      <c r="H118" s="116"/>
      <c r="I118" s="116"/>
      <c r="J118" s="116"/>
      <c r="K118" s="116"/>
      <c r="L118" s="116"/>
      <c r="M118" s="116"/>
      <c r="N118" s="116"/>
      <c r="O118" s="116"/>
      <c r="P118" s="116">
        <v>950000</v>
      </c>
      <c r="Q118" s="116"/>
      <c r="R118" s="116"/>
      <c r="S118" s="116"/>
      <c r="T118" s="116"/>
      <c r="U118" s="116"/>
      <c r="V118" s="116"/>
      <c r="W118" s="116"/>
      <c r="X118" s="116">
        <v>1458750</v>
      </c>
      <c r="Y118" s="116">
        <v>945000</v>
      </c>
      <c r="Z118" s="116"/>
      <c r="AA118" s="116">
        <v>950000</v>
      </c>
      <c r="AB118" s="116"/>
      <c r="AC118" s="116"/>
      <c r="AD118" s="116"/>
      <c r="AE118" s="116"/>
      <c r="AF118" s="116">
        <v>5798750</v>
      </c>
    </row>
    <row r="119" spans="1:32" x14ac:dyDescent="0.3">
      <c r="A119" s="221" t="s">
        <v>56</v>
      </c>
      <c r="B119" s="216"/>
      <c r="C119" s="216"/>
      <c r="D119" s="216"/>
      <c r="E119" s="216"/>
      <c r="F119" s="216">
        <v>630000</v>
      </c>
      <c r="G119" s="216"/>
      <c r="H119" s="216">
        <v>1320000</v>
      </c>
      <c r="I119" s="216"/>
      <c r="J119" s="216"/>
      <c r="K119" s="216"/>
      <c r="L119" s="216"/>
      <c r="M119" s="216"/>
      <c r="N119" s="216"/>
      <c r="O119" s="216"/>
      <c r="P119" s="216"/>
      <c r="Q119" s="216"/>
      <c r="R119" s="216"/>
      <c r="S119" s="216"/>
      <c r="T119" s="216"/>
      <c r="U119" s="216"/>
      <c r="V119" s="216">
        <v>1220000</v>
      </c>
      <c r="W119" s="216"/>
      <c r="X119" s="216"/>
      <c r="Y119" s="216"/>
      <c r="Z119" s="216"/>
      <c r="AA119" s="216"/>
      <c r="AB119" s="216"/>
      <c r="AC119" s="216"/>
      <c r="AD119" s="216">
        <v>4138500</v>
      </c>
      <c r="AE119" s="216"/>
      <c r="AF119" s="216">
        <v>7308500</v>
      </c>
    </row>
    <row r="120" spans="1:32" x14ac:dyDescent="0.3">
      <c r="A120" s="186" t="s">
        <v>4678</v>
      </c>
      <c r="B120" s="116"/>
      <c r="C120" s="116"/>
      <c r="D120" s="116"/>
      <c r="E120" s="116"/>
      <c r="F120" s="116">
        <v>630000</v>
      </c>
      <c r="G120" s="116"/>
      <c r="H120" s="116">
        <v>1320000</v>
      </c>
      <c r="I120" s="116"/>
      <c r="J120" s="116"/>
      <c r="K120" s="116"/>
      <c r="L120" s="116"/>
      <c r="M120" s="116"/>
      <c r="N120" s="116"/>
      <c r="O120" s="116"/>
      <c r="P120" s="116"/>
      <c r="Q120" s="116"/>
      <c r="R120" s="116"/>
      <c r="S120" s="116"/>
      <c r="T120" s="116"/>
      <c r="U120" s="116"/>
      <c r="V120" s="116">
        <v>1220000</v>
      </c>
      <c r="W120" s="116"/>
      <c r="X120" s="116"/>
      <c r="Y120" s="116"/>
      <c r="Z120" s="116"/>
      <c r="AA120" s="116"/>
      <c r="AB120" s="116"/>
      <c r="AC120" s="116"/>
      <c r="AD120" s="116">
        <v>4138500</v>
      </c>
      <c r="AE120" s="116"/>
      <c r="AF120" s="116">
        <v>7308500</v>
      </c>
    </row>
    <row r="121" spans="1:32" x14ac:dyDescent="0.3">
      <c r="A121" s="218" t="s">
        <v>124</v>
      </c>
      <c r="B121" s="216">
        <v>5615500</v>
      </c>
      <c r="C121" s="216">
        <v>59308000</v>
      </c>
      <c r="D121" s="216">
        <v>3140000</v>
      </c>
      <c r="E121" s="216">
        <v>24108200</v>
      </c>
      <c r="F121" s="216">
        <v>27681694</v>
      </c>
      <c r="G121" s="216">
        <v>2995000</v>
      </c>
      <c r="H121" s="216">
        <v>3727000</v>
      </c>
      <c r="I121" s="216">
        <v>1710500</v>
      </c>
      <c r="J121" s="216">
        <v>1000000</v>
      </c>
      <c r="K121" s="216">
        <v>185000</v>
      </c>
      <c r="L121" s="216">
        <v>4958000</v>
      </c>
      <c r="M121" s="216">
        <v>5295376</v>
      </c>
      <c r="N121" s="216">
        <v>26371153</v>
      </c>
      <c r="O121" s="216">
        <v>2220000</v>
      </c>
      <c r="P121" s="216">
        <v>4392000</v>
      </c>
      <c r="Q121" s="216">
        <v>40187000</v>
      </c>
      <c r="R121" s="216">
        <v>18988905</v>
      </c>
      <c r="S121" s="216">
        <v>23465397</v>
      </c>
      <c r="T121" s="216">
        <v>2175000</v>
      </c>
      <c r="U121" s="216">
        <v>18320000</v>
      </c>
      <c r="V121" s="216">
        <v>18054000</v>
      </c>
      <c r="W121" s="216">
        <v>1920000</v>
      </c>
      <c r="X121" s="216">
        <v>142958644</v>
      </c>
      <c r="Y121" s="216">
        <v>110921043</v>
      </c>
      <c r="Z121" s="216"/>
      <c r="AA121" s="216">
        <v>12146500</v>
      </c>
      <c r="AB121" s="216">
        <v>23273900</v>
      </c>
      <c r="AC121" s="216">
        <v>22743000</v>
      </c>
      <c r="AD121" s="216">
        <v>185000</v>
      </c>
      <c r="AE121" s="216">
        <v>24301760</v>
      </c>
      <c r="AF121" s="216">
        <v>632347572</v>
      </c>
    </row>
    <row r="122" spans="1:32" x14ac:dyDescent="0.3">
      <c r="A122" s="183" t="s">
        <v>102</v>
      </c>
      <c r="B122" s="179"/>
      <c r="C122" s="179"/>
      <c r="D122" s="179"/>
      <c r="E122" s="179">
        <v>300000</v>
      </c>
      <c r="F122" s="179"/>
      <c r="G122" s="179"/>
      <c r="H122" s="179"/>
      <c r="I122" s="179"/>
      <c r="J122" s="179"/>
      <c r="K122" s="179"/>
      <c r="L122" s="179"/>
      <c r="M122" s="179"/>
      <c r="N122" s="179">
        <v>1743940</v>
      </c>
      <c r="O122" s="179"/>
      <c r="P122" s="179"/>
      <c r="Q122" s="179"/>
      <c r="R122" s="179">
        <v>3351204</v>
      </c>
      <c r="S122" s="179">
        <v>252014</v>
      </c>
      <c r="T122" s="179"/>
      <c r="U122" s="179"/>
      <c r="V122" s="179"/>
      <c r="W122" s="179">
        <v>1920000</v>
      </c>
      <c r="X122" s="179">
        <v>2949500</v>
      </c>
      <c r="Y122" s="179"/>
      <c r="Z122" s="179"/>
      <c r="AA122" s="179"/>
      <c r="AB122" s="179"/>
      <c r="AC122" s="179"/>
      <c r="AD122" s="179"/>
      <c r="AE122" s="179"/>
      <c r="AF122" s="179">
        <v>10516658</v>
      </c>
    </row>
    <row r="123" spans="1:32" x14ac:dyDescent="0.3">
      <c r="A123" s="70" t="s">
        <v>128</v>
      </c>
      <c r="B123" s="219"/>
      <c r="C123" s="219"/>
      <c r="D123" s="219"/>
      <c r="E123" s="219">
        <v>300000</v>
      </c>
      <c r="F123" s="219"/>
      <c r="G123" s="219"/>
      <c r="H123" s="219"/>
      <c r="I123" s="219"/>
      <c r="J123" s="219"/>
      <c r="K123" s="219"/>
      <c r="L123" s="219"/>
      <c r="M123" s="219"/>
      <c r="N123" s="219">
        <v>1743940</v>
      </c>
      <c r="O123" s="219"/>
      <c r="P123" s="219"/>
      <c r="Q123" s="219"/>
      <c r="R123" s="219">
        <v>3351204</v>
      </c>
      <c r="S123" s="219">
        <v>252014</v>
      </c>
      <c r="T123" s="219"/>
      <c r="U123" s="219"/>
      <c r="V123" s="219"/>
      <c r="W123" s="219">
        <v>1920000</v>
      </c>
      <c r="X123" s="219">
        <v>2949500</v>
      </c>
      <c r="Y123" s="219"/>
      <c r="Z123" s="219"/>
      <c r="AA123" s="219"/>
      <c r="AB123" s="219"/>
      <c r="AC123" s="219"/>
      <c r="AD123" s="219"/>
      <c r="AE123" s="219"/>
      <c r="AF123" s="219">
        <v>10516658</v>
      </c>
    </row>
    <row r="124" spans="1:32" x14ac:dyDescent="0.3">
      <c r="A124" s="184" t="s">
        <v>125</v>
      </c>
      <c r="B124" s="185"/>
      <c r="C124" s="185"/>
      <c r="D124" s="185"/>
      <c r="E124" s="185">
        <v>300000</v>
      </c>
      <c r="F124" s="185"/>
      <c r="G124" s="185"/>
      <c r="H124" s="185"/>
      <c r="I124" s="185"/>
      <c r="J124" s="185"/>
      <c r="K124" s="185"/>
      <c r="L124" s="185"/>
      <c r="M124" s="185"/>
      <c r="N124" s="185">
        <v>1743940</v>
      </c>
      <c r="O124" s="185"/>
      <c r="P124" s="185"/>
      <c r="Q124" s="185"/>
      <c r="R124" s="185">
        <v>3351204</v>
      </c>
      <c r="S124" s="185">
        <v>252014</v>
      </c>
      <c r="T124" s="185"/>
      <c r="U124" s="185"/>
      <c r="V124" s="185"/>
      <c r="W124" s="185">
        <v>1920000</v>
      </c>
      <c r="X124" s="185">
        <v>2949500</v>
      </c>
      <c r="Y124" s="185"/>
      <c r="Z124" s="185"/>
      <c r="AA124" s="185"/>
      <c r="AB124" s="185"/>
      <c r="AC124" s="185"/>
      <c r="AD124" s="185"/>
      <c r="AE124" s="185"/>
      <c r="AF124" s="185">
        <v>10516658</v>
      </c>
    </row>
    <row r="125" spans="1:32" x14ac:dyDescent="0.3">
      <c r="A125" s="230" t="s">
        <v>126</v>
      </c>
      <c r="B125" s="124"/>
      <c r="C125" s="124"/>
      <c r="D125" s="124"/>
      <c r="E125" s="124">
        <v>300000</v>
      </c>
      <c r="F125" s="124"/>
      <c r="G125" s="124"/>
      <c r="H125" s="124"/>
      <c r="I125" s="124"/>
      <c r="J125" s="124"/>
      <c r="K125" s="124"/>
      <c r="L125" s="124"/>
      <c r="M125" s="124"/>
      <c r="N125" s="124">
        <v>1743940</v>
      </c>
      <c r="O125" s="124"/>
      <c r="P125" s="124"/>
      <c r="Q125" s="124"/>
      <c r="R125" s="124">
        <v>3351204</v>
      </c>
      <c r="S125" s="124">
        <v>252014</v>
      </c>
      <c r="T125" s="124"/>
      <c r="U125" s="124"/>
      <c r="V125" s="124"/>
      <c r="W125" s="124">
        <v>1920000</v>
      </c>
      <c r="X125" s="124">
        <v>2949500</v>
      </c>
      <c r="Y125" s="124"/>
      <c r="Z125" s="124"/>
      <c r="AA125" s="124"/>
      <c r="AB125" s="124"/>
      <c r="AC125" s="124"/>
      <c r="AD125" s="124"/>
      <c r="AE125" s="124"/>
      <c r="AF125" s="124">
        <v>10516658</v>
      </c>
    </row>
    <row r="126" spans="1:32" x14ac:dyDescent="0.3">
      <c r="A126" s="221" t="s">
        <v>42</v>
      </c>
      <c r="B126" s="216"/>
      <c r="C126" s="216"/>
      <c r="D126" s="216"/>
      <c r="E126" s="216"/>
      <c r="F126" s="216"/>
      <c r="G126" s="216"/>
      <c r="H126" s="216"/>
      <c r="I126" s="216"/>
      <c r="J126" s="216"/>
      <c r="K126" s="216"/>
      <c r="L126" s="216"/>
      <c r="M126" s="216"/>
      <c r="N126" s="216">
        <v>1499700</v>
      </c>
      <c r="O126" s="216"/>
      <c r="P126" s="216"/>
      <c r="Q126" s="216"/>
      <c r="R126" s="216"/>
      <c r="S126" s="216"/>
      <c r="T126" s="216"/>
      <c r="U126" s="216"/>
      <c r="V126" s="216"/>
      <c r="W126" s="216"/>
      <c r="X126" s="216">
        <v>2499500</v>
      </c>
      <c r="Y126" s="216"/>
      <c r="Z126" s="216"/>
      <c r="AA126" s="216"/>
      <c r="AB126" s="216"/>
      <c r="AC126" s="216"/>
      <c r="AD126" s="216"/>
      <c r="AE126" s="216"/>
      <c r="AF126" s="216">
        <v>3999200</v>
      </c>
    </row>
    <row r="127" spans="1:32" x14ac:dyDescent="0.3">
      <c r="A127" s="222" t="s">
        <v>274</v>
      </c>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v>999500</v>
      </c>
      <c r="Y127" s="116"/>
      <c r="Z127" s="116"/>
      <c r="AA127" s="116"/>
      <c r="AB127" s="116"/>
      <c r="AC127" s="116"/>
      <c r="AD127" s="116"/>
      <c r="AE127" s="116"/>
      <c r="AF127" s="116">
        <v>999500</v>
      </c>
    </row>
    <row r="128" spans="1:32" x14ac:dyDescent="0.3">
      <c r="A128" s="222" t="s">
        <v>279</v>
      </c>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v>1500000</v>
      </c>
      <c r="Y128" s="116"/>
      <c r="Z128" s="116"/>
      <c r="AA128" s="116"/>
      <c r="AB128" s="116"/>
      <c r="AC128" s="116"/>
      <c r="AD128" s="116"/>
      <c r="AE128" s="116"/>
      <c r="AF128" s="116">
        <v>1500000</v>
      </c>
    </row>
    <row r="129" spans="1:32" x14ac:dyDescent="0.3">
      <c r="A129" s="222" t="s">
        <v>2860</v>
      </c>
      <c r="B129" s="116"/>
      <c r="C129" s="116"/>
      <c r="D129" s="116"/>
      <c r="E129" s="116"/>
      <c r="F129" s="116"/>
      <c r="G129" s="116"/>
      <c r="H129" s="116"/>
      <c r="I129" s="116"/>
      <c r="J129" s="116"/>
      <c r="K129" s="116"/>
      <c r="L129" s="116"/>
      <c r="M129" s="116"/>
      <c r="N129" s="116">
        <v>1499700</v>
      </c>
      <c r="O129" s="116"/>
      <c r="P129" s="116"/>
      <c r="Q129" s="116"/>
      <c r="R129" s="116"/>
      <c r="S129" s="116"/>
      <c r="T129" s="116"/>
      <c r="U129" s="116"/>
      <c r="V129" s="116"/>
      <c r="W129" s="116"/>
      <c r="X129" s="116"/>
      <c r="Y129" s="116"/>
      <c r="Z129" s="116"/>
      <c r="AA129" s="116"/>
      <c r="AB129" s="116"/>
      <c r="AC129" s="116"/>
      <c r="AD129" s="116"/>
      <c r="AE129" s="116"/>
      <c r="AF129" s="116">
        <v>1499700</v>
      </c>
    </row>
    <row r="130" spans="1:32" x14ac:dyDescent="0.3">
      <c r="A130" s="221" t="s">
        <v>110</v>
      </c>
      <c r="B130" s="216"/>
      <c r="C130" s="216"/>
      <c r="D130" s="216"/>
      <c r="E130" s="216"/>
      <c r="F130" s="216"/>
      <c r="G130" s="216"/>
      <c r="H130" s="216"/>
      <c r="I130" s="216"/>
      <c r="J130" s="216"/>
      <c r="K130" s="216"/>
      <c r="L130" s="216"/>
      <c r="M130" s="216"/>
      <c r="N130" s="216">
        <v>244240</v>
      </c>
      <c r="O130" s="216"/>
      <c r="P130" s="216"/>
      <c r="Q130" s="216"/>
      <c r="R130" s="216">
        <v>3351204</v>
      </c>
      <c r="S130" s="216">
        <v>252014</v>
      </c>
      <c r="T130" s="216"/>
      <c r="U130" s="216"/>
      <c r="V130" s="216"/>
      <c r="W130" s="216"/>
      <c r="X130" s="216">
        <v>450000</v>
      </c>
      <c r="Y130" s="216"/>
      <c r="Z130" s="216"/>
      <c r="AA130" s="216"/>
      <c r="AB130" s="216"/>
      <c r="AC130" s="216"/>
      <c r="AD130" s="216"/>
      <c r="AE130" s="216"/>
      <c r="AF130" s="216">
        <v>4297458</v>
      </c>
    </row>
    <row r="131" spans="1:32" x14ac:dyDescent="0.3">
      <c r="A131" s="222" t="s">
        <v>3134</v>
      </c>
      <c r="B131" s="116"/>
      <c r="C131" s="116"/>
      <c r="D131" s="116"/>
      <c r="E131" s="116"/>
      <c r="F131" s="116"/>
      <c r="G131" s="116"/>
      <c r="H131" s="116"/>
      <c r="I131" s="116"/>
      <c r="J131" s="116"/>
      <c r="K131" s="116"/>
      <c r="L131" s="116"/>
      <c r="M131" s="116"/>
      <c r="N131" s="116"/>
      <c r="O131" s="116"/>
      <c r="P131" s="116"/>
      <c r="Q131" s="116"/>
      <c r="R131" s="116">
        <v>3105000</v>
      </c>
      <c r="S131" s="116"/>
      <c r="T131" s="116"/>
      <c r="U131" s="116"/>
      <c r="V131" s="116"/>
      <c r="W131" s="116"/>
      <c r="X131" s="116"/>
      <c r="Y131" s="116"/>
      <c r="Z131" s="116"/>
      <c r="AA131" s="116"/>
      <c r="AB131" s="116"/>
      <c r="AC131" s="116"/>
      <c r="AD131" s="116"/>
      <c r="AE131" s="116"/>
      <c r="AF131" s="116">
        <v>3105000</v>
      </c>
    </row>
    <row r="132" spans="1:32" x14ac:dyDescent="0.3">
      <c r="A132" s="222" t="s">
        <v>129</v>
      </c>
      <c r="B132" s="116"/>
      <c r="C132" s="116"/>
      <c r="D132" s="116"/>
      <c r="E132" s="116"/>
      <c r="F132" s="116"/>
      <c r="G132" s="116"/>
      <c r="H132" s="116"/>
      <c r="I132" s="116"/>
      <c r="J132" s="116"/>
      <c r="K132" s="116"/>
      <c r="L132" s="116"/>
      <c r="M132" s="116"/>
      <c r="N132" s="116">
        <v>244240</v>
      </c>
      <c r="O132" s="116"/>
      <c r="P132" s="116"/>
      <c r="Q132" s="116"/>
      <c r="R132" s="116">
        <v>246204</v>
      </c>
      <c r="S132" s="116">
        <v>252014</v>
      </c>
      <c r="T132" s="116"/>
      <c r="U132" s="116"/>
      <c r="V132" s="116"/>
      <c r="W132" s="116"/>
      <c r="X132" s="116">
        <v>450000</v>
      </c>
      <c r="Y132" s="116"/>
      <c r="Z132" s="116"/>
      <c r="AA132" s="116"/>
      <c r="AB132" s="116"/>
      <c r="AC132" s="116"/>
      <c r="AD132" s="116"/>
      <c r="AE132" s="116"/>
      <c r="AF132" s="116">
        <v>1192458</v>
      </c>
    </row>
    <row r="133" spans="1:32" x14ac:dyDescent="0.3">
      <c r="A133" s="221" t="s">
        <v>56</v>
      </c>
      <c r="B133" s="216"/>
      <c r="C133" s="216"/>
      <c r="D133" s="216"/>
      <c r="E133" s="216">
        <v>300000</v>
      </c>
      <c r="F133" s="216"/>
      <c r="G133" s="216"/>
      <c r="H133" s="216"/>
      <c r="I133" s="216"/>
      <c r="J133" s="216"/>
      <c r="K133" s="216"/>
      <c r="L133" s="216"/>
      <c r="M133" s="216"/>
      <c r="N133" s="216"/>
      <c r="O133" s="216"/>
      <c r="P133" s="216"/>
      <c r="Q133" s="216"/>
      <c r="R133" s="216"/>
      <c r="S133" s="216"/>
      <c r="T133" s="216"/>
      <c r="U133" s="216"/>
      <c r="V133" s="216"/>
      <c r="W133" s="216">
        <v>1920000</v>
      </c>
      <c r="X133" s="216"/>
      <c r="Y133" s="216"/>
      <c r="Z133" s="216"/>
      <c r="AA133" s="216"/>
      <c r="AB133" s="216"/>
      <c r="AC133" s="216"/>
      <c r="AD133" s="216"/>
      <c r="AE133" s="216"/>
      <c r="AF133" s="216">
        <v>2220000</v>
      </c>
    </row>
    <row r="134" spans="1:32" x14ac:dyDescent="0.3">
      <c r="A134" s="186" t="s">
        <v>5858</v>
      </c>
      <c r="B134" s="216"/>
      <c r="C134" s="216"/>
      <c r="D134" s="216"/>
      <c r="E134" s="216">
        <v>300000</v>
      </c>
      <c r="F134" s="216"/>
      <c r="G134" s="216"/>
      <c r="H134" s="216"/>
      <c r="I134" s="216"/>
      <c r="J134" s="216"/>
      <c r="K134" s="216"/>
      <c r="L134" s="216"/>
      <c r="M134" s="216"/>
      <c r="N134" s="216"/>
      <c r="O134" s="216"/>
      <c r="P134" s="216"/>
      <c r="Q134" s="216"/>
      <c r="R134" s="216"/>
      <c r="S134" s="216"/>
      <c r="T134" s="216"/>
      <c r="U134" s="216"/>
      <c r="V134" s="216"/>
      <c r="W134" s="216">
        <v>1920000</v>
      </c>
      <c r="X134" s="216"/>
      <c r="Y134" s="216"/>
      <c r="Z134" s="216"/>
      <c r="AA134" s="216"/>
      <c r="AB134" s="216"/>
      <c r="AC134" s="216"/>
      <c r="AD134" s="216"/>
      <c r="AE134" s="216"/>
      <c r="AF134" s="216">
        <v>2220000</v>
      </c>
    </row>
    <row r="135" spans="1:32" x14ac:dyDescent="0.3">
      <c r="A135" s="183" t="s">
        <v>45</v>
      </c>
      <c r="B135" s="179"/>
      <c r="C135" s="179"/>
      <c r="D135" s="179"/>
      <c r="E135" s="179">
        <v>23358200</v>
      </c>
      <c r="F135" s="179">
        <v>27681694</v>
      </c>
      <c r="G135" s="179"/>
      <c r="H135" s="179">
        <v>1250000</v>
      </c>
      <c r="I135" s="179">
        <v>902000</v>
      </c>
      <c r="J135" s="179"/>
      <c r="K135" s="179">
        <v>185000</v>
      </c>
      <c r="L135" s="179">
        <v>3828000</v>
      </c>
      <c r="M135" s="179">
        <v>3308000</v>
      </c>
      <c r="N135" s="179">
        <v>12373213</v>
      </c>
      <c r="O135" s="179">
        <v>2220000</v>
      </c>
      <c r="P135" s="179">
        <v>4392000</v>
      </c>
      <c r="Q135" s="179"/>
      <c r="R135" s="179"/>
      <c r="S135" s="179">
        <v>8620833</v>
      </c>
      <c r="T135" s="179">
        <v>2175000</v>
      </c>
      <c r="U135" s="179"/>
      <c r="V135" s="179">
        <v>16800000</v>
      </c>
      <c r="W135" s="179"/>
      <c r="X135" s="179">
        <v>21912994</v>
      </c>
      <c r="Y135" s="179">
        <v>33592223</v>
      </c>
      <c r="Z135" s="179"/>
      <c r="AA135" s="179"/>
      <c r="AB135" s="179">
        <v>2485000</v>
      </c>
      <c r="AC135" s="179"/>
      <c r="AD135" s="179">
        <v>185000</v>
      </c>
      <c r="AE135" s="179">
        <v>9968000</v>
      </c>
      <c r="AF135" s="179">
        <v>175237157</v>
      </c>
    </row>
    <row r="136" spans="1:32" x14ac:dyDescent="0.3">
      <c r="A136" s="70" t="s">
        <v>46</v>
      </c>
      <c r="B136" s="219"/>
      <c r="C136" s="219"/>
      <c r="D136" s="219"/>
      <c r="E136" s="219"/>
      <c r="F136" s="219"/>
      <c r="G136" s="219"/>
      <c r="H136" s="219">
        <v>370000</v>
      </c>
      <c r="I136" s="219"/>
      <c r="J136" s="219"/>
      <c r="K136" s="219"/>
      <c r="L136" s="219">
        <v>370000</v>
      </c>
      <c r="M136" s="219"/>
      <c r="N136" s="219">
        <v>3173213</v>
      </c>
      <c r="O136" s="219">
        <v>2220000</v>
      </c>
      <c r="P136" s="219"/>
      <c r="Q136" s="219"/>
      <c r="R136" s="219"/>
      <c r="S136" s="219">
        <v>8092833</v>
      </c>
      <c r="T136" s="219">
        <v>2175000</v>
      </c>
      <c r="U136" s="219"/>
      <c r="V136" s="219"/>
      <c r="W136" s="219"/>
      <c r="X136" s="219">
        <v>3236994</v>
      </c>
      <c r="Y136" s="219">
        <v>12845223</v>
      </c>
      <c r="Z136" s="219"/>
      <c r="AA136" s="219"/>
      <c r="AB136" s="219"/>
      <c r="AC136" s="219"/>
      <c r="AD136" s="219"/>
      <c r="AE136" s="219"/>
      <c r="AF136" s="219">
        <v>32483263</v>
      </c>
    </row>
    <row r="137" spans="1:32" x14ac:dyDescent="0.3">
      <c r="A137" s="184" t="s">
        <v>125</v>
      </c>
      <c r="B137" s="185"/>
      <c r="C137" s="185"/>
      <c r="D137" s="185"/>
      <c r="E137" s="185"/>
      <c r="F137" s="185"/>
      <c r="G137" s="185"/>
      <c r="H137" s="185">
        <v>370000</v>
      </c>
      <c r="I137" s="185"/>
      <c r="J137" s="185"/>
      <c r="K137" s="185"/>
      <c r="L137" s="185">
        <v>370000</v>
      </c>
      <c r="M137" s="185"/>
      <c r="N137" s="185">
        <v>3173213</v>
      </c>
      <c r="O137" s="185">
        <v>2220000</v>
      </c>
      <c r="P137" s="185"/>
      <c r="Q137" s="185"/>
      <c r="R137" s="185"/>
      <c r="S137" s="185">
        <v>8092833</v>
      </c>
      <c r="T137" s="185">
        <v>2175000</v>
      </c>
      <c r="U137" s="185"/>
      <c r="V137" s="185"/>
      <c r="W137" s="185"/>
      <c r="X137" s="185">
        <v>3236994</v>
      </c>
      <c r="Y137" s="185">
        <v>12845223</v>
      </c>
      <c r="Z137" s="185"/>
      <c r="AA137" s="185"/>
      <c r="AB137" s="185"/>
      <c r="AC137" s="185"/>
      <c r="AD137" s="185"/>
      <c r="AE137" s="185"/>
      <c r="AF137" s="185">
        <v>32483263</v>
      </c>
    </row>
    <row r="138" spans="1:32" x14ac:dyDescent="0.3">
      <c r="A138" s="230" t="s">
        <v>215</v>
      </c>
      <c r="B138" s="220"/>
      <c r="C138" s="220"/>
      <c r="D138" s="220"/>
      <c r="E138" s="220"/>
      <c r="F138" s="220"/>
      <c r="G138" s="220"/>
      <c r="H138" s="220">
        <v>370000</v>
      </c>
      <c r="I138" s="220"/>
      <c r="J138" s="220"/>
      <c r="K138" s="220"/>
      <c r="L138" s="220">
        <v>370000</v>
      </c>
      <c r="M138" s="220"/>
      <c r="N138" s="220">
        <v>3173213</v>
      </c>
      <c r="O138" s="220">
        <v>2220000</v>
      </c>
      <c r="P138" s="220"/>
      <c r="Q138" s="220"/>
      <c r="R138" s="220"/>
      <c r="S138" s="220">
        <v>8092833</v>
      </c>
      <c r="T138" s="220">
        <v>2175000</v>
      </c>
      <c r="U138" s="220"/>
      <c r="V138" s="220"/>
      <c r="W138" s="220"/>
      <c r="X138" s="220">
        <v>3236994</v>
      </c>
      <c r="Y138" s="220">
        <v>12845223</v>
      </c>
      <c r="Z138" s="220"/>
      <c r="AA138" s="220"/>
      <c r="AB138" s="220"/>
      <c r="AC138" s="220"/>
      <c r="AD138" s="220"/>
      <c r="AE138" s="220"/>
      <c r="AF138" s="220">
        <v>32483263</v>
      </c>
    </row>
    <row r="139" spans="1:32" x14ac:dyDescent="0.3">
      <c r="A139" s="221" t="s">
        <v>42</v>
      </c>
      <c r="B139" s="216"/>
      <c r="C139" s="216"/>
      <c r="D139" s="216"/>
      <c r="E139" s="216"/>
      <c r="F139" s="216"/>
      <c r="G139" s="216"/>
      <c r="H139" s="216"/>
      <c r="I139" s="216"/>
      <c r="J139" s="216"/>
      <c r="K139" s="216"/>
      <c r="L139" s="216"/>
      <c r="M139" s="216"/>
      <c r="N139" s="216"/>
      <c r="O139" s="216"/>
      <c r="P139" s="216"/>
      <c r="Q139" s="216"/>
      <c r="R139" s="216"/>
      <c r="S139" s="216">
        <v>7854000</v>
      </c>
      <c r="T139" s="216">
        <v>975000</v>
      </c>
      <c r="U139" s="216"/>
      <c r="V139" s="216"/>
      <c r="W139" s="216"/>
      <c r="X139" s="216">
        <v>1200000</v>
      </c>
      <c r="Y139" s="216">
        <v>2488500</v>
      </c>
      <c r="Z139" s="216"/>
      <c r="AA139" s="216"/>
      <c r="AB139" s="216"/>
      <c r="AC139" s="216"/>
      <c r="AD139" s="216"/>
      <c r="AE139" s="216"/>
      <c r="AF139" s="216">
        <v>12517500</v>
      </c>
    </row>
    <row r="140" spans="1:32" x14ac:dyDescent="0.3">
      <c r="A140" s="222" t="s">
        <v>274</v>
      </c>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v>993500</v>
      </c>
      <c r="Z140" s="116"/>
      <c r="AA140" s="116"/>
      <c r="AB140" s="116"/>
      <c r="AC140" s="116"/>
      <c r="AD140" s="116"/>
      <c r="AE140" s="116"/>
      <c r="AF140" s="116">
        <v>993500</v>
      </c>
    </row>
    <row r="141" spans="1:32" x14ac:dyDescent="0.3">
      <c r="A141" s="222" t="s">
        <v>279</v>
      </c>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v>1495000</v>
      </c>
      <c r="Z141" s="116"/>
      <c r="AA141" s="116"/>
      <c r="AB141" s="116"/>
      <c r="AC141" s="116"/>
      <c r="AD141" s="116"/>
      <c r="AE141" s="116"/>
      <c r="AF141" s="116">
        <v>1495000</v>
      </c>
    </row>
    <row r="142" spans="1:32" x14ac:dyDescent="0.3">
      <c r="A142" s="222" t="s">
        <v>47</v>
      </c>
      <c r="B142" s="116"/>
      <c r="C142" s="116"/>
      <c r="D142" s="116"/>
      <c r="E142" s="116"/>
      <c r="F142" s="116"/>
      <c r="G142" s="116"/>
      <c r="H142" s="116"/>
      <c r="I142" s="116"/>
      <c r="J142" s="116"/>
      <c r="K142" s="116"/>
      <c r="L142" s="116"/>
      <c r="M142" s="116"/>
      <c r="N142" s="116"/>
      <c r="O142" s="116"/>
      <c r="P142" s="116"/>
      <c r="Q142" s="116"/>
      <c r="R142" s="116"/>
      <c r="S142" s="116">
        <v>7854000</v>
      </c>
      <c r="T142" s="116">
        <v>975000</v>
      </c>
      <c r="U142" s="116"/>
      <c r="V142" s="116"/>
      <c r="W142" s="116"/>
      <c r="X142" s="116">
        <v>1200000</v>
      </c>
      <c r="Y142" s="116"/>
      <c r="Z142" s="116"/>
      <c r="AA142" s="116"/>
      <c r="AB142" s="116"/>
      <c r="AC142" s="116"/>
      <c r="AD142" s="116"/>
      <c r="AE142" s="116"/>
      <c r="AF142" s="116">
        <v>10029000</v>
      </c>
    </row>
    <row r="143" spans="1:32" x14ac:dyDescent="0.3">
      <c r="A143" s="221" t="s">
        <v>110</v>
      </c>
      <c r="B143" s="216"/>
      <c r="C143" s="216"/>
      <c r="D143" s="216"/>
      <c r="E143" s="216"/>
      <c r="F143" s="216"/>
      <c r="G143" s="216"/>
      <c r="H143" s="216"/>
      <c r="I143" s="216"/>
      <c r="J143" s="216"/>
      <c r="K143" s="216"/>
      <c r="L143" s="216"/>
      <c r="M143" s="216"/>
      <c r="N143" s="216">
        <v>473213</v>
      </c>
      <c r="O143" s="216"/>
      <c r="P143" s="216"/>
      <c r="Q143" s="216"/>
      <c r="R143" s="216"/>
      <c r="S143" s="216">
        <v>238833</v>
      </c>
      <c r="T143" s="216"/>
      <c r="U143" s="216"/>
      <c r="V143" s="216"/>
      <c r="W143" s="216"/>
      <c r="X143" s="216">
        <v>236994</v>
      </c>
      <c r="Y143" s="216">
        <v>242378</v>
      </c>
      <c r="Z143" s="216"/>
      <c r="AA143" s="216"/>
      <c r="AB143" s="216"/>
      <c r="AC143" s="216"/>
      <c r="AD143" s="216"/>
      <c r="AE143" s="216"/>
      <c r="AF143" s="216">
        <v>1191418</v>
      </c>
    </row>
    <row r="144" spans="1:32" x14ac:dyDescent="0.3">
      <c r="A144" s="222" t="s">
        <v>112</v>
      </c>
      <c r="B144" s="116"/>
      <c r="C144" s="116"/>
      <c r="D144" s="116"/>
      <c r="E144" s="116"/>
      <c r="F144" s="116"/>
      <c r="G144" s="116"/>
      <c r="H144" s="116"/>
      <c r="I144" s="116"/>
      <c r="J144" s="116"/>
      <c r="K144" s="116"/>
      <c r="L144" s="116"/>
      <c r="M144" s="116"/>
      <c r="N144" s="116">
        <v>473213</v>
      </c>
      <c r="O144" s="116"/>
      <c r="P144" s="116"/>
      <c r="Q144" s="116"/>
      <c r="R144" s="116"/>
      <c r="S144" s="116">
        <v>238833</v>
      </c>
      <c r="T144" s="116"/>
      <c r="U144" s="116"/>
      <c r="V144" s="116"/>
      <c r="W144" s="116"/>
      <c r="X144" s="116">
        <v>236994</v>
      </c>
      <c r="Y144" s="116">
        <v>242378</v>
      </c>
      <c r="Z144" s="116"/>
      <c r="AA144" s="116"/>
      <c r="AB144" s="116"/>
      <c r="AC144" s="116"/>
      <c r="AD144" s="116"/>
      <c r="AE144" s="116"/>
      <c r="AF144" s="116">
        <v>1191418</v>
      </c>
    </row>
    <row r="145" spans="1:32" x14ac:dyDescent="0.3">
      <c r="A145" s="221" t="s">
        <v>2778</v>
      </c>
      <c r="B145" s="216"/>
      <c r="C145" s="216"/>
      <c r="D145" s="216"/>
      <c r="E145" s="216"/>
      <c r="F145" s="216"/>
      <c r="G145" s="216"/>
      <c r="H145" s="216"/>
      <c r="I145" s="216"/>
      <c r="J145" s="216"/>
      <c r="K145" s="216"/>
      <c r="L145" s="216"/>
      <c r="M145" s="216"/>
      <c r="N145" s="216"/>
      <c r="O145" s="216"/>
      <c r="P145" s="216"/>
      <c r="Q145" s="216"/>
      <c r="R145" s="216"/>
      <c r="S145" s="216"/>
      <c r="T145" s="216">
        <v>1200000</v>
      </c>
      <c r="U145" s="216"/>
      <c r="V145" s="216"/>
      <c r="W145" s="216"/>
      <c r="X145" s="216">
        <v>1800000</v>
      </c>
      <c r="Y145" s="216">
        <v>2000000</v>
      </c>
      <c r="Z145" s="216"/>
      <c r="AA145" s="216"/>
      <c r="AB145" s="216"/>
      <c r="AC145" s="216"/>
      <c r="AD145" s="216"/>
      <c r="AE145" s="216"/>
      <c r="AF145" s="216">
        <v>5000000</v>
      </c>
    </row>
    <row r="146" spans="1:32" x14ac:dyDescent="0.3">
      <c r="A146" s="222" t="s">
        <v>2788</v>
      </c>
      <c r="B146" s="116"/>
      <c r="C146" s="116"/>
      <c r="D146" s="116"/>
      <c r="E146" s="116"/>
      <c r="F146" s="116"/>
      <c r="G146" s="116"/>
      <c r="H146" s="116"/>
      <c r="I146" s="116"/>
      <c r="J146" s="116"/>
      <c r="K146" s="116"/>
      <c r="L146" s="116"/>
      <c r="M146" s="116"/>
      <c r="N146" s="116"/>
      <c r="O146" s="116"/>
      <c r="P146" s="116"/>
      <c r="Q146" s="116"/>
      <c r="R146" s="116"/>
      <c r="S146" s="116"/>
      <c r="T146" s="116">
        <v>1200000</v>
      </c>
      <c r="U146" s="116"/>
      <c r="V146" s="116"/>
      <c r="W146" s="116"/>
      <c r="X146" s="116">
        <v>1800000</v>
      </c>
      <c r="Y146" s="116">
        <v>2000000</v>
      </c>
      <c r="Z146" s="116"/>
      <c r="AA146" s="116"/>
      <c r="AB146" s="116"/>
      <c r="AC146" s="116"/>
      <c r="AD146" s="116"/>
      <c r="AE146" s="116"/>
      <c r="AF146" s="116">
        <v>5000000</v>
      </c>
    </row>
    <row r="147" spans="1:32" x14ac:dyDescent="0.3">
      <c r="A147" s="221" t="s">
        <v>56</v>
      </c>
      <c r="B147" s="216"/>
      <c r="C147" s="216"/>
      <c r="D147" s="216"/>
      <c r="E147" s="216"/>
      <c r="F147" s="216"/>
      <c r="G147" s="216"/>
      <c r="H147" s="216">
        <v>370000</v>
      </c>
      <c r="I147" s="216"/>
      <c r="J147" s="216"/>
      <c r="K147" s="216"/>
      <c r="L147" s="216">
        <v>370000</v>
      </c>
      <c r="M147" s="216"/>
      <c r="N147" s="216">
        <v>2700000</v>
      </c>
      <c r="O147" s="216">
        <v>2220000</v>
      </c>
      <c r="P147" s="216"/>
      <c r="Q147" s="216"/>
      <c r="R147" s="216"/>
      <c r="S147" s="216"/>
      <c r="T147" s="216"/>
      <c r="U147" s="216"/>
      <c r="V147" s="216"/>
      <c r="W147" s="216"/>
      <c r="X147" s="216"/>
      <c r="Y147" s="216">
        <v>8114345</v>
      </c>
      <c r="Z147" s="216"/>
      <c r="AA147" s="216"/>
      <c r="AB147" s="216"/>
      <c r="AC147" s="216"/>
      <c r="AD147" s="216"/>
      <c r="AE147" s="216"/>
      <c r="AF147" s="216">
        <v>13774345</v>
      </c>
    </row>
    <row r="148" spans="1:32" x14ac:dyDescent="0.3">
      <c r="A148" s="222" t="s">
        <v>594</v>
      </c>
      <c r="B148" s="116"/>
      <c r="C148" s="116"/>
      <c r="D148" s="116"/>
      <c r="E148" s="116"/>
      <c r="F148" s="116"/>
      <c r="G148" s="116"/>
      <c r="H148" s="116">
        <v>370000</v>
      </c>
      <c r="I148" s="116"/>
      <c r="J148" s="116"/>
      <c r="K148" s="116"/>
      <c r="L148" s="116">
        <v>370000</v>
      </c>
      <c r="M148" s="116"/>
      <c r="N148" s="116">
        <v>2700000</v>
      </c>
      <c r="O148" s="116">
        <v>2220000</v>
      </c>
      <c r="P148" s="116"/>
      <c r="Q148" s="116"/>
      <c r="R148" s="116"/>
      <c r="S148" s="116"/>
      <c r="T148" s="116"/>
      <c r="U148" s="116"/>
      <c r="V148" s="116"/>
      <c r="W148" s="116"/>
      <c r="X148" s="116"/>
      <c r="Y148" s="116">
        <v>8114345</v>
      </c>
      <c r="Z148" s="116"/>
      <c r="AA148" s="116"/>
      <c r="AB148" s="116"/>
      <c r="AC148" s="116"/>
      <c r="AD148" s="116"/>
      <c r="AE148" s="116"/>
      <c r="AF148" s="116">
        <v>13774345</v>
      </c>
    </row>
    <row r="149" spans="1:32" x14ac:dyDescent="0.3">
      <c r="A149" s="70" t="s">
        <v>79</v>
      </c>
      <c r="B149" s="219"/>
      <c r="C149" s="219"/>
      <c r="D149" s="219"/>
      <c r="E149" s="219">
        <v>23358200</v>
      </c>
      <c r="F149" s="219">
        <v>27681694</v>
      </c>
      <c r="G149" s="219"/>
      <c r="H149" s="219">
        <v>880000</v>
      </c>
      <c r="I149" s="219">
        <v>902000</v>
      </c>
      <c r="J149" s="219"/>
      <c r="K149" s="219">
        <v>185000</v>
      </c>
      <c r="L149" s="219">
        <v>3458000</v>
      </c>
      <c r="M149" s="219">
        <v>3308000</v>
      </c>
      <c r="N149" s="219">
        <v>9200000</v>
      </c>
      <c r="O149" s="219"/>
      <c r="P149" s="219">
        <v>4392000</v>
      </c>
      <c r="Q149" s="219"/>
      <c r="R149" s="219"/>
      <c r="S149" s="219">
        <v>528000</v>
      </c>
      <c r="T149" s="219"/>
      <c r="U149" s="219"/>
      <c r="V149" s="219">
        <v>16800000</v>
      </c>
      <c r="W149" s="219"/>
      <c r="X149" s="219">
        <v>18676000</v>
      </c>
      <c r="Y149" s="219">
        <v>20747000</v>
      </c>
      <c r="Z149" s="219"/>
      <c r="AA149" s="219"/>
      <c r="AB149" s="219">
        <v>2485000</v>
      </c>
      <c r="AC149" s="219"/>
      <c r="AD149" s="219">
        <v>185000</v>
      </c>
      <c r="AE149" s="219">
        <v>9968000</v>
      </c>
      <c r="AF149" s="219">
        <v>142753894</v>
      </c>
    </row>
    <row r="150" spans="1:32" x14ac:dyDescent="0.3">
      <c r="A150" s="184" t="s">
        <v>125</v>
      </c>
      <c r="B150" s="185"/>
      <c r="C150" s="185"/>
      <c r="D150" s="185"/>
      <c r="E150" s="185">
        <v>23358200</v>
      </c>
      <c r="F150" s="185">
        <v>27681694</v>
      </c>
      <c r="G150" s="185"/>
      <c r="H150" s="185">
        <v>880000</v>
      </c>
      <c r="I150" s="185">
        <v>902000</v>
      </c>
      <c r="J150" s="185"/>
      <c r="K150" s="185">
        <v>185000</v>
      </c>
      <c r="L150" s="185">
        <v>3458000</v>
      </c>
      <c r="M150" s="185">
        <v>3308000</v>
      </c>
      <c r="N150" s="185">
        <v>9200000</v>
      </c>
      <c r="O150" s="185"/>
      <c r="P150" s="185">
        <v>4392000</v>
      </c>
      <c r="Q150" s="185"/>
      <c r="R150" s="185"/>
      <c r="S150" s="185">
        <v>528000</v>
      </c>
      <c r="T150" s="185"/>
      <c r="U150" s="185"/>
      <c r="V150" s="185">
        <v>16800000</v>
      </c>
      <c r="W150" s="185"/>
      <c r="X150" s="185">
        <v>18676000</v>
      </c>
      <c r="Y150" s="185">
        <v>20747000</v>
      </c>
      <c r="Z150" s="185"/>
      <c r="AA150" s="185"/>
      <c r="AB150" s="185">
        <v>2485000</v>
      </c>
      <c r="AC150" s="185"/>
      <c r="AD150" s="185">
        <v>185000</v>
      </c>
      <c r="AE150" s="185">
        <v>9968000</v>
      </c>
      <c r="AF150" s="185">
        <v>142753894</v>
      </c>
    </row>
    <row r="151" spans="1:32" x14ac:dyDescent="0.3">
      <c r="A151" s="230" t="s">
        <v>250</v>
      </c>
      <c r="B151" s="220"/>
      <c r="C151" s="220"/>
      <c r="D151" s="220"/>
      <c r="E151" s="220">
        <v>15664000</v>
      </c>
      <c r="F151" s="220"/>
      <c r="G151" s="220"/>
      <c r="H151" s="220">
        <v>880000</v>
      </c>
      <c r="I151" s="220">
        <v>902000</v>
      </c>
      <c r="J151" s="220"/>
      <c r="K151" s="220">
        <v>185000</v>
      </c>
      <c r="L151" s="220">
        <v>3458000</v>
      </c>
      <c r="M151" s="220">
        <v>3308000</v>
      </c>
      <c r="N151" s="220">
        <v>9200000</v>
      </c>
      <c r="O151" s="220"/>
      <c r="P151" s="220">
        <v>4392000</v>
      </c>
      <c r="Q151" s="220"/>
      <c r="R151" s="220"/>
      <c r="S151" s="220">
        <v>528000</v>
      </c>
      <c r="T151" s="220"/>
      <c r="U151" s="220"/>
      <c r="V151" s="220">
        <v>16800000</v>
      </c>
      <c r="W151" s="220"/>
      <c r="X151" s="220">
        <v>18676000</v>
      </c>
      <c r="Y151" s="220">
        <v>20747000</v>
      </c>
      <c r="Z151" s="220"/>
      <c r="AA151" s="220"/>
      <c r="AB151" s="220">
        <v>2485000</v>
      </c>
      <c r="AC151" s="220"/>
      <c r="AD151" s="220">
        <v>185000</v>
      </c>
      <c r="AE151" s="220">
        <v>9968000</v>
      </c>
      <c r="AF151" s="220">
        <v>107378000</v>
      </c>
    </row>
    <row r="152" spans="1:32" x14ac:dyDescent="0.3">
      <c r="A152" s="221" t="s">
        <v>42</v>
      </c>
      <c r="B152" s="216"/>
      <c r="C152" s="216"/>
      <c r="D152" s="216"/>
      <c r="E152" s="216"/>
      <c r="F152" s="216"/>
      <c r="G152" s="216"/>
      <c r="H152" s="216"/>
      <c r="I152" s="216"/>
      <c r="J152" s="216"/>
      <c r="K152" s="216"/>
      <c r="L152" s="216"/>
      <c r="M152" s="216"/>
      <c r="N152" s="216"/>
      <c r="O152" s="216"/>
      <c r="P152" s="216"/>
      <c r="Q152" s="216"/>
      <c r="R152" s="216"/>
      <c r="S152" s="216">
        <v>528000</v>
      </c>
      <c r="T152" s="216"/>
      <c r="U152" s="216"/>
      <c r="V152" s="216">
        <v>800000</v>
      </c>
      <c r="W152" s="216"/>
      <c r="X152" s="216">
        <v>2444000</v>
      </c>
      <c r="Y152" s="216">
        <v>6497000</v>
      </c>
      <c r="Z152" s="216"/>
      <c r="AA152" s="216"/>
      <c r="AB152" s="216">
        <v>2485000</v>
      </c>
      <c r="AC152" s="216"/>
      <c r="AD152" s="216"/>
      <c r="AE152" s="216">
        <v>4104000</v>
      </c>
      <c r="AF152" s="216">
        <v>16858000</v>
      </c>
    </row>
    <row r="153" spans="1:32" x14ac:dyDescent="0.3">
      <c r="A153" s="222" t="s">
        <v>274</v>
      </c>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v>985000</v>
      </c>
      <c r="Y153" s="116"/>
      <c r="Z153" s="116"/>
      <c r="AA153" s="116"/>
      <c r="AB153" s="116">
        <v>990000</v>
      </c>
      <c r="AC153" s="116"/>
      <c r="AD153" s="116"/>
      <c r="AE153" s="116"/>
      <c r="AF153" s="116">
        <v>1975000</v>
      </c>
    </row>
    <row r="154" spans="1:32" x14ac:dyDescent="0.3">
      <c r="A154" s="222" t="s">
        <v>279</v>
      </c>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v>1459000</v>
      </c>
      <c r="Y154" s="116"/>
      <c r="Z154" s="116"/>
      <c r="AA154" s="116"/>
      <c r="AB154" s="116">
        <v>1495000</v>
      </c>
      <c r="AC154" s="116"/>
      <c r="AD154" s="116"/>
      <c r="AE154" s="116"/>
      <c r="AF154" s="116">
        <v>2954000</v>
      </c>
    </row>
    <row r="155" spans="1:32" x14ac:dyDescent="0.3">
      <c r="A155" s="222" t="s">
        <v>617</v>
      </c>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v>2950000</v>
      </c>
      <c r="Z155" s="116"/>
      <c r="AA155" s="116"/>
      <c r="AB155" s="116"/>
      <c r="AC155" s="116"/>
      <c r="AD155" s="116"/>
      <c r="AE155" s="116"/>
      <c r="AF155" s="116">
        <v>2950000</v>
      </c>
    </row>
    <row r="156" spans="1:32" x14ac:dyDescent="0.3">
      <c r="A156" s="222" t="s">
        <v>622</v>
      </c>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v>3547000</v>
      </c>
      <c r="Z156" s="116"/>
      <c r="AA156" s="116"/>
      <c r="AB156" s="116"/>
      <c r="AC156" s="116"/>
      <c r="AD156" s="116"/>
      <c r="AE156" s="116"/>
      <c r="AF156" s="116">
        <v>3547000</v>
      </c>
    </row>
    <row r="157" spans="1:32" x14ac:dyDescent="0.3">
      <c r="A157" s="186" t="s">
        <v>9582</v>
      </c>
      <c r="B157" s="216"/>
      <c r="C157" s="216"/>
      <c r="D157" s="216"/>
      <c r="E157" s="216"/>
      <c r="F157" s="216"/>
      <c r="G157" s="216"/>
      <c r="H157" s="216"/>
      <c r="I157" s="216"/>
      <c r="J157" s="216"/>
      <c r="K157" s="216"/>
      <c r="L157" s="216"/>
      <c r="M157" s="216"/>
      <c r="N157" s="216"/>
      <c r="O157" s="216"/>
      <c r="P157" s="216"/>
      <c r="Q157" s="216"/>
      <c r="R157" s="216"/>
      <c r="S157" s="216"/>
      <c r="T157" s="216"/>
      <c r="U157" s="216"/>
      <c r="V157" s="216"/>
      <c r="W157" s="216"/>
      <c r="X157" s="216"/>
      <c r="Y157" s="216"/>
      <c r="Z157" s="216"/>
      <c r="AA157" s="216"/>
      <c r="AB157" s="216"/>
      <c r="AC157" s="216"/>
      <c r="AD157" s="216"/>
      <c r="AE157" s="216">
        <v>2136000</v>
      </c>
      <c r="AF157" s="216">
        <v>2136000</v>
      </c>
    </row>
    <row r="158" spans="1:32" x14ac:dyDescent="0.3">
      <c r="A158" s="222" t="s">
        <v>47</v>
      </c>
      <c r="B158" s="116"/>
      <c r="C158" s="116"/>
      <c r="D158" s="116"/>
      <c r="E158" s="116"/>
      <c r="F158" s="116"/>
      <c r="G158" s="116"/>
      <c r="H158" s="116"/>
      <c r="I158" s="116"/>
      <c r="J158" s="116"/>
      <c r="K158" s="116"/>
      <c r="L158" s="116"/>
      <c r="M158" s="116"/>
      <c r="N158" s="116"/>
      <c r="O158" s="116"/>
      <c r="P158" s="116"/>
      <c r="Q158" s="116"/>
      <c r="R158" s="116"/>
      <c r="S158" s="116">
        <v>528000</v>
      </c>
      <c r="T158" s="116"/>
      <c r="U158" s="116"/>
      <c r="V158" s="116">
        <v>800000</v>
      </c>
      <c r="W158" s="116"/>
      <c r="X158" s="116"/>
      <c r="Y158" s="116"/>
      <c r="Z158" s="116"/>
      <c r="AA158" s="116"/>
      <c r="AB158" s="116"/>
      <c r="AC158" s="116"/>
      <c r="AD158" s="116"/>
      <c r="AE158" s="116"/>
      <c r="AF158" s="116">
        <v>1328000</v>
      </c>
    </row>
    <row r="159" spans="1:32" x14ac:dyDescent="0.3">
      <c r="A159" s="186" t="s">
        <v>2860</v>
      </c>
      <c r="B159" s="216"/>
      <c r="C159" s="216"/>
      <c r="D159" s="216"/>
      <c r="E159" s="216"/>
      <c r="F159" s="216"/>
      <c r="G159" s="216"/>
      <c r="H159" s="216"/>
      <c r="I159" s="216"/>
      <c r="J159" s="216"/>
      <c r="K159" s="216"/>
      <c r="L159" s="216"/>
      <c r="M159" s="216"/>
      <c r="N159" s="216"/>
      <c r="O159" s="216"/>
      <c r="P159" s="216"/>
      <c r="Q159" s="216"/>
      <c r="R159" s="216"/>
      <c r="S159" s="216"/>
      <c r="T159" s="216"/>
      <c r="U159" s="216"/>
      <c r="V159" s="216"/>
      <c r="W159" s="216"/>
      <c r="X159" s="216"/>
      <c r="Y159" s="216"/>
      <c r="Z159" s="216"/>
      <c r="AA159" s="216"/>
      <c r="AB159" s="216"/>
      <c r="AC159" s="216"/>
      <c r="AD159" s="216"/>
      <c r="AE159" s="216">
        <v>1968000</v>
      </c>
      <c r="AF159" s="216">
        <v>1968000</v>
      </c>
    </row>
    <row r="160" spans="1:32" x14ac:dyDescent="0.3">
      <c r="A160" s="221" t="s">
        <v>110</v>
      </c>
      <c r="B160" s="216"/>
      <c r="C160" s="216"/>
      <c r="D160" s="216"/>
      <c r="E160" s="216">
        <v>15664000</v>
      </c>
      <c r="F160" s="216"/>
      <c r="G160" s="216"/>
      <c r="H160" s="216">
        <v>880000</v>
      </c>
      <c r="I160" s="216">
        <v>902000</v>
      </c>
      <c r="J160" s="216"/>
      <c r="K160" s="216">
        <v>185000</v>
      </c>
      <c r="L160" s="216">
        <v>528000</v>
      </c>
      <c r="M160" s="216">
        <v>528000</v>
      </c>
      <c r="N160" s="216">
        <v>120000</v>
      </c>
      <c r="O160" s="216"/>
      <c r="P160" s="216">
        <v>792000</v>
      </c>
      <c r="Q160" s="216"/>
      <c r="R160" s="216"/>
      <c r="S160" s="216"/>
      <c r="T160" s="216"/>
      <c r="U160" s="216"/>
      <c r="V160" s="216"/>
      <c r="W160" s="216"/>
      <c r="X160" s="216">
        <v>250000</v>
      </c>
      <c r="Y160" s="216">
        <v>250000</v>
      </c>
      <c r="Z160" s="216"/>
      <c r="AA160" s="216"/>
      <c r="AB160" s="216"/>
      <c r="AC160" s="216"/>
      <c r="AD160" s="216">
        <v>185000</v>
      </c>
      <c r="AE160" s="216">
        <v>5334000</v>
      </c>
      <c r="AF160" s="216">
        <v>25618000</v>
      </c>
    </row>
    <row r="161" spans="1:32" x14ac:dyDescent="0.3">
      <c r="A161" s="186" t="s">
        <v>6541</v>
      </c>
      <c r="B161" s="216"/>
      <c r="C161" s="216"/>
      <c r="D161" s="216"/>
      <c r="E161" s="216">
        <v>15664000</v>
      </c>
      <c r="F161" s="216"/>
      <c r="G161" s="216"/>
      <c r="H161" s="216">
        <v>880000</v>
      </c>
      <c r="I161" s="216">
        <v>902000</v>
      </c>
      <c r="J161" s="216"/>
      <c r="K161" s="216"/>
      <c r="L161" s="216">
        <v>528000</v>
      </c>
      <c r="M161" s="216">
        <v>528000</v>
      </c>
      <c r="N161" s="216"/>
      <c r="O161" s="216"/>
      <c r="P161" s="216">
        <v>792000</v>
      </c>
      <c r="Q161" s="216"/>
      <c r="R161" s="216"/>
      <c r="S161" s="216"/>
      <c r="T161" s="216"/>
      <c r="U161" s="216"/>
      <c r="V161" s="216"/>
      <c r="W161" s="216"/>
      <c r="X161" s="216"/>
      <c r="Y161" s="216"/>
      <c r="Z161" s="216"/>
      <c r="AA161" s="216"/>
      <c r="AB161" s="216"/>
      <c r="AC161" s="216"/>
      <c r="AD161" s="216"/>
      <c r="AE161" s="216">
        <v>5334000</v>
      </c>
      <c r="AF161" s="216">
        <v>24628000</v>
      </c>
    </row>
    <row r="162" spans="1:32" x14ac:dyDescent="0.3">
      <c r="A162" s="222" t="s">
        <v>112</v>
      </c>
      <c r="B162" s="116"/>
      <c r="C162" s="116"/>
      <c r="D162" s="116"/>
      <c r="E162" s="116"/>
      <c r="F162" s="116"/>
      <c r="G162" s="116"/>
      <c r="H162" s="116"/>
      <c r="I162" s="116"/>
      <c r="J162" s="116"/>
      <c r="K162" s="116">
        <v>185000</v>
      </c>
      <c r="L162" s="116"/>
      <c r="M162" s="116"/>
      <c r="N162" s="116">
        <v>120000</v>
      </c>
      <c r="O162" s="116"/>
      <c r="P162" s="116"/>
      <c r="Q162" s="116"/>
      <c r="R162" s="116"/>
      <c r="S162" s="116"/>
      <c r="T162" s="116"/>
      <c r="U162" s="116"/>
      <c r="V162" s="116"/>
      <c r="W162" s="116"/>
      <c r="X162" s="116">
        <v>250000</v>
      </c>
      <c r="Y162" s="116">
        <v>250000</v>
      </c>
      <c r="Z162" s="116"/>
      <c r="AA162" s="116"/>
      <c r="AB162" s="116"/>
      <c r="AC162" s="116"/>
      <c r="AD162" s="116">
        <v>185000</v>
      </c>
      <c r="AE162" s="116"/>
      <c r="AF162" s="116">
        <v>990000</v>
      </c>
    </row>
    <row r="163" spans="1:32" x14ac:dyDescent="0.3">
      <c r="A163" s="221" t="s">
        <v>2778</v>
      </c>
      <c r="B163" s="216"/>
      <c r="C163" s="216"/>
      <c r="D163" s="216"/>
      <c r="E163" s="216"/>
      <c r="F163" s="216"/>
      <c r="G163" s="216"/>
      <c r="H163" s="216"/>
      <c r="I163" s="216"/>
      <c r="J163" s="216"/>
      <c r="K163" s="216"/>
      <c r="L163" s="216"/>
      <c r="M163" s="216"/>
      <c r="N163" s="216"/>
      <c r="O163" s="216"/>
      <c r="P163" s="216"/>
      <c r="Q163" s="216"/>
      <c r="R163" s="216"/>
      <c r="S163" s="216"/>
      <c r="T163" s="216"/>
      <c r="U163" s="216"/>
      <c r="V163" s="216">
        <v>16000000</v>
      </c>
      <c r="W163" s="216"/>
      <c r="X163" s="216"/>
      <c r="Y163" s="216">
        <v>14000000</v>
      </c>
      <c r="Z163" s="216"/>
      <c r="AA163" s="216"/>
      <c r="AB163" s="216"/>
      <c r="AC163" s="216"/>
      <c r="AD163" s="216"/>
      <c r="AE163" s="216"/>
      <c r="AF163" s="216">
        <v>30000000</v>
      </c>
    </row>
    <row r="164" spans="1:32" x14ac:dyDescent="0.3">
      <c r="A164" s="222" t="s">
        <v>2788</v>
      </c>
      <c r="B164" s="116"/>
      <c r="C164" s="116"/>
      <c r="D164" s="116"/>
      <c r="E164" s="116"/>
      <c r="F164" s="116"/>
      <c r="G164" s="116"/>
      <c r="H164" s="116"/>
      <c r="I164" s="116"/>
      <c r="J164" s="116"/>
      <c r="K164" s="116"/>
      <c r="L164" s="116"/>
      <c r="M164" s="116"/>
      <c r="N164" s="116"/>
      <c r="O164" s="116"/>
      <c r="P164" s="116"/>
      <c r="Q164" s="116"/>
      <c r="R164" s="116"/>
      <c r="S164" s="116"/>
      <c r="T164" s="116"/>
      <c r="U164" s="116"/>
      <c r="V164" s="116">
        <v>16000000</v>
      </c>
      <c r="W164" s="116"/>
      <c r="X164" s="116"/>
      <c r="Y164" s="116">
        <v>14000000</v>
      </c>
      <c r="Z164" s="116"/>
      <c r="AA164" s="116"/>
      <c r="AB164" s="116"/>
      <c r="AC164" s="116"/>
      <c r="AD164" s="116"/>
      <c r="AE164" s="116"/>
      <c r="AF164" s="116">
        <v>30000000</v>
      </c>
    </row>
    <row r="165" spans="1:32" x14ac:dyDescent="0.3">
      <c r="A165" s="221" t="s">
        <v>56</v>
      </c>
      <c r="B165" s="216"/>
      <c r="C165" s="216"/>
      <c r="D165" s="216"/>
      <c r="E165" s="216"/>
      <c r="F165" s="216"/>
      <c r="G165" s="216"/>
      <c r="H165" s="216"/>
      <c r="I165" s="216"/>
      <c r="J165" s="216"/>
      <c r="K165" s="216"/>
      <c r="L165" s="216">
        <v>2930000</v>
      </c>
      <c r="M165" s="216">
        <v>2780000</v>
      </c>
      <c r="N165" s="216">
        <v>9080000</v>
      </c>
      <c r="O165" s="216"/>
      <c r="P165" s="216">
        <v>3600000</v>
      </c>
      <c r="Q165" s="216"/>
      <c r="R165" s="216"/>
      <c r="S165" s="216"/>
      <c r="T165" s="216"/>
      <c r="U165" s="216"/>
      <c r="V165" s="216"/>
      <c r="W165" s="216"/>
      <c r="X165" s="216">
        <v>15982000</v>
      </c>
      <c r="Y165" s="216"/>
      <c r="Z165" s="216"/>
      <c r="AA165" s="216"/>
      <c r="AB165" s="216"/>
      <c r="AC165" s="216"/>
      <c r="AD165" s="216"/>
      <c r="AE165" s="216">
        <v>530000</v>
      </c>
      <c r="AF165" s="216">
        <v>34902000</v>
      </c>
    </row>
    <row r="166" spans="1:32" x14ac:dyDescent="0.3">
      <c r="A166" s="222" t="s">
        <v>974</v>
      </c>
      <c r="B166" s="116"/>
      <c r="C166" s="116"/>
      <c r="D166" s="116"/>
      <c r="E166" s="116"/>
      <c r="F166" s="116"/>
      <c r="G166" s="116"/>
      <c r="H166" s="116"/>
      <c r="I166" s="116"/>
      <c r="J166" s="116"/>
      <c r="K166" s="116"/>
      <c r="L166" s="116">
        <v>2930000</v>
      </c>
      <c r="M166" s="116">
        <v>2780000</v>
      </c>
      <c r="N166" s="116">
        <v>9080000</v>
      </c>
      <c r="O166" s="116"/>
      <c r="P166" s="116">
        <v>3600000</v>
      </c>
      <c r="Q166" s="116"/>
      <c r="R166" s="116"/>
      <c r="S166" s="116"/>
      <c r="T166" s="116"/>
      <c r="U166" s="116"/>
      <c r="V166" s="116"/>
      <c r="W166" s="116"/>
      <c r="X166" s="116">
        <v>15982000</v>
      </c>
      <c r="Y166" s="116"/>
      <c r="Z166" s="116"/>
      <c r="AA166" s="116"/>
      <c r="AB166" s="116"/>
      <c r="AC166" s="116"/>
      <c r="AD166" s="116"/>
      <c r="AE166" s="116">
        <v>530000</v>
      </c>
      <c r="AF166" s="116">
        <v>34902000</v>
      </c>
    </row>
    <row r="167" spans="1:32" x14ac:dyDescent="0.3">
      <c r="A167" s="230" t="s">
        <v>6625</v>
      </c>
      <c r="B167" s="216"/>
      <c r="C167" s="216"/>
      <c r="D167" s="216"/>
      <c r="E167" s="216">
        <v>7694200</v>
      </c>
      <c r="F167" s="216">
        <v>27681694</v>
      </c>
      <c r="G167" s="216"/>
      <c r="H167" s="216"/>
      <c r="I167" s="216"/>
      <c r="J167" s="216"/>
      <c r="K167" s="216"/>
      <c r="L167" s="216"/>
      <c r="M167" s="216"/>
      <c r="N167" s="216"/>
      <c r="O167" s="216"/>
      <c r="P167" s="216"/>
      <c r="Q167" s="216"/>
      <c r="R167" s="216"/>
      <c r="S167" s="216"/>
      <c r="T167" s="216"/>
      <c r="U167" s="216"/>
      <c r="V167" s="216"/>
      <c r="W167" s="216"/>
      <c r="X167" s="216"/>
      <c r="Y167" s="216"/>
      <c r="Z167" s="216"/>
      <c r="AA167" s="216"/>
      <c r="AB167" s="216"/>
      <c r="AC167" s="216"/>
      <c r="AD167" s="216"/>
      <c r="AE167" s="216"/>
      <c r="AF167" s="216">
        <v>35375894</v>
      </c>
    </row>
    <row r="168" spans="1:32" x14ac:dyDescent="0.3">
      <c r="A168" s="221" t="s">
        <v>56</v>
      </c>
      <c r="B168" s="216"/>
      <c r="C168" s="216"/>
      <c r="D168" s="216"/>
      <c r="E168" s="216">
        <v>7694200</v>
      </c>
      <c r="F168" s="216">
        <v>27681694</v>
      </c>
      <c r="G168" s="216"/>
      <c r="H168" s="216"/>
      <c r="I168" s="216"/>
      <c r="J168" s="216"/>
      <c r="K168" s="216"/>
      <c r="L168" s="216"/>
      <c r="M168" s="216"/>
      <c r="N168" s="216"/>
      <c r="O168" s="216"/>
      <c r="P168" s="216"/>
      <c r="Q168" s="216"/>
      <c r="R168" s="216"/>
      <c r="S168" s="216"/>
      <c r="T168" s="216"/>
      <c r="U168" s="216"/>
      <c r="V168" s="216"/>
      <c r="W168" s="216"/>
      <c r="X168" s="216"/>
      <c r="Y168" s="216"/>
      <c r="Z168" s="216"/>
      <c r="AA168" s="216"/>
      <c r="AB168" s="216"/>
      <c r="AC168" s="216"/>
      <c r="AD168" s="216"/>
      <c r="AE168" s="216"/>
      <c r="AF168" s="216">
        <v>35375894</v>
      </c>
    </row>
    <row r="169" spans="1:32" x14ac:dyDescent="0.3">
      <c r="A169" s="186" t="s">
        <v>6633</v>
      </c>
      <c r="B169" s="216"/>
      <c r="C169" s="216"/>
      <c r="D169" s="216"/>
      <c r="E169" s="216">
        <v>7694200</v>
      </c>
      <c r="F169" s="216">
        <v>27681694</v>
      </c>
      <c r="G169" s="216"/>
      <c r="H169" s="216"/>
      <c r="I169" s="216"/>
      <c r="J169" s="216"/>
      <c r="K169" s="216"/>
      <c r="L169" s="216"/>
      <c r="M169" s="216"/>
      <c r="N169" s="216"/>
      <c r="O169" s="216"/>
      <c r="P169" s="216"/>
      <c r="Q169" s="216"/>
      <c r="R169" s="216"/>
      <c r="S169" s="216"/>
      <c r="T169" s="216"/>
      <c r="U169" s="216"/>
      <c r="V169" s="216"/>
      <c r="W169" s="216"/>
      <c r="X169" s="216"/>
      <c r="Y169" s="216"/>
      <c r="Z169" s="216"/>
      <c r="AA169" s="216"/>
      <c r="AB169" s="216"/>
      <c r="AC169" s="216"/>
      <c r="AD169" s="216"/>
      <c r="AE169" s="216"/>
      <c r="AF169" s="216">
        <v>35375894</v>
      </c>
    </row>
    <row r="170" spans="1:32" x14ac:dyDescent="0.3">
      <c r="A170" s="183" t="s">
        <v>136</v>
      </c>
      <c r="B170" s="179">
        <v>5615500</v>
      </c>
      <c r="C170" s="179">
        <v>59308000</v>
      </c>
      <c r="D170" s="179">
        <v>3140000</v>
      </c>
      <c r="E170" s="179">
        <v>450000</v>
      </c>
      <c r="F170" s="179"/>
      <c r="G170" s="179">
        <v>2995000</v>
      </c>
      <c r="H170" s="179">
        <v>2477000</v>
      </c>
      <c r="I170" s="179">
        <v>808500</v>
      </c>
      <c r="J170" s="179">
        <v>1000000</v>
      </c>
      <c r="K170" s="179"/>
      <c r="L170" s="179">
        <v>1130000</v>
      </c>
      <c r="M170" s="179">
        <v>1987376</v>
      </c>
      <c r="N170" s="179">
        <v>12254000</v>
      </c>
      <c r="O170" s="179"/>
      <c r="P170" s="179"/>
      <c r="Q170" s="179">
        <v>40187000</v>
      </c>
      <c r="R170" s="179">
        <v>15637701</v>
      </c>
      <c r="S170" s="179">
        <v>14592550</v>
      </c>
      <c r="T170" s="179"/>
      <c r="U170" s="179">
        <v>18320000</v>
      </c>
      <c r="V170" s="179">
        <v>1254000</v>
      </c>
      <c r="W170" s="179"/>
      <c r="X170" s="179">
        <v>118096150</v>
      </c>
      <c r="Y170" s="179">
        <v>77328820</v>
      </c>
      <c r="Z170" s="179"/>
      <c r="AA170" s="179">
        <v>12146500</v>
      </c>
      <c r="AB170" s="179">
        <v>20788900</v>
      </c>
      <c r="AC170" s="179">
        <v>22743000</v>
      </c>
      <c r="AD170" s="179"/>
      <c r="AE170" s="179">
        <v>14333760</v>
      </c>
      <c r="AF170" s="179">
        <v>446593757</v>
      </c>
    </row>
    <row r="171" spans="1:32" x14ac:dyDescent="0.3">
      <c r="A171" s="70" t="s">
        <v>137</v>
      </c>
      <c r="B171" s="219">
        <v>5615500</v>
      </c>
      <c r="C171" s="219">
        <v>59308000</v>
      </c>
      <c r="D171" s="219">
        <v>3140000</v>
      </c>
      <c r="E171" s="219">
        <v>450000</v>
      </c>
      <c r="F171" s="219"/>
      <c r="G171" s="219">
        <v>2995000</v>
      </c>
      <c r="H171" s="219">
        <v>2477000</v>
      </c>
      <c r="I171" s="219">
        <v>808500</v>
      </c>
      <c r="J171" s="219">
        <v>1000000</v>
      </c>
      <c r="K171" s="219"/>
      <c r="L171" s="219">
        <v>1130000</v>
      </c>
      <c r="M171" s="219">
        <v>1987376</v>
      </c>
      <c r="N171" s="219">
        <v>12254000</v>
      </c>
      <c r="O171" s="219"/>
      <c r="P171" s="219"/>
      <c r="Q171" s="219">
        <v>40187000</v>
      </c>
      <c r="R171" s="219">
        <v>15637701</v>
      </c>
      <c r="S171" s="219">
        <v>14592550</v>
      </c>
      <c r="T171" s="219"/>
      <c r="U171" s="219">
        <v>18320000</v>
      </c>
      <c r="V171" s="219">
        <v>1254000</v>
      </c>
      <c r="W171" s="219"/>
      <c r="X171" s="219">
        <v>118096150</v>
      </c>
      <c r="Y171" s="219">
        <v>77328820</v>
      </c>
      <c r="Z171" s="219"/>
      <c r="AA171" s="219">
        <v>12146500</v>
      </c>
      <c r="AB171" s="219">
        <v>20788900</v>
      </c>
      <c r="AC171" s="219">
        <v>22743000</v>
      </c>
      <c r="AD171" s="219"/>
      <c r="AE171" s="219">
        <v>14333760</v>
      </c>
      <c r="AF171" s="219">
        <v>446593757</v>
      </c>
    </row>
    <row r="172" spans="1:32" x14ac:dyDescent="0.3">
      <c r="A172" s="184" t="s">
        <v>125</v>
      </c>
      <c r="B172" s="185">
        <v>5615500</v>
      </c>
      <c r="C172" s="185">
        <v>59308000</v>
      </c>
      <c r="D172" s="185">
        <v>3140000</v>
      </c>
      <c r="E172" s="185">
        <v>450000</v>
      </c>
      <c r="F172" s="185"/>
      <c r="G172" s="185">
        <v>2995000</v>
      </c>
      <c r="H172" s="185">
        <v>2477000</v>
      </c>
      <c r="I172" s="185">
        <v>808500</v>
      </c>
      <c r="J172" s="185">
        <v>1000000</v>
      </c>
      <c r="K172" s="185"/>
      <c r="L172" s="185">
        <v>1130000</v>
      </c>
      <c r="M172" s="185">
        <v>1987376</v>
      </c>
      <c r="N172" s="185">
        <v>12254000</v>
      </c>
      <c r="O172" s="185"/>
      <c r="P172" s="185"/>
      <c r="Q172" s="185">
        <v>40187000</v>
      </c>
      <c r="R172" s="185">
        <v>15637701</v>
      </c>
      <c r="S172" s="185">
        <v>14592550</v>
      </c>
      <c r="T172" s="185"/>
      <c r="U172" s="185">
        <v>18320000</v>
      </c>
      <c r="V172" s="185">
        <v>1254000</v>
      </c>
      <c r="W172" s="185"/>
      <c r="X172" s="185">
        <v>118096150</v>
      </c>
      <c r="Y172" s="185">
        <v>77328820</v>
      </c>
      <c r="Z172" s="185"/>
      <c r="AA172" s="185">
        <v>12146500</v>
      </c>
      <c r="AB172" s="185">
        <v>20788900</v>
      </c>
      <c r="AC172" s="185">
        <v>22743000</v>
      </c>
      <c r="AD172" s="185"/>
      <c r="AE172" s="185">
        <v>14333760</v>
      </c>
      <c r="AF172" s="185">
        <v>446593757</v>
      </c>
    </row>
    <row r="173" spans="1:32" x14ac:dyDescent="0.3">
      <c r="A173" s="230" t="s">
        <v>134</v>
      </c>
      <c r="B173" s="124"/>
      <c r="C173" s="124">
        <v>3135000</v>
      </c>
      <c r="D173" s="124">
        <v>300000</v>
      </c>
      <c r="E173" s="124"/>
      <c r="F173" s="124"/>
      <c r="G173" s="124"/>
      <c r="H173" s="124"/>
      <c r="I173" s="124"/>
      <c r="J173" s="124"/>
      <c r="K173" s="124"/>
      <c r="L173" s="124"/>
      <c r="M173" s="124"/>
      <c r="N173" s="124"/>
      <c r="O173" s="124"/>
      <c r="P173" s="124"/>
      <c r="Q173" s="124">
        <v>3960000</v>
      </c>
      <c r="R173" s="124"/>
      <c r="S173" s="124">
        <v>3043500</v>
      </c>
      <c r="T173" s="124"/>
      <c r="U173" s="124">
        <v>1350000</v>
      </c>
      <c r="V173" s="124"/>
      <c r="W173" s="124"/>
      <c r="X173" s="124">
        <v>5948800</v>
      </c>
      <c r="Y173" s="124"/>
      <c r="Z173" s="124"/>
      <c r="AA173" s="124">
        <v>1000000</v>
      </c>
      <c r="AB173" s="124"/>
      <c r="AC173" s="124"/>
      <c r="AD173" s="124"/>
      <c r="AE173" s="124"/>
      <c r="AF173" s="124">
        <v>18737300</v>
      </c>
    </row>
    <row r="174" spans="1:32" x14ac:dyDescent="0.3">
      <c r="A174" s="221" t="s">
        <v>42</v>
      </c>
      <c r="B174" s="216"/>
      <c r="C174" s="216"/>
      <c r="D174" s="216"/>
      <c r="E174" s="216"/>
      <c r="F174" s="216"/>
      <c r="G174" s="216"/>
      <c r="H174" s="216"/>
      <c r="I174" s="216"/>
      <c r="J174" s="216"/>
      <c r="K174" s="216"/>
      <c r="L174" s="216"/>
      <c r="M174" s="216"/>
      <c r="N174" s="216"/>
      <c r="O174" s="216"/>
      <c r="P174" s="216"/>
      <c r="Q174" s="216"/>
      <c r="R174" s="216"/>
      <c r="S174" s="216"/>
      <c r="T174" s="216"/>
      <c r="U174" s="216"/>
      <c r="V174" s="216"/>
      <c r="W174" s="216"/>
      <c r="X174" s="216">
        <v>3998800</v>
      </c>
      <c r="Y174" s="216"/>
      <c r="Z174" s="216"/>
      <c r="AA174" s="216">
        <v>1000000</v>
      </c>
      <c r="AB174" s="216"/>
      <c r="AC174" s="216"/>
      <c r="AD174" s="216"/>
      <c r="AE174" s="216"/>
      <c r="AF174" s="216">
        <v>4998800</v>
      </c>
    </row>
    <row r="175" spans="1:32" x14ac:dyDescent="0.3">
      <c r="A175" s="222" t="s">
        <v>274</v>
      </c>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v>999800</v>
      </c>
      <c r="Y175" s="116"/>
      <c r="Z175" s="116"/>
      <c r="AA175" s="116">
        <v>500000</v>
      </c>
      <c r="AB175" s="116"/>
      <c r="AC175" s="116"/>
      <c r="AD175" s="116"/>
      <c r="AE175" s="116"/>
      <c r="AF175" s="116">
        <v>1499800</v>
      </c>
    </row>
    <row r="176" spans="1:32" x14ac:dyDescent="0.3">
      <c r="A176" s="222" t="s">
        <v>279</v>
      </c>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v>1500000</v>
      </c>
      <c r="Y176" s="116"/>
      <c r="Z176" s="116"/>
      <c r="AA176" s="116">
        <v>500000</v>
      </c>
      <c r="AB176" s="116"/>
      <c r="AC176" s="116"/>
      <c r="AD176" s="116"/>
      <c r="AE176" s="116"/>
      <c r="AF176" s="116">
        <v>2000000</v>
      </c>
    </row>
    <row r="177" spans="1:32" x14ac:dyDescent="0.3">
      <c r="A177" s="222" t="s">
        <v>2860</v>
      </c>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v>1499000</v>
      </c>
      <c r="Y177" s="116"/>
      <c r="Z177" s="116"/>
      <c r="AA177" s="116"/>
      <c r="AB177" s="116"/>
      <c r="AC177" s="116"/>
      <c r="AD177" s="116"/>
      <c r="AE177" s="116"/>
      <c r="AF177" s="116">
        <v>1499000</v>
      </c>
    </row>
    <row r="178" spans="1:32" x14ac:dyDescent="0.3">
      <c r="A178" s="221" t="s">
        <v>56</v>
      </c>
      <c r="B178" s="216"/>
      <c r="C178" s="216">
        <v>2685000</v>
      </c>
      <c r="D178" s="216">
        <v>300000</v>
      </c>
      <c r="E178" s="216"/>
      <c r="F178" s="216"/>
      <c r="G178" s="216"/>
      <c r="H178" s="216"/>
      <c r="I178" s="216"/>
      <c r="J178" s="216"/>
      <c r="K178" s="216"/>
      <c r="L178" s="216"/>
      <c r="M178" s="216"/>
      <c r="N178" s="216"/>
      <c r="O178" s="216"/>
      <c r="P178" s="216"/>
      <c r="Q178" s="216">
        <v>3960000</v>
      </c>
      <c r="R178" s="216"/>
      <c r="S178" s="216">
        <v>3043500</v>
      </c>
      <c r="T178" s="216"/>
      <c r="U178" s="216">
        <v>1350000</v>
      </c>
      <c r="V178" s="216"/>
      <c r="W178" s="216"/>
      <c r="X178" s="216">
        <v>1650000</v>
      </c>
      <c r="Y178" s="216"/>
      <c r="Z178" s="216"/>
      <c r="AA178" s="216"/>
      <c r="AB178" s="216"/>
      <c r="AC178" s="216"/>
      <c r="AD178" s="216"/>
      <c r="AE178" s="216"/>
      <c r="AF178" s="216">
        <v>12988500</v>
      </c>
    </row>
    <row r="179" spans="1:32" x14ac:dyDescent="0.3">
      <c r="A179" s="222" t="s">
        <v>138</v>
      </c>
      <c r="B179" s="116"/>
      <c r="C179" s="116">
        <v>2685000</v>
      </c>
      <c r="D179" s="116">
        <v>300000</v>
      </c>
      <c r="E179" s="116"/>
      <c r="F179" s="116"/>
      <c r="G179" s="116"/>
      <c r="H179" s="116"/>
      <c r="I179" s="116"/>
      <c r="J179" s="116"/>
      <c r="K179" s="116"/>
      <c r="L179" s="116"/>
      <c r="M179" s="116"/>
      <c r="N179" s="116"/>
      <c r="O179" s="116"/>
      <c r="P179" s="116"/>
      <c r="Q179" s="116">
        <v>3960000</v>
      </c>
      <c r="R179" s="116"/>
      <c r="S179" s="116">
        <v>3043500</v>
      </c>
      <c r="T179" s="116"/>
      <c r="U179" s="116">
        <v>1350000</v>
      </c>
      <c r="V179" s="116"/>
      <c r="W179" s="116"/>
      <c r="X179" s="116">
        <v>1650000</v>
      </c>
      <c r="Y179" s="116"/>
      <c r="Z179" s="116"/>
      <c r="AA179" s="116"/>
      <c r="AB179" s="116"/>
      <c r="AC179" s="116"/>
      <c r="AD179" s="116"/>
      <c r="AE179" s="116"/>
      <c r="AF179" s="116">
        <v>12988500</v>
      </c>
    </row>
    <row r="180" spans="1:32" x14ac:dyDescent="0.3">
      <c r="A180" s="221" t="s">
        <v>2157</v>
      </c>
      <c r="B180" s="216"/>
      <c r="C180" s="216">
        <v>450000</v>
      </c>
      <c r="D180" s="216"/>
      <c r="E180" s="216"/>
      <c r="F180" s="216"/>
      <c r="G180" s="216"/>
      <c r="H180" s="216"/>
      <c r="I180" s="216"/>
      <c r="J180" s="216"/>
      <c r="K180" s="216"/>
      <c r="L180" s="216"/>
      <c r="M180" s="216"/>
      <c r="N180" s="216"/>
      <c r="O180" s="216"/>
      <c r="P180" s="216"/>
      <c r="Q180" s="216"/>
      <c r="R180" s="216"/>
      <c r="S180" s="216"/>
      <c r="T180" s="216"/>
      <c r="U180" s="216"/>
      <c r="V180" s="216"/>
      <c r="W180" s="216"/>
      <c r="X180" s="216">
        <v>300000</v>
      </c>
      <c r="Y180" s="216"/>
      <c r="Z180" s="216"/>
      <c r="AA180" s="216"/>
      <c r="AB180" s="216"/>
      <c r="AC180" s="216"/>
      <c r="AD180" s="216"/>
      <c r="AE180" s="216"/>
      <c r="AF180" s="216">
        <v>750000</v>
      </c>
    </row>
    <row r="181" spans="1:32" x14ac:dyDescent="0.3">
      <c r="A181" s="222" t="s">
        <v>2207</v>
      </c>
      <c r="B181" s="116"/>
      <c r="C181" s="116">
        <v>450000</v>
      </c>
      <c r="D181" s="116"/>
      <c r="E181" s="116"/>
      <c r="F181" s="116"/>
      <c r="G181" s="116"/>
      <c r="H181" s="116"/>
      <c r="I181" s="116"/>
      <c r="J181" s="116"/>
      <c r="K181" s="116"/>
      <c r="L181" s="116"/>
      <c r="M181" s="116"/>
      <c r="N181" s="116"/>
      <c r="O181" s="116"/>
      <c r="P181" s="116"/>
      <c r="Q181" s="116"/>
      <c r="R181" s="116"/>
      <c r="S181" s="116"/>
      <c r="T181" s="116"/>
      <c r="U181" s="116"/>
      <c r="V181" s="116"/>
      <c r="W181" s="116"/>
      <c r="X181" s="116">
        <v>300000</v>
      </c>
      <c r="Y181" s="116"/>
      <c r="Z181" s="116"/>
      <c r="AA181" s="116"/>
      <c r="AB181" s="116"/>
      <c r="AC181" s="116"/>
      <c r="AD181" s="116"/>
      <c r="AE181" s="116"/>
      <c r="AF181" s="116">
        <v>750000</v>
      </c>
    </row>
    <row r="182" spans="1:32" x14ac:dyDescent="0.3">
      <c r="A182" s="230" t="s">
        <v>147</v>
      </c>
      <c r="B182" s="124">
        <v>2825500</v>
      </c>
      <c r="C182" s="124">
        <v>49105600</v>
      </c>
      <c r="D182" s="124"/>
      <c r="E182" s="124"/>
      <c r="F182" s="124"/>
      <c r="G182" s="124">
        <v>1495000</v>
      </c>
      <c r="H182" s="124"/>
      <c r="I182" s="124">
        <v>808500</v>
      </c>
      <c r="J182" s="124">
        <v>1000000</v>
      </c>
      <c r="K182" s="124"/>
      <c r="L182" s="124"/>
      <c r="M182" s="124">
        <v>1987376</v>
      </c>
      <c r="N182" s="124">
        <v>454000</v>
      </c>
      <c r="O182" s="124"/>
      <c r="P182" s="124"/>
      <c r="Q182" s="124">
        <v>31588000</v>
      </c>
      <c r="R182" s="124">
        <v>10477701</v>
      </c>
      <c r="S182" s="124">
        <v>4081050</v>
      </c>
      <c r="T182" s="124"/>
      <c r="U182" s="124"/>
      <c r="V182" s="124"/>
      <c r="W182" s="124"/>
      <c r="X182" s="124">
        <v>23771900</v>
      </c>
      <c r="Y182" s="124">
        <v>13125750</v>
      </c>
      <c r="Z182" s="124"/>
      <c r="AA182" s="124">
        <v>5653000</v>
      </c>
      <c r="AB182" s="124">
        <v>16908400</v>
      </c>
      <c r="AC182" s="124">
        <v>15334500</v>
      </c>
      <c r="AD182" s="124"/>
      <c r="AE182" s="124">
        <v>11333760</v>
      </c>
      <c r="AF182" s="124">
        <v>189950037</v>
      </c>
    </row>
    <row r="183" spans="1:32" x14ac:dyDescent="0.3">
      <c r="A183" s="221" t="s">
        <v>42</v>
      </c>
      <c r="B183" s="216"/>
      <c r="C183" s="216">
        <v>2485000</v>
      </c>
      <c r="D183" s="216"/>
      <c r="E183" s="216"/>
      <c r="F183" s="216"/>
      <c r="G183" s="216">
        <v>1495000</v>
      </c>
      <c r="H183" s="216"/>
      <c r="I183" s="216"/>
      <c r="J183" s="216">
        <v>1000000</v>
      </c>
      <c r="K183" s="216"/>
      <c r="L183" s="216"/>
      <c r="M183" s="216"/>
      <c r="N183" s="216"/>
      <c r="O183" s="216"/>
      <c r="P183" s="216"/>
      <c r="Q183" s="216"/>
      <c r="R183" s="216"/>
      <c r="S183" s="216"/>
      <c r="T183" s="216"/>
      <c r="U183" s="216"/>
      <c r="V183" s="216"/>
      <c r="W183" s="216"/>
      <c r="X183" s="216"/>
      <c r="Y183" s="216">
        <v>2485000</v>
      </c>
      <c r="Z183" s="216"/>
      <c r="AA183" s="216">
        <v>2455000</v>
      </c>
      <c r="AB183" s="216"/>
      <c r="AC183" s="216"/>
      <c r="AD183" s="216"/>
      <c r="AE183" s="216"/>
      <c r="AF183" s="216">
        <v>9920000</v>
      </c>
    </row>
    <row r="184" spans="1:32" x14ac:dyDescent="0.3">
      <c r="A184" s="222" t="s">
        <v>274</v>
      </c>
      <c r="B184" s="116"/>
      <c r="C184" s="116">
        <v>1000000</v>
      </c>
      <c r="D184" s="116"/>
      <c r="E184" s="116"/>
      <c r="F184" s="116"/>
      <c r="G184" s="116">
        <v>1495000</v>
      </c>
      <c r="H184" s="116"/>
      <c r="I184" s="116"/>
      <c r="J184" s="116">
        <v>1000000</v>
      </c>
      <c r="K184" s="116"/>
      <c r="L184" s="116"/>
      <c r="M184" s="116"/>
      <c r="N184" s="116"/>
      <c r="O184" s="116"/>
      <c r="P184" s="116"/>
      <c r="Q184" s="116"/>
      <c r="R184" s="116"/>
      <c r="S184" s="116"/>
      <c r="T184" s="116"/>
      <c r="U184" s="116"/>
      <c r="V184" s="116"/>
      <c r="W184" s="116"/>
      <c r="X184" s="116"/>
      <c r="Y184" s="116">
        <v>1000000</v>
      </c>
      <c r="Z184" s="116"/>
      <c r="AA184" s="116">
        <v>1495000</v>
      </c>
      <c r="AB184" s="116"/>
      <c r="AC184" s="116"/>
      <c r="AD184" s="116"/>
      <c r="AE184" s="116"/>
      <c r="AF184" s="116">
        <v>5990000</v>
      </c>
    </row>
    <row r="185" spans="1:32" x14ac:dyDescent="0.3">
      <c r="A185" s="222" t="s">
        <v>279</v>
      </c>
      <c r="B185" s="116"/>
      <c r="C185" s="116">
        <v>1485000</v>
      </c>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v>1485000</v>
      </c>
      <c r="Z185" s="116"/>
      <c r="AA185" s="116">
        <v>960000</v>
      </c>
      <c r="AB185" s="116"/>
      <c r="AC185" s="116"/>
      <c r="AD185" s="116"/>
      <c r="AE185" s="116"/>
      <c r="AF185" s="116">
        <v>3930000</v>
      </c>
    </row>
    <row r="186" spans="1:32" x14ac:dyDescent="0.3">
      <c r="A186" s="221" t="s">
        <v>1302</v>
      </c>
      <c r="B186" s="216"/>
      <c r="C186" s="216">
        <v>1235000</v>
      </c>
      <c r="D186" s="216"/>
      <c r="E186" s="216"/>
      <c r="F186" s="216"/>
      <c r="G186" s="216"/>
      <c r="H186" s="216"/>
      <c r="I186" s="216"/>
      <c r="J186" s="216"/>
      <c r="K186" s="216"/>
      <c r="L186" s="216"/>
      <c r="M186" s="216"/>
      <c r="N186" s="216">
        <v>454000</v>
      </c>
      <c r="O186" s="216"/>
      <c r="P186" s="216"/>
      <c r="Q186" s="216"/>
      <c r="R186" s="216"/>
      <c r="S186" s="216"/>
      <c r="T186" s="216"/>
      <c r="U186" s="216"/>
      <c r="V186" s="216"/>
      <c r="W186" s="216"/>
      <c r="X186" s="216">
        <v>342000</v>
      </c>
      <c r="Y186" s="216"/>
      <c r="Z186" s="216"/>
      <c r="AA186" s="216"/>
      <c r="AB186" s="216"/>
      <c r="AC186" s="216"/>
      <c r="AD186" s="216"/>
      <c r="AE186" s="216"/>
      <c r="AF186" s="216">
        <v>2031000</v>
      </c>
    </row>
    <row r="187" spans="1:32" x14ac:dyDescent="0.3">
      <c r="A187" s="222" t="s">
        <v>2131</v>
      </c>
      <c r="B187" s="116"/>
      <c r="C187" s="116">
        <v>1235000</v>
      </c>
      <c r="D187" s="116"/>
      <c r="E187" s="116"/>
      <c r="F187" s="116"/>
      <c r="G187" s="116"/>
      <c r="H187" s="116"/>
      <c r="I187" s="116"/>
      <c r="J187" s="116"/>
      <c r="K187" s="116"/>
      <c r="L187" s="116"/>
      <c r="M187" s="116"/>
      <c r="N187" s="116">
        <v>454000</v>
      </c>
      <c r="O187" s="116"/>
      <c r="P187" s="116"/>
      <c r="Q187" s="116"/>
      <c r="R187" s="116"/>
      <c r="S187" s="116"/>
      <c r="T187" s="116"/>
      <c r="U187" s="116"/>
      <c r="V187" s="116"/>
      <c r="W187" s="116"/>
      <c r="X187" s="116">
        <v>342000</v>
      </c>
      <c r="Y187" s="116"/>
      <c r="Z187" s="116"/>
      <c r="AA187" s="116"/>
      <c r="AB187" s="116"/>
      <c r="AC187" s="116"/>
      <c r="AD187" s="116"/>
      <c r="AE187" s="116"/>
      <c r="AF187" s="116">
        <v>2031000</v>
      </c>
    </row>
    <row r="188" spans="1:32" x14ac:dyDescent="0.3">
      <c r="A188" s="221" t="s">
        <v>56</v>
      </c>
      <c r="B188" s="216">
        <v>2825500</v>
      </c>
      <c r="C188" s="216">
        <v>45385600</v>
      </c>
      <c r="D188" s="216"/>
      <c r="E188" s="216"/>
      <c r="F188" s="216"/>
      <c r="G188" s="216"/>
      <c r="H188" s="216"/>
      <c r="I188" s="216">
        <v>808500</v>
      </c>
      <c r="J188" s="216"/>
      <c r="K188" s="216"/>
      <c r="L188" s="216"/>
      <c r="M188" s="216">
        <v>1987376</v>
      </c>
      <c r="N188" s="216"/>
      <c r="O188" s="216"/>
      <c r="P188" s="216"/>
      <c r="Q188" s="216">
        <v>31588000</v>
      </c>
      <c r="R188" s="216">
        <v>10477701</v>
      </c>
      <c r="S188" s="216">
        <v>4081050</v>
      </c>
      <c r="T188" s="216"/>
      <c r="U188" s="216"/>
      <c r="V188" s="216"/>
      <c r="W188" s="216"/>
      <c r="X188" s="216">
        <v>23429900</v>
      </c>
      <c r="Y188" s="216">
        <v>10640750</v>
      </c>
      <c r="Z188" s="216"/>
      <c r="AA188" s="216">
        <v>3198000</v>
      </c>
      <c r="AB188" s="216">
        <v>16908400</v>
      </c>
      <c r="AC188" s="216">
        <v>15334500</v>
      </c>
      <c r="AD188" s="216"/>
      <c r="AE188" s="216">
        <v>11333760</v>
      </c>
      <c r="AF188" s="216">
        <v>177999037</v>
      </c>
    </row>
    <row r="189" spans="1:32" x14ac:dyDescent="0.3">
      <c r="A189" s="222" t="s">
        <v>160</v>
      </c>
      <c r="B189" s="116"/>
      <c r="C189" s="116">
        <v>21550100</v>
      </c>
      <c r="D189" s="116"/>
      <c r="E189" s="116"/>
      <c r="F189" s="116"/>
      <c r="G189" s="116"/>
      <c r="H189" s="116"/>
      <c r="I189" s="116"/>
      <c r="J189" s="116"/>
      <c r="K189" s="116"/>
      <c r="L189" s="116"/>
      <c r="M189" s="116"/>
      <c r="N189" s="116"/>
      <c r="O189" s="116"/>
      <c r="P189" s="116"/>
      <c r="Q189" s="116">
        <v>31588000</v>
      </c>
      <c r="R189" s="116">
        <v>3509500</v>
      </c>
      <c r="S189" s="116">
        <v>1037050</v>
      </c>
      <c r="T189" s="116"/>
      <c r="U189" s="116"/>
      <c r="V189" s="116"/>
      <c r="W189" s="116"/>
      <c r="X189" s="116">
        <v>10559900</v>
      </c>
      <c r="Y189" s="116">
        <v>10640750</v>
      </c>
      <c r="Z189" s="116"/>
      <c r="AA189" s="116"/>
      <c r="AB189" s="116">
        <v>8801500</v>
      </c>
      <c r="AC189" s="116">
        <v>1110000</v>
      </c>
      <c r="AD189" s="116"/>
      <c r="AE189" s="116"/>
      <c r="AF189" s="116">
        <v>88796800</v>
      </c>
    </row>
    <row r="190" spans="1:32" x14ac:dyDescent="0.3">
      <c r="A190" s="222" t="s">
        <v>149</v>
      </c>
      <c r="B190" s="116">
        <v>2825500</v>
      </c>
      <c r="C190" s="116">
        <v>23835500</v>
      </c>
      <c r="D190" s="116"/>
      <c r="E190" s="116"/>
      <c r="F190" s="116"/>
      <c r="G190" s="116"/>
      <c r="H190" s="116"/>
      <c r="I190" s="116">
        <v>808500</v>
      </c>
      <c r="J190" s="116"/>
      <c r="K190" s="116"/>
      <c r="L190" s="116"/>
      <c r="M190" s="116">
        <v>1987376</v>
      </c>
      <c r="N190" s="116"/>
      <c r="O190" s="116"/>
      <c r="P190" s="116"/>
      <c r="Q190" s="116"/>
      <c r="R190" s="116">
        <v>6968201</v>
      </c>
      <c r="S190" s="116">
        <v>3044000</v>
      </c>
      <c r="T190" s="116"/>
      <c r="U190" s="116"/>
      <c r="V190" s="116"/>
      <c r="W190" s="116"/>
      <c r="X190" s="116">
        <v>12870000</v>
      </c>
      <c r="Y190" s="116"/>
      <c r="Z190" s="116"/>
      <c r="AA190" s="116">
        <v>3198000</v>
      </c>
      <c r="AB190" s="116">
        <v>8106900</v>
      </c>
      <c r="AC190" s="116">
        <v>14224500</v>
      </c>
      <c r="AD190" s="116"/>
      <c r="AE190" s="116">
        <v>11333760</v>
      </c>
      <c r="AF190" s="116">
        <v>89202237</v>
      </c>
    </row>
    <row r="191" spans="1:32" x14ac:dyDescent="0.3">
      <c r="A191" s="230" t="s">
        <v>174</v>
      </c>
      <c r="B191" s="124">
        <v>150000</v>
      </c>
      <c r="C191" s="124">
        <v>600000</v>
      </c>
      <c r="D191" s="124">
        <v>750000</v>
      </c>
      <c r="E191" s="124">
        <v>450000</v>
      </c>
      <c r="F191" s="124"/>
      <c r="G191" s="124"/>
      <c r="H191" s="124"/>
      <c r="I191" s="124"/>
      <c r="J191" s="124"/>
      <c r="K191" s="124"/>
      <c r="L191" s="124"/>
      <c r="M191" s="124"/>
      <c r="N191" s="124"/>
      <c r="O191" s="124"/>
      <c r="P191" s="124"/>
      <c r="Q191" s="124"/>
      <c r="R191" s="124">
        <v>3300000</v>
      </c>
      <c r="S191" s="124">
        <v>3720000</v>
      </c>
      <c r="T191" s="124"/>
      <c r="U191" s="124"/>
      <c r="V191" s="124"/>
      <c r="W191" s="124"/>
      <c r="X191" s="124">
        <v>5277000</v>
      </c>
      <c r="Y191" s="124">
        <v>29384740</v>
      </c>
      <c r="Z191" s="124"/>
      <c r="AA191" s="124">
        <v>670000</v>
      </c>
      <c r="AB191" s="124">
        <v>1525500</v>
      </c>
      <c r="AC191" s="124">
        <v>928500</v>
      </c>
      <c r="AD191" s="124"/>
      <c r="AE191" s="124">
        <v>3000000</v>
      </c>
      <c r="AF191" s="124">
        <v>49755740</v>
      </c>
    </row>
    <row r="192" spans="1:32" x14ac:dyDescent="0.3">
      <c r="A192" s="221" t="s">
        <v>42</v>
      </c>
      <c r="B192" s="216"/>
      <c r="C192" s="216"/>
      <c r="D192" s="216"/>
      <c r="E192" s="216"/>
      <c r="F192" s="216"/>
      <c r="G192" s="216"/>
      <c r="H192" s="216"/>
      <c r="I192" s="216"/>
      <c r="J192" s="216"/>
      <c r="K192" s="216"/>
      <c r="L192" s="216"/>
      <c r="M192" s="216"/>
      <c r="N192" s="216"/>
      <c r="O192" s="216"/>
      <c r="P192" s="216"/>
      <c r="Q192" s="216"/>
      <c r="R192" s="216"/>
      <c r="S192" s="216"/>
      <c r="T192" s="216"/>
      <c r="U192" s="216"/>
      <c r="V192" s="216"/>
      <c r="W192" s="216"/>
      <c r="X192" s="216">
        <v>3987000</v>
      </c>
      <c r="Y192" s="216">
        <v>29384740</v>
      </c>
      <c r="Z192" s="216"/>
      <c r="AA192" s="216"/>
      <c r="AB192" s="216"/>
      <c r="AC192" s="216"/>
      <c r="AD192" s="216"/>
      <c r="AE192" s="216"/>
      <c r="AF192" s="216">
        <v>33371740</v>
      </c>
    </row>
    <row r="193" spans="1:32" x14ac:dyDescent="0.3">
      <c r="A193" s="222" t="s">
        <v>274</v>
      </c>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v>997000</v>
      </c>
      <c r="Y193" s="116">
        <v>992000</v>
      </c>
      <c r="Z193" s="116"/>
      <c r="AA193" s="116"/>
      <c r="AB193" s="116"/>
      <c r="AC193" s="116"/>
      <c r="AD193" s="116"/>
      <c r="AE193" s="116"/>
      <c r="AF193" s="116">
        <v>1989000</v>
      </c>
    </row>
    <row r="194" spans="1:32" x14ac:dyDescent="0.3">
      <c r="A194" s="222" t="s">
        <v>279</v>
      </c>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v>1490000</v>
      </c>
      <c r="Y194" s="116">
        <v>1490000</v>
      </c>
      <c r="Z194" s="116"/>
      <c r="AA194" s="116"/>
      <c r="AB194" s="116"/>
      <c r="AC194" s="116"/>
      <c r="AD194" s="116"/>
      <c r="AE194" s="116"/>
      <c r="AF194" s="116">
        <v>2980000</v>
      </c>
    </row>
    <row r="195" spans="1:32" x14ac:dyDescent="0.3">
      <c r="A195" s="222" t="s">
        <v>2995</v>
      </c>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v>1500000</v>
      </c>
      <c r="Z195" s="116"/>
      <c r="AA195" s="116"/>
      <c r="AB195" s="116"/>
      <c r="AC195" s="116"/>
      <c r="AD195" s="116"/>
      <c r="AE195" s="116"/>
      <c r="AF195" s="116">
        <v>1500000</v>
      </c>
    </row>
    <row r="196" spans="1:32" x14ac:dyDescent="0.3">
      <c r="A196" s="186" t="s">
        <v>3228</v>
      </c>
      <c r="B196" s="216"/>
      <c r="C196" s="216"/>
      <c r="D196" s="216"/>
      <c r="E196" s="216"/>
      <c r="F196" s="216"/>
      <c r="G196" s="216"/>
      <c r="H196" s="216"/>
      <c r="I196" s="216"/>
      <c r="J196" s="216"/>
      <c r="K196" s="216"/>
      <c r="L196" s="216"/>
      <c r="M196" s="216"/>
      <c r="N196" s="216"/>
      <c r="O196" s="216"/>
      <c r="P196" s="216"/>
      <c r="Q196" s="216"/>
      <c r="R196" s="216"/>
      <c r="S196" s="216"/>
      <c r="T196" s="216"/>
      <c r="U196" s="216"/>
      <c r="V196" s="216"/>
      <c r="W196" s="216"/>
      <c r="X196" s="216"/>
      <c r="Y196" s="216">
        <v>23902740</v>
      </c>
      <c r="Z196" s="216"/>
      <c r="AA196" s="216"/>
      <c r="AB196" s="216"/>
      <c r="AC196" s="216"/>
      <c r="AD196" s="216"/>
      <c r="AE196" s="216"/>
      <c r="AF196" s="216">
        <v>23902740</v>
      </c>
    </row>
    <row r="197" spans="1:32" x14ac:dyDescent="0.3">
      <c r="A197" s="222" t="s">
        <v>2860</v>
      </c>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v>1500000</v>
      </c>
      <c r="Y197" s="116">
        <v>1500000</v>
      </c>
      <c r="Z197" s="116"/>
      <c r="AA197" s="116"/>
      <c r="AB197" s="116"/>
      <c r="AC197" s="116"/>
      <c r="AD197" s="116"/>
      <c r="AE197" s="116"/>
      <c r="AF197" s="116">
        <v>3000000</v>
      </c>
    </row>
    <row r="198" spans="1:32" x14ac:dyDescent="0.3">
      <c r="A198" s="221" t="s">
        <v>2974</v>
      </c>
      <c r="B198" s="216"/>
      <c r="C198" s="216"/>
      <c r="D198" s="216"/>
      <c r="E198" s="216"/>
      <c r="F198" s="216"/>
      <c r="G198" s="216"/>
      <c r="H198" s="216"/>
      <c r="I198" s="216"/>
      <c r="J198" s="216"/>
      <c r="K198" s="216"/>
      <c r="L198" s="216"/>
      <c r="M198" s="216"/>
      <c r="N198" s="216"/>
      <c r="O198" s="216"/>
      <c r="P198" s="216"/>
      <c r="Q198" s="216"/>
      <c r="R198" s="216"/>
      <c r="S198" s="216"/>
      <c r="T198" s="216"/>
      <c r="U198" s="216"/>
      <c r="V198" s="216"/>
      <c r="W198" s="216"/>
      <c r="X198" s="216"/>
      <c r="Y198" s="216"/>
      <c r="Z198" s="216"/>
      <c r="AA198" s="216"/>
      <c r="AB198" s="216"/>
      <c r="AC198" s="216"/>
      <c r="AD198" s="216"/>
      <c r="AE198" s="216">
        <v>3000000</v>
      </c>
      <c r="AF198" s="216">
        <v>3000000</v>
      </c>
    </row>
    <row r="199" spans="1:32" x14ac:dyDescent="0.3">
      <c r="A199" s="186" t="s">
        <v>9528</v>
      </c>
      <c r="B199" s="216"/>
      <c r="C199" s="216"/>
      <c r="D199" s="216"/>
      <c r="E199" s="216"/>
      <c r="F199" s="216"/>
      <c r="G199" s="216"/>
      <c r="H199" s="216"/>
      <c r="I199" s="216"/>
      <c r="J199" s="216"/>
      <c r="K199" s="216"/>
      <c r="L199" s="216"/>
      <c r="M199" s="216"/>
      <c r="N199" s="216"/>
      <c r="O199" s="216"/>
      <c r="P199" s="216"/>
      <c r="Q199" s="216"/>
      <c r="R199" s="216"/>
      <c r="S199" s="216"/>
      <c r="T199" s="216"/>
      <c r="U199" s="216"/>
      <c r="V199" s="216"/>
      <c r="W199" s="216"/>
      <c r="X199" s="216"/>
      <c r="Y199" s="216"/>
      <c r="Z199" s="216"/>
      <c r="AA199" s="216"/>
      <c r="AB199" s="216"/>
      <c r="AC199" s="216"/>
      <c r="AD199" s="216"/>
      <c r="AE199" s="216">
        <v>3000000</v>
      </c>
      <c r="AF199" s="216">
        <v>3000000</v>
      </c>
    </row>
    <row r="200" spans="1:32" x14ac:dyDescent="0.3">
      <c r="A200" s="221" t="s">
        <v>56</v>
      </c>
      <c r="B200" s="216"/>
      <c r="C200" s="216"/>
      <c r="D200" s="216"/>
      <c r="E200" s="216"/>
      <c r="F200" s="216"/>
      <c r="G200" s="216"/>
      <c r="H200" s="216"/>
      <c r="I200" s="216"/>
      <c r="J200" s="216"/>
      <c r="K200" s="216"/>
      <c r="L200" s="216"/>
      <c r="M200" s="216"/>
      <c r="N200" s="216"/>
      <c r="O200" s="216"/>
      <c r="P200" s="216"/>
      <c r="Q200" s="216"/>
      <c r="R200" s="216">
        <v>3300000</v>
      </c>
      <c r="S200" s="216">
        <v>3720000</v>
      </c>
      <c r="T200" s="216"/>
      <c r="U200" s="216"/>
      <c r="V200" s="216"/>
      <c r="W200" s="216"/>
      <c r="X200" s="216">
        <v>1290000</v>
      </c>
      <c r="Y200" s="216"/>
      <c r="Z200" s="216"/>
      <c r="AA200" s="216">
        <v>670000</v>
      </c>
      <c r="AB200" s="216">
        <v>1225500</v>
      </c>
      <c r="AC200" s="216">
        <v>928500</v>
      </c>
      <c r="AD200" s="216"/>
      <c r="AE200" s="216"/>
      <c r="AF200" s="216">
        <v>11134000</v>
      </c>
    </row>
    <row r="201" spans="1:32" x14ac:dyDescent="0.3">
      <c r="A201" s="222" t="s">
        <v>176</v>
      </c>
      <c r="B201" s="116"/>
      <c r="C201" s="116"/>
      <c r="D201" s="116"/>
      <c r="E201" s="116"/>
      <c r="F201" s="116"/>
      <c r="G201" s="116"/>
      <c r="H201" s="116"/>
      <c r="I201" s="116"/>
      <c r="J201" s="116"/>
      <c r="K201" s="116"/>
      <c r="L201" s="116"/>
      <c r="M201" s="116"/>
      <c r="N201" s="116"/>
      <c r="O201" s="116"/>
      <c r="P201" s="116"/>
      <c r="Q201" s="116"/>
      <c r="R201" s="116">
        <v>3300000</v>
      </c>
      <c r="S201" s="116">
        <v>3720000</v>
      </c>
      <c r="T201" s="116"/>
      <c r="U201" s="116"/>
      <c r="V201" s="116"/>
      <c r="W201" s="116"/>
      <c r="X201" s="116">
        <v>1290000</v>
      </c>
      <c r="Y201" s="116"/>
      <c r="Z201" s="116"/>
      <c r="AA201" s="116">
        <v>670000</v>
      </c>
      <c r="AB201" s="116">
        <v>1225500</v>
      </c>
      <c r="AC201" s="116">
        <v>928500</v>
      </c>
      <c r="AD201" s="116"/>
      <c r="AE201" s="116"/>
      <c r="AF201" s="116">
        <v>11134000</v>
      </c>
    </row>
    <row r="202" spans="1:32" x14ac:dyDescent="0.3">
      <c r="A202" s="221" t="s">
        <v>2157</v>
      </c>
      <c r="B202" s="216">
        <v>150000</v>
      </c>
      <c r="C202" s="216">
        <v>600000</v>
      </c>
      <c r="D202" s="216">
        <v>750000</v>
      </c>
      <c r="E202" s="216">
        <v>450000</v>
      </c>
      <c r="F202" s="216"/>
      <c r="G202" s="216"/>
      <c r="H202" s="216"/>
      <c r="I202" s="216"/>
      <c r="J202" s="216"/>
      <c r="K202" s="216"/>
      <c r="L202" s="216"/>
      <c r="M202" s="216"/>
      <c r="N202" s="216"/>
      <c r="O202" s="216"/>
      <c r="P202" s="216"/>
      <c r="Q202" s="216"/>
      <c r="R202" s="216"/>
      <c r="S202" s="216"/>
      <c r="T202" s="216"/>
      <c r="U202" s="216"/>
      <c r="V202" s="216"/>
      <c r="W202" s="216"/>
      <c r="X202" s="216"/>
      <c r="Y202" s="216"/>
      <c r="Z202" s="216"/>
      <c r="AA202" s="216"/>
      <c r="AB202" s="216">
        <v>300000</v>
      </c>
      <c r="AC202" s="216"/>
      <c r="AD202" s="216"/>
      <c r="AE202" s="216"/>
      <c r="AF202" s="216">
        <v>2250000</v>
      </c>
    </row>
    <row r="203" spans="1:32" x14ac:dyDescent="0.3">
      <c r="A203" s="222" t="s">
        <v>2159</v>
      </c>
      <c r="B203" s="116">
        <v>150000</v>
      </c>
      <c r="C203" s="116">
        <v>600000</v>
      </c>
      <c r="D203" s="116">
        <v>750000</v>
      </c>
      <c r="E203" s="116">
        <v>450000</v>
      </c>
      <c r="F203" s="116"/>
      <c r="G203" s="116"/>
      <c r="H203" s="116"/>
      <c r="I203" s="116"/>
      <c r="J203" s="116"/>
      <c r="K203" s="116"/>
      <c r="L203" s="116"/>
      <c r="M203" s="116"/>
      <c r="N203" s="116"/>
      <c r="O203" s="116"/>
      <c r="P203" s="116"/>
      <c r="Q203" s="116"/>
      <c r="R203" s="116"/>
      <c r="S203" s="116"/>
      <c r="T203" s="116"/>
      <c r="U203" s="116"/>
      <c r="V203" s="116"/>
      <c r="W203" s="116"/>
      <c r="X203" s="116"/>
      <c r="Y203" s="116"/>
      <c r="Z203" s="116"/>
      <c r="AA203" s="116"/>
      <c r="AB203" s="116">
        <v>300000</v>
      </c>
      <c r="AC203" s="116"/>
      <c r="AD203" s="116"/>
      <c r="AE203" s="116"/>
      <c r="AF203" s="116">
        <v>2250000</v>
      </c>
    </row>
    <row r="204" spans="1:32" x14ac:dyDescent="0.3">
      <c r="A204" s="230" t="s">
        <v>2121</v>
      </c>
      <c r="B204" s="124">
        <v>2640000</v>
      </c>
      <c r="C204" s="124">
        <v>4907400</v>
      </c>
      <c r="D204" s="124">
        <v>2090000</v>
      </c>
      <c r="E204" s="124"/>
      <c r="F204" s="124"/>
      <c r="G204" s="124">
        <v>1500000</v>
      </c>
      <c r="H204" s="124">
        <v>2477000</v>
      </c>
      <c r="I204" s="124"/>
      <c r="J204" s="124"/>
      <c r="K204" s="124"/>
      <c r="L204" s="124">
        <v>1130000</v>
      </c>
      <c r="M204" s="124"/>
      <c r="N204" s="124"/>
      <c r="O204" s="124"/>
      <c r="P204" s="124"/>
      <c r="Q204" s="124">
        <v>1410000</v>
      </c>
      <c r="R204" s="124"/>
      <c r="S204" s="124"/>
      <c r="T204" s="124"/>
      <c r="U204" s="124"/>
      <c r="V204" s="124">
        <v>1254000</v>
      </c>
      <c r="W204" s="124"/>
      <c r="X204" s="124">
        <v>8779000</v>
      </c>
      <c r="Y204" s="124">
        <v>3691500</v>
      </c>
      <c r="Z204" s="124"/>
      <c r="AA204" s="124">
        <v>4823500</v>
      </c>
      <c r="AB204" s="124">
        <v>2355000</v>
      </c>
      <c r="AC204" s="124">
        <v>6480000</v>
      </c>
      <c r="AD204" s="124"/>
      <c r="AE204" s="124"/>
      <c r="AF204" s="124">
        <v>43537400</v>
      </c>
    </row>
    <row r="205" spans="1:32" x14ac:dyDescent="0.3">
      <c r="A205" s="221" t="s">
        <v>42</v>
      </c>
      <c r="B205" s="216"/>
      <c r="C205" s="216"/>
      <c r="D205" s="216"/>
      <c r="E205" s="216"/>
      <c r="F205" s="216"/>
      <c r="G205" s="216">
        <v>1500000</v>
      </c>
      <c r="H205" s="216">
        <v>2477000</v>
      </c>
      <c r="I205" s="216"/>
      <c r="J205" s="216"/>
      <c r="K205" s="216"/>
      <c r="L205" s="216"/>
      <c r="M205" s="216"/>
      <c r="N205" s="216"/>
      <c r="O205" s="216"/>
      <c r="P205" s="216"/>
      <c r="Q205" s="216"/>
      <c r="R205" s="216"/>
      <c r="S205" s="216"/>
      <c r="T205" s="216"/>
      <c r="U205" s="216"/>
      <c r="V205" s="216"/>
      <c r="W205" s="216"/>
      <c r="X205" s="216">
        <v>5459000</v>
      </c>
      <c r="Y205" s="216"/>
      <c r="Z205" s="216"/>
      <c r="AA205" s="216">
        <v>3989500</v>
      </c>
      <c r="AB205" s="216"/>
      <c r="AC205" s="216"/>
      <c r="AD205" s="216"/>
      <c r="AE205" s="216"/>
      <c r="AF205" s="216">
        <v>13425500</v>
      </c>
    </row>
    <row r="206" spans="1:32" x14ac:dyDescent="0.3">
      <c r="A206" s="222" t="s">
        <v>274</v>
      </c>
      <c r="B206" s="116"/>
      <c r="C206" s="116"/>
      <c r="D206" s="116"/>
      <c r="E206" s="116"/>
      <c r="F206" s="116"/>
      <c r="G206" s="116"/>
      <c r="H206" s="116">
        <v>997000</v>
      </c>
      <c r="I206" s="116"/>
      <c r="J206" s="116"/>
      <c r="K206" s="116"/>
      <c r="L206" s="116"/>
      <c r="M206" s="116"/>
      <c r="N206" s="116"/>
      <c r="O206" s="116"/>
      <c r="P206" s="116"/>
      <c r="Q206" s="116"/>
      <c r="R206" s="116"/>
      <c r="S206" s="116"/>
      <c r="T206" s="116"/>
      <c r="U206" s="116"/>
      <c r="V206" s="116"/>
      <c r="W206" s="116"/>
      <c r="X206" s="116">
        <v>962000</v>
      </c>
      <c r="Y206" s="116"/>
      <c r="Z206" s="116"/>
      <c r="AA206" s="116">
        <v>999500</v>
      </c>
      <c r="AB206" s="116"/>
      <c r="AC206" s="116"/>
      <c r="AD206" s="116"/>
      <c r="AE206" s="116"/>
      <c r="AF206" s="116">
        <v>2958500</v>
      </c>
    </row>
    <row r="207" spans="1:32" x14ac:dyDescent="0.3">
      <c r="A207" s="222" t="s">
        <v>279</v>
      </c>
      <c r="B207" s="116"/>
      <c r="C207" s="116"/>
      <c r="D207" s="116"/>
      <c r="E207" s="116"/>
      <c r="F207" s="116"/>
      <c r="G207" s="116"/>
      <c r="H207" s="116">
        <v>1480000</v>
      </c>
      <c r="I207" s="116"/>
      <c r="J207" s="116"/>
      <c r="K207" s="116"/>
      <c r="L207" s="116"/>
      <c r="M207" s="116"/>
      <c r="N207" s="116"/>
      <c r="O207" s="116"/>
      <c r="P207" s="116"/>
      <c r="Q207" s="116"/>
      <c r="R207" s="116"/>
      <c r="S207" s="116"/>
      <c r="T207" s="116"/>
      <c r="U207" s="116"/>
      <c r="V207" s="116"/>
      <c r="W207" s="116"/>
      <c r="X207" s="116">
        <v>1500000</v>
      </c>
      <c r="Y207" s="116"/>
      <c r="Z207" s="116"/>
      <c r="AA207" s="116">
        <v>1490000</v>
      </c>
      <c r="AB207" s="116"/>
      <c r="AC207" s="116"/>
      <c r="AD207" s="116"/>
      <c r="AE207" s="116"/>
      <c r="AF207" s="116">
        <v>4470000</v>
      </c>
    </row>
    <row r="208" spans="1:32" x14ac:dyDescent="0.3">
      <c r="A208" s="222" t="s">
        <v>2995</v>
      </c>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v>1499000</v>
      </c>
      <c r="Y208" s="116"/>
      <c r="Z208" s="116"/>
      <c r="AA208" s="116"/>
      <c r="AB208" s="116"/>
      <c r="AC208" s="116"/>
      <c r="AD208" s="116"/>
      <c r="AE208" s="116"/>
      <c r="AF208" s="116">
        <v>1499000</v>
      </c>
    </row>
    <row r="209" spans="1:32" x14ac:dyDescent="0.3">
      <c r="A209" s="222" t="s">
        <v>2860</v>
      </c>
      <c r="B209" s="116"/>
      <c r="C209" s="116"/>
      <c r="D209" s="116"/>
      <c r="E209" s="116"/>
      <c r="F209" s="116"/>
      <c r="G209" s="116">
        <v>1500000</v>
      </c>
      <c r="H209" s="116"/>
      <c r="I209" s="116"/>
      <c r="J209" s="116"/>
      <c r="K209" s="116"/>
      <c r="L209" s="116"/>
      <c r="M209" s="116"/>
      <c r="N209" s="116"/>
      <c r="O209" s="116"/>
      <c r="P209" s="116"/>
      <c r="Q209" s="116"/>
      <c r="R209" s="116"/>
      <c r="S209" s="116"/>
      <c r="T209" s="116"/>
      <c r="U209" s="116"/>
      <c r="V209" s="116"/>
      <c r="W209" s="116"/>
      <c r="X209" s="116">
        <v>1498000</v>
      </c>
      <c r="Y209" s="116"/>
      <c r="Z209" s="116"/>
      <c r="AA209" s="116">
        <v>1500000</v>
      </c>
      <c r="AB209" s="116"/>
      <c r="AC209" s="116"/>
      <c r="AD209" s="116"/>
      <c r="AE209" s="116"/>
      <c r="AF209" s="116">
        <v>4498000</v>
      </c>
    </row>
    <row r="210" spans="1:32" x14ac:dyDescent="0.3">
      <c r="A210" s="221" t="s">
        <v>56</v>
      </c>
      <c r="B210" s="216">
        <v>2640000</v>
      </c>
      <c r="C210" s="216">
        <v>4907400</v>
      </c>
      <c r="D210" s="216">
        <v>2090000</v>
      </c>
      <c r="E210" s="216"/>
      <c r="F210" s="216"/>
      <c r="G210" s="216"/>
      <c r="H210" s="216"/>
      <c r="I210" s="216"/>
      <c r="J210" s="216"/>
      <c r="K210" s="216"/>
      <c r="L210" s="216">
        <v>1130000</v>
      </c>
      <c r="M210" s="216"/>
      <c r="N210" s="216"/>
      <c r="O210" s="216"/>
      <c r="P210" s="216"/>
      <c r="Q210" s="216">
        <v>1410000</v>
      </c>
      <c r="R210" s="216"/>
      <c r="S210" s="216"/>
      <c r="T210" s="216"/>
      <c r="U210" s="216"/>
      <c r="V210" s="216">
        <v>1254000</v>
      </c>
      <c r="W210" s="216"/>
      <c r="X210" s="216">
        <v>3320000</v>
      </c>
      <c r="Y210" s="216">
        <v>3691500</v>
      </c>
      <c r="Z210" s="216"/>
      <c r="AA210" s="216">
        <v>834000</v>
      </c>
      <c r="AB210" s="216">
        <v>2355000</v>
      </c>
      <c r="AC210" s="216">
        <v>6480000</v>
      </c>
      <c r="AD210" s="216"/>
      <c r="AE210" s="216"/>
      <c r="AF210" s="216">
        <v>30111900</v>
      </c>
    </row>
    <row r="211" spans="1:32" x14ac:dyDescent="0.3">
      <c r="A211" s="222" t="s">
        <v>2123</v>
      </c>
      <c r="B211" s="116">
        <v>2640000</v>
      </c>
      <c r="C211" s="116">
        <v>4907400</v>
      </c>
      <c r="D211" s="116">
        <v>2090000</v>
      </c>
      <c r="E211" s="116"/>
      <c r="F211" s="116"/>
      <c r="G211" s="116"/>
      <c r="H211" s="116"/>
      <c r="I211" s="116"/>
      <c r="J211" s="116"/>
      <c r="K211" s="116"/>
      <c r="L211" s="116">
        <v>1130000</v>
      </c>
      <c r="M211" s="116"/>
      <c r="N211" s="116"/>
      <c r="O211" s="116"/>
      <c r="P211" s="116"/>
      <c r="Q211" s="116">
        <v>1410000</v>
      </c>
      <c r="R211" s="116"/>
      <c r="S211" s="116"/>
      <c r="T211" s="116"/>
      <c r="U211" s="116"/>
      <c r="V211" s="116">
        <v>1254000</v>
      </c>
      <c r="W211" s="116"/>
      <c r="X211" s="116">
        <v>3320000</v>
      </c>
      <c r="Y211" s="116">
        <v>3691500</v>
      </c>
      <c r="Z211" s="116"/>
      <c r="AA211" s="116">
        <v>834000</v>
      </c>
      <c r="AB211" s="116">
        <v>2355000</v>
      </c>
      <c r="AC211" s="116">
        <v>6480000</v>
      </c>
      <c r="AD211" s="116"/>
      <c r="AE211" s="116"/>
      <c r="AF211" s="116">
        <v>30111900</v>
      </c>
    </row>
    <row r="212" spans="1:32" x14ac:dyDescent="0.3">
      <c r="A212" s="230" t="s">
        <v>184</v>
      </c>
      <c r="B212" s="124"/>
      <c r="C212" s="124">
        <v>1560000</v>
      </c>
      <c r="D212" s="124"/>
      <c r="E212" s="124"/>
      <c r="F212" s="124"/>
      <c r="G212" s="124"/>
      <c r="H212" s="124"/>
      <c r="I212" s="124"/>
      <c r="J212" s="124"/>
      <c r="K212" s="124"/>
      <c r="L212" s="124"/>
      <c r="M212" s="124"/>
      <c r="N212" s="124">
        <v>11800000</v>
      </c>
      <c r="O212" s="124"/>
      <c r="P212" s="124"/>
      <c r="Q212" s="124">
        <v>3229000</v>
      </c>
      <c r="R212" s="124">
        <v>1860000</v>
      </c>
      <c r="S212" s="124">
        <v>3748000</v>
      </c>
      <c r="T212" s="124"/>
      <c r="U212" s="124">
        <v>16970000</v>
      </c>
      <c r="V212" s="124"/>
      <c r="W212" s="124"/>
      <c r="X212" s="124">
        <v>74319450</v>
      </c>
      <c r="Y212" s="124">
        <v>31126830</v>
      </c>
      <c r="Z212" s="124"/>
      <c r="AA212" s="124"/>
      <c r="AB212" s="124"/>
      <c r="AC212" s="124"/>
      <c r="AD212" s="124"/>
      <c r="AE212" s="124"/>
      <c r="AF212" s="124">
        <v>144613280</v>
      </c>
    </row>
    <row r="213" spans="1:32" x14ac:dyDescent="0.3">
      <c r="A213" s="221" t="s">
        <v>42</v>
      </c>
      <c r="B213" s="216"/>
      <c r="C213" s="216"/>
      <c r="D213" s="216"/>
      <c r="E213" s="216"/>
      <c r="F213" s="216"/>
      <c r="G213" s="216"/>
      <c r="H213" s="216"/>
      <c r="I213" s="216"/>
      <c r="J213" s="216"/>
      <c r="K213" s="216"/>
      <c r="L213" s="216"/>
      <c r="M213" s="216"/>
      <c r="N213" s="216"/>
      <c r="O213" s="216"/>
      <c r="P213" s="216"/>
      <c r="Q213" s="216"/>
      <c r="R213" s="216"/>
      <c r="S213" s="216"/>
      <c r="T213" s="216"/>
      <c r="U213" s="216"/>
      <c r="V213" s="216"/>
      <c r="W213" s="216"/>
      <c r="X213" s="216">
        <v>31495000</v>
      </c>
      <c r="Y213" s="216">
        <v>6600000</v>
      </c>
      <c r="Z213" s="216"/>
      <c r="AA213" s="216"/>
      <c r="AB213" s="216"/>
      <c r="AC213" s="216"/>
      <c r="AD213" s="216"/>
      <c r="AE213" s="216"/>
      <c r="AF213" s="216">
        <v>38095000</v>
      </c>
    </row>
    <row r="214" spans="1:32" x14ac:dyDescent="0.3">
      <c r="A214" s="222" t="s">
        <v>274</v>
      </c>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v>997000</v>
      </c>
      <c r="Y214" s="116"/>
      <c r="Z214" s="116"/>
      <c r="AA214" s="116"/>
      <c r="AB214" s="116"/>
      <c r="AC214" s="116"/>
      <c r="AD214" s="116"/>
      <c r="AE214" s="116"/>
      <c r="AF214" s="116">
        <v>997000</v>
      </c>
    </row>
    <row r="215" spans="1:32" x14ac:dyDescent="0.3">
      <c r="A215" s="222" t="s">
        <v>279</v>
      </c>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v>1500000</v>
      </c>
      <c r="Y215" s="116"/>
      <c r="Z215" s="116"/>
      <c r="AA215" s="116"/>
      <c r="AB215" s="116"/>
      <c r="AC215" s="116"/>
      <c r="AD215" s="116"/>
      <c r="AE215" s="116"/>
      <c r="AF215" s="116">
        <v>1500000</v>
      </c>
    </row>
    <row r="216" spans="1:32" x14ac:dyDescent="0.3">
      <c r="A216" s="222" t="s">
        <v>3008</v>
      </c>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v>27500000</v>
      </c>
      <c r="Y216" s="116">
        <v>6600000</v>
      </c>
      <c r="Z216" s="116"/>
      <c r="AA216" s="116"/>
      <c r="AB216" s="116"/>
      <c r="AC216" s="116"/>
      <c r="AD216" s="116"/>
      <c r="AE216" s="116"/>
      <c r="AF216" s="116">
        <v>34100000</v>
      </c>
    </row>
    <row r="217" spans="1:32" x14ac:dyDescent="0.3">
      <c r="A217" s="222" t="s">
        <v>2860</v>
      </c>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v>1498000</v>
      </c>
      <c r="Y217" s="116"/>
      <c r="Z217" s="116"/>
      <c r="AA217" s="116"/>
      <c r="AB217" s="116"/>
      <c r="AC217" s="116"/>
      <c r="AD217" s="116"/>
      <c r="AE217" s="116"/>
      <c r="AF217" s="116">
        <v>1498000</v>
      </c>
    </row>
    <row r="218" spans="1:32" x14ac:dyDescent="0.3">
      <c r="A218" s="221" t="s">
        <v>2289</v>
      </c>
      <c r="B218" s="216"/>
      <c r="C218" s="216"/>
      <c r="D218" s="216"/>
      <c r="E218" s="216"/>
      <c r="F218" s="216"/>
      <c r="G218" s="216"/>
      <c r="H218" s="216"/>
      <c r="I218" s="216"/>
      <c r="J218" s="216"/>
      <c r="K218" s="216"/>
      <c r="L218" s="216"/>
      <c r="M218" s="216"/>
      <c r="N218" s="216">
        <v>11800000</v>
      </c>
      <c r="O218" s="216"/>
      <c r="P218" s="216"/>
      <c r="Q218" s="216"/>
      <c r="R218" s="216"/>
      <c r="S218" s="216"/>
      <c r="T218" s="216"/>
      <c r="U218" s="216">
        <v>15370000</v>
      </c>
      <c r="V218" s="216"/>
      <c r="W218" s="216"/>
      <c r="X218" s="216">
        <v>35332450</v>
      </c>
      <c r="Y218" s="216">
        <v>20031830</v>
      </c>
      <c r="Z218" s="216"/>
      <c r="AA218" s="216"/>
      <c r="AB218" s="216"/>
      <c r="AC218" s="216"/>
      <c r="AD218" s="216"/>
      <c r="AE218" s="216"/>
      <c r="AF218" s="216">
        <v>82534280</v>
      </c>
    </row>
    <row r="219" spans="1:32" x14ac:dyDescent="0.3">
      <c r="A219" s="222" t="s">
        <v>2412</v>
      </c>
      <c r="B219" s="116"/>
      <c r="C219" s="116"/>
      <c r="D219" s="116"/>
      <c r="E219" s="116"/>
      <c r="F219" s="116"/>
      <c r="G219" s="116"/>
      <c r="H219" s="116"/>
      <c r="I219" s="116"/>
      <c r="J219" s="116"/>
      <c r="K219" s="116"/>
      <c r="L219" s="116"/>
      <c r="M219" s="116"/>
      <c r="N219" s="116"/>
      <c r="O219" s="116"/>
      <c r="P219" s="116"/>
      <c r="Q219" s="116"/>
      <c r="R219" s="116"/>
      <c r="S219" s="116"/>
      <c r="T219" s="116"/>
      <c r="U219" s="116">
        <v>3770000</v>
      </c>
      <c r="V219" s="116"/>
      <c r="W219" s="116"/>
      <c r="X219" s="116">
        <v>12132450</v>
      </c>
      <c r="Y219" s="116">
        <v>8431830</v>
      </c>
      <c r="Z219" s="116"/>
      <c r="AA219" s="116"/>
      <c r="AB219" s="116"/>
      <c r="AC219" s="116"/>
      <c r="AD219" s="116"/>
      <c r="AE219" s="116"/>
      <c r="AF219" s="116">
        <v>24334280</v>
      </c>
    </row>
    <row r="220" spans="1:32" x14ac:dyDescent="0.3">
      <c r="A220" s="222" t="s">
        <v>2291</v>
      </c>
      <c r="B220" s="116"/>
      <c r="C220" s="116"/>
      <c r="D220" s="116"/>
      <c r="E220" s="116"/>
      <c r="F220" s="116"/>
      <c r="G220" s="116"/>
      <c r="H220" s="116"/>
      <c r="I220" s="116"/>
      <c r="J220" s="116"/>
      <c r="K220" s="116"/>
      <c r="L220" s="116"/>
      <c r="M220" s="116"/>
      <c r="N220" s="116">
        <v>11800000</v>
      </c>
      <c r="O220" s="116"/>
      <c r="P220" s="116"/>
      <c r="Q220" s="116"/>
      <c r="R220" s="116"/>
      <c r="S220" s="116"/>
      <c r="T220" s="116"/>
      <c r="U220" s="116">
        <v>11200000</v>
      </c>
      <c r="V220" s="116"/>
      <c r="W220" s="116"/>
      <c r="X220" s="116">
        <v>23200000</v>
      </c>
      <c r="Y220" s="116">
        <v>11200000</v>
      </c>
      <c r="Z220" s="116"/>
      <c r="AA220" s="116"/>
      <c r="AB220" s="116"/>
      <c r="AC220" s="116"/>
      <c r="AD220" s="116"/>
      <c r="AE220" s="116"/>
      <c r="AF220" s="116">
        <v>57400000</v>
      </c>
    </row>
    <row r="221" spans="1:32" x14ac:dyDescent="0.3">
      <c r="A221" s="186" t="s">
        <v>3450</v>
      </c>
      <c r="B221" s="216"/>
      <c r="C221" s="216"/>
      <c r="D221" s="216"/>
      <c r="E221" s="216"/>
      <c r="F221" s="216"/>
      <c r="G221" s="216"/>
      <c r="H221" s="216"/>
      <c r="I221" s="216"/>
      <c r="J221" s="216"/>
      <c r="K221" s="216"/>
      <c r="L221" s="216"/>
      <c r="M221" s="216"/>
      <c r="N221" s="216"/>
      <c r="O221" s="216"/>
      <c r="P221" s="216"/>
      <c r="Q221" s="216"/>
      <c r="R221" s="216"/>
      <c r="S221" s="216"/>
      <c r="T221" s="216"/>
      <c r="U221" s="216">
        <v>400000</v>
      </c>
      <c r="V221" s="216"/>
      <c r="W221" s="216"/>
      <c r="X221" s="216"/>
      <c r="Y221" s="216">
        <v>400000</v>
      </c>
      <c r="Z221" s="216"/>
      <c r="AA221" s="216"/>
      <c r="AB221" s="216"/>
      <c r="AC221" s="216"/>
      <c r="AD221" s="216"/>
      <c r="AE221" s="216"/>
      <c r="AF221" s="216">
        <v>800000</v>
      </c>
    </row>
    <row r="222" spans="1:32" x14ac:dyDescent="0.3">
      <c r="A222" s="221" t="s">
        <v>3421</v>
      </c>
      <c r="B222" s="216"/>
      <c r="C222" s="216"/>
      <c r="D222" s="216"/>
      <c r="E222" s="216"/>
      <c r="F222" s="216"/>
      <c r="G222" s="216"/>
      <c r="H222" s="216"/>
      <c r="I222" s="216"/>
      <c r="J222" s="216"/>
      <c r="K222" s="216"/>
      <c r="L222" s="216"/>
      <c r="M222" s="216"/>
      <c r="N222" s="216"/>
      <c r="O222" s="216"/>
      <c r="P222" s="216"/>
      <c r="Q222" s="216"/>
      <c r="R222" s="216"/>
      <c r="S222" s="216"/>
      <c r="T222" s="216"/>
      <c r="U222" s="216">
        <v>1600000</v>
      </c>
      <c r="V222" s="216"/>
      <c r="W222" s="216"/>
      <c r="X222" s="216"/>
      <c r="Y222" s="216"/>
      <c r="Z222" s="216"/>
      <c r="AA222" s="216"/>
      <c r="AB222" s="216"/>
      <c r="AC222" s="216"/>
      <c r="AD222" s="216"/>
      <c r="AE222" s="216"/>
      <c r="AF222" s="216">
        <v>1600000</v>
      </c>
    </row>
    <row r="223" spans="1:32" x14ac:dyDescent="0.3">
      <c r="A223" s="186" t="s">
        <v>5012</v>
      </c>
      <c r="B223" s="216"/>
      <c r="C223" s="216"/>
      <c r="D223" s="216"/>
      <c r="E223" s="216"/>
      <c r="F223" s="216"/>
      <c r="G223" s="216"/>
      <c r="H223" s="216"/>
      <c r="I223" s="216"/>
      <c r="J223" s="216"/>
      <c r="K223" s="216"/>
      <c r="L223" s="216"/>
      <c r="M223" s="216"/>
      <c r="N223" s="216"/>
      <c r="O223" s="216"/>
      <c r="P223" s="216"/>
      <c r="Q223" s="216"/>
      <c r="R223" s="216"/>
      <c r="S223" s="216"/>
      <c r="T223" s="216"/>
      <c r="U223" s="216">
        <v>1600000</v>
      </c>
      <c r="V223" s="216"/>
      <c r="W223" s="216"/>
      <c r="X223" s="216"/>
      <c r="Y223" s="216"/>
      <c r="Z223" s="216"/>
      <c r="AA223" s="216"/>
      <c r="AB223" s="216"/>
      <c r="AC223" s="216"/>
      <c r="AD223" s="216"/>
      <c r="AE223" s="216"/>
      <c r="AF223" s="216">
        <v>1600000</v>
      </c>
    </row>
    <row r="224" spans="1:32" x14ac:dyDescent="0.3">
      <c r="A224" s="221" t="s">
        <v>1302</v>
      </c>
      <c r="B224" s="216"/>
      <c r="C224" s="216"/>
      <c r="D224" s="216"/>
      <c r="E224" s="216"/>
      <c r="F224" s="216"/>
      <c r="G224" s="216"/>
      <c r="H224" s="216"/>
      <c r="I224" s="216"/>
      <c r="J224" s="216"/>
      <c r="K224" s="216"/>
      <c r="L224" s="216"/>
      <c r="M224" s="216"/>
      <c r="N224" s="216"/>
      <c r="O224" s="216"/>
      <c r="P224" s="216"/>
      <c r="Q224" s="216">
        <v>3229000</v>
      </c>
      <c r="R224" s="216"/>
      <c r="S224" s="216"/>
      <c r="T224" s="216"/>
      <c r="U224" s="216"/>
      <c r="V224" s="216"/>
      <c r="W224" s="216"/>
      <c r="X224" s="216">
        <v>802000</v>
      </c>
      <c r="Y224" s="216">
        <v>215000</v>
      </c>
      <c r="Z224" s="216"/>
      <c r="AA224" s="216"/>
      <c r="AB224" s="216"/>
      <c r="AC224" s="216"/>
      <c r="AD224" s="216"/>
      <c r="AE224" s="216"/>
      <c r="AF224" s="216">
        <v>4246000</v>
      </c>
    </row>
    <row r="225" spans="1:32" x14ac:dyDescent="0.3">
      <c r="A225" s="222" t="s">
        <v>2131</v>
      </c>
      <c r="B225" s="116"/>
      <c r="C225" s="116"/>
      <c r="D225" s="116"/>
      <c r="E225" s="116"/>
      <c r="F225" s="116"/>
      <c r="G225" s="116"/>
      <c r="H225" s="116"/>
      <c r="I225" s="116"/>
      <c r="J225" s="116"/>
      <c r="K225" s="116"/>
      <c r="L225" s="116"/>
      <c r="M225" s="116"/>
      <c r="N225" s="116"/>
      <c r="O225" s="116"/>
      <c r="P225" s="116"/>
      <c r="Q225" s="116">
        <v>3229000</v>
      </c>
      <c r="R225" s="116"/>
      <c r="S225" s="116"/>
      <c r="T225" s="116"/>
      <c r="U225" s="116"/>
      <c r="V225" s="116"/>
      <c r="W225" s="116"/>
      <c r="X225" s="116">
        <v>802000</v>
      </c>
      <c r="Y225" s="116">
        <v>215000</v>
      </c>
      <c r="Z225" s="116"/>
      <c r="AA225" s="116"/>
      <c r="AB225" s="116"/>
      <c r="AC225" s="116"/>
      <c r="AD225" s="116"/>
      <c r="AE225" s="116"/>
      <c r="AF225" s="116">
        <v>4246000</v>
      </c>
    </row>
    <row r="226" spans="1:32" x14ac:dyDescent="0.3">
      <c r="A226" s="221" t="s">
        <v>56</v>
      </c>
      <c r="B226" s="216"/>
      <c r="C226" s="216">
        <v>1560000</v>
      </c>
      <c r="D226" s="216"/>
      <c r="E226" s="216"/>
      <c r="F226" s="216"/>
      <c r="G226" s="216"/>
      <c r="H226" s="216"/>
      <c r="I226" s="216"/>
      <c r="J226" s="216"/>
      <c r="K226" s="216"/>
      <c r="L226" s="216"/>
      <c r="M226" s="216"/>
      <c r="N226" s="216"/>
      <c r="O226" s="216"/>
      <c r="P226" s="216"/>
      <c r="Q226" s="216"/>
      <c r="R226" s="216">
        <v>1860000</v>
      </c>
      <c r="S226" s="216">
        <v>3748000</v>
      </c>
      <c r="T226" s="216"/>
      <c r="U226" s="216"/>
      <c r="V226" s="216"/>
      <c r="W226" s="216"/>
      <c r="X226" s="216">
        <v>6690000</v>
      </c>
      <c r="Y226" s="216">
        <v>4280000</v>
      </c>
      <c r="Z226" s="216"/>
      <c r="AA226" s="216"/>
      <c r="AB226" s="216"/>
      <c r="AC226" s="216"/>
      <c r="AD226" s="216"/>
      <c r="AE226" s="216"/>
      <c r="AF226" s="216">
        <v>18138000</v>
      </c>
    </row>
    <row r="227" spans="1:32" x14ac:dyDescent="0.3">
      <c r="A227" s="222" t="s">
        <v>186</v>
      </c>
      <c r="B227" s="116"/>
      <c r="C227" s="116">
        <v>1560000</v>
      </c>
      <c r="D227" s="116"/>
      <c r="E227" s="116"/>
      <c r="F227" s="116"/>
      <c r="G227" s="116"/>
      <c r="H227" s="116"/>
      <c r="I227" s="116"/>
      <c r="J227" s="116"/>
      <c r="K227" s="116"/>
      <c r="L227" s="116"/>
      <c r="M227" s="116"/>
      <c r="N227" s="116"/>
      <c r="O227" s="116"/>
      <c r="P227" s="116"/>
      <c r="Q227" s="116"/>
      <c r="R227" s="116">
        <v>1860000</v>
      </c>
      <c r="S227" s="116">
        <v>3748000</v>
      </c>
      <c r="T227" s="116"/>
      <c r="U227" s="116"/>
      <c r="V227" s="116"/>
      <c r="W227" s="116"/>
      <c r="X227" s="116">
        <v>6690000</v>
      </c>
      <c r="Y227" s="116">
        <v>4280000</v>
      </c>
      <c r="Z227" s="116"/>
      <c r="AA227" s="116"/>
      <c r="AB227" s="116"/>
      <c r="AC227" s="116"/>
      <c r="AD227" s="116"/>
      <c r="AE227" s="116"/>
      <c r="AF227" s="116">
        <v>18138000</v>
      </c>
    </row>
    <row r="228" spans="1:32" x14ac:dyDescent="0.3">
      <c r="A228" s="218" t="s">
        <v>697</v>
      </c>
      <c r="B228" s="216">
        <v>82472268</v>
      </c>
      <c r="C228" s="216">
        <v>40653115</v>
      </c>
      <c r="D228" s="216">
        <v>82383390</v>
      </c>
      <c r="E228" s="216">
        <v>12097456</v>
      </c>
      <c r="F228" s="216">
        <v>6676618</v>
      </c>
      <c r="G228" s="216">
        <v>80013471</v>
      </c>
      <c r="H228" s="216">
        <v>38862000</v>
      </c>
      <c r="I228" s="216">
        <v>61522127</v>
      </c>
      <c r="J228" s="216">
        <v>69577756</v>
      </c>
      <c r="K228" s="216">
        <v>8568000</v>
      </c>
      <c r="L228" s="216">
        <v>22475783</v>
      </c>
      <c r="M228" s="216">
        <v>12085775</v>
      </c>
      <c r="N228" s="216">
        <v>8768422</v>
      </c>
      <c r="O228" s="216">
        <v>15384656</v>
      </c>
      <c r="P228" s="216">
        <v>75000000</v>
      </c>
      <c r="Q228" s="216">
        <v>35138796</v>
      </c>
      <c r="R228" s="216">
        <v>64950711</v>
      </c>
      <c r="S228" s="216">
        <v>51430197</v>
      </c>
      <c r="T228" s="216">
        <v>77714902</v>
      </c>
      <c r="U228" s="216">
        <v>79385771</v>
      </c>
      <c r="V228" s="216">
        <v>45037202</v>
      </c>
      <c r="W228" s="216">
        <v>46459798</v>
      </c>
      <c r="X228" s="216">
        <v>80540400</v>
      </c>
      <c r="Y228" s="216"/>
      <c r="Z228" s="216"/>
      <c r="AA228" s="216"/>
      <c r="AB228" s="216"/>
      <c r="AC228" s="216"/>
      <c r="AD228" s="216"/>
      <c r="AE228" s="216"/>
      <c r="AF228" s="216">
        <v>1097198614</v>
      </c>
    </row>
    <row r="229" spans="1:32" x14ac:dyDescent="0.3">
      <c r="A229" s="183" t="s">
        <v>136</v>
      </c>
      <c r="B229" s="179">
        <v>82472268</v>
      </c>
      <c r="C229" s="179">
        <v>40653115</v>
      </c>
      <c r="D229" s="179">
        <v>82383390</v>
      </c>
      <c r="E229" s="179">
        <v>12097456</v>
      </c>
      <c r="F229" s="179">
        <v>6676618</v>
      </c>
      <c r="G229" s="179">
        <v>80013471</v>
      </c>
      <c r="H229" s="179">
        <v>38862000</v>
      </c>
      <c r="I229" s="179">
        <v>61522127</v>
      </c>
      <c r="J229" s="179">
        <v>69577756</v>
      </c>
      <c r="K229" s="179">
        <v>8568000</v>
      </c>
      <c r="L229" s="179">
        <v>22475783</v>
      </c>
      <c r="M229" s="179">
        <v>12085775</v>
      </c>
      <c r="N229" s="179">
        <v>8768422</v>
      </c>
      <c r="O229" s="179">
        <v>15384656</v>
      </c>
      <c r="P229" s="179">
        <v>75000000</v>
      </c>
      <c r="Q229" s="179">
        <v>35138796</v>
      </c>
      <c r="R229" s="179">
        <v>64950711</v>
      </c>
      <c r="S229" s="179">
        <v>51430197</v>
      </c>
      <c r="T229" s="179">
        <v>77714902</v>
      </c>
      <c r="U229" s="179">
        <v>79385771</v>
      </c>
      <c r="V229" s="179">
        <v>45037202</v>
      </c>
      <c r="W229" s="179">
        <v>46459798</v>
      </c>
      <c r="X229" s="179">
        <v>80540400</v>
      </c>
      <c r="Y229" s="179"/>
      <c r="Z229" s="179"/>
      <c r="AA229" s="179"/>
      <c r="AB229" s="179"/>
      <c r="AC229" s="179"/>
      <c r="AD229" s="179"/>
      <c r="AE229" s="179"/>
      <c r="AF229" s="179">
        <v>1097198614</v>
      </c>
    </row>
    <row r="230" spans="1:32" x14ac:dyDescent="0.3">
      <c r="A230" s="70" t="s">
        <v>273</v>
      </c>
      <c r="B230" s="216">
        <v>24233000</v>
      </c>
      <c r="C230" s="216"/>
      <c r="D230" s="216"/>
      <c r="E230" s="216"/>
      <c r="F230" s="216"/>
      <c r="G230" s="216"/>
      <c r="H230" s="216"/>
      <c r="I230" s="216"/>
      <c r="J230" s="216"/>
      <c r="K230" s="216"/>
      <c r="L230" s="216"/>
      <c r="M230" s="216"/>
      <c r="N230" s="216"/>
      <c r="O230" s="216"/>
      <c r="P230" s="216"/>
      <c r="Q230" s="216"/>
      <c r="R230" s="216"/>
      <c r="S230" s="216"/>
      <c r="T230" s="216"/>
      <c r="U230" s="216"/>
      <c r="V230" s="216"/>
      <c r="W230" s="216"/>
      <c r="X230" s="216"/>
      <c r="Y230" s="216"/>
      <c r="Z230" s="216"/>
      <c r="AA230" s="216"/>
      <c r="AB230" s="216"/>
      <c r="AC230" s="216"/>
      <c r="AD230" s="216"/>
      <c r="AE230" s="216"/>
      <c r="AF230" s="216">
        <v>24233000</v>
      </c>
    </row>
    <row r="231" spans="1:32" x14ac:dyDescent="0.3">
      <c r="A231" s="184" t="s">
        <v>3333</v>
      </c>
      <c r="B231" s="216">
        <v>24233000</v>
      </c>
      <c r="C231" s="216"/>
      <c r="D231" s="216"/>
      <c r="E231" s="216"/>
      <c r="F231" s="216"/>
      <c r="G231" s="216"/>
      <c r="H231" s="216"/>
      <c r="I231" s="216"/>
      <c r="J231" s="216"/>
      <c r="K231" s="216"/>
      <c r="L231" s="216"/>
      <c r="M231" s="216"/>
      <c r="N231" s="216"/>
      <c r="O231" s="216"/>
      <c r="P231" s="216"/>
      <c r="Q231" s="216"/>
      <c r="R231" s="216"/>
      <c r="S231" s="216"/>
      <c r="T231" s="216"/>
      <c r="U231" s="216"/>
      <c r="V231" s="216"/>
      <c r="W231" s="216"/>
      <c r="X231" s="216"/>
      <c r="Y231" s="216"/>
      <c r="Z231" s="216"/>
      <c r="AA231" s="216"/>
      <c r="AB231" s="216"/>
      <c r="AC231" s="216"/>
      <c r="AD231" s="216"/>
      <c r="AE231" s="216"/>
      <c r="AF231" s="216">
        <v>24233000</v>
      </c>
    </row>
    <row r="232" spans="1:32" x14ac:dyDescent="0.3">
      <c r="A232" s="230" t="s">
        <v>3334</v>
      </c>
      <c r="B232" s="216">
        <v>24233000</v>
      </c>
      <c r="C232" s="216"/>
      <c r="D232" s="216"/>
      <c r="E232" s="216"/>
      <c r="F232" s="216"/>
      <c r="G232" s="216"/>
      <c r="H232" s="216"/>
      <c r="I232" s="216"/>
      <c r="J232" s="216"/>
      <c r="K232" s="216"/>
      <c r="L232" s="216"/>
      <c r="M232" s="216"/>
      <c r="N232" s="216"/>
      <c r="O232" s="216"/>
      <c r="P232" s="216"/>
      <c r="Q232" s="216"/>
      <c r="R232" s="216"/>
      <c r="S232" s="216"/>
      <c r="T232" s="216"/>
      <c r="U232" s="216"/>
      <c r="V232" s="216"/>
      <c r="W232" s="216"/>
      <c r="X232" s="216"/>
      <c r="Y232" s="216"/>
      <c r="Z232" s="216"/>
      <c r="AA232" s="216"/>
      <c r="AB232" s="216"/>
      <c r="AC232" s="216"/>
      <c r="AD232" s="216"/>
      <c r="AE232" s="216"/>
      <c r="AF232" s="216">
        <v>24233000</v>
      </c>
    </row>
    <row r="233" spans="1:32" x14ac:dyDescent="0.3">
      <c r="A233" s="221" t="s">
        <v>3365</v>
      </c>
      <c r="B233" s="216">
        <v>24233000</v>
      </c>
      <c r="C233" s="216"/>
      <c r="D233" s="216"/>
      <c r="E233" s="216"/>
      <c r="F233" s="216"/>
      <c r="G233" s="216"/>
      <c r="H233" s="216"/>
      <c r="I233" s="216"/>
      <c r="J233" s="216"/>
      <c r="K233" s="216"/>
      <c r="L233" s="216"/>
      <c r="M233" s="216"/>
      <c r="N233" s="216"/>
      <c r="O233" s="216"/>
      <c r="P233" s="216"/>
      <c r="Q233" s="216"/>
      <c r="R233" s="216"/>
      <c r="S233" s="216"/>
      <c r="T233" s="216"/>
      <c r="U233" s="216"/>
      <c r="V233" s="216"/>
      <c r="W233" s="216"/>
      <c r="X233" s="216"/>
      <c r="Y233" s="216"/>
      <c r="Z233" s="216"/>
      <c r="AA233" s="216"/>
      <c r="AB233" s="216"/>
      <c r="AC233" s="216"/>
      <c r="AD233" s="216"/>
      <c r="AE233" s="216"/>
      <c r="AF233" s="216">
        <v>24233000</v>
      </c>
    </row>
    <row r="234" spans="1:32" x14ac:dyDescent="0.3">
      <c r="A234" s="186" t="s">
        <v>9763</v>
      </c>
      <c r="B234" s="216">
        <v>24233000</v>
      </c>
      <c r="C234" s="216"/>
      <c r="D234" s="216"/>
      <c r="E234" s="216"/>
      <c r="F234" s="216"/>
      <c r="G234" s="216"/>
      <c r="H234" s="216"/>
      <c r="I234" s="216"/>
      <c r="J234" s="216"/>
      <c r="K234" s="216"/>
      <c r="L234" s="216"/>
      <c r="M234" s="216"/>
      <c r="N234" s="216"/>
      <c r="O234" s="216"/>
      <c r="P234" s="216"/>
      <c r="Q234" s="216"/>
      <c r="R234" s="216"/>
      <c r="S234" s="216"/>
      <c r="T234" s="216"/>
      <c r="U234" s="216"/>
      <c r="V234" s="216"/>
      <c r="W234" s="216"/>
      <c r="X234" s="216"/>
      <c r="Y234" s="216"/>
      <c r="Z234" s="216"/>
      <c r="AA234" s="216"/>
      <c r="AB234" s="216"/>
      <c r="AC234" s="216"/>
      <c r="AD234" s="216"/>
      <c r="AE234" s="216"/>
      <c r="AF234" s="216">
        <v>24233000</v>
      </c>
    </row>
    <row r="235" spans="1:32" x14ac:dyDescent="0.3">
      <c r="A235" s="70" t="s">
        <v>137</v>
      </c>
      <c r="B235" s="219">
        <v>58239268</v>
      </c>
      <c r="C235" s="219">
        <v>40653115</v>
      </c>
      <c r="D235" s="219">
        <v>82383390</v>
      </c>
      <c r="E235" s="219">
        <v>12097456</v>
      </c>
      <c r="F235" s="219">
        <v>6676618</v>
      </c>
      <c r="G235" s="219">
        <v>80013471</v>
      </c>
      <c r="H235" s="219">
        <v>38862000</v>
      </c>
      <c r="I235" s="219">
        <v>61522127</v>
      </c>
      <c r="J235" s="219">
        <v>69577756</v>
      </c>
      <c r="K235" s="219">
        <v>8568000</v>
      </c>
      <c r="L235" s="219">
        <v>22475783</v>
      </c>
      <c r="M235" s="219">
        <v>12085775</v>
      </c>
      <c r="N235" s="219">
        <v>8768422</v>
      </c>
      <c r="O235" s="219">
        <v>15384656</v>
      </c>
      <c r="P235" s="219">
        <v>75000000</v>
      </c>
      <c r="Q235" s="219">
        <v>35138796</v>
      </c>
      <c r="R235" s="219">
        <v>64950711</v>
      </c>
      <c r="S235" s="219">
        <v>51430197</v>
      </c>
      <c r="T235" s="219">
        <v>77714902</v>
      </c>
      <c r="U235" s="219">
        <v>79385771</v>
      </c>
      <c r="V235" s="219">
        <v>45037202</v>
      </c>
      <c r="W235" s="219">
        <v>46459798</v>
      </c>
      <c r="X235" s="219">
        <v>80540400</v>
      </c>
      <c r="Y235" s="219"/>
      <c r="Z235" s="219"/>
      <c r="AA235" s="219"/>
      <c r="AB235" s="219"/>
      <c r="AC235" s="219"/>
      <c r="AD235" s="219"/>
      <c r="AE235" s="219"/>
      <c r="AF235" s="219">
        <v>1072965614</v>
      </c>
    </row>
    <row r="236" spans="1:32" x14ac:dyDescent="0.3">
      <c r="A236" s="184" t="s">
        <v>698</v>
      </c>
      <c r="B236" s="185">
        <v>58239268</v>
      </c>
      <c r="C236" s="185">
        <v>40653115</v>
      </c>
      <c r="D236" s="185">
        <v>82383390</v>
      </c>
      <c r="E236" s="185">
        <v>12097456</v>
      </c>
      <c r="F236" s="185">
        <v>6676618</v>
      </c>
      <c r="G236" s="185">
        <v>80013471</v>
      </c>
      <c r="H236" s="185">
        <v>38862000</v>
      </c>
      <c r="I236" s="185">
        <v>61522127</v>
      </c>
      <c r="J236" s="185">
        <v>69577756</v>
      </c>
      <c r="K236" s="185">
        <v>8568000</v>
      </c>
      <c r="L236" s="185">
        <v>22475783</v>
      </c>
      <c r="M236" s="185">
        <v>12085775</v>
      </c>
      <c r="N236" s="185">
        <v>8768422</v>
      </c>
      <c r="O236" s="185">
        <v>15384656</v>
      </c>
      <c r="P236" s="185">
        <v>75000000</v>
      </c>
      <c r="Q236" s="185">
        <v>35138796</v>
      </c>
      <c r="R236" s="185">
        <v>64950711</v>
      </c>
      <c r="S236" s="185">
        <v>51430197</v>
      </c>
      <c r="T236" s="185">
        <v>77714902</v>
      </c>
      <c r="U236" s="185">
        <v>79385771</v>
      </c>
      <c r="V236" s="185">
        <v>45037202</v>
      </c>
      <c r="W236" s="185">
        <v>46459798</v>
      </c>
      <c r="X236" s="185">
        <v>80540400</v>
      </c>
      <c r="Y236" s="185"/>
      <c r="Z236" s="185"/>
      <c r="AA236" s="185"/>
      <c r="AB236" s="185"/>
      <c r="AC236" s="185"/>
      <c r="AD236" s="185"/>
      <c r="AE236" s="185"/>
      <c r="AF236" s="185">
        <v>1072965614</v>
      </c>
    </row>
    <row r="237" spans="1:32" x14ac:dyDescent="0.3">
      <c r="A237" s="230" t="s">
        <v>699</v>
      </c>
      <c r="B237" s="124">
        <v>25810968</v>
      </c>
      <c r="C237" s="124">
        <v>15353865</v>
      </c>
      <c r="D237" s="124">
        <v>39185000</v>
      </c>
      <c r="E237" s="124">
        <v>2686456</v>
      </c>
      <c r="F237" s="124">
        <v>3239618</v>
      </c>
      <c r="G237" s="124">
        <v>50274056</v>
      </c>
      <c r="H237" s="124">
        <v>15658000</v>
      </c>
      <c r="I237" s="124">
        <v>16902127</v>
      </c>
      <c r="J237" s="124">
        <v>17538256</v>
      </c>
      <c r="K237" s="124">
        <v>5871000</v>
      </c>
      <c r="L237" s="124">
        <v>508733</v>
      </c>
      <c r="M237" s="124">
        <v>2438875</v>
      </c>
      <c r="N237" s="124">
        <v>6849722</v>
      </c>
      <c r="O237" s="124">
        <v>10056656</v>
      </c>
      <c r="P237" s="124">
        <v>28977000</v>
      </c>
      <c r="Q237" s="124">
        <v>17187096</v>
      </c>
      <c r="R237" s="124">
        <v>10296711</v>
      </c>
      <c r="S237" s="124">
        <v>28831857</v>
      </c>
      <c r="T237" s="124">
        <v>11688602</v>
      </c>
      <c r="U237" s="124">
        <v>18057251</v>
      </c>
      <c r="V237" s="124">
        <v>3794902</v>
      </c>
      <c r="W237" s="124">
        <v>32490948</v>
      </c>
      <c r="X237" s="124">
        <v>27406900</v>
      </c>
      <c r="Y237" s="124"/>
      <c r="Z237" s="124"/>
      <c r="AA237" s="124"/>
      <c r="AB237" s="124"/>
      <c r="AC237" s="124"/>
      <c r="AD237" s="124"/>
      <c r="AE237" s="124"/>
      <c r="AF237" s="124">
        <v>391104599</v>
      </c>
    </row>
    <row r="238" spans="1:32" x14ac:dyDescent="0.3">
      <c r="A238" s="221" t="s">
        <v>700</v>
      </c>
      <c r="B238" s="216">
        <v>25430968</v>
      </c>
      <c r="C238" s="216">
        <v>2178865</v>
      </c>
      <c r="D238" s="216">
        <v>8583000</v>
      </c>
      <c r="E238" s="216">
        <v>1191456</v>
      </c>
      <c r="F238" s="216">
        <v>3239618</v>
      </c>
      <c r="G238" s="216">
        <v>12083056</v>
      </c>
      <c r="H238" s="216">
        <v>3851000</v>
      </c>
      <c r="I238" s="216">
        <v>16902127</v>
      </c>
      <c r="J238" s="216">
        <v>6034256</v>
      </c>
      <c r="K238" s="216">
        <v>5871000</v>
      </c>
      <c r="L238" s="216">
        <v>508733</v>
      </c>
      <c r="M238" s="216">
        <v>2438875</v>
      </c>
      <c r="N238" s="216">
        <v>6849722</v>
      </c>
      <c r="O238" s="216">
        <v>1028656</v>
      </c>
      <c r="P238" s="216">
        <v>28977000</v>
      </c>
      <c r="Q238" s="216">
        <v>8235096</v>
      </c>
      <c r="R238" s="216">
        <v>8616711</v>
      </c>
      <c r="S238" s="216">
        <v>7229857</v>
      </c>
      <c r="T238" s="216">
        <v>11688602</v>
      </c>
      <c r="U238" s="216">
        <v>13582251</v>
      </c>
      <c r="V238" s="216">
        <v>3794902</v>
      </c>
      <c r="W238" s="216">
        <v>22386948</v>
      </c>
      <c r="X238" s="216">
        <v>8107900</v>
      </c>
      <c r="Y238" s="216"/>
      <c r="Z238" s="216"/>
      <c r="AA238" s="216"/>
      <c r="AB238" s="216"/>
      <c r="AC238" s="216"/>
      <c r="AD238" s="216"/>
      <c r="AE238" s="216"/>
      <c r="AF238" s="216">
        <v>208810599</v>
      </c>
    </row>
    <row r="239" spans="1:32" x14ac:dyDescent="0.3">
      <c r="A239" s="222" t="s">
        <v>1904</v>
      </c>
      <c r="B239" s="116"/>
      <c r="C239" s="116"/>
      <c r="D239" s="116"/>
      <c r="E239" s="116"/>
      <c r="F239" s="116"/>
      <c r="G239" s="116">
        <v>343656</v>
      </c>
      <c r="H239" s="116"/>
      <c r="I239" s="116"/>
      <c r="J239" s="116">
        <v>343656</v>
      </c>
      <c r="K239" s="116"/>
      <c r="L239" s="116"/>
      <c r="M239" s="116"/>
      <c r="N239" s="116">
        <v>317422</v>
      </c>
      <c r="O239" s="116">
        <v>343656</v>
      </c>
      <c r="P239" s="116"/>
      <c r="Q239" s="116"/>
      <c r="R239" s="116">
        <v>1030968</v>
      </c>
      <c r="S239" s="116"/>
      <c r="T239" s="116"/>
      <c r="U239" s="116">
        <v>1030968</v>
      </c>
      <c r="V239" s="116"/>
      <c r="W239" s="116">
        <v>343656</v>
      </c>
      <c r="X239" s="116"/>
      <c r="Y239" s="116"/>
      <c r="Z239" s="116"/>
      <c r="AA239" s="116"/>
      <c r="AB239" s="116"/>
      <c r="AC239" s="116"/>
      <c r="AD239" s="116"/>
      <c r="AE239" s="116"/>
      <c r="AF239" s="116">
        <v>3753982</v>
      </c>
    </row>
    <row r="240" spans="1:32" x14ac:dyDescent="0.3">
      <c r="A240" s="222" t="s">
        <v>1812</v>
      </c>
      <c r="B240" s="116">
        <v>16404000</v>
      </c>
      <c r="C240" s="116"/>
      <c r="D240" s="116"/>
      <c r="E240" s="116"/>
      <c r="F240" s="116">
        <v>800000</v>
      </c>
      <c r="G240" s="116"/>
      <c r="H240" s="116"/>
      <c r="I240" s="116">
        <v>4732500</v>
      </c>
      <c r="J240" s="116"/>
      <c r="K240" s="116">
        <v>1750000</v>
      </c>
      <c r="L240" s="116"/>
      <c r="M240" s="116">
        <v>744875</v>
      </c>
      <c r="N240" s="116"/>
      <c r="O240" s="116"/>
      <c r="P240" s="116"/>
      <c r="Q240" s="116"/>
      <c r="R240" s="116">
        <v>3200000</v>
      </c>
      <c r="S240" s="116"/>
      <c r="T240" s="116">
        <v>800000</v>
      </c>
      <c r="U240" s="116">
        <v>800000</v>
      </c>
      <c r="V240" s="116"/>
      <c r="W240" s="116">
        <v>2079840</v>
      </c>
      <c r="X240" s="116">
        <v>1600000</v>
      </c>
      <c r="Y240" s="116"/>
      <c r="Z240" s="116"/>
      <c r="AA240" s="116"/>
      <c r="AB240" s="116"/>
      <c r="AC240" s="116"/>
      <c r="AD240" s="116"/>
      <c r="AE240" s="116"/>
      <c r="AF240" s="116">
        <v>32911215</v>
      </c>
    </row>
    <row r="241" spans="1:32" x14ac:dyDescent="0.3">
      <c r="A241" s="222" t="s">
        <v>709</v>
      </c>
      <c r="B241" s="116">
        <v>6413000</v>
      </c>
      <c r="C241" s="116"/>
      <c r="D241" s="116">
        <v>1875000</v>
      </c>
      <c r="E241" s="116">
        <v>220000</v>
      </c>
      <c r="F241" s="116"/>
      <c r="G241" s="116">
        <v>1022000</v>
      </c>
      <c r="H241" s="116"/>
      <c r="I241" s="116">
        <v>4264000</v>
      </c>
      <c r="J241" s="116"/>
      <c r="K241" s="116">
        <v>901000</v>
      </c>
      <c r="L241" s="116"/>
      <c r="M241" s="116">
        <v>1694000</v>
      </c>
      <c r="N241" s="116"/>
      <c r="O241" s="116"/>
      <c r="P241" s="116">
        <v>1875000</v>
      </c>
      <c r="Q241" s="116">
        <v>1500000</v>
      </c>
      <c r="R241" s="116">
        <v>3608000</v>
      </c>
      <c r="S241" s="116">
        <v>2127700</v>
      </c>
      <c r="T241" s="116">
        <v>8647000</v>
      </c>
      <c r="U241" s="116">
        <v>9359000</v>
      </c>
      <c r="V241" s="116">
        <v>3001000</v>
      </c>
      <c r="W241" s="116">
        <v>8534000</v>
      </c>
      <c r="X241" s="116">
        <v>1074000</v>
      </c>
      <c r="Y241" s="116"/>
      <c r="Z241" s="116"/>
      <c r="AA241" s="116"/>
      <c r="AB241" s="116"/>
      <c r="AC241" s="116"/>
      <c r="AD241" s="116"/>
      <c r="AE241" s="116"/>
      <c r="AF241" s="116">
        <v>56114700</v>
      </c>
    </row>
    <row r="242" spans="1:32" x14ac:dyDescent="0.3">
      <c r="A242" s="222" t="s">
        <v>702</v>
      </c>
      <c r="B242" s="116">
        <v>1133000</v>
      </c>
      <c r="C242" s="116">
        <v>2178865</v>
      </c>
      <c r="D242" s="116">
        <v>6023000</v>
      </c>
      <c r="E242" s="116">
        <v>971456</v>
      </c>
      <c r="F242" s="116">
        <v>1935500</v>
      </c>
      <c r="G242" s="116">
        <v>10032400</v>
      </c>
      <c r="H242" s="116">
        <v>3851000</v>
      </c>
      <c r="I242" s="116">
        <v>7115000</v>
      </c>
      <c r="J242" s="116">
        <v>5005600</v>
      </c>
      <c r="K242" s="116">
        <v>2683000</v>
      </c>
      <c r="L242" s="116"/>
      <c r="M242" s="116"/>
      <c r="N242" s="116">
        <v>5468300</v>
      </c>
      <c r="O242" s="116"/>
      <c r="P242" s="116">
        <v>5679000</v>
      </c>
      <c r="Q242" s="116">
        <v>5322000</v>
      </c>
      <c r="R242" s="116"/>
      <c r="S242" s="116">
        <v>3643170</v>
      </c>
      <c r="T242" s="116">
        <v>1561602</v>
      </c>
      <c r="U242" s="116">
        <v>927332</v>
      </c>
      <c r="V242" s="116"/>
      <c r="W242" s="116">
        <v>9126800</v>
      </c>
      <c r="X242" s="116">
        <v>3230236</v>
      </c>
      <c r="Y242" s="116"/>
      <c r="Z242" s="116"/>
      <c r="AA242" s="116"/>
      <c r="AB242" s="116"/>
      <c r="AC242" s="116"/>
      <c r="AD242" s="116"/>
      <c r="AE242" s="116"/>
      <c r="AF242" s="116">
        <v>75887261</v>
      </c>
    </row>
    <row r="243" spans="1:32" x14ac:dyDescent="0.3">
      <c r="A243" s="186" t="s">
        <v>8561</v>
      </c>
      <c r="B243" s="216">
        <v>795968</v>
      </c>
      <c r="C243" s="216"/>
      <c r="D243" s="216"/>
      <c r="E243" s="216"/>
      <c r="F243" s="216"/>
      <c r="G243" s="216"/>
      <c r="H243" s="216"/>
      <c r="I243" s="216"/>
      <c r="J243" s="216"/>
      <c r="K243" s="216"/>
      <c r="L243" s="216">
        <v>508733</v>
      </c>
      <c r="M243" s="216"/>
      <c r="N243" s="216"/>
      <c r="O243" s="216"/>
      <c r="P243" s="216"/>
      <c r="Q243" s="216"/>
      <c r="R243" s="216"/>
      <c r="S243" s="216"/>
      <c r="T243" s="216"/>
      <c r="U243" s="216"/>
      <c r="V243" s="216"/>
      <c r="W243" s="216"/>
      <c r="X243" s="216"/>
      <c r="Y243" s="216"/>
      <c r="Z243" s="216"/>
      <c r="AA243" s="216"/>
      <c r="AB243" s="216"/>
      <c r="AC243" s="216"/>
      <c r="AD243" s="216"/>
      <c r="AE243" s="216"/>
      <c r="AF243" s="216">
        <v>1304701</v>
      </c>
    </row>
    <row r="244" spans="1:32" x14ac:dyDescent="0.3">
      <c r="A244" s="222" t="s">
        <v>733</v>
      </c>
      <c r="B244" s="116"/>
      <c r="C244" s="116"/>
      <c r="D244" s="116"/>
      <c r="E244" s="116"/>
      <c r="F244" s="116">
        <v>504118</v>
      </c>
      <c r="G244" s="116"/>
      <c r="H244" s="116"/>
      <c r="I244" s="116">
        <v>790627</v>
      </c>
      <c r="J244" s="116"/>
      <c r="K244" s="116">
        <v>537000</v>
      </c>
      <c r="L244" s="116"/>
      <c r="M244" s="116"/>
      <c r="N244" s="116"/>
      <c r="O244" s="116"/>
      <c r="P244" s="116"/>
      <c r="Q244" s="116">
        <v>773096</v>
      </c>
      <c r="R244" s="116">
        <v>777743</v>
      </c>
      <c r="S244" s="116">
        <v>778987</v>
      </c>
      <c r="T244" s="116"/>
      <c r="U244" s="116">
        <v>784951</v>
      </c>
      <c r="V244" s="116">
        <v>793902</v>
      </c>
      <c r="W244" s="116">
        <v>1617652</v>
      </c>
      <c r="X244" s="116">
        <v>1563664</v>
      </c>
      <c r="Y244" s="116"/>
      <c r="Z244" s="116"/>
      <c r="AA244" s="116"/>
      <c r="AB244" s="116"/>
      <c r="AC244" s="116"/>
      <c r="AD244" s="116"/>
      <c r="AE244" s="116"/>
      <c r="AF244" s="116">
        <v>8921740</v>
      </c>
    </row>
    <row r="245" spans="1:32" x14ac:dyDescent="0.3">
      <c r="A245" s="222" t="s">
        <v>725</v>
      </c>
      <c r="B245" s="116">
        <v>685000</v>
      </c>
      <c r="C245" s="116"/>
      <c r="D245" s="116">
        <v>685000</v>
      </c>
      <c r="E245" s="116"/>
      <c r="F245" s="116"/>
      <c r="G245" s="116">
        <v>685000</v>
      </c>
      <c r="H245" s="116"/>
      <c r="I245" s="116"/>
      <c r="J245" s="116">
        <v>685000</v>
      </c>
      <c r="K245" s="116"/>
      <c r="L245" s="116"/>
      <c r="M245" s="116"/>
      <c r="N245" s="116">
        <v>1064000</v>
      </c>
      <c r="O245" s="116">
        <v>685000</v>
      </c>
      <c r="P245" s="116"/>
      <c r="Q245" s="116">
        <v>640000</v>
      </c>
      <c r="R245" s="116"/>
      <c r="S245" s="116">
        <v>680000</v>
      </c>
      <c r="T245" s="116">
        <v>680000</v>
      </c>
      <c r="U245" s="116">
        <v>680000</v>
      </c>
      <c r="V245" s="116"/>
      <c r="W245" s="116">
        <v>685000</v>
      </c>
      <c r="X245" s="116">
        <v>640000</v>
      </c>
      <c r="Y245" s="116"/>
      <c r="Z245" s="116"/>
      <c r="AA245" s="116"/>
      <c r="AB245" s="116"/>
      <c r="AC245" s="116"/>
      <c r="AD245" s="116"/>
      <c r="AE245" s="116"/>
      <c r="AF245" s="116">
        <v>8494000</v>
      </c>
    </row>
    <row r="246" spans="1:32" x14ac:dyDescent="0.3">
      <c r="A246" s="186" t="s">
        <v>9145</v>
      </c>
      <c r="B246" s="216"/>
      <c r="C246" s="216"/>
      <c r="D246" s="216"/>
      <c r="E246" s="216"/>
      <c r="F246" s="216"/>
      <c r="G246" s="216"/>
      <c r="H246" s="216"/>
      <c r="I246" s="216"/>
      <c r="J246" s="216"/>
      <c r="K246" s="216"/>
      <c r="L246" s="216"/>
      <c r="M246" s="216"/>
      <c r="N246" s="216"/>
      <c r="O246" s="216"/>
      <c r="P246" s="216">
        <v>21423000</v>
      </c>
      <c r="Q246" s="216"/>
      <c r="R246" s="216"/>
      <c r="S246" s="216"/>
      <c r="T246" s="216"/>
      <c r="U246" s="216"/>
      <c r="V246" s="216"/>
      <c r="W246" s="216"/>
      <c r="X246" s="216"/>
      <c r="Y246" s="216"/>
      <c r="Z246" s="216"/>
      <c r="AA246" s="216"/>
      <c r="AB246" s="216"/>
      <c r="AC246" s="216"/>
      <c r="AD246" s="216"/>
      <c r="AE246" s="216"/>
      <c r="AF246" s="216">
        <v>21423000</v>
      </c>
    </row>
    <row r="247" spans="1:32" x14ac:dyDescent="0.3">
      <c r="A247" s="221" t="s">
        <v>333</v>
      </c>
      <c r="B247" s="216">
        <v>380000</v>
      </c>
      <c r="C247" s="216">
        <v>13175000</v>
      </c>
      <c r="D247" s="216">
        <v>30602000</v>
      </c>
      <c r="E247" s="216">
        <v>1495000</v>
      </c>
      <c r="F247" s="216"/>
      <c r="G247" s="216">
        <v>38191000</v>
      </c>
      <c r="H247" s="216">
        <v>11807000</v>
      </c>
      <c r="I247" s="216"/>
      <c r="J247" s="216">
        <v>11504000</v>
      </c>
      <c r="K247" s="216"/>
      <c r="L247" s="216"/>
      <c r="M247" s="216"/>
      <c r="N247" s="216"/>
      <c r="O247" s="216">
        <v>9028000</v>
      </c>
      <c r="P247" s="216"/>
      <c r="Q247" s="216">
        <v>8952000</v>
      </c>
      <c r="R247" s="216">
        <v>1680000</v>
      </c>
      <c r="S247" s="216">
        <v>21602000</v>
      </c>
      <c r="T247" s="216"/>
      <c r="U247" s="216">
        <v>4475000</v>
      </c>
      <c r="V247" s="216"/>
      <c r="W247" s="216">
        <v>10104000</v>
      </c>
      <c r="X247" s="216">
        <v>19299000</v>
      </c>
      <c r="Y247" s="216"/>
      <c r="Z247" s="216"/>
      <c r="AA247" s="216"/>
      <c r="AB247" s="216"/>
      <c r="AC247" s="216"/>
      <c r="AD247" s="216"/>
      <c r="AE247" s="216"/>
      <c r="AF247" s="216">
        <v>182294000</v>
      </c>
    </row>
    <row r="248" spans="1:32" x14ac:dyDescent="0.3">
      <c r="A248" s="222" t="s">
        <v>3184</v>
      </c>
      <c r="B248" s="116"/>
      <c r="C248" s="116"/>
      <c r="D248" s="116"/>
      <c r="E248" s="116"/>
      <c r="F248" s="116"/>
      <c r="G248" s="116"/>
      <c r="H248" s="116"/>
      <c r="I248" s="116"/>
      <c r="J248" s="116"/>
      <c r="K248" s="116"/>
      <c r="L248" s="116"/>
      <c r="M248" s="116"/>
      <c r="N248" s="116"/>
      <c r="O248" s="116"/>
      <c r="P248" s="116"/>
      <c r="Q248" s="116"/>
      <c r="R248" s="116"/>
      <c r="S248" s="116">
        <v>4000000</v>
      </c>
      <c r="T248" s="116"/>
      <c r="U248" s="116"/>
      <c r="V248" s="116"/>
      <c r="W248" s="116"/>
      <c r="X248" s="116"/>
      <c r="Y248" s="116"/>
      <c r="Z248" s="116"/>
      <c r="AA248" s="116"/>
      <c r="AB248" s="116"/>
      <c r="AC248" s="116"/>
      <c r="AD248" s="116"/>
      <c r="AE248" s="116"/>
      <c r="AF248" s="116">
        <v>4000000</v>
      </c>
    </row>
    <row r="249" spans="1:32" x14ac:dyDescent="0.3">
      <c r="A249" s="222" t="s">
        <v>3189</v>
      </c>
      <c r="B249" s="116"/>
      <c r="C249" s="116"/>
      <c r="D249" s="116">
        <v>5383500</v>
      </c>
      <c r="E249" s="116"/>
      <c r="F249" s="116"/>
      <c r="G249" s="116"/>
      <c r="H249" s="116"/>
      <c r="I249" s="116"/>
      <c r="J249" s="116"/>
      <c r="K249" s="116"/>
      <c r="L249" s="116"/>
      <c r="M249" s="116"/>
      <c r="N249" s="116"/>
      <c r="O249" s="116"/>
      <c r="P249" s="116"/>
      <c r="Q249" s="116"/>
      <c r="R249" s="116"/>
      <c r="S249" s="116">
        <v>5500000</v>
      </c>
      <c r="T249" s="116"/>
      <c r="U249" s="116"/>
      <c r="V249" s="116"/>
      <c r="W249" s="116"/>
      <c r="X249" s="116"/>
      <c r="Y249" s="116"/>
      <c r="Z249" s="116"/>
      <c r="AA249" s="116"/>
      <c r="AB249" s="116"/>
      <c r="AC249" s="116"/>
      <c r="AD249" s="116"/>
      <c r="AE249" s="116"/>
      <c r="AF249" s="116">
        <v>10883500</v>
      </c>
    </row>
    <row r="250" spans="1:32" x14ac:dyDescent="0.3">
      <c r="A250" s="222" t="s">
        <v>274</v>
      </c>
      <c r="B250" s="116"/>
      <c r="C250" s="116"/>
      <c r="D250" s="116">
        <v>5980500</v>
      </c>
      <c r="E250" s="116"/>
      <c r="F250" s="116"/>
      <c r="G250" s="116">
        <v>2986000</v>
      </c>
      <c r="H250" s="116">
        <v>3977000</v>
      </c>
      <c r="I250" s="116"/>
      <c r="J250" s="116">
        <v>3994000</v>
      </c>
      <c r="K250" s="116"/>
      <c r="L250" s="116"/>
      <c r="M250" s="116"/>
      <c r="N250" s="116"/>
      <c r="O250" s="116">
        <v>2993000</v>
      </c>
      <c r="P250" s="116"/>
      <c r="Q250" s="116">
        <v>2992000</v>
      </c>
      <c r="R250" s="116"/>
      <c r="S250" s="116">
        <v>5972000</v>
      </c>
      <c r="T250" s="116"/>
      <c r="U250" s="116"/>
      <c r="V250" s="116"/>
      <c r="W250" s="116">
        <v>3979000</v>
      </c>
      <c r="X250" s="116">
        <v>6979000</v>
      </c>
      <c r="Y250" s="116"/>
      <c r="Z250" s="116"/>
      <c r="AA250" s="116"/>
      <c r="AB250" s="116"/>
      <c r="AC250" s="116"/>
      <c r="AD250" s="116"/>
      <c r="AE250" s="116"/>
      <c r="AF250" s="116">
        <v>39852500</v>
      </c>
    </row>
    <row r="251" spans="1:32" x14ac:dyDescent="0.3">
      <c r="A251" s="222" t="s">
        <v>279</v>
      </c>
      <c r="B251" s="116">
        <v>380000</v>
      </c>
      <c r="C251" s="116"/>
      <c r="D251" s="116">
        <v>4445000</v>
      </c>
      <c r="E251" s="116">
        <v>1495000</v>
      </c>
      <c r="F251" s="116"/>
      <c r="G251" s="116">
        <v>8975000</v>
      </c>
      <c r="H251" s="116">
        <v>5930000</v>
      </c>
      <c r="I251" s="116"/>
      <c r="J251" s="116">
        <v>5950000</v>
      </c>
      <c r="K251" s="116"/>
      <c r="L251" s="116"/>
      <c r="M251" s="116"/>
      <c r="N251" s="116"/>
      <c r="O251" s="116">
        <v>4475000</v>
      </c>
      <c r="P251" s="116"/>
      <c r="Q251" s="116">
        <v>5960000</v>
      </c>
      <c r="R251" s="116"/>
      <c r="S251" s="116">
        <v>4450000</v>
      </c>
      <c r="T251" s="116"/>
      <c r="U251" s="116">
        <v>4475000</v>
      </c>
      <c r="V251" s="116"/>
      <c r="W251" s="116">
        <v>4445000</v>
      </c>
      <c r="X251" s="116">
        <v>8960000</v>
      </c>
      <c r="Y251" s="116"/>
      <c r="Z251" s="116"/>
      <c r="AA251" s="116"/>
      <c r="AB251" s="116"/>
      <c r="AC251" s="116"/>
      <c r="AD251" s="116"/>
      <c r="AE251" s="116"/>
      <c r="AF251" s="116">
        <v>59940000</v>
      </c>
    </row>
    <row r="252" spans="1:32" x14ac:dyDescent="0.3">
      <c r="A252" s="222" t="s">
        <v>762</v>
      </c>
      <c r="B252" s="116"/>
      <c r="C252" s="116">
        <v>800000</v>
      </c>
      <c r="D252" s="116">
        <v>1600000</v>
      </c>
      <c r="E252" s="116"/>
      <c r="F252" s="116"/>
      <c r="G252" s="116">
        <v>800000</v>
      </c>
      <c r="H252" s="116">
        <v>800000</v>
      </c>
      <c r="I252" s="116"/>
      <c r="J252" s="116">
        <v>350000</v>
      </c>
      <c r="K252" s="116"/>
      <c r="L252" s="116"/>
      <c r="M252" s="116"/>
      <c r="N252" s="116"/>
      <c r="O252" s="116">
        <v>350000</v>
      </c>
      <c r="P252" s="116"/>
      <c r="Q252" s="116"/>
      <c r="R252" s="116">
        <v>800000</v>
      </c>
      <c r="S252" s="116">
        <v>800000</v>
      </c>
      <c r="T252" s="116"/>
      <c r="U252" s="116"/>
      <c r="V252" s="116"/>
      <c r="W252" s="116">
        <v>1680000</v>
      </c>
      <c r="X252" s="116">
        <v>1600000</v>
      </c>
      <c r="Y252" s="116"/>
      <c r="Z252" s="116"/>
      <c r="AA252" s="116"/>
      <c r="AB252" s="116"/>
      <c r="AC252" s="116"/>
      <c r="AD252" s="116"/>
      <c r="AE252" s="116"/>
      <c r="AF252" s="116">
        <v>9580000</v>
      </c>
    </row>
    <row r="253" spans="1:32" x14ac:dyDescent="0.3">
      <c r="A253" s="222" t="s">
        <v>767</v>
      </c>
      <c r="B253" s="116"/>
      <c r="C253" s="116">
        <v>880000</v>
      </c>
      <c r="D253" s="116">
        <v>1760000</v>
      </c>
      <c r="E253" s="116"/>
      <c r="F253" s="116"/>
      <c r="G253" s="116">
        <v>880000</v>
      </c>
      <c r="H253" s="116">
        <v>1100000</v>
      </c>
      <c r="I253" s="116"/>
      <c r="J253" s="116">
        <v>1210000</v>
      </c>
      <c r="K253" s="116"/>
      <c r="L253" s="116"/>
      <c r="M253" s="116"/>
      <c r="N253" s="116"/>
      <c r="O253" s="116">
        <v>1210000</v>
      </c>
      <c r="P253" s="116"/>
      <c r="Q253" s="116"/>
      <c r="R253" s="116">
        <v>880000</v>
      </c>
      <c r="S253" s="116">
        <v>880000</v>
      </c>
      <c r="T253" s="116"/>
      <c r="U253" s="116"/>
      <c r="V253" s="116"/>
      <c r="W253" s="116"/>
      <c r="X253" s="116">
        <v>1760000</v>
      </c>
      <c r="Y253" s="116"/>
      <c r="Z253" s="116"/>
      <c r="AA253" s="116"/>
      <c r="AB253" s="116"/>
      <c r="AC253" s="116"/>
      <c r="AD253" s="116"/>
      <c r="AE253" s="116"/>
      <c r="AF253" s="116">
        <v>10560000</v>
      </c>
    </row>
    <row r="254" spans="1:32" x14ac:dyDescent="0.3">
      <c r="A254" s="222" t="s">
        <v>2914</v>
      </c>
      <c r="B254" s="116"/>
      <c r="C254" s="116">
        <v>5500000</v>
      </c>
      <c r="D254" s="116">
        <v>5439000</v>
      </c>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c r="AA254" s="116"/>
      <c r="AB254" s="116"/>
      <c r="AC254" s="116"/>
      <c r="AD254" s="116"/>
      <c r="AE254" s="116"/>
      <c r="AF254" s="116">
        <v>10939000</v>
      </c>
    </row>
    <row r="255" spans="1:32" x14ac:dyDescent="0.3">
      <c r="A255" s="222" t="s">
        <v>2921</v>
      </c>
      <c r="B255" s="116"/>
      <c r="C255" s="116">
        <v>5995000</v>
      </c>
      <c r="D255" s="116">
        <v>5994000</v>
      </c>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c r="AA255" s="116"/>
      <c r="AB255" s="116"/>
      <c r="AC255" s="116"/>
      <c r="AD255" s="116"/>
      <c r="AE255" s="116"/>
      <c r="AF255" s="116">
        <v>11989000</v>
      </c>
    </row>
    <row r="256" spans="1:32" x14ac:dyDescent="0.3">
      <c r="A256" s="186" t="s">
        <v>7323</v>
      </c>
      <c r="B256" s="216"/>
      <c r="C256" s="216"/>
      <c r="D256" s="216"/>
      <c r="E256" s="216"/>
      <c r="F256" s="216"/>
      <c r="G256" s="216">
        <v>24550000</v>
      </c>
      <c r="H256" s="216"/>
      <c r="I256" s="216"/>
      <c r="J256" s="216"/>
      <c r="K256" s="216"/>
      <c r="L256" s="216"/>
      <c r="M256" s="216"/>
      <c r="N256" s="216"/>
      <c r="O256" s="216"/>
      <c r="P256" s="216"/>
      <c r="Q256" s="216"/>
      <c r="R256" s="216"/>
      <c r="S256" s="216"/>
      <c r="T256" s="216"/>
      <c r="U256" s="216"/>
      <c r="V256" s="216"/>
      <c r="W256" s="216"/>
      <c r="X256" s="216"/>
      <c r="Y256" s="216"/>
      <c r="Z256" s="216"/>
      <c r="AA256" s="216"/>
      <c r="AB256" s="216"/>
      <c r="AC256" s="216"/>
      <c r="AD256" s="216"/>
      <c r="AE256" s="216"/>
      <c r="AF256" s="216">
        <v>24550000</v>
      </c>
    </row>
    <row r="257" spans="1:32" x14ac:dyDescent="0.3">
      <c r="A257" s="230" t="s">
        <v>781</v>
      </c>
      <c r="B257" s="124">
        <v>5080000</v>
      </c>
      <c r="C257" s="124">
        <v>295050</v>
      </c>
      <c r="D257" s="124">
        <v>4996000</v>
      </c>
      <c r="E257" s="124">
        <v>5021000</v>
      </c>
      <c r="F257" s="124">
        <v>408000</v>
      </c>
      <c r="G257" s="124">
        <v>4950000</v>
      </c>
      <c r="H257" s="124">
        <v>76000</v>
      </c>
      <c r="I257" s="124"/>
      <c r="J257" s="124">
        <v>4950000</v>
      </c>
      <c r="K257" s="124"/>
      <c r="L257" s="124">
        <v>86000</v>
      </c>
      <c r="M257" s="124"/>
      <c r="N257" s="124">
        <v>59000</v>
      </c>
      <c r="O257" s="124"/>
      <c r="P257" s="124">
        <v>5030000</v>
      </c>
      <c r="Q257" s="124">
        <v>10503000</v>
      </c>
      <c r="R257" s="124">
        <v>276000</v>
      </c>
      <c r="S257" s="124">
        <v>6003000</v>
      </c>
      <c r="T257" s="124">
        <v>50155000</v>
      </c>
      <c r="U257" s="124">
        <v>9986000</v>
      </c>
      <c r="V257" s="124">
        <v>250000</v>
      </c>
      <c r="W257" s="124">
        <v>246000</v>
      </c>
      <c r="X257" s="124">
        <v>4950000</v>
      </c>
      <c r="Y257" s="124"/>
      <c r="Z257" s="124"/>
      <c r="AA257" s="124"/>
      <c r="AB257" s="124"/>
      <c r="AC257" s="124"/>
      <c r="AD257" s="124"/>
      <c r="AE257" s="124"/>
      <c r="AF257" s="124">
        <v>113320050</v>
      </c>
    </row>
    <row r="258" spans="1:32" x14ac:dyDescent="0.3">
      <c r="A258" s="221" t="s">
        <v>782</v>
      </c>
      <c r="B258" s="216">
        <v>130000</v>
      </c>
      <c r="C258" s="216">
        <v>295050</v>
      </c>
      <c r="D258" s="216">
        <v>46000</v>
      </c>
      <c r="E258" s="216">
        <v>71000</v>
      </c>
      <c r="F258" s="216">
        <v>408000</v>
      </c>
      <c r="G258" s="216"/>
      <c r="H258" s="216">
        <v>76000</v>
      </c>
      <c r="I258" s="216"/>
      <c r="J258" s="216"/>
      <c r="K258" s="216"/>
      <c r="L258" s="216">
        <v>86000</v>
      </c>
      <c r="M258" s="216"/>
      <c r="N258" s="216">
        <v>59000</v>
      </c>
      <c r="O258" s="216"/>
      <c r="P258" s="216">
        <v>80000</v>
      </c>
      <c r="Q258" s="216">
        <v>603000</v>
      </c>
      <c r="R258" s="216">
        <v>276000</v>
      </c>
      <c r="S258" s="216">
        <v>1053000</v>
      </c>
      <c r="T258" s="216">
        <v>155000</v>
      </c>
      <c r="U258" s="216">
        <v>86000</v>
      </c>
      <c r="V258" s="216">
        <v>250000</v>
      </c>
      <c r="W258" s="216">
        <v>246000</v>
      </c>
      <c r="X258" s="216"/>
      <c r="Y258" s="216"/>
      <c r="Z258" s="216"/>
      <c r="AA258" s="216"/>
      <c r="AB258" s="216"/>
      <c r="AC258" s="216"/>
      <c r="AD258" s="216"/>
      <c r="AE258" s="216"/>
      <c r="AF258" s="216">
        <v>3920050</v>
      </c>
    </row>
    <row r="259" spans="1:32" x14ac:dyDescent="0.3">
      <c r="A259" s="222" t="s">
        <v>784</v>
      </c>
      <c r="B259" s="116">
        <v>130000</v>
      </c>
      <c r="C259" s="116">
        <v>295050</v>
      </c>
      <c r="D259" s="116">
        <v>46000</v>
      </c>
      <c r="E259" s="116">
        <v>71000</v>
      </c>
      <c r="F259" s="116">
        <v>408000</v>
      </c>
      <c r="G259" s="116"/>
      <c r="H259" s="116">
        <v>76000</v>
      </c>
      <c r="I259" s="116"/>
      <c r="J259" s="116"/>
      <c r="K259" s="116"/>
      <c r="L259" s="116">
        <v>86000</v>
      </c>
      <c r="M259" s="116"/>
      <c r="N259" s="116">
        <v>59000</v>
      </c>
      <c r="O259" s="116"/>
      <c r="P259" s="116">
        <v>80000</v>
      </c>
      <c r="Q259" s="116">
        <v>603000</v>
      </c>
      <c r="R259" s="116">
        <v>276000</v>
      </c>
      <c r="S259" s="116">
        <v>1053000</v>
      </c>
      <c r="T259" s="116">
        <v>155000</v>
      </c>
      <c r="U259" s="116">
        <v>86000</v>
      </c>
      <c r="V259" s="116">
        <v>250000</v>
      </c>
      <c r="W259" s="116">
        <v>246000</v>
      </c>
      <c r="X259" s="116"/>
      <c r="Y259" s="116"/>
      <c r="Z259" s="116"/>
      <c r="AA259" s="116"/>
      <c r="AB259" s="116"/>
      <c r="AC259" s="116"/>
      <c r="AD259" s="116"/>
      <c r="AE259" s="116"/>
      <c r="AF259" s="116">
        <v>3920050</v>
      </c>
    </row>
    <row r="260" spans="1:32" x14ac:dyDescent="0.3">
      <c r="A260" s="221" t="s">
        <v>2974</v>
      </c>
      <c r="B260" s="216">
        <v>4950000</v>
      </c>
      <c r="C260" s="216"/>
      <c r="D260" s="216">
        <v>4950000</v>
      </c>
      <c r="E260" s="216">
        <v>4950000</v>
      </c>
      <c r="F260" s="216"/>
      <c r="G260" s="216">
        <v>4950000</v>
      </c>
      <c r="H260" s="216"/>
      <c r="I260" s="216"/>
      <c r="J260" s="216">
        <v>4950000</v>
      </c>
      <c r="K260" s="216"/>
      <c r="L260" s="216"/>
      <c r="M260" s="216"/>
      <c r="N260" s="216"/>
      <c r="O260" s="216"/>
      <c r="P260" s="216">
        <v>4950000</v>
      </c>
      <c r="Q260" s="216">
        <v>9900000</v>
      </c>
      <c r="R260" s="216"/>
      <c r="S260" s="216">
        <v>4950000</v>
      </c>
      <c r="T260" s="216">
        <v>50000000</v>
      </c>
      <c r="U260" s="216">
        <v>9900000</v>
      </c>
      <c r="V260" s="216"/>
      <c r="W260" s="216"/>
      <c r="X260" s="216">
        <v>4950000</v>
      </c>
      <c r="Y260" s="216"/>
      <c r="Z260" s="216"/>
      <c r="AA260" s="216"/>
      <c r="AB260" s="216"/>
      <c r="AC260" s="216"/>
      <c r="AD260" s="216"/>
      <c r="AE260" s="216"/>
      <c r="AF260" s="216">
        <v>109400000</v>
      </c>
    </row>
    <row r="261" spans="1:32" x14ac:dyDescent="0.3">
      <c r="A261" s="222" t="s">
        <v>2976</v>
      </c>
      <c r="B261" s="116">
        <v>4950000</v>
      </c>
      <c r="C261" s="116"/>
      <c r="D261" s="116">
        <v>4950000</v>
      </c>
      <c r="E261" s="116">
        <v>4950000</v>
      </c>
      <c r="F261" s="116"/>
      <c r="G261" s="116">
        <v>4950000</v>
      </c>
      <c r="H261" s="116"/>
      <c r="I261" s="116"/>
      <c r="J261" s="116">
        <v>4950000</v>
      </c>
      <c r="K261" s="116"/>
      <c r="L261" s="116"/>
      <c r="M261" s="116"/>
      <c r="N261" s="116"/>
      <c r="O261" s="116"/>
      <c r="P261" s="116">
        <v>4950000</v>
      </c>
      <c r="Q261" s="116">
        <v>9900000</v>
      </c>
      <c r="R261" s="116"/>
      <c r="S261" s="116">
        <v>4950000</v>
      </c>
      <c r="T261" s="116"/>
      <c r="U261" s="116">
        <v>9900000</v>
      </c>
      <c r="V261" s="116"/>
      <c r="W261" s="116"/>
      <c r="X261" s="116">
        <v>4950000</v>
      </c>
      <c r="Y261" s="116"/>
      <c r="Z261" s="116"/>
      <c r="AA261" s="116"/>
      <c r="AB261" s="116"/>
      <c r="AC261" s="116"/>
      <c r="AD261" s="116"/>
      <c r="AE261" s="116"/>
      <c r="AF261" s="116">
        <v>59400000</v>
      </c>
    </row>
    <row r="262" spans="1:32" x14ac:dyDescent="0.3">
      <c r="A262" s="186" t="s">
        <v>4804</v>
      </c>
      <c r="B262" s="216"/>
      <c r="C262" s="216"/>
      <c r="D262" s="216"/>
      <c r="E262" s="216"/>
      <c r="F262" s="216"/>
      <c r="G262" s="216"/>
      <c r="H262" s="216"/>
      <c r="I262" s="216"/>
      <c r="J262" s="216"/>
      <c r="K262" s="216"/>
      <c r="L262" s="216"/>
      <c r="M262" s="216"/>
      <c r="N262" s="216"/>
      <c r="O262" s="216"/>
      <c r="P262" s="216"/>
      <c r="Q262" s="216"/>
      <c r="R262" s="216"/>
      <c r="S262" s="216"/>
      <c r="T262" s="216">
        <v>50000000</v>
      </c>
      <c r="U262" s="216"/>
      <c r="V262" s="216"/>
      <c r="W262" s="216"/>
      <c r="X262" s="216"/>
      <c r="Y262" s="216"/>
      <c r="Z262" s="216"/>
      <c r="AA262" s="216"/>
      <c r="AB262" s="216"/>
      <c r="AC262" s="216"/>
      <c r="AD262" s="216"/>
      <c r="AE262" s="216"/>
      <c r="AF262" s="216">
        <v>50000000</v>
      </c>
    </row>
    <row r="263" spans="1:32" x14ac:dyDescent="0.3">
      <c r="A263" s="230" t="s">
        <v>793</v>
      </c>
      <c r="B263" s="124">
        <v>27348300</v>
      </c>
      <c r="C263" s="124">
        <v>25004200</v>
      </c>
      <c r="D263" s="124">
        <v>38202390</v>
      </c>
      <c r="E263" s="124">
        <v>4390000</v>
      </c>
      <c r="F263" s="124">
        <v>3029000</v>
      </c>
      <c r="G263" s="124">
        <v>24789415</v>
      </c>
      <c r="H263" s="124">
        <v>16800000</v>
      </c>
      <c r="I263" s="124">
        <v>44620000</v>
      </c>
      <c r="J263" s="124">
        <v>42361500</v>
      </c>
      <c r="K263" s="124">
        <v>2697000</v>
      </c>
      <c r="L263" s="124">
        <v>8361050</v>
      </c>
      <c r="M263" s="124">
        <v>9646900</v>
      </c>
      <c r="N263" s="124">
        <v>1859700</v>
      </c>
      <c r="O263" s="124">
        <v>600000</v>
      </c>
      <c r="P263" s="124">
        <v>40993000</v>
      </c>
      <c r="Q263" s="124">
        <v>7448700</v>
      </c>
      <c r="R263" s="124">
        <v>9968000</v>
      </c>
      <c r="S263" s="124">
        <v>11867340</v>
      </c>
      <c r="T263" s="124">
        <v>11143300</v>
      </c>
      <c r="U263" s="124">
        <v>41886520</v>
      </c>
      <c r="V263" s="124">
        <v>40992300</v>
      </c>
      <c r="W263" s="124">
        <v>13722850</v>
      </c>
      <c r="X263" s="124">
        <v>38727500</v>
      </c>
      <c r="Y263" s="124"/>
      <c r="Z263" s="124"/>
      <c r="AA263" s="124"/>
      <c r="AB263" s="124"/>
      <c r="AC263" s="124"/>
      <c r="AD263" s="124"/>
      <c r="AE263" s="124"/>
      <c r="AF263" s="124">
        <v>466458965</v>
      </c>
    </row>
    <row r="264" spans="1:32" x14ac:dyDescent="0.3">
      <c r="A264" s="221" t="s">
        <v>794</v>
      </c>
      <c r="B264" s="216">
        <v>27348300</v>
      </c>
      <c r="C264" s="216">
        <v>25004200</v>
      </c>
      <c r="D264" s="216">
        <v>32202390</v>
      </c>
      <c r="E264" s="216">
        <v>4390000</v>
      </c>
      <c r="F264" s="216">
        <v>3029000</v>
      </c>
      <c r="G264" s="216">
        <v>18789415</v>
      </c>
      <c r="H264" s="216">
        <v>13800000</v>
      </c>
      <c r="I264" s="216">
        <v>41620000</v>
      </c>
      <c r="J264" s="216">
        <v>42361500</v>
      </c>
      <c r="K264" s="216">
        <v>2697000</v>
      </c>
      <c r="L264" s="216">
        <v>5361050</v>
      </c>
      <c r="M264" s="216">
        <v>9646900</v>
      </c>
      <c r="N264" s="216">
        <v>1859700</v>
      </c>
      <c r="O264" s="216">
        <v>600000</v>
      </c>
      <c r="P264" s="216">
        <v>37993000</v>
      </c>
      <c r="Q264" s="216">
        <v>7448700</v>
      </c>
      <c r="R264" s="216">
        <v>6968000</v>
      </c>
      <c r="S264" s="216">
        <v>11867340</v>
      </c>
      <c r="T264" s="216">
        <v>11143300</v>
      </c>
      <c r="U264" s="216">
        <v>38886520</v>
      </c>
      <c r="V264" s="216">
        <v>40992300</v>
      </c>
      <c r="W264" s="216">
        <v>13722850</v>
      </c>
      <c r="X264" s="216">
        <v>32727500</v>
      </c>
      <c r="Y264" s="216"/>
      <c r="Z264" s="216"/>
      <c r="AA264" s="216"/>
      <c r="AB264" s="216"/>
      <c r="AC264" s="216"/>
      <c r="AD264" s="216"/>
      <c r="AE264" s="216"/>
      <c r="AF264" s="216">
        <v>430458965</v>
      </c>
    </row>
    <row r="265" spans="1:32" x14ac:dyDescent="0.3">
      <c r="A265" s="222" t="s">
        <v>3048</v>
      </c>
      <c r="B265" s="116"/>
      <c r="C265" s="116"/>
      <c r="D265" s="116"/>
      <c r="E265" s="116"/>
      <c r="F265" s="116"/>
      <c r="G265" s="116"/>
      <c r="H265" s="116"/>
      <c r="I265" s="116"/>
      <c r="J265" s="116"/>
      <c r="K265" s="116"/>
      <c r="L265" s="116"/>
      <c r="M265" s="116"/>
      <c r="N265" s="116"/>
      <c r="O265" s="116"/>
      <c r="P265" s="116"/>
      <c r="Q265" s="116"/>
      <c r="R265" s="116"/>
      <c r="S265" s="116"/>
      <c r="T265" s="116"/>
      <c r="U265" s="116">
        <v>936840</v>
      </c>
      <c r="V265" s="116">
        <v>921300</v>
      </c>
      <c r="W265" s="116"/>
      <c r="X265" s="116">
        <v>935000</v>
      </c>
      <c r="Y265" s="116"/>
      <c r="Z265" s="116"/>
      <c r="AA265" s="116"/>
      <c r="AB265" s="116"/>
      <c r="AC265" s="116"/>
      <c r="AD265" s="116"/>
      <c r="AE265" s="116"/>
      <c r="AF265" s="116">
        <v>2793140</v>
      </c>
    </row>
    <row r="266" spans="1:32" x14ac:dyDescent="0.3">
      <c r="A266" s="222" t="s">
        <v>3037</v>
      </c>
      <c r="B266" s="116"/>
      <c r="C266" s="116"/>
      <c r="D266" s="116"/>
      <c r="E266" s="116"/>
      <c r="F266" s="116"/>
      <c r="G266" s="116">
        <v>4256970</v>
      </c>
      <c r="H266" s="116"/>
      <c r="I266" s="116">
        <v>2160000</v>
      </c>
      <c r="J266" s="116"/>
      <c r="K266" s="116"/>
      <c r="L266" s="116"/>
      <c r="M266" s="116"/>
      <c r="N266" s="116"/>
      <c r="O266" s="116"/>
      <c r="P266" s="116"/>
      <c r="Q266" s="116"/>
      <c r="R266" s="116"/>
      <c r="S266" s="116"/>
      <c r="T266" s="116"/>
      <c r="U266" s="116">
        <v>4358970</v>
      </c>
      <c r="V266" s="116">
        <v>9990000</v>
      </c>
      <c r="W266" s="116"/>
      <c r="X266" s="116">
        <v>4349400</v>
      </c>
      <c r="Y266" s="116"/>
      <c r="Z266" s="116"/>
      <c r="AA266" s="116"/>
      <c r="AB266" s="116"/>
      <c r="AC266" s="116"/>
      <c r="AD266" s="116"/>
      <c r="AE266" s="116"/>
      <c r="AF266" s="116">
        <v>25115340</v>
      </c>
    </row>
    <row r="267" spans="1:32" x14ac:dyDescent="0.3">
      <c r="A267" s="186" t="s">
        <v>4966</v>
      </c>
      <c r="B267" s="216"/>
      <c r="C267" s="216"/>
      <c r="D267" s="216"/>
      <c r="E267" s="216"/>
      <c r="F267" s="216"/>
      <c r="G267" s="216">
        <v>5691800</v>
      </c>
      <c r="H267" s="216"/>
      <c r="I267" s="216">
        <v>5720000</v>
      </c>
      <c r="J267" s="216"/>
      <c r="K267" s="216"/>
      <c r="L267" s="216"/>
      <c r="M267" s="216"/>
      <c r="N267" s="216"/>
      <c r="O267" s="216"/>
      <c r="P267" s="216">
        <v>11600000</v>
      </c>
      <c r="Q267" s="216"/>
      <c r="R267" s="216"/>
      <c r="S267" s="216"/>
      <c r="T267" s="216"/>
      <c r="U267" s="216">
        <v>5823104</v>
      </c>
      <c r="V267" s="216"/>
      <c r="W267" s="216"/>
      <c r="X267" s="216"/>
      <c r="Y267" s="216"/>
      <c r="Z267" s="216"/>
      <c r="AA267" s="216"/>
      <c r="AB267" s="216"/>
      <c r="AC267" s="216"/>
      <c r="AD267" s="216"/>
      <c r="AE267" s="216"/>
      <c r="AF267" s="216">
        <v>28834904</v>
      </c>
    </row>
    <row r="268" spans="1:32" x14ac:dyDescent="0.3">
      <c r="A268" s="222" t="s">
        <v>3046</v>
      </c>
      <c r="B268" s="116"/>
      <c r="C268" s="116"/>
      <c r="D268" s="116"/>
      <c r="E268" s="116"/>
      <c r="F268" s="116"/>
      <c r="G268" s="116">
        <v>3343845</v>
      </c>
      <c r="H268" s="116"/>
      <c r="I268" s="116"/>
      <c r="J268" s="116"/>
      <c r="K268" s="116"/>
      <c r="L268" s="116"/>
      <c r="M268" s="116"/>
      <c r="N268" s="116"/>
      <c r="O268" s="116"/>
      <c r="P268" s="116"/>
      <c r="Q268" s="116"/>
      <c r="R268" s="116"/>
      <c r="S268" s="116"/>
      <c r="T268" s="116"/>
      <c r="U268" s="116"/>
      <c r="V268" s="116">
        <v>3474300</v>
      </c>
      <c r="W268" s="116"/>
      <c r="X268" s="116">
        <v>3547500</v>
      </c>
      <c r="Y268" s="116"/>
      <c r="Z268" s="116"/>
      <c r="AA268" s="116"/>
      <c r="AB268" s="116"/>
      <c r="AC268" s="116"/>
      <c r="AD268" s="116"/>
      <c r="AE268" s="116"/>
      <c r="AF268" s="116">
        <v>10365645</v>
      </c>
    </row>
    <row r="269" spans="1:32" x14ac:dyDescent="0.3">
      <c r="A269" s="222" t="s">
        <v>825</v>
      </c>
      <c r="B269" s="116">
        <v>2400000</v>
      </c>
      <c r="C269" s="116">
        <v>3602000</v>
      </c>
      <c r="D269" s="116">
        <v>1364000</v>
      </c>
      <c r="E269" s="116"/>
      <c r="F269" s="116"/>
      <c r="G269" s="116"/>
      <c r="H269" s="116">
        <v>2000000</v>
      </c>
      <c r="I269" s="116"/>
      <c r="J269" s="116">
        <v>1652000</v>
      </c>
      <c r="K269" s="116"/>
      <c r="L269" s="116"/>
      <c r="M269" s="116"/>
      <c r="N269" s="116"/>
      <c r="O269" s="116"/>
      <c r="P269" s="116">
        <v>4195000</v>
      </c>
      <c r="Q269" s="116"/>
      <c r="R269" s="116">
        <v>5195000</v>
      </c>
      <c r="S269" s="116"/>
      <c r="T269" s="116"/>
      <c r="U269" s="116"/>
      <c r="V269" s="116"/>
      <c r="W269" s="116">
        <v>2000000</v>
      </c>
      <c r="X269" s="116">
        <v>722000</v>
      </c>
      <c r="Y269" s="116"/>
      <c r="Z269" s="116"/>
      <c r="AA269" s="116"/>
      <c r="AB269" s="116"/>
      <c r="AC269" s="116"/>
      <c r="AD269" s="116"/>
      <c r="AE269" s="116"/>
      <c r="AF269" s="116">
        <v>23130000</v>
      </c>
    </row>
    <row r="270" spans="1:32" x14ac:dyDescent="0.3">
      <c r="A270" s="222" t="s">
        <v>796</v>
      </c>
      <c r="B270" s="116">
        <v>23186800</v>
      </c>
      <c r="C270" s="116">
        <v>21182200</v>
      </c>
      <c r="D270" s="116">
        <v>28610290</v>
      </c>
      <c r="E270" s="116">
        <v>4390000</v>
      </c>
      <c r="F270" s="116">
        <v>736000</v>
      </c>
      <c r="G270" s="116"/>
      <c r="H270" s="116">
        <v>11200000</v>
      </c>
      <c r="I270" s="116">
        <v>17320000</v>
      </c>
      <c r="J270" s="116">
        <v>9710000</v>
      </c>
      <c r="K270" s="116">
        <v>642000</v>
      </c>
      <c r="L270" s="116">
        <v>5361050</v>
      </c>
      <c r="M270" s="116">
        <v>9546000</v>
      </c>
      <c r="N270" s="116">
        <v>1796800</v>
      </c>
      <c r="O270" s="116"/>
      <c r="P270" s="116">
        <v>15626000</v>
      </c>
      <c r="Q270" s="116">
        <v>7448700</v>
      </c>
      <c r="R270" s="116">
        <v>498000</v>
      </c>
      <c r="S270" s="116">
        <v>11867340</v>
      </c>
      <c r="T270" s="116">
        <v>10421300</v>
      </c>
      <c r="U270" s="116">
        <v>21206750</v>
      </c>
      <c r="V270" s="116">
        <v>21789300</v>
      </c>
      <c r="W270" s="116">
        <v>11122850</v>
      </c>
      <c r="X270" s="116">
        <v>15738600</v>
      </c>
      <c r="Y270" s="116"/>
      <c r="Z270" s="116"/>
      <c r="AA270" s="116"/>
      <c r="AB270" s="116"/>
      <c r="AC270" s="116"/>
      <c r="AD270" s="116"/>
      <c r="AE270" s="116"/>
      <c r="AF270" s="116">
        <v>249399980</v>
      </c>
    </row>
    <row r="271" spans="1:32" x14ac:dyDescent="0.3">
      <c r="A271" s="222" t="s">
        <v>1842</v>
      </c>
      <c r="B271" s="116">
        <v>1761500</v>
      </c>
      <c r="C271" s="116">
        <v>220000</v>
      </c>
      <c r="D271" s="116">
        <v>2228100</v>
      </c>
      <c r="E271" s="116"/>
      <c r="F271" s="116">
        <v>2293000</v>
      </c>
      <c r="G271" s="116"/>
      <c r="H271" s="116">
        <v>600000</v>
      </c>
      <c r="I271" s="116"/>
      <c r="J271" s="116">
        <v>1907000</v>
      </c>
      <c r="K271" s="116"/>
      <c r="L271" s="116"/>
      <c r="M271" s="116">
        <v>100900</v>
      </c>
      <c r="N271" s="116">
        <v>62900</v>
      </c>
      <c r="O271" s="116">
        <v>600000</v>
      </c>
      <c r="P271" s="116">
        <v>1247000</v>
      </c>
      <c r="Q271" s="116"/>
      <c r="R271" s="116">
        <v>1275000</v>
      </c>
      <c r="S271" s="116"/>
      <c r="T271" s="116">
        <v>722000</v>
      </c>
      <c r="U271" s="116">
        <v>2421000</v>
      </c>
      <c r="V271" s="116"/>
      <c r="W271" s="116">
        <v>600000</v>
      </c>
      <c r="X271" s="116">
        <v>1935000</v>
      </c>
      <c r="Y271" s="116"/>
      <c r="Z271" s="116"/>
      <c r="AA271" s="116"/>
      <c r="AB271" s="116"/>
      <c r="AC271" s="116"/>
      <c r="AD271" s="116"/>
      <c r="AE271" s="116"/>
      <c r="AF271" s="116">
        <v>17973400</v>
      </c>
    </row>
    <row r="272" spans="1:32" x14ac:dyDescent="0.3">
      <c r="A272" s="186" t="s">
        <v>7790</v>
      </c>
      <c r="B272" s="216"/>
      <c r="C272" s="216"/>
      <c r="D272" s="216"/>
      <c r="E272" s="216"/>
      <c r="F272" s="216"/>
      <c r="G272" s="216"/>
      <c r="H272" s="216"/>
      <c r="I272" s="216">
        <v>14365000</v>
      </c>
      <c r="J272" s="216">
        <v>29092500</v>
      </c>
      <c r="K272" s="216"/>
      <c r="L272" s="216"/>
      <c r="M272" s="216"/>
      <c r="N272" s="216"/>
      <c r="O272" s="216"/>
      <c r="P272" s="216">
        <v>5325000</v>
      </c>
      <c r="Q272" s="216"/>
      <c r="R272" s="216"/>
      <c r="S272" s="216"/>
      <c r="T272" s="216"/>
      <c r="U272" s="216"/>
      <c r="V272" s="216"/>
      <c r="W272" s="216"/>
      <c r="X272" s="216"/>
      <c r="Y272" s="216"/>
      <c r="Z272" s="216"/>
      <c r="AA272" s="216"/>
      <c r="AB272" s="216"/>
      <c r="AC272" s="216"/>
      <c r="AD272" s="216"/>
      <c r="AE272" s="216"/>
      <c r="AF272" s="216">
        <v>48782500</v>
      </c>
    </row>
    <row r="273" spans="1:32" x14ac:dyDescent="0.3">
      <c r="A273" s="222" t="s">
        <v>3044</v>
      </c>
      <c r="B273" s="116"/>
      <c r="C273" s="116"/>
      <c r="D273" s="116"/>
      <c r="E273" s="116"/>
      <c r="F273" s="116"/>
      <c r="G273" s="116">
        <v>5496800</v>
      </c>
      <c r="H273" s="116"/>
      <c r="I273" s="116">
        <v>2055000</v>
      </c>
      <c r="J273" s="116"/>
      <c r="K273" s="116">
        <v>2055000</v>
      </c>
      <c r="L273" s="116"/>
      <c r="M273" s="116"/>
      <c r="N273" s="116"/>
      <c r="O273" s="116"/>
      <c r="P273" s="116"/>
      <c r="Q273" s="116"/>
      <c r="R273" s="116"/>
      <c r="S273" s="116"/>
      <c r="T273" s="116"/>
      <c r="U273" s="116">
        <v>4139856</v>
      </c>
      <c r="V273" s="116">
        <v>4817400</v>
      </c>
      <c r="W273" s="116"/>
      <c r="X273" s="116">
        <v>5500000</v>
      </c>
      <c r="Y273" s="116"/>
      <c r="Z273" s="116"/>
      <c r="AA273" s="116"/>
      <c r="AB273" s="116"/>
      <c r="AC273" s="116"/>
      <c r="AD273" s="116"/>
      <c r="AE273" s="116"/>
      <c r="AF273" s="116">
        <v>24064056</v>
      </c>
    </row>
    <row r="274" spans="1:32" x14ac:dyDescent="0.3">
      <c r="A274" s="221" t="s">
        <v>2983</v>
      </c>
      <c r="B274" s="216"/>
      <c r="C274" s="216"/>
      <c r="D274" s="216">
        <v>6000000</v>
      </c>
      <c r="E274" s="216"/>
      <c r="F274" s="216"/>
      <c r="G274" s="216">
        <v>6000000</v>
      </c>
      <c r="H274" s="216">
        <v>3000000</v>
      </c>
      <c r="I274" s="216">
        <v>3000000</v>
      </c>
      <c r="J274" s="216"/>
      <c r="K274" s="216"/>
      <c r="L274" s="216">
        <v>3000000</v>
      </c>
      <c r="M274" s="216"/>
      <c r="N274" s="216"/>
      <c r="O274" s="216"/>
      <c r="P274" s="216">
        <v>3000000</v>
      </c>
      <c r="Q274" s="216"/>
      <c r="R274" s="216">
        <v>3000000</v>
      </c>
      <c r="S274" s="216"/>
      <c r="T274" s="216"/>
      <c r="U274" s="216">
        <v>3000000</v>
      </c>
      <c r="V274" s="216"/>
      <c r="W274" s="216"/>
      <c r="X274" s="216">
        <v>6000000</v>
      </c>
      <c r="Y274" s="216"/>
      <c r="Z274" s="216"/>
      <c r="AA274" s="216"/>
      <c r="AB274" s="216"/>
      <c r="AC274" s="216"/>
      <c r="AD274" s="216"/>
      <c r="AE274" s="216"/>
      <c r="AF274" s="216">
        <v>36000000</v>
      </c>
    </row>
    <row r="275" spans="1:32" x14ac:dyDescent="0.3">
      <c r="A275" s="222" t="s">
        <v>2985</v>
      </c>
      <c r="B275" s="116"/>
      <c r="C275" s="116"/>
      <c r="D275" s="116">
        <v>6000000</v>
      </c>
      <c r="E275" s="116"/>
      <c r="F275" s="116"/>
      <c r="G275" s="116">
        <v>6000000</v>
      </c>
      <c r="H275" s="116">
        <v>3000000</v>
      </c>
      <c r="I275" s="116">
        <v>3000000</v>
      </c>
      <c r="J275" s="116"/>
      <c r="K275" s="116"/>
      <c r="L275" s="116">
        <v>3000000</v>
      </c>
      <c r="M275" s="116"/>
      <c r="N275" s="116"/>
      <c r="O275" s="116"/>
      <c r="P275" s="116">
        <v>3000000</v>
      </c>
      <c r="Q275" s="116"/>
      <c r="R275" s="116">
        <v>3000000</v>
      </c>
      <c r="S275" s="116"/>
      <c r="T275" s="116"/>
      <c r="U275" s="116">
        <v>3000000</v>
      </c>
      <c r="V275" s="116"/>
      <c r="W275" s="116"/>
      <c r="X275" s="116">
        <v>6000000</v>
      </c>
      <c r="Y275" s="116"/>
      <c r="Z275" s="116"/>
      <c r="AA275" s="116"/>
      <c r="AB275" s="116"/>
      <c r="AC275" s="116"/>
      <c r="AD275" s="116"/>
      <c r="AE275" s="116"/>
      <c r="AF275" s="116">
        <v>36000000</v>
      </c>
    </row>
    <row r="276" spans="1:32" x14ac:dyDescent="0.3">
      <c r="A276" s="230" t="s">
        <v>804</v>
      </c>
      <c r="B276" s="124"/>
      <c r="C276" s="124"/>
      <c r="D276" s="124"/>
      <c r="E276" s="124"/>
      <c r="F276" s="124"/>
      <c r="G276" s="124"/>
      <c r="H276" s="124">
        <v>6328000</v>
      </c>
      <c r="I276" s="124"/>
      <c r="J276" s="124">
        <v>4728000</v>
      </c>
      <c r="K276" s="124"/>
      <c r="L276" s="124">
        <v>13520000</v>
      </c>
      <c r="M276" s="124"/>
      <c r="N276" s="124"/>
      <c r="O276" s="124">
        <v>4728000</v>
      </c>
      <c r="P276" s="124"/>
      <c r="Q276" s="124"/>
      <c r="R276" s="124">
        <v>44410000</v>
      </c>
      <c r="S276" s="124">
        <v>4728000</v>
      </c>
      <c r="T276" s="124">
        <v>4728000</v>
      </c>
      <c r="U276" s="124">
        <v>9456000</v>
      </c>
      <c r="V276" s="124"/>
      <c r="W276" s="124"/>
      <c r="X276" s="124">
        <v>9456000</v>
      </c>
      <c r="Y276" s="124"/>
      <c r="Z276" s="124"/>
      <c r="AA276" s="124"/>
      <c r="AB276" s="124"/>
      <c r="AC276" s="124"/>
      <c r="AD276" s="124"/>
      <c r="AE276" s="124"/>
      <c r="AF276" s="124">
        <v>102082000</v>
      </c>
    </row>
    <row r="277" spans="1:32" x14ac:dyDescent="0.3">
      <c r="A277" s="221" t="s">
        <v>700</v>
      </c>
      <c r="B277" s="216"/>
      <c r="C277" s="216"/>
      <c r="D277" s="216"/>
      <c r="E277" s="216"/>
      <c r="F277" s="216"/>
      <c r="G277" s="216"/>
      <c r="H277" s="216"/>
      <c r="I277" s="216"/>
      <c r="J277" s="216"/>
      <c r="K277" s="216"/>
      <c r="L277" s="216">
        <v>13520000</v>
      </c>
      <c r="M277" s="216"/>
      <c r="N277" s="216"/>
      <c r="O277" s="216"/>
      <c r="P277" s="216"/>
      <c r="Q277" s="216"/>
      <c r="R277" s="216">
        <v>44410000</v>
      </c>
      <c r="S277" s="216"/>
      <c r="T277" s="216"/>
      <c r="U277" s="216"/>
      <c r="V277" s="216"/>
      <c r="W277" s="216"/>
      <c r="X277" s="216"/>
      <c r="Y277" s="216"/>
      <c r="Z277" s="216"/>
      <c r="AA277" s="216"/>
      <c r="AB277" s="216"/>
      <c r="AC277" s="216"/>
      <c r="AD277" s="216"/>
      <c r="AE277" s="216"/>
      <c r="AF277" s="216">
        <v>57930000</v>
      </c>
    </row>
    <row r="278" spans="1:32" x14ac:dyDescent="0.3">
      <c r="A278" s="222" t="s">
        <v>3172</v>
      </c>
      <c r="B278" s="116"/>
      <c r="C278" s="116"/>
      <c r="D278" s="116"/>
      <c r="E278" s="116"/>
      <c r="F278" s="116"/>
      <c r="G278" s="116"/>
      <c r="H278" s="116"/>
      <c r="I278" s="116"/>
      <c r="J278" s="116"/>
      <c r="K278" s="116"/>
      <c r="L278" s="116">
        <v>13520000</v>
      </c>
      <c r="M278" s="116"/>
      <c r="N278" s="116"/>
      <c r="O278" s="116"/>
      <c r="P278" s="116"/>
      <c r="Q278" s="116"/>
      <c r="R278" s="116">
        <v>44410000</v>
      </c>
      <c r="S278" s="116"/>
      <c r="T278" s="116"/>
      <c r="U278" s="116"/>
      <c r="V278" s="116"/>
      <c r="W278" s="116"/>
      <c r="X278" s="116"/>
      <c r="Y278" s="116"/>
      <c r="Z278" s="116"/>
      <c r="AA278" s="116"/>
      <c r="AB278" s="116"/>
      <c r="AC278" s="116"/>
      <c r="AD278" s="116"/>
      <c r="AE278" s="116"/>
      <c r="AF278" s="116">
        <v>57930000</v>
      </c>
    </row>
    <row r="279" spans="1:32" x14ac:dyDescent="0.3">
      <c r="A279" s="221" t="s">
        <v>805</v>
      </c>
      <c r="B279" s="216"/>
      <c r="C279" s="216"/>
      <c r="D279" s="216"/>
      <c r="E279" s="216"/>
      <c r="F279" s="216"/>
      <c r="G279" s="216"/>
      <c r="H279" s="216">
        <v>6328000</v>
      </c>
      <c r="I279" s="216"/>
      <c r="J279" s="216">
        <v>4728000</v>
      </c>
      <c r="K279" s="216"/>
      <c r="L279" s="216"/>
      <c r="M279" s="216"/>
      <c r="N279" s="216"/>
      <c r="O279" s="216">
        <v>4728000</v>
      </c>
      <c r="P279" s="216"/>
      <c r="Q279" s="216"/>
      <c r="R279" s="216"/>
      <c r="S279" s="216">
        <v>4728000</v>
      </c>
      <c r="T279" s="216">
        <v>4728000</v>
      </c>
      <c r="U279" s="216">
        <v>9456000</v>
      </c>
      <c r="V279" s="216"/>
      <c r="W279" s="216"/>
      <c r="X279" s="216">
        <v>9456000</v>
      </c>
      <c r="Y279" s="216"/>
      <c r="Z279" s="216"/>
      <c r="AA279" s="216"/>
      <c r="AB279" s="216"/>
      <c r="AC279" s="216"/>
      <c r="AD279" s="216"/>
      <c r="AE279" s="216"/>
      <c r="AF279" s="216">
        <v>44152000</v>
      </c>
    </row>
    <row r="280" spans="1:32" x14ac:dyDescent="0.3">
      <c r="A280" s="186" t="s">
        <v>7537</v>
      </c>
      <c r="B280" s="216"/>
      <c r="C280" s="216"/>
      <c r="D280" s="216"/>
      <c r="E280" s="216"/>
      <c r="F280" s="216"/>
      <c r="G280" s="216"/>
      <c r="H280" s="216">
        <v>900000</v>
      </c>
      <c r="I280" s="216"/>
      <c r="J280" s="216"/>
      <c r="K280" s="216"/>
      <c r="L280" s="216"/>
      <c r="M280" s="216"/>
      <c r="N280" s="216"/>
      <c r="O280" s="216"/>
      <c r="P280" s="216"/>
      <c r="Q280" s="216"/>
      <c r="R280" s="216"/>
      <c r="S280" s="216"/>
      <c r="T280" s="216"/>
      <c r="U280" s="216"/>
      <c r="V280" s="216"/>
      <c r="W280" s="216"/>
      <c r="X280" s="216"/>
      <c r="Y280" s="216"/>
      <c r="Z280" s="216"/>
      <c r="AA280" s="216"/>
      <c r="AB280" s="216"/>
      <c r="AC280" s="216"/>
      <c r="AD280" s="216"/>
      <c r="AE280" s="216"/>
      <c r="AF280" s="216">
        <v>900000</v>
      </c>
    </row>
    <row r="281" spans="1:32" x14ac:dyDescent="0.3">
      <c r="A281" s="222" t="s">
        <v>813</v>
      </c>
      <c r="B281" s="116"/>
      <c r="C281" s="116"/>
      <c r="D281" s="116"/>
      <c r="E281" s="116"/>
      <c r="F281" s="116"/>
      <c r="G281" s="116"/>
      <c r="H281" s="116">
        <v>324000</v>
      </c>
      <c r="I281" s="116"/>
      <c r="J281" s="116">
        <v>324000</v>
      </c>
      <c r="K281" s="116"/>
      <c r="L281" s="116"/>
      <c r="M281" s="116"/>
      <c r="N281" s="116"/>
      <c r="O281" s="116">
        <v>324000</v>
      </c>
      <c r="P281" s="116"/>
      <c r="Q281" s="116"/>
      <c r="R281" s="116"/>
      <c r="S281" s="116">
        <v>324000</v>
      </c>
      <c r="T281" s="116">
        <v>324000</v>
      </c>
      <c r="U281" s="116">
        <v>648000</v>
      </c>
      <c r="V281" s="116"/>
      <c r="W281" s="116"/>
      <c r="X281" s="116">
        <v>648000</v>
      </c>
      <c r="Y281" s="116"/>
      <c r="Z281" s="116"/>
      <c r="AA281" s="116"/>
      <c r="AB281" s="116"/>
      <c r="AC281" s="116"/>
      <c r="AD281" s="116"/>
      <c r="AE281" s="116"/>
      <c r="AF281" s="116">
        <v>2916000</v>
      </c>
    </row>
    <row r="282" spans="1:32" x14ac:dyDescent="0.3">
      <c r="A282" s="186" t="s">
        <v>7541</v>
      </c>
      <c r="B282" s="216"/>
      <c r="C282" s="216"/>
      <c r="D282" s="216"/>
      <c r="E282" s="216"/>
      <c r="F282" s="216"/>
      <c r="G282" s="216"/>
      <c r="H282" s="216">
        <v>400000</v>
      </c>
      <c r="I282" s="216"/>
      <c r="J282" s="216"/>
      <c r="K282" s="216"/>
      <c r="L282" s="216"/>
      <c r="M282" s="216"/>
      <c r="N282" s="216"/>
      <c r="O282" s="216"/>
      <c r="P282" s="216"/>
      <c r="Q282" s="216"/>
      <c r="R282" s="216"/>
      <c r="S282" s="216"/>
      <c r="T282" s="216"/>
      <c r="U282" s="216"/>
      <c r="V282" s="216"/>
      <c r="W282" s="216"/>
      <c r="X282" s="216"/>
      <c r="Y282" s="216"/>
      <c r="Z282" s="216"/>
      <c r="AA282" s="216"/>
      <c r="AB282" s="216"/>
      <c r="AC282" s="216"/>
      <c r="AD282" s="216"/>
      <c r="AE282" s="216"/>
      <c r="AF282" s="216">
        <v>400000</v>
      </c>
    </row>
    <row r="283" spans="1:32" x14ac:dyDescent="0.3">
      <c r="A283" s="222" t="s">
        <v>817</v>
      </c>
      <c r="B283" s="116"/>
      <c r="C283" s="116"/>
      <c r="D283" s="116"/>
      <c r="E283" s="116"/>
      <c r="F283" s="116"/>
      <c r="G283" s="116"/>
      <c r="H283" s="116">
        <v>680000</v>
      </c>
      <c r="I283" s="116"/>
      <c r="J283" s="116">
        <v>680000</v>
      </c>
      <c r="K283" s="116"/>
      <c r="L283" s="116"/>
      <c r="M283" s="116"/>
      <c r="N283" s="116"/>
      <c r="O283" s="116">
        <v>680000</v>
      </c>
      <c r="P283" s="116"/>
      <c r="Q283" s="116"/>
      <c r="R283" s="116"/>
      <c r="S283" s="116">
        <v>680000</v>
      </c>
      <c r="T283" s="116">
        <v>680000</v>
      </c>
      <c r="U283" s="116">
        <v>1360000</v>
      </c>
      <c r="V283" s="116"/>
      <c r="W283" s="116"/>
      <c r="X283" s="116">
        <v>1360000</v>
      </c>
      <c r="Y283" s="116"/>
      <c r="Z283" s="116"/>
      <c r="AA283" s="116"/>
      <c r="AB283" s="116"/>
      <c r="AC283" s="116"/>
      <c r="AD283" s="116"/>
      <c r="AE283" s="116"/>
      <c r="AF283" s="116">
        <v>6120000</v>
      </c>
    </row>
    <row r="284" spans="1:32" x14ac:dyDescent="0.3">
      <c r="A284" s="222" t="s">
        <v>823</v>
      </c>
      <c r="B284" s="116"/>
      <c r="C284" s="116"/>
      <c r="D284" s="116"/>
      <c r="E284" s="116"/>
      <c r="F284" s="116"/>
      <c r="G284" s="116"/>
      <c r="H284" s="116">
        <v>200000</v>
      </c>
      <c r="I284" s="116"/>
      <c r="J284" s="116">
        <v>200000</v>
      </c>
      <c r="K284" s="116"/>
      <c r="L284" s="116"/>
      <c r="M284" s="116"/>
      <c r="N284" s="116"/>
      <c r="O284" s="116">
        <v>200000</v>
      </c>
      <c r="P284" s="116"/>
      <c r="Q284" s="116"/>
      <c r="R284" s="116"/>
      <c r="S284" s="116">
        <v>200000</v>
      </c>
      <c r="T284" s="116">
        <v>200000</v>
      </c>
      <c r="U284" s="116">
        <v>400000</v>
      </c>
      <c r="V284" s="116"/>
      <c r="W284" s="116"/>
      <c r="X284" s="116">
        <v>400000</v>
      </c>
      <c r="Y284" s="116"/>
      <c r="Z284" s="116"/>
      <c r="AA284" s="116"/>
      <c r="AB284" s="116"/>
      <c r="AC284" s="116"/>
      <c r="AD284" s="116"/>
      <c r="AE284" s="116"/>
      <c r="AF284" s="116">
        <v>1800000</v>
      </c>
    </row>
    <row r="285" spans="1:32" x14ac:dyDescent="0.3">
      <c r="A285" s="222" t="s">
        <v>821</v>
      </c>
      <c r="B285" s="116"/>
      <c r="C285" s="116"/>
      <c r="D285" s="116"/>
      <c r="E285" s="116"/>
      <c r="F285" s="116"/>
      <c r="G285" s="116"/>
      <c r="H285" s="116">
        <v>80000</v>
      </c>
      <c r="I285" s="116"/>
      <c r="J285" s="116">
        <v>80000</v>
      </c>
      <c r="K285" s="116"/>
      <c r="L285" s="116"/>
      <c r="M285" s="116"/>
      <c r="N285" s="116"/>
      <c r="O285" s="116">
        <v>80000</v>
      </c>
      <c r="P285" s="116"/>
      <c r="Q285" s="116"/>
      <c r="R285" s="116"/>
      <c r="S285" s="116">
        <v>80000</v>
      </c>
      <c r="T285" s="116">
        <v>80000</v>
      </c>
      <c r="U285" s="116">
        <v>160000</v>
      </c>
      <c r="V285" s="116"/>
      <c r="W285" s="116"/>
      <c r="X285" s="116">
        <v>160000</v>
      </c>
      <c r="Y285" s="116"/>
      <c r="Z285" s="116"/>
      <c r="AA285" s="116"/>
      <c r="AB285" s="116"/>
      <c r="AC285" s="116"/>
      <c r="AD285" s="116"/>
      <c r="AE285" s="116"/>
      <c r="AF285" s="116">
        <v>720000</v>
      </c>
    </row>
    <row r="286" spans="1:32" x14ac:dyDescent="0.3">
      <c r="A286" s="222" t="s">
        <v>819</v>
      </c>
      <c r="B286" s="116"/>
      <c r="C286" s="116"/>
      <c r="D286" s="116"/>
      <c r="E286" s="116"/>
      <c r="F286" s="116"/>
      <c r="G286" s="116"/>
      <c r="H286" s="116">
        <v>200000</v>
      </c>
      <c r="I286" s="116"/>
      <c r="J286" s="116">
        <v>200000</v>
      </c>
      <c r="K286" s="116"/>
      <c r="L286" s="116"/>
      <c r="M286" s="116"/>
      <c r="N286" s="116"/>
      <c r="O286" s="116">
        <v>200000</v>
      </c>
      <c r="P286" s="116"/>
      <c r="Q286" s="116"/>
      <c r="R286" s="116"/>
      <c r="S286" s="116">
        <v>200000</v>
      </c>
      <c r="T286" s="116">
        <v>200000</v>
      </c>
      <c r="U286" s="116">
        <v>400000</v>
      </c>
      <c r="V286" s="116"/>
      <c r="W286" s="116"/>
      <c r="X286" s="116">
        <v>400000</v>
      </c>
      <c r="Y286" s="116"/>
      <c r="Z286" s="116"/>
      <c r="AA286" s="116"/>
      <c r="AB286" s="116"/>
      <c r="AC286" s="116"/>
      <c r="AD286" s="116"/>
      <c r="AE286" s="116"/>
      <c r="AF286" s="116">
        <v>1800000</v>
      </c>
    </row>
    <row r="287" spans="1:32" x14ac:dyDescent="0.3">
      <c r="A287" s="222" t="s">
        <v>807</v>
      </c>
      <c r="B287" s="116"/>
      <c r="C287" s="116"/>
      <c r="D287" s="116"/>
      <c r="E287" s="116"/>
      <c r="F287" s="116"/>
      <c r="G287" s="116"/>
      <c r="H287" s="116">
        <v>2920000</v>
      </c>
      <c r="I287" s="116"/>
      <c r="J287" s="116">
        <v>2920000</v>
      </c>
      <c r="K287" s="116"/>
      <c r="L287" s="116"/>
      <c r="M287" s="116"/>
      <c r="N287" s="116"/>
      <c r="O287" s="116">
        <v>2920000</v>
      </c>
      <c r="P287" s="116"/>
      <c r="Q287" s="116"/>
      <c r="R287" s="116"/>
      <c r="S287" s="116">
        <v>2920000</v>
      </c>
      <c r="T287" s="116">
        <v>2920000</v>
      </c>
      <c r="U287" s="116">
        <v>5840000</v>
      </c>
      <c r="V287" s="116"/>
      <c r="W287" s="116"/>
      <c r="X287" s="116">
        <v>5840000</v>
      </c>
      <c r="Y287" s="116"/>
      <c r="Z287" s="116"/>
      <c r="AA287" s="116"/>
      <c r="AB287" s="116"/>
      <c r="AC287" s="116"/>
      <c r="AD287" s="116"/>
      <c r="AE287" s="116"/>
      <c r="AF287" s="116">
        <v>26280000</v>
      </c>
    </row>
    <row r="288" spans="1:32" x14ac:dyDescent="0.3">
      <c r="A288" s="186" t="s">
        <v>7543</v>
      </c>
      <c r="B288" s="216"/>
      <c r="C288" s="216"/>
      <c r="D288" s="216"/>
      <c r="E288" s="216"/>
      <c r="F288" s="216"/>
      <c r="G288" s="216"/>
      <c r="H288" s="216">
        <v>300000</v>
      </c>
      <c r="I288" s="216"/>
      <c r="J288" s="216"/>
      <c r="K288" s="216"/>
      <c r="L288" s="216"/>
      <c r="M288" s="216"/>
      <c r="N288" s="216"/>
      <c r="O288" s="216"/>
      <c r="P288" s="216"/>
      <c r="Q288" s="216"/>
      <c r="R288" s="216"/>
      <c r="S288" s="216"/>
      <c r="T288" s="216"/>
      <c r="U288" s="216"/>
      <c r="V288" s="216"/>
      <c r="W288" s="216"/>
      <c r="X288" s="216"/>
      <c r="Y288" s="216"/>
      <c r="Z288" s="216"/>
      <c r="AA288" s="216"/>
      <c r="AB288" s="216"/>
      <c r="AC288" s="216"/>
      <c r="AD288" s="216"/>
      <c r="AE288" s="216"/>
      <c r="AF288" s="216">
        <v>300000</v>
      </c>
    </row>
    <row r="289" spans="1:32" x14ac:dyDescent="0.3">
      <c r="A289" s="222" t="s">
        <v>815</v>
      </c>
      <c r="B289" s="116"/>
      <c r="C289" s="116"/>
      <c r="D289" s="116"/>
      <c r="E289" s="116"/>
      <c r="F289" s="116"/>
      <c r="G289" s="116"/>
      <c r="H289" s="116">
        <v>324000</v>
      </c>
      <c r="I289" s="116"/>
      <c r="J289" s="116">
        <v>324000</v>
      </c>
      <c r="K289" s="116"/>
      <c r="L289" s="116"/>
      <c r="M289" s="116"/>
      <c r="N289" s="116"/>
      <c r="O289" s="116">
        <v>324000</v>
      </c>
      <c r="P289" s="116"/>
      <c r="Q289" s="116"/>
      <c r="R289" s="116"/>
      <c r="S289" s="116">
        <v>324000</v>
      </c>
      <c r="T289" s="116">
        <v>324000</v>
      </c>
      <c r="U289" s="116">
        <v>648000</v>
      </c>
      <c r="V289" s="116"/>
      <c r="W289" s="116"/>
      <c r="X289" s="116">
        <v>648000</v>
      </c>
      <c r="Y289" s="116"/>
      <c r="Z289" s="116"/>
      <c r="AA289" s="116"/>
      <c r="AB289" s="116"/>
      <c r="AC289" s="116"/>
      <c r="AD289" s="116"/>
      <c r="AE289" s="116"/>
      <c r="AF289" s="116">
        <v>2916000</v>
      </c>
    </row>
    <row r="290" spans="1:32" x14ac:dyDescent="0.3">
      <c r="A290" s="215" t="s">
        <v>256</v>
      </c>
      <c r="B290" s="216">
        <v>3002500</v>
      </c>
      <c r="C290" s="216"/>
      <c r="D290" s="216">
        <v>3449000</v>
      </c>
      <c r="E290" s="216">
        <v>178848</v>
      </c>
      <c r="F290" s="216">
        <v>6963000</v>
      </c>
      <c r="G290" s="216">
        <v>4685000</v>
      </c>
      <c r="H290" s="216">
        <v>2875927</v>
      </c>
      <c r="I290" s="216">
        <v>1100000</v>
      </c>
      <c r="J290" s="216">
        <v>11674936</v>
      </c>
      <c r="K290" s="216">
        <v>4488000</v>
      </c>
      <c r="L290" s="216">
        <v>3296600</v>
      </c>
      <c r="M290" s="216">
        <v>1840000</v>
      </c>
      <c r="N290" s="216">
        <v>30344500</v>
      </c>
      <c r="O290" s="216">
        <v>9184730</v>
      </c>
      <c r="P290" s="216">
        <v>10249205</v>
      </c>
      <c r="Q290" s="216">
        <v>19929200</v>
      </c>
      <c r="R290" s="216">
        <v>10000000</v>
      </c>
      <c r="S290" s="216">
        <v>10182883</v>
      </c>
      <c r="T290" s="216">
        <v>11209000</v>
      </c>
      <c r="U290" s="216">
        <v>2010000</v>
      </c>
      <c r="V290" s="216">
        <v>2896097</v>
      </c>
      <c r="W290" s="216">
        <v>11898245</v>
      </c>
      <c r="X290" s="216">
        <v>93601693</v>
      </c>
      <c r="Y290" s="216">
        <v>82150655</v>
      </c>
      <c r="Z290" s="216">
        <v>4670000</v>
      </c>
      <c r="AA290" s="216">
        <v>27296740</v>
      </c>
      <c r="AB290" s="216">
        <v>21663845</v>
      </c>
      <c r="AC290" s="216">
        <v>9868000</v>
      </c>
      <c r="AD290" s="216">
        <v>10100800</v>
      </c>
      <c r="AE290" s="216">
        <v>7049230</v>
      </c>
      <c r="AF290" s="216">
        <v>417858634</v>
      </c>
    </row>
    <row r="291" spans="1:32" x14ac:dyDescent="0.3">
      <c r="A291" s="218" t="s">
        <v>351</v>
      </c>
      <c r="B291" s="216">
        <v>1980000</v>
      </c>
      <c r="C291" s="216"/>
      <c r="D291" s="216"/>
      <c r="E291" s="216">
        <v>178848</v>
      </c>
      <c r="F291" s="216">
        <v>3518500</v>
      </c>
      <c r="G291" s="216"/>
      <c r="H291" s="216">
        <v>440000</v>
      </c>
      <c r="I291" s="216"/>
      <c r="J291" s="216">
        <v>5369124</v>
      </c>
      <c r="K291" s="216">
        <v>2258000</v>
      </c>
      <c r="L291" s="216">
        <v>1466600</v>
      </c>
      <c r="M291" s="216"/>
      <c r="N291" s="216">
        <v>7845000</v>
      </c>
      <c r="O291" s="216">
        <v>2630000</v>
      </c>
      <c r="P291" s="216">
        <v>6765000</v>
      </c>
      <c r="Q291" s="216"/>
      <c r="R291" s="216"/>
      <c r="S291" s="216"/>
      <c r="T291" s="216"/>
      <c r="U291" s="216"/>
      <c r="V291" s="216">
        <v>173434</v>
      </c>
      <c r="W291" s="216"/>
      <c r="X291" s="216">
        <v>37430665</v>
      </c>
      <c r="Y291" s="216">
        <v>19898480</v>
      </c>
      <c r="Z291" s="216"/>
      <c r="AA291" s="216">
        <v>12043081</v>
      </c>
      <c r="AB291" s="216">
        <v>4588303</v>
      </c>
      <c r="AC291" s="216">
        <v>1475000</v>
      </c>
      <c r="AD291" s="216">
        <v>8960800</v>
      </c>
      <c r="AE291" s="216">
        <v>1015000</v>
      </c>
      <c r="AF291" s="216">
        <v>118035835</v>
      </c>
    </row>
    <row r="292" spans="1:32" x14ac:dyDescent="0.3">
      <c r="A292" s="183" t="s">
        <v>261</v>
      </c>
      <c r="B292" s="179">
        <v>1980000</v>
      </c>
      <c r="C292" s="179"/>
      <c r="D292" s="179"/>
      <c r="E292" s="179">
        <v>178848</v>
      </c>
      <c r="F292" s="179">
        <v>3518500</v>
      </c>
      <c r="G292" s="179"/>
      <c r="H292" s="179">
        <v>440000</v>
      </c>
      <c r="I292" s="179"/>
      <c r="J292" s="179">
        <v>5369124</v>
      </c>
      <c r="K292" s="179">
        <v>2258000</v>
      </c>
      <c r="L292" s="179">
        <v>1466600</v>
      </c>
      <c r="M292" s="179"/>
      <c r="N292" s="179">
        <v>7845000</v>
      </c>
      <c r="O292" s="179">
        <v>2630000</v>
      </c>
      <c r="P292" s="179">
        <v>6765000</v>
      </c>
      <c r="Q292" s="179"/>
      <c r="R292" s="179"/>
      <c r="S292" s="179"/>
      <c r="T292" s="179"/>
      <c r="U292" s="179"/>
      <c r="V292" s="179">
        <v>173434</v>
      </c>
      <c r="W292" s="179"/>
      <c r="X292" s="179">
        <v>37430665</v>
      </c>
      <c r="Y292" s="179">
        <v>19898480</v>
      </c>
      <c r="Z292" s="179"/>
      <c r="AA292" s="179">
        <v>12043081</v>
      </c>
      <c r="AB292" s="179">
        <v>4588303</v>
      </c>
      <c r="AC292" s="179">
        <v>1475000</v>
      </c>
      <c r="AD292" s="179">
        <v>8960800</v>
      </c>
      <c r="AE292" s="179">
        <v>1015000</v>
      </c>
      <c r="AF292" s="179">
        <v>118035835</v>
      </c>
    </row>
    <row r="293" spans="1:32" x14ac:dyDescent="0.3">
      <c r="A293" s="70" t="s">
        <v>318</v>
      </c>
      <c r="B293" s="219">
        <v>1980000</v>
      </c>
      <c r="C293" s="219"/>
      <c r="D293" s="219"/>
      <c r="E293" s="219">
        <v>178848</v>
      </c>
      <c r="F293" s="219">
        <v>3518500</v>
      </c>
      <c r="G293" s="219"/>
      <c r="H293" s="219">
        <v>440000</v>
      </c>
      <c r="I293" s="219"/>
      <c r="J293" s="219">
        <v>5369124</v>
      </c>
      <c r="K293" s="219">
        <v>2258000</v>
      </c>
      <c r="L293" s="219">
        <v>1466600</v>
      </c>
      <c r="M293" s="219"/>
      <c r="N293" s="219">
        <v>7845000</v>
      </c>
      <c r="O293" s="219">
        <v>2630000</v>
      </c>
      <c r="P293" s="219">
        <v>6765000</v>
      </c>
      <c r="Q293" s="219"/>
      <c r="R293" s="219"/>
      <c r="S293" s="219"/>
      <c r="T293" s="219"/>
      <c r="U293" s="219"/>
      <c r="V293" s="219">
        <v>173434</v>
      </c>
      <c r="W293" s="219"/>
      <c r="X293" s="219">
        <v>37430665</v>
      </c>
      <c r="Y293" s="219">
        <v>19898480</v>
      </c>
      <c r="Z293" s="219"/>
      <c r="AA293" s="219">
        <v>12043081</v>
      </c>
      <c r="AB293" s="219">
        <v>4588303</v>
      </c>
      <c r="AC293" s="219">
        <v>1475000</v>
      </c>
      <c r="AD293" s="219">
        <v>8960800</v>
      </c>
      <c r="AE293" s="219">
        <v>1015000</v>
      </c>
      <c r="AF293" s="219">
        <v>118035835</v>
      </c>
    </row>
    <row r="294" spans="1:32" x14ac:dyDescent="0.3">
      <c r="A294" s="184" t="s">
        <v>352</v>
      </c>
      <c r="B294" s="185">
        <v>1980000</v>
      </c>
      <c r="C294" s="185"/>
      <c r="D294" s="185"/>
      <c r="E294" s="185">
        <v>178848</v>
      </c>
      <c r="F294" s="185">
        <v>3518500</v>
      </c>
      <c r="G294" s="185"/>
      <c r="H294" s="185">
        <v>440000</v>
      </c>
      <c r="I294" s="185"/>
      <c r="J294" s="185">
        <v>5369124</v>
      </c>
      <c r="K294" s="185">
        <v>2258000</v>
      </c>
      <c r="L294" s="185">
        <v>1466600</v>
      </c>
      <c r="M294" s="185"/>
      <c r="N294" s="185">
        <v>7845000</v>
      </c>
      <c r="O294" s="185">
        <v>2630000</v>
      </c>
      <c r="P294" s="185">
        <v>6765000</v>
      </c>
      <c r="Q294" s="185"/>
      <c r="R294" s="185"/>
      <c r="S294" s="185"/>
      <c r="T294" s="185"/>
      <c r="U294" s="185"/>
      <c r="V294" s="185">
        <v>173434</v>
      </c>
      <c r="W294" s="185"/>
      <c r="X294" s="185">
        <v>37430665</v>
      </c>
      <c r="Y294" s="185">
        <v>19898480</v>
      </c>
      <c r="Z294" s="185"/>
      <c r="AA294" s="185">
        <v>12043081</v>
      </c>
      <c r="AB294" s="185">
        <v>4588303</v>
      </c>
      <c r="AC294" s="185">
        <v>1475000</v>
      </c>
      <c r="AD294" s="185">
        <v>8960800</v>
      </c>
      <c r="AE294" s="185">
        <v>1015000</v>
      </c>
      <c r="AF294" s="185">
        <v>118035835</v>
      </c>
    </row>
    <row r="295" spans="1:32" x14ac:dyDescent="0.3">
      <c r="A295" s="230" t="s">
        <v>353</v>
      </c>
      <c r="B295" s="220"/>
      <c r="C295" s="220"/>
      <c r="D295" s="220"/>
      <c r="E295" s="220"/>
      <c r="F295" s="220"/>
      <c r="G295" s="220"/>
      <c r="H295" s="220"/>
      <c r="I295" s="220"/>
      <c r="J295" s="220"/>
      <c r="K295" s="220"/>
      <c r="L295" s="220"/>
      <c r="M295" s="220"/>
      <c r="N295" s="220">
        <v>2805000</v>
      </c>
      <c r="O295" s="220"/>
      <c r="P295" s="220">
        <v>3400000</v>
      </c>
      <c r="Q295" s="220"/>
      <c r="R295" s="220"/>
      <c r="S295" s="220"/>
      <c r="T295" s="220"/>
      <c r="U295" s="220"/>
      <c r="V295" s="220">
        <v>173434</v>
      </c>
      <c r="W295" s="220"/>
      <c r="X295" s="220">
        <v>4303915</v>
      </c>
      <c r="Y295" s="220">
        <v>4238980</v>
      </c>
      <c r="Z295" s="220"/>
      <c r="AA295" s="220">
        <v>2952550</v>
      </c>
      <c r="AB295" s="220">
        <v>1475500</v>
      </c>
      <c r="AC295" s="220"/>
      <c r="AD295" s="220"/>
      <c r="AE295" s="220"/>
      <c r="AF295" s="220">
        <v>19349379</v>
      </c>
    </row>
    <row r="296" spans="1:32" x14ac:dyDescent="0.3">
      <c r="A296" s="221" t="s">
        <v>42</v>
      </c>
      <c r="B296" s="216"/>
      <c r="C296" s="216"/>
      <c r="D296" s="216"/>
      <c r="E296" s="216"/>
      <c r="F296" s="216"/>
      <c r="G296" s="216"/>
      <c r="H296" s="216"/>
      <c r="I296" s="216"/>
      <c r="J296" s="216"/>
      <c r="K296" s="216"/>
      <c r="L296" s="216"/>
      <c r="M296" s="216"/>
      <c r="N296" s="216"/>
      <c r="O296" s="216"/>
      <c r="P296" s="216"/>
      <c r="Q296" s="216"/>
      <c r="R296" s="216"/>
      <c r="S296" s="216"/>
      <c r="T296" s="216"/>
      <c r="U296" s="216"/>
      <c r="V296" s="216"/>
      <c r="W296" s="216"/>
      <c r="X296" s="216">
        <v>1498000</v>
      </c>
      <c r="Y296" s="216">
        <v>1493000</v>
      </c>
      <c r="Z296" s="216"/>
      <c r="AA296" s="216">
        <v>1457550</v>
      </c>
      <c r="AB296" s="216">
        <v>1475500</v>
      </c>
      <c r="AC296" s="216"/>
      <c r="AD296" s="216"/>
      <c r="AE296" s="216"/>
      <c r="AF296" s="216">
        <v>5924050</v>
      </c>
    </row>
    <row r="297" spans="1:32" x14ac:dyDescent="0.3">
      <c r="A297" s="222" t="s">
        <v>2860</v>
      </c>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v>1498000</v>
      </c>
      <c r="Y297" s="116">
        <v>1493000</v>
      </c>
      <c r="Z297" s="116"/>
      <c r="AA297" s="116">
        <v>1457550</v>
      </c>
      <c r="AB297" s="116">
        <v>1475500</v>
      </c>
      <c r="AC297" s="116"/>
      <c r="AD297" s="116"/>
      <c r="AE297" s="116"/>
      <c r="AF297" s="116">
        <v>5924050</v>
      </c>
    </row>
    <row r="298" spans="1:32" x14ac:dyDescent="0.3">
      <c r="A298" s="221" t="s">
        <v>110</v>
      </c>
      <c r="B298" s="216"/>
      <c r="C298" s="216"/>
      <c r="D298" s="216"/>
      <c r="E298" s="216"/>
      <c r="F298" s="216"/>
      <c r="G298" s="216"/>
      <c r="H298" s="216"/>
      <c r="I298" s="216"/>
      <c r="J298" s="216"/>
      <c r="K298" s="216"/>
      <c r="L298" s="216"/>
      <c r="M298" s="216"/>
      <c r="N298" s="216"/>
      <c r="O298" s="216"/>
      <c r="P298" s="216"/>
      <c r="Q298" s="216"/>
      <c r="R298" s="216"/>
      <c r="S298" s="216"/>
      <c r="T298" s="216"/>
      <c r="U298" s="216"/>
      <c r="V298" s="216">
        <v>173434</v>
      </c>
      <c r="W298" s="216"/>
      <c r="X298" s="216">
        <v>346915</v>
      </c>
      <c r="Y298" s="216">
        <v>355980</v>
      </c>
      <c r="Z298" s="216"/>
      <c r="AA298" s="216"/>
      <c r="AB298" s="216"/>
      <c r="AC298" s="216"/>
      <c r="AD298" s="216"/>
      <c r="AE298" s="216"/>
      <c r="AF298" s="216">
        <v>876329</v>
      </c>
    </row>
    <row r="299" spans="1:32" x14ac:dyDescent="0.3">
      <c r="A299" s="222" t="s">
        <v>112</v>
      </c>
      <c r="B299" s="116"/>
      <c r="C299" s="116"/>
      <c r="D299" s="116"/>
      <c r="E299" s="116"/>
      <c r="F299" s="116"/>
      <c r="G299" s="116"/>
      <c r="H299" s="116"/>
      <c r="I299" s="116"/>
      <c r="J299" s="116"/>
      <c r="K299" s="116"/>
      <c r="L299" s="116"/>
      <c r="M299" s="116"/>
      <c r="N299" s="116"/>
      <c r="O299" s="116"/>
      <c r="P299" s="116"/>
      <c r="Q299" s="116"/>
      <c r="R299" s="116"/>
      <c r="S299" s="116"/>
      <c r="T299" s="116"/>
      <c r="U299" s="116"/>
      <c r="V299" s="116">
        <v>173434</v>
      </c>
      <c r="W299" s="116"/>
      <c r="X299" s="116">
        <v>346915</v>
      </c>
      <c r="Y299" s="116">
        <v>355980</v>
      </c>
      <c r="Z299" s="116"/>
      <c r="AA299" s="116"/>
      <c r="AB299" s="116"/>
      <c r="AC299" s="116"/>
      <c r="AD299" s="116"/>
      <c r="AE299" s="116"/>
      <c r="AF299" s="116">
        <v>876329</v>
      </c>
    </row>
    <row r="300" spans="1:32" x14ac:dyDescent="0.3">
      <c r="A300" s="221" t="s">
        <v>333</v>
      </c>
      <c r="B300" s="216"/>
      <c r="C300" s="216"/>
      <c r="D300" s="216"/>
      <c r="E300" s="216"/>
      <c r="F300" s="216"/>
      <c r="G300" s="216"/>
      <c r="H300" s="216"/>
      <c r="I300" s="216"/>
      <c r="J300" s="216"/>
      <c r="K300" s="216"/>
      <c r="L300" s="216"/>
      <c r="M300" s="216"/>
      <c r="N300" s="216"/>
      <c r="O300" s="216"/>
      <c r="P300" s="216">
        <v>3400000</v>
      </c>
      <c r="Q300" s="216"/>
      <c r="R300" s="216"/>
      <c r="S300" s="216"/>
      <c r="T300" s="216"/>
      <c r="U300" s="216"/>
      <c r="V300" s="216"/>
      <c r="W300" s="216"/>
      <c r="X300" s="216">
        <v>2459000</v>
      </c>
      <c r="Y300" s="216">
        <v>2390000</v>
      </c>
      <c r="Z300" s="216"/>
      <c r="AA300" s="216">
        <v>1495000</v>
      </c>
      <c r="AB300" s="216"/>
      <c r="AC300" s="216"/>
      <c r="AD300" s="216"/>
      <c r="AE300" s="216"/>
      <c r="AF300" s="216">
        <v>9744000</v>
      </c>
    </row>
    <row r="301" spans="1:32" x14ac:dyDescent="0.3">
      <c r="A301" s="222" t="s">
        <v>274</v>
      </c>
      <c r="B301" s="116"/>
      <c r="C301" s="116"/>
      <c r="D301" s="116"/>
      <c r="E301" s="116"/>
      <c r="F301" s="116"/>
      <c r="G301" s="116"/>
      <c r="H301" s="116"/>
      <c r="I301" s="116"/>
      <c r="J301" s="116"/>
      <c r="K301" s="116"/>
      <c r="L301" s="116"/>
      <c r="M301" s="116"/>
      <c r="N301" s="116"/>
      <c r="O301" s="116"/>
      <c r="P301" s="116">
        <v>1950000</v>
      </c>
      <c r="Q301" s="116"/>
      <c r="R301" s="116"/>
      <c r="S301" s="116"/>
      <c r="T301" s="116"/>
      <c r="U301" s="116"/>
      <c r="V301" s="116"/>
      <c r="W301" s="116"/>
      <c r="X301" s="116">
        <v>989000</v>
      </c>
      <c r="Y301" s="116">
        <v>950000</v>
      </c>
      <c r="Z301" s="116"/>
      <c r="AA301" s="116"/>
      <c r="AB301" s="116"/>
      <c r="AC301" s="116"/>
      <c r="AD301" s="116"/>
      <c r="AE301" s="116"/>
      <c r="AF301" s="116">
        <v>3889000</v>
      </c>
    </row>
    <row r="302" spans="1:32" x14ac:dyDescent="0.3">
      <c r="A302" s="222" t="s">
        <v>279</v>
      </c>
      <c r="B302" s="116"/>
      <c r="C302" s="116"/>
      <c r="D302" s="116"/>
      <c r="E302" s="116"/>
      <c r="F302" s="116"/>
      <c r="G302" s="116"/>
      <c r="H302" s="116"/>
      <c r="I302" s="116"/>
      <c r="J302" s="116"/>
      <c r="K302" s="116"/>
      <c r="L302" s="116"/>
      <c r="M302" s="116"/>
      <c r="N302" s="116"/>
      <c r="O302" s="116"/>
      <c r="P302" s="116">
        <v>1450000</v>
      </c>
      <c r="Q302" s="116"/>
      <c r="R302" s="116"/>
      <c r="S302" s="116"/>
      <c r="T302" s="116"/>
      <c r="U302" s="116"/>
      <c r="V302" s="116"/>
      <c r="W302" s="116"/>
      <c r="X302" s="116">
        <v>1470000</v>
      </c>
      <c r="Y302" s="116">
        <v>1440000</v>
      </c>
      <c r="Z302" s="116"/>
      <c r="AA302" s="116">
        <v>1495000</v>
      </c>
      <c r="AB302" s="116"/>
      <c r="AC302" s="116"/>
      <c r="AD302" s="116"/>
      <c r="AE302" s="116"/>
      <c r="AF302" s="116">
        <v>5855000</v>
      </c>
    </row>
    <row r="303" spans="1:32" x14ac:dyDescent="0.3">
      <c r="A303" s="221" t="s">
        <v>56</v>
      </c>
      <c r="B303" s="216"/>
      <c r="C303" s="216"/>
      <c r="D303" s="216"/>
      <c r="E303" s="216"/>
      <c r="F303" s="216"/>
      <c r="G303" s="216"/>
      <c r="H303" s="216"/>
      <c r="I303" s="216"/>
      <c r="J303" s="216"/>
      <c r="K303" s="216"/>
      <c r="L303" s="216"/>
      <c r="M303" s="216"/>
      <c r="N303" s="216">
        <v>2805000</v>
      </c>
      <c r="O303" s="216"/>
      <c r="P303" s="216"/>
      <c r="Q303" s="216"/>
      <c r="R303" s="216"/>
      <c r="S303" s="216"/>
      <c r="T303" s="216"/>
      <c r="U303" s="216"/>
      <c r="V303" s="216"/>
      <c r="W303" s="216"/>
      <c r="X303" s="216"/>
      <c r="Y303" s="216"/>
      <c r="Z303" s="216"/>
      <c r="AA303" s="216"/>
      <c r="AB303" s="216"/>
      <c r="AC303" s="216"/>
      <c r="AD303" s="216"/>
      <c r="AE303" s="216"/>
      <c r="AF303" s="216">
        <v>2805000</v>
      </c>
    </row>
    <row r="304" spans="1:32" x14ac:dyDescent="0.3">
      <c r="A304" s="222" t="s">
        <v>944</v>
      </c>
      <c r="B304" s="116"/>
      <c r="C304" s="116"/>
      <c r="D304" s="116"/>
      <c r="E304" s="116"/>
      <c r="F304" s="116"/>
      <c r="G304" s="116"/>
      <c r="H304" s="116"/>
      <c r="I304" s="116"/>
      <c r="J304" s="116"/>
      <c r="K304" s="116"/>
      <c r="L304" s="116"/>
      <c r="M304" s="116"/>
      <c r="N304" s="116">
        <v>2805000</v>
      </c>
      <c r="O304" s="116"/>
      <c r="P304" s="116"/>
      <c r="Q304" s="116"/>
      <c r="R304" s="116"/>
      <c r="S304" s="116"/>
      <c r="T304" s="116"/>
      <c r="U304" s="116"/>
      <c r="V304" s="116"/>
      <c r="W304" s="116"/>
      <c r="X304" s="116"/>
      <c r="Y304" s="116"/>
      <c r="Z304" s="116"/>
      <c r="AA304" s="116"/>
      <c r="AB304" s="116"/>
      <c r="AC304" s="116"/>
      <c r="AD304" s="116"/>
      <c r="AE304" s="116"/>
      <c r="AF304" s="116">
        <v>2805000</v>
      </c>
    </row>
    <row r="305" spans="1:32" x14ac:dyDescent="0.3">
      <c r="A305" s="230" t="s">
        <v>387</v>
      </c>
      <c r="B305" s="220">
        <v>1980000</v>
      </c>
      <c r="C305" s="220"/>
      <c r="D305" s="220"/>
      <c r="E305" s="220">
        <v>178848</v>
      </c>
      <c r="F305" s="220">
        <v>3518500</v>
      </c>
      <c r="G305" s="220"/>
      <c r="H305" s="220">
        <v>440000</v>
      </c>
      <c r="I305" s="220"/>
      <c r="J305" s="220">
        <v>5369124</v>
      </c>
      <c r="K305" s="220">
        <v>2258000</v>
      </c>
      <c r="L305" s="220">
        <v>1466600</v>
      </c>
      <c r="M305" s="220"/>
      <c r="N305" s="220"/>
      <c r="O305" s="220">
        <v>2630000</v>
      </c>
      <c r="P305" s="220">
        <v>3365000</v>
      </c>
      <c r="Q305" s="220"/>
      <c r="R305" s="220"/>
      <c r="S305" s="220"/>
      <c r="T305" s="220"/>
      <c r="U305" s="220"/>
      <c r="V305" s="220"/>
      <c r="W305" s="220"/>
      <c r="X305" s="220">
        <v>7874000</v>
      </c>
      <c r="Y305" s="220">
        <v>7848000</v>
      </c>
      <c r="Z305" s="220"/>
      <c r="AA305" s="220">
        <v>4719681</v>
      </c>
      <c r="AB305" s="220">
        <v>1650403</v>
      </c>
      <c r="AC305" s="220">
        <v>1475000</v>
      </c>
      <c r="AD305" s="220">
        <v>8960800</v>
      </c>
      <c r="AE305" s="220">
        <v>1015000</v>
      </c>
      <c r="AF305" s="220">
        <v>54748956</v>
      </c>
    </row>
    <row r="306" spans="1:32" x14ac:dyDescent="0.3">
      <c r="A306" s="221" t="s">
        <v>42</v>
      </c>
      <c r="B306" s="216"/>
      <c r="C306" s="216"/>
      <c r="D306" s="216"/>
      <c r="E306" s="216"/>
      <c r="F306" s="216"/>
      <c r="G306" s="216"/>
      <c r="H306" s="216">
        <v>440000</v>
      </c>
      <c r="I306" s="216"/>
      <c r="J306" s="216">
        <v>594000</v>
      </c>
      <c r="K306" s="216">
        <v>1518000</v>
      </c>
      <c r="L306" s="216">
        <v>1466600</v>
      </c>
      <c r="M306" s="216"/>
      <c r="N306" s="216"/>
      <c r="O306" s="216"/>
      <c r="P306" s="216"/>
      <c r="Q306" s="216"/>
      <c r="R306" s="216"/>
      <c r="S306" s="216"/>
      <c r="T306" s="216"/>
      <c r="U306" s="216"/>
      <c r="V306" s="216"/>
      <c r="W306" s="216"/>
      <c r="X306" s="216">
        <v>2964000</v>
      </c>
      <c r="Y306" s="216">
        <v>2975000</v>
      </c>
      <c r="Z306" s="216"/>
      <c r="AA306" s="216">
        <v>1495850</v>
      </c>
      <c r="AB306" s="216">
        <v>1469250</v>
      </c>
      <c r="AC306" s="216">
        <v>1475000</v>
      </c>
      <c r="AD306" s="216"/>
      <c r="AE306" s="216">
        <v>585000</v>
      </c>
      <c r="AF306" s="216">
        <v>14982700</v>
      </c>
    </row>
    <row r="307" spans="1:32" x14ac:dyDescent="0.3">
      <c r="A307" s="186" t="s">
        <v>47</v>
      </c>
      <c r="B307" s="216"/>
      <c r="C307" s="216"/>
      <c r="D307" s="216"/>
      <c r="E307" s="216"/>
      <c r="F307" s="216"/>
      <c r="G307" s="216"/>
      <c r="H307" s="216">
        <v>440000</v>
      </c>
      <c r="I307" s="216"/>
      <c r="J307" s="216">
        <v>594000</v>
      </c>
      <c r="K307" s="216">
        <v>1518000</v>
      </c>
      <c r="L307" s="216"/>
      <c r="M307" s="216"/>
      <c r="N307" s="216"/>
      <c r="O307" s="216"/>
      <c r="P307" s="216"/>
      <c r="Q307" s="216"/>
      <c r="R307" s="216"/>
      <c r="S307" s="216"/>
      <c r="T307" s="216"/>
      <c r="U307" s="216"/>
      <c r="V307" s="216"/>
      <c r="W307" s="216"/>
      <c r="X307" s="216"/>
      <c r="Y307" s="216"/>
      <c r="Z307" s="216"/>
      <c r="AA307" s="216"/>
      <c r="AB307" s="216"/>
      <c r="AC307" s="216"/>
      <c r="AD307" s="216"/>
      <c r="AE307" s="216">
        <v>585000</v>
      </c>
      <c r="AF307" s="216">
        <v>3137000</v>
      </c>
    </row>
    <row r="308" spans="1:32" x14ac:dyDescent="0.3">
      <c r="A308" s="222" t="s">
        <v>2860</v>
      </c>
      <c r="B308" s="116"/>
      <c r="C308" s="116"/>
      <c r="D308" s="116"/>
      <c r="E308" s="116"/>
      <c r="F308" s="116"/>
      <c r="G308" s="116"/>
      <c r="H308" s="116"/>
      <c r="I308" s="116"/>
      <c r="J308" s="116"/>
      <c r="K308" s="116"/>
      <c r="L308" s="116">
        <v>1466600</v>
      </c>
      <c r="M308" s="116"/>
      <c r="N308" s="116"/>
      <c r="O308" s="116"/>
      <c r="P308" s="116"/>
      <c r="Q308" s="116"/>
      <c r="R308" s="116"/>
      <c r="S308" s="116"/>
      <c r="T308" s="116"/>
      <c r="U308" s="116"/>
      <c r="V308" s="116"/>
      <c r="W308" s="116"/>
      <c r="X308" s="116">
        <v>2964000</v>
      </c>
      <c r="Y308" s="116">
        <v>2975000</v>
      </c>
      <c r="Z308" s="116"/>
      <c r="AA308" s="116">
        <v>1495850</v>
      </c>
      <c r="AB308" s="116">
        <v>1469250</v>
      </c>
      <c r="AC308" s="116">
        <v>1475000</v>
      </c>
      <c r="AD308" s="116"/>
      <c r="AE308" s="116"/>
      <c r="AF308" s="116">
        <v>11845700</v>
      </c>
    </row>
    <row r="309" spans="1:32" x14ac:dyDescent="0.3">
      <c r="A309" s="221" t="s">
        <v>110</v>
      </c>
      <c r="B309" s="216"/>
      <c r="C309" s="216"/>
      <c r="D309" s="216"/>
      <c r="E309" s="216">
        <v>178848</v>
      </c>
      <c r="F309" s="216"/>
      <c r="G309" s="216"/>
      <c r="H309" s="216"/>
      <c r="I309" s="216"/>
      <c r="J309" s="216">
        <v>186624</v>
      </c>
      <c r="K309" s="216"/>
      <c r="L309" s="216"/>
      <c r="M309" s="216"/>
      <c r="N309" s="216"/>
      <c r="O309" s="216"/>
      <c r="P309" s="216"/>
      <c r="Q309" s="216"/>
      <c r="R309" s="216"/>
      <c r="S309" s="216"/>
      <c r="T309" s="216"/>
      <c r="U309" s="216"/>
      <c r="V309" s="216"/>
      <c r="W309" s="216"/>
      <c r="X309" s="216"/>
      <c r="Y309" s="216"/>
      <c r="Z309" s="216"/>
      <c r="AA309" s="216">
        <v>358831</v>
      </c>
      <c r="AB309" s="216">
        <v>181153</v>
      </c>
      <c r="AC309" s="216"/>
      <c r="AD309" s="216"/>
      <c r="AE309" s="216"/>
      <c r="AF309" s="216">
        <v>905456</v>
      </c>
    </row>
    <row r="310" spans="1:32" x14ac:dyDescent="0.3">
      <c r="A310" s="186" t="s">
        <v>112</v>
      </c>
      <c r="B310" s="216"/>
      <c r="C310" s="216"/>
      <c r="D310" s="216"/>
      <c r="E310" s="216">
        <v>178848</v>
      </c>
      <c r="F310" s="216"/>
      <c r="G310" s="216"/>
      <c r="H310" s="216"/>
      <c r="I310" s="216"/>
      <c r="J310" s="216">
        <v>186624</v>
      </c>
      <c r="K310" s="216"/>
      <c r="L310" s="216"/>
      <c r="M310" s="216"/>
      <c r="N310" s="216"/>
      <c r="O310" s="216"/>
      <c r="P310" s="216"/>
      <c r="Q310" s="216"/>
      <c r="R310" s="216"/>
      <c r="S310" s="216"/>
      <c r="T310" s="216"/>
      <c r="U310" s="216"/>
      <c r="V310" s="216"/>
      <c r="W310" s="216"/>
      <c r="X310" s="216"/>
      <c r="Y310" s="216"/>
      <c r="Z310" s="216"/>
      <c r="AA310" s="216">
        <v>358831</v>
      </c>
      <c r="AB310" s="216">
        <v>181153</v>
      </c>
      <c r="AC310" s="216"/>
      <c r="AD310" s="216"/>
      <c r="AE310" s="216"/>
      <c r="AF310" s="216">
        <v>905456</v>
      </c>
    </row>
    <row r="311" spans="1:32" x14ac:dyDescent="0.3">
      <c r="A311" s="221" t="s">
        <v>333</v>
      </c>
      <c r="B311" s="216">
        <v>1980000</v>
      </c>
      <c r="C311" s="216"/>
      <c r="D311" s="216"/>
      <c r="E311" s="216"/>
      <c r="F311" s="216">
        <v>1450000</v>
      </c>
      <c r="G311" s="216"/>
      <c r="H311" s="216"/>
      <c r="I311" s="216"/>
      <c r="J311" s="216"/>
      <c r="K311" s="216"/>
      <c r="L311" s="216"/>
      <c r="M311" s="216"/>
      <c r="N311" s="216"/>
      <c r="O311" s="216"/>
      <c r="P311" s="216">
        <v>3365000</v>
      </c>
      <c r="Q311" s="216"/>
      <c r="R311" s="216"/>
      <c r="S311" s="216"/>
      <c r="T311" s="216"/>
      <c r="U311" s="216"/>
      <c r="V311" s="216"/>
      <c r="W311" s="216"/>
      <c r="X311" s="216">
        <v>4910000</v>
      </c>
      <c r="Y311" s="216">
        <v>4873000</v>
      </c>
      <c r="Z311" s="216"/>
      <c r="AA311" s="216">
        <v>2865000</v>
      </c>
      <c r="AB311" s="216"/>
      <c r="AC311" s="216"/>
      <c r="AD311" s="216"/>
      <c r="AE311" s="216"/>
      <c r="AF311" s="216">
        <v>19443000</v>
      </c>
    </row>
    <row r="312" spans="1:32" x14ac:dyDescent="0.3">
      <c r="A312" s="222" t="s">
        <v>274</v>
      </c>
      <c r="B312" s="116">
        <v>1980000</v>
      </c>
      <c r="C312" s="116"/>
      <c r="D312" s="116"/>
      <c r="E312" s="116"/>
      <c r="F312" s="116"/>
      <c r="G312" s="116"/>
      <c r="H312" s="116"/>
      <c r="I312" s="116"/>
      <c r="J312" s="116"/>
      <c r="K312" s="116"/>
      <c r="L312" s="116"/>
      <c r="M312" s="116"/>
      <c r="N312" s="116"/>
      <c r="O312" s="116"/>
      <c r="P312" s="116">
        <v>1950000</v>
      </c>
      <c r="Q312" s="116"/>
      <c r="R312" s="116"/>
      <c r="S312" s="116"/>
      <c r="T312" s="116"/>
      <c r="U312" s="116"/>
      <c r="V312" s="116"/>
      <c r="W312" s="116"/>
      <c r="X312" s="116">
        <v>1985000</v>
      </c>
      <c r="Y312" s="116">
        <v>1913000</v>
      </c>
      <c r="Z312" s="116"/>
      <c r="AA312" s="116"/>
      <c r="AB312" s="116"/>
      <c r="AC312" s="116"/>
      <c r="AD312" s="116"/>
      <c r="AE312" s="116"/>
      <c r="AF312" s="116">
        <v>7828000</v>
      </c>
    </row>
    <row r="313" spans="1:32" x14ac:dyDescent="0.3">
      <c r="A313" s="222" t="s">
        <v>279</v>
      </c>
      <c r="B313" s="116"/>
      <c r="C313" s="116"/>
      <c r="D313" s="116"/>
      <c r="E313" s="116"/>
      <c r="F313" s="116">
        <v>1450000</v>
      </c>
      <c r="G313" s="116"/>
      <c r="H313" s="116"/>
      <c r="I313" s="116"/>
      <c r="J313" s="116"/>
      <c r="K313" s="116"/>
      <c r="L313" s="116"/>
      <c r="M313" s="116"/>
      <c r="N313" s="116"/>
      <c r="O313" s="116"/>
      <c r="P313" s="116">
        <v>1415000</v>
      </c>
      <c r="Q313" s="116"/>
      <c r="R313" s="116"/>
      <c r="S313" s="116"/>
      <c r="T313" s="116"/>
      <c r="U313" s="116"/>
      <c r="V313" s="116"/>
      <c r="W313" s="116"/>
      <c r="X313" s="116">
        <v>2925000</v>
      </c>
      <c r="Y313" s="116">
        <v>2960000</v>
      </c>
      <c r="Z313" s="116"/>
      <c r="AA313" s="116">
        <v>2865000</v>
      </c>
      <c r="AB313" s="116"/>
      <c r="AC313" s="116"/>
      <c r="AD313" s="116"/>
      <c r="AE313" s="116"/>
      <c r="AF313" s="116">
        <v>11615000</v>
      </c>
    </row>
    <row r="314" spans="1:32" x14ac:dyDescent="0.3">
      <c r="A314" s="221" t="s">
        <v>56</v>
      </c>
      <c r="B314" s="216"/>
      <c r="C314" s="216"/>
      <c r="D314" s="216"/>
      <c r="E314" s="216"/>
      <c r="F314" s="216">
        <v>2068500</v>
      </c>
      <c r="G314" s="216"/>
      <c r="H314" s="216"/>
      <c r="I314" s="216"/>
      <c r="J314" s="216">
        <v>4588500</v>
      </c>
      <c r="K314" s="216">
        <v>740000</v>
      </c>
      <c r="L314" s="216"/>
      <c r="M314" s="216"/>
      <c r="N314" s="216"/>
      <c r="O314" s="216">
        <v>2630000</v>
      </c>
      <c r="P314" s="216"/>
      <c r="Q314" s="216"/>
      <c r="R314" s="216"/>
      <c r="S314" s="216"/>
      <c r="T314" s="216"/>
      <c r="U314" s="216"/>
      <c r="V314" s="216"/>
      <c r="W314" s="216"/>
      <c r="X314" s="216"/>
      <c r="Y314" s="216"/>
      <c r="Z314" s="216"/>
      <c r="AA314" s="216"/>
      <c r="AB314" s="216"/>
      <c r="AC314" s="216"/>
      <c r="AD314" s="216">
        <v>8960800</v>
      </c>
      <c r="AE314" s="216">
        <v>430000</v>
      </c>
      <c r="AF314" s="216">
        <v>19417800</v>
      </c>
    </row>
    <row r="315" spans="1:32" x14ac:dyDescent="0.3">
      <c r="A315" s="186" t="s">
        <v>4687</v>
      </c>
      <c r="B315" s="216"/>
      <c r="C315" s="216"/>
      <c r="D315" s="216"/>
      <c r="E315" s="216"/>
      <c r="F315" s="216">
        <v>2068500</v>
      </c>
      <c r="G315" s="216"/>
      <c r="H315" s="216"/>
      <c r="I315" s="216"/>
      <c r="J315" s="216">
        <v>4588500</v>
      </c>
      <c r="K315" s="216">
        <v>740000</v>
      </c>
      <c r="L315" s="216"/>
      <c r="M315" s="216"/>
      <c r="N315" s="216"/>
      <c r="O315" s="216">
        <v>2630000</v>
      </c>
      <c r="P315" s="216"/>
      <c r="Q315" s="216"/>
      <c r="R315" s="216"/>
      <c r="S315" s="216"/>
      <c r="T315" s="216"/>
      <c r="U315" s="216"/>
      <c r="V315" s="216"/>
      <c r="W315" s="216"/>
      <c r="X315" s="216"/>
      <c r="Y315" s="216"/>
      <c r="Z315" s="216"/>
      <c r="AA315" s="216"/>
      <c r="AB315" s="216"/>
      <c r="AC315" s="216"/>
      <c r="AD315" s="216">
        <v>8960800</v>
      </c>
      <c r="AE315" s="216">
        <v>430000</v>
      </c>
      <c r="AF315" s="216">
        <v>19417800</v>
      </c>
    </row>
    <row r="316" spans="1:32" x14ac:dyDescent="0.3">
      <c r="A316" s="230" t="s">
        <v>439</v>
      </c>
      <c r="B316" s="220"/>
      <c r="C316" s="220"/>
      <c r="D316" s="220"/>
      <c r="E316" s="220"/>
      <c r="F316" s="220"/>
      <c r="G316" s="220"/>
      <c r="H316" s="220"/>
      <c r="I316" s="220"/>
      <c r="J316" s="220"/>
      <c r="K316" s="220"/>
      <c r="L316" s="220"/>
      <c r="M316" s="220"/>
      <c r="N316" s="220">
        <v>5040000</v>
      </c>
      <c r="O316" s="220"/>
      <c r="P316" s="220"/>
      <c r="Q316" s="220"/>
      <c r="R316" s="220"/>
      <c r="S316" s="220"/>
      <c r="T316" s="220"/>
      <c r="U316" s="220"/>
      <c r="V316" s="220"/>
      <c r="W316" s="220"/>
      <c r="X316" s="220">
        <v>25252750</v>
      </c>
      <c r="Y316" s="220">
        <v>7811500</v>
      </c>
      <c r="Z316" s="220"/>
      <c r="AA316" s="220">
        <v>4370850</v>
      </c>
      <c r="AB316" s="220">
        <v>1462400</v>
      </c>
      <c r="AC316" s="220"/>
      <c r="AD316" s="220"/>
      <c r="AE316" s="220"/>
      <c r="AF316" s="220">
        <v>43937500</v>
      </c>
    </row>
    <row r="317" spans="1:32" x14ac:dyDescent="0.3">
      <c r="A317" s="221" t="s">
        <v>42</v>
      </c>
      <c r="B317" s="216"/>
      <c r="C317" s="216"/>
      <c r="D317" s="216"/>
      <c r="E317" s="216"/>
      <c r="F317" s="216"/>
      <c r="G317" s="216"/>
      <c r="H317" s="216"/>
      <c r="I317" s="216"/>
      <c r="J317" s="216"/>
      <c r="K317" s="216"/>
      <c r="L317" s="216"/>
      <c r="M317" s="216"/>
      <c r="N317" s="216"/>
      <c r="O317" s="216"/>
      <c r="P317" s="216"/>
      <c r="Q317" s="216"/>
      <c r="R317" s="216"/>
      <c r="S317" s="216"/>
      <c r="T317" s="216"/>
      <c r="U317" s="216"/>
      <c r="V317" s="216"/>
      <c r="W317" s="216"/>
      <c r="X317" s="216">
        <v>2955000</v>
      </c>
      <c r="Y317" s="216">
        <v>2933500</v>
      </c>
      <c r="Z317" s="216"/>
      <c r="AA317" s="216">
        <v>2920850</v>
      </c>
      <c r="AB317" s="216">
        <v>1462400</v>
      </c>
      <c r="AC317" s="216"/>
      <c r="AD317" s="216"/>
      <c r="AE317" s="216"/>
      <c r="AF317" s="216">
        <v>10271750</v>
      </c>
    </row>
    <row r="318" spans="1:32" x14ac:dyDescent="0.3">
      <c r="A318" s="222" t="s">
        <v>2860</v>
      </c>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v>2955000</v>
      </c>
      <c r="Y318" s="116">
        <v>2933500</v>
      </c>
      <c r="Z318" s="116"/>
      <c r="AA318" s="116">
        <v>2920850</v>
      </c>
      <c r="AB318" s="116">
        <v>1462400</v>
      </c>
      <c r="AC318" s="116"/>
      <c r="AD318" s="116"/>
      <c r="AE318" s="116"/>
      <c r="AF318" s="116">
        <v>10271750</v>
      </c>
    </row>
    <row r="319" spans="1:32" x14ac:dyDescent="0.3">
      <c r="A319" s="221" t="s">
        <v>333</v>
      </c>
      <c r="B319" s="216"/>
      <c r="C319" s="216"/>
      <c r="D319" s="216"/>
      <c r="E319" s="216"/>
      <c r="F319" s="216"/>
      <c r="G319" s="216"/>
      <c r="H319" s="216"/>
      <c r="I319" s="216"/>
      <c r="J319" s="216"/>
      <c r="K319" s="216"/>
      <c r="L319" s="216"/>
      <c r="M319" s="216"/>
      <c r="N319" s="216"/>
      <c r="O319" s="216"/>
      <c r="P319" s="216"/>
      <c r="Q319" s="216"/>
      <c r="R319" s="216"/>
      <c r="S319" s="216"/>
      <c r="T319" s="216"/>
      <c r="U319" s="216"/>
      <c r="V319" s="216"/>
      <c r="W319" s="216"/>
      <c r="X319" s="216">
        <v>4947750</v>
      </c>
      <c r="Y319" s="216">
        <v>4878000</v>
      </c>
      <c r="Z319" s="216"/>
      <c r="AA319" s="216">
        <v>1450000</v>
      </c>
      <c r="AB319" s="216"/>
      <c r="AC319" s="216"/>
      <c r="AD319" s="216"/>
      <c r="AE319" s="216"/>
      <c r="AF319" s="216">
        <v>11275750</v>
      </c>
    </row>
    <row r="320" spans="1:32" x14ac:dyDescent="0.3">
      <c r="A320" s="222" t="s">
        <v>274</v>
      </c>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v>1989000</v>
      </c>
      <c r="Y320" s="116">
        <v>1988000</v>
      </c>
      <c r="Z320" s="116"/>
      <c r="AA320" s="116"/>
      <c r="AB320" s="116"/>
      <c r="AC320" s="116"/>
      <c r="AD320" s="116"/>
      <c r="AE320" s="116"/>
      <c r="AF320" s="116">
        <v>3977000</v>
      </c>
    </row>
    <row r="321" spans="1:32" x14ac:dyDescent="0.3">
      <c r="A321" s="222" t="s">
        <v>279</v>
      </c>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v>2958750</v>
      </c>
      <c r="Y321" s="116">
        <v>2890000</v>
      </c>
      <c r="Z321" s="116"/>
      <c r="AA321" s="116">
        <v>1450000</v>
      </c>
      <c r="AB321" s="116"/>
      <c r="AC321" s="116"/>
      <c r="AD321" s="116"/>
      <c r="AE321" s="116"/>
      <c r="AF321" s="116">
        <v>7298750</v>
      </c>
    </row>
    <row r="322" spans="1:32" x14ac:dyDescent="0.3">
      <c r="A322" s="221" t="s">
        <v>56</v>
      </c>
      <c r="B322" s="216"/>
      <c r="C322" s="216"/>
      <c r="D322" s="216"/>
      <c r="E322" s="216"/>
      <c r="F322" s="216"/>
      <c r="G322" s="216"/>
      <c r="H322" s="216"/>
      <c r="I322" s="216"/>
      <c r="J322" s="216"/>
      <c r="K322" s="216"/>
      <c r="L322" s="216"/>
      <c r="M322" s="216"/>
      <c r="N322" s="216">
        <v>5040000</v>
      </c>
      <c r="O322" s="216"/>
      <c r="P322" s="216"/>
      <c r="Q322" s="216"/>
      <c r="R322" s="216"/>
      <c r="S322" s="216"/>
      <c r="T322" s="216"/>
      <c r="U322" s="216"/>
      <c r="V322" s="216"/>
      <c r="W322" s="216"/>
      <c r="X322" s="216">
        <v>17350000</v>
      </c>
      <c r="Y322" s="216"/>
      <c r="Z322" s="216"/>
      <c r="AA322" s="216"/>
      <c r="AB322" s="216"/>
      <c r="AC322" s="216"/>
      <c r="AD322" s="216"/>
      <c r="AE322" s="216"/>
      <c r="AF322" s="216">
        <v>22390000</v>
      </c>
    </row>
    <row r="323" spans="1:32" x14ac:dyDescent="0.3">
      <c r="A323" s="222" t="s">
        <v>936</v>
      </c>
      <c r="B323" s="116"/>
      <c r="C323" s="116"/>
      <c r="D323" s="116"/>
      <c r="E323" s="116"/>
      <c r="F323" s="116"/>
      <c r="G323" s="116"/>
      <c r="H323" s="116"/>
      <c r="I323" s="116"/>
      <c r="J323" s="116"/>
      <c r="K323" s="116"/>
      <c r="L323" s="116"/>
      <c r="M323" s="116"/>
      <c r="N323" s="116">
        <v>5040000</v>
      </c>
      <c r="O323" s="116"/>
      <c r="P323" s="116"/>
      <c r="Q323" s="116"/>
      <c r="R323" s="116"/>
      <c r="S323" s="116"/>
      <c r="T323" s="116"/>
      <c r="U323" s="116"/>
      <c r="V323" s="116"/>
      <c r="W323" s="116"/>
      <c r="X323" s="116">
        <v>17350000</v>
      </c>
      <c r="Y323" s="116"/>
      <c r="Z323" s="116"/>
      <c r="AA323" s="116"/>
      <c r="AB323" s="116"/>
      <c r="AC323" s="116"/>
      <c r="AD323" s="116"/>
      <c r="AE323" s="116"/>
      <c r="AF323" s="116">
        <v>22390000</v>
      </c>
    </row>
    <row r="324" spans="1:32" x14ac:dyDescent="0.3">
      <c r="A324" s="218" t="s">
        <v>257</v>
      </c>
      <c r="B324" s="216"/>
      <c r="C324" s="216"/>
      <c r="D324" s="216"/>
      <c r="E324" s="216"/>
      <c r="F324" s="216"/>
      <c r="G324" s="216"/>
      <c r="H324" s="216">
        <v>2435927</v>
      </c>
      <c r="I324" s="216"/>
      <c r="J324" s="216">
        <v>3605812</v>
      </c>
      <c r="K324" s="216"/>
      <c r="L324" s="216">
        <v>300000</v>
      </c>
      <c r="M324" s="216"/>
      <c r="N324" s="216">
        <v>4230000</v>
      </c>
      <c r="O324" s="216">
        <v>4874730</v>
      </c>
      <c r="P324" s="216">
        <v>324205</v>
      </c>
      <c r="Q324" s="216"/>
      <c r="R324" s="216"/>
      <c r="S324" s="216">
        <v>300383</v>
      </c>
      <c r="T324" s="216"/>
      <c r="U324" s="216"/>
      <c r="V324" s="216">
        <v>302663</v>
      </c>
      <c r="W324" s="216">
        <v>1058745</v>
      </c>
      <c r="X324" s="216">
        <v>5496528</v>
      </c>
      <c r="Y324" s="216">
        <v>36489355</v>
      </c>
      <c r="Z324" s="216">
        <v>2640000</v>
      </c>
      <c r="AA324" s="216">
        <v>12338659</v>
      </c>
      <c r="AB324" s="216">
        <v>12170542</v>
      </c>
      <c r="AC324" s="216">
        <v>8393000</v>
      </c>
      <c r="AD324" s="216">
        <v>1140000</v>
      </c>
      <c r="AE324" s="216">
        <v>6034230</v>
      </c>
      <c r="AF324" s="216">
        <v>102134779</v>
      </c>
    </row>
    <row r="325" spans="1:32" x14ac:dyDescent="0.3">
      <c r="A325" s="183" t="s">
        <v>261</v>
      </c>
      <c r="B325" s="179"/>
      <c r="C325" s="179"/>
      <c r="D325" s="179"/>
      <c r="E325" s="179"/>
      <c r="F325" s="179"/>
      <c r="G325" s="179"/>
      <c r="H325" s="179">
        <v>2435927</v>
      </c>
      <c r="I325" s="179"/>
      <c r="J325" s="179">
        <v>3605812</v>
      </c>
      <c r="K325" s="179"/>
      <c r="L325" s="179">
        <v>300000</v>
      </c>
      <c r="M325" s="179"/>
      <c r="N325" s="179">
        <v>4230000</v>
      </c>
      <c r="O325" s="179">
        <v>4874730</v>
      </c>
      <c r="P325" s="179">
        <v>324205</v>
      </c>
      <c r="Q325" s="179"/>
      <c r="R325" s="179"/>
      <c r="S325" s="179">
        <v>300383</v>
      </c>
      <c r="T325" s="179"/>
      <c r="U325" s="179"/>
      <c r="V325" s="179">
        <v>302663</v>
      </c>
      <c r="W325" s="179">
        <v>1058745</v>
      </c>
      <c r="X325" s="179">
        <v>5496528</v>
      </c>
      <c r="Y325" s="179">
        <v>36489355</v>
      </c>
      <c r="Z325" s="179">
        <v>2640000</v>
      </c>
      <c r="AA325" s="179">
        <v>12338659</v>
      </c>
      <c r="AB325" s="179">
        <v>12170542</v>
      </c>
      <c r="AC325" s="179">
        <v>8393000</v>
      </c>
      <c r="AD325" s="179">
        <v>1140000</v>
      </c>
      <c r="AE325" s="179">
        <v>6034230</v>
      </c>
      <c r="AF325" s="179">
        <v>102134779</v>
      </c>
    </row>
    <row r="326" spans="1:32" x14ac:dyDescent="0.3">
      <c r="A326" s="70" t="s">
        <v>262</v>
      </c>
      <c r="B326" s="219"/>
      <c r="C326" s="219"/>
      <c r="D326" s="219"/>
      <c r="E326" s="219"/>
      <c r="F326" s="219"/>
      <c r="G326" s="219"/>
      <c r="H326" s="219">
        <v>2435927</v>
      </c>
      <c r="I326" s="219"/>
      <c r="J326" s="219">
        <v>3605812</v>
      </c>
      <c r="K326" s="219"/>
      <c r="L326" s="219">
        <v>300000</v>
      </c>
      <c r="M326" s="219"/>
      <c r="N326" s="219">
        <v>4230000</v>
      </c>
      <c r="O326" s="219">
        <v>4874730</v>
      </c>
      <c r="P326" s="219">
        <v>324205</v>
      </c>
      <c r="Q326" s="219"/>
      <c r="R326" s="219"/>
      <c r="S326" s="219">
        <v>300383</v>
      </c>
      <c r="T326" s="219"/>
      <c r="U326" s="219"/>
      <c r="V326" s="219">
        <v>302663</v>
      </c>
      <c r="W326" s="219">
        <v>1058745</v>
      </c>
      <c r="X326" s="219">
        <v>5496528</v>
      </c>
      <c r="Y326" s="219">
        <v>36489355</v>
      </c>
      <c r="Z326" s="219">
        <v>2640000</v>
      </c>
      <c r="AA326" s="219">
        <v>12338659</v>
      </c>
      <c r="AB326" s="219">
        <v>12170542</v>
      </c>
      <c r="AC326" s="219">
        <v>8393000</v>
      </c>
      <c r="AD326" s="219">
        <v>1140000</v>
      </c>
      <c r="AE326" s="219">
        <v>6034230</v>
      </c>
      <c r="AF326" s="219">
        <v>102134779</v>
      </c>
    </row>
    <row r="327" spans="1:32" x14ac:dyDescent="0.3">
      <c r="A327" s="184" t="s">
        <v>258</v>
      </c>
      <c r="B327" s="185"/>
      <c r="C327" s="185"/>
      <c r="D327" s="185"/>
      <c r="E327" s="185"/>
      <c r="F327" s="185"/>
      <c r="G327" s="185"/>
      <c r="H327" s="185">
        <v>2435927</v>
      </c>
      <c r="I327" s="185"/>
      <c r="J327" s="185">
        <v>3605812</v>
      </c>
      <c r="K327" s="185"/>
      <c r="L327" s="185">
        <v>300000</v>
      </c>
      <c r="M327" s="185"/>
      <c r="N327" s="185">
        <v>880000</v>
      </c>
      <c r="O327" s="185">
        <v>4874730</v>
      </c>
      <c r="P327" s="185">
        <v>324205</v>
      </c>
      <c r="Q327" s="185"/>
      <c r="R327" s="185"/>
      <c r="S327" s="185">
        <v>300383</v>
      </c>
      <c r="T327" s="185"/>
      <c r="U327" s="185"/>
      <c r="V327" s="185"/>
      <c r="W327" s="185">
        <v>1058745</v>
      </c>
      <c r="X327" s="185">
        <v>2998528</v>
      </c>
      <c r="Y327" s="185">
        <v>31503355</v>
      </c>
      <c r="Z327" s="185">
        <v>2640000</v>
      </c>
      <c r="AA327" s="185">
        <v>4228659</v>
      </c>
      <c r="AB327" s="185">
        <v>12170542</v>
      </c>
      <c r="AC327" s="185">
        <v>4422000</v>
      </c>
      <c r="AD327" s="185">
        <v>1140000</v>
      </c>
      <c r="AE327" s="185">
        <v>3584230</v>
      </c>
      <c r="AF327" s="185">
        <v>76467116</v>
      </c>
    </row>
    <row r="328" spans="1:32" x14ac:dyDescent="0.3">
      <c r="A328" s="230" t="s">
        <v>515</v>
      </c>
      <c r="B328" s="220"/>
      <c r="C328" s="220"/>
      <c r="D328" s="220"/>
      <c r="E328" s="220"/>
      <c r="F328" s="220"/>
      <c r="G328" s="220"/>
      <c r="H328" s="220">
        <v>2388197</v>
      </c>
      <c r="I328" s="220"/>
      <c r="J328" s="220">
        <v>3558082</v>
      </c>
      <c r="K328" s="220"/>
      <c r="L328" s="220">
        <v>300000</v>
      </c>
      <c r="M328" s="220"/>
      <c r="N328" s="220"/>
      <c r="O328" s="220">
        <v>4827000</v>
      </c>
      <c r="P328" s="220"/>
      <c r="Q328" s="220"/>
      <c r="R328" s="220"/>
      <c r="S328" s="220"/>
      <c r="T328" s="220"/>
      <c r="U328" s="220"/>
      <c r="V328" s="220"/>
      <c r="W328" s="220">
        <v>1058745</v>
      </c>
      <c r="X328" s="220">
        <v>499528</v>
      </c>
      <c r="Y328" s="220">
        <v>6278500</v>
      </c>
      <c r="Z328" s="220"/>
      <c r="AA328" s="220">
        <v>3918000</v>
      </c>
      <c r="AB328" s="220">
        <v>12170542</v>
      </c>
      <c r="AC328" s="220">
        <v>2490000</v>
      </c>
      <c r="AD328" s="220">
        <v>1140000</v>
      </c>
      <c r="AE328" s="220">
        <v>1496500</v>
      </c>
      <c r="AF328" s="220">
        <v>40125094</v>
      </c>
    </row>
    <row r="329" spans="1:32" x14ac:dyDescent="0.3">
      <c r="A329" s="221" t="s">
        <v>42</v>
      </c>
      <c r="B329" s="216"/>
      <c r="C329" s="216"/>
      <c r="D329" s="216"/>
      <c r="E329" s="216"/>
      <c r="F329" s="216"/>
      <c r="G329" s="216"/>
      <c r="H329" s="216">
        <v>2070000</v>
      </c>
      <c r="I329" s="216"/>
      <c r="J329" s="216">
        <v>3234000</v>
      </c>
      <c r="K329" s="216"/>
      <c r="L329" s="216"/>
      <c r="M329" s="216"/>
      <c r="N329" s="216"/>
      <c r="O329" s="216"/>
      <c r="P329" s="216"/>
      <c r="Q329" s="216"/>
      <c r="R329" s="216"/>
      <c r="S329" s="216"/>
      <c r="T329" s="216"/>
      <c r="U329" s="216"/>
      <c r="V329" s="216"/>
      <c r="W329" s="216">
        <v>748000</v>
      </c>
      <c r="X329" s="216"/>
      <c r="Y329" s="216">
        <v>6278500</v>
      </c>
      <c r="Z329" s="216"/>
      <c r="AA329" s="216">
        <v>3918000</v>
      </c>
      <c r="AB329" s="216">
        <v>5295000</v>
      </c>
      <c r="AC329" s="216">
        <v>2490000</v>
      </c>
      <c r="AD329" s="216"/>
      <c r="AE329" s="216">
        <v>1496500</v>
      </c>
      <c r="AF329" s="216">
        <v>25530000</v>
      </c>
    </row>
    <row r="330" spans="1:32" x14ac:dyDescent="0.3">
      <c r="A330" s="222" t="s">
        <v>274</v>
      </c>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v>1968500</v>
      </c>
      <c r="Z330" s="116"/>
      <c r="AA330" s="116"/>
      <c r="AB330" s="116"/>
      <c r="AC330" s="116">
        <v>990000</v>
      </c>
      <c r="AD330" s="116"/>
      <c r="AE330" s="116"/>
      <c r="AF330" s="116">
        <v>2958500</v>
      </c>
    </row>
    <row r="331" spans="1:32" x14ac:dyDescent="0.3">
      <c r="A331" s="222" t="s">
        <v>279</v>
      </c>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v>2990000</v>
      </c>
      <c r="Z331" s="116"/>
      <c r="AA331" s="116">
        <v>1450000</v>
      </c>
      <c r="AB331" s="116"/>
      <c r="AC331" s="116"/>
      <c r="AD331" s="116"/>
      <c r="AE331" s="116"/>
      <c r="AF331" s="116">
        <v>4440000</v>
      </c>
    </row>
    <row r="332" spans="1:32" x14ac:dyDescent="0.3">
      <c r="A332" s="222" t="s">
        <v>47</v>
      </c>
      <c r="B332" s="116"/>
      <c r="C332" s="116"/>
      <c r="D332" s="116"/>
      <c r="E332" s="116"/>
      <c r="F332" s="116"/>
      <c r="G332" s="116"/>
      <c r="H332" s="116">
        <v>2070000</v>
      </c>
      <c r="I332" s="116"/>
      <c r="J332" s="116">
        <v>3234000</v>
      </c>
      <c r="K332" s="116"/>
      <c r="L332" s="116"/>
      <c r="M332" s="116"/>
      <c r="N332" s="116"/>
      <c r="O332" s="116"/>
      <c r="P332" s="116"/>
      <c r="Q332" s="116"/>
      <c r="R332" s="116"/>
      <c r="S332" s="116"/>
      <c r="T332" s="116"/>
      <c r="U332" s="116"/>
      <c r="V332" s="116"/>
      <c r="W332" s="116">
        <v>748000</v>
      </c>
      <c r="X332" s="116"/>
      <c r="Y332" s="116">
        <v>1320000</v>
      </c>
      <c r="Z332" s="116"/>
      <c r="AA332" s="116">
        <v>1008000</v>
      </c>
      <c r="AB332" s="116">
        <v>5295000</v>
      </c>
      <c r="AC332" s="116"/>
      <c r="AD332" s="116"/>
      <c r="AE332" s="116"/>
      <c r="AF332" s="116">
        <v>13675000</v>
      </c>
    </row>
    <row r="333" spans="1:32" x14ac:dyDescent="0.3">
      <c r="A333" s="186" t="s">
        <v>2860</v>
      </c>
      <c r="B333" s="216"/>
      <c r="C333" s="216"/>
      <c r="D333" s="216"/>
      <c r="E333" s="216"/>
      <c r="F333" s="216"/>
      <c r="G333" s="216"/>
      <c r="H333" s="216"/>
      <c r="I333" s="216"/>
      <c r="J333" s="216"/>
      <c r="K333" s="216"/>
      <c r="L333" s="216"/>
      <c r="M333" s="216"/>
      <c r="N333" s="216"/>
      <c r="O333" s="216"/>
      <c r="P333" s="216"/>
      <c r="Q333" s="216"/>
      <c r="R333" s="216"/>
      <c r="S333" s="216"/>
      <c r="T333" s="216"/>
      <c r="U333" s="216"/>
      <c r="V333" s="216"/>
      <c r="W333" s="216"/>
      <c r="X333" s="216"/>
      <c r="Y333" s="216"/>
      <c r="Z333" s="216"/>
      <c r="AA333" s="216">
        <v>1460000</v>
      </c>
      <c r="AB333" s="216"/>
      <c r="AC333" s="216">
        <v>1500000</v>
      </c>
      <c r="AD333" s="216"/>
      <c r="AE333" s="216">
        <v>1496500</v>
      </c>
      <c r="AF333" s="216">
        <v>4456500</v>
      </c>
    </row>
    <row r="334" spans="1:32" x14ac:dyDescent="0.3">
      <c r="A334" s="221" t="s">
        <v>110</v>
      </c>
      <c r="B334" s="216"/>
      <c r="C334" s="216"/>
      <c r="D334" s="216"/>
      <c r="E334" s="216"/>
      <c r="F334" s="216"/>
      <c r="G334" s="216"/>
      <c r="H334" s="216">
        <v>318197</v>
      </c>
      <c r="I334" s="216"/>
      <c r="J334" s="216">
        <v>324082</v>
      </c>
      <c r="K334" s="216"/>
      <c r="L334" s="216"/>
      <c r="M334" s="216"/>
      <c r="N334" s="216"/>
      <c r="O334" s="216"/>
      <c r="P334" s="216"/>
      <c r="Q334" s="216"/>
      <c r="R334" s="216"/>
      <c r="S334" s="216"/>
      <c r="T334" s="216"/>
      <c r="U334" s="216"/>
      <c r="V334" s="216"/>
      <c r="W334" s="216">
        <v>310745</v>
      </c>
      <c r="X334" s="216">
        <v>499528</v>
      </c>
      <c r="Y334" s="216"/>
      <c r="Z334" s="216"/>
      <c r="AA334" s="216"/>
      <c r="AB334" s="216">
        <v>310542</v>
      </c>
      <c r="AC334" s="216"/>
      <c r="AD334" s="216"/>
      <c r="AE334" s="216"/>
      <c r="AF334" s="216">
        <v>1763094</v>
      </c>
    </row>
    <row r="335" spans="1:32" x14ac:dyDescent="0.3">
      <c r="A335" s="186" t="s">
        <v>7686</v>
      </c>
      <c r="B335" s="216"/>
      <c r="C335" s="216"/>
      <c r="D335" s="216"/>
      <c r="E335" s="216"/>
      <c r="F335" s="216"/>
      <c r="G335" s="216"/>
      <c r="H335" s="216">
        <v>318197</v>
      </c>
      <c r="I335" s="216"/>
      <c r="J335" s="216">
        <v>324082</v>
      </c>
      <c r="K335" s="216"/>
      <c r="L335" s="216"/>
      <c r="M335" s="216"/>
      <c r="N335" s="216"/>
      <c r="O335" s="216"/>
      <c r="P335" s="216"/>
      <c r="Q335" s="216"/>
      <c r="R335" s="216"/>
      <c r="S335" s="216"/>
      <c r="T335" s="216"/>
      <c r="U335" s="216"/>
      <c r="V335" s="216"/>
      <c r="W335" s="216"/>
      <c r="X335" s="216"/>
      <c r="Y335" s="216"/>
      <c r="Z335" s="216"/>
      <c r="AA335" s="216"/>
      <c r="AB335" s="216"/>
      <c r="AC335" s="216"/>
      <c r="AD335" s="216"/>
      <c r="AE335" s="216"/>
      <c r="AF335" s="216">
        <v>642279</v>
      </c>
    </row>
    <row r="336" spans="1:32" x14ac:dyDescent="0.3">
      <c r="A336" s="222" t="s">
        <v>263</v>
      </c>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v>310745</v>
      </c>
      <c r="X336" s="116">
        <v>499528</v>
      </c>
      <c r="Y336" s="116"/>
      <c r="Z336" s="116"/>
      <c r="AA336" s="116"/>
      <c r="AB336" s="116">
        <v>310542</v>
      </c>
      <c r="AC336" s="116"/>
      <c r="AD336" s="116"/>
      <c r="AE336" s="116"/>
      <c r="AF336" s="116">
        <v>1120815</v>
      </c>
    </row>
    <row r="337" spans="1:32" x14ac:dyDescent="0.3">
      <c r="A337" s="221" t="s">
        <v>56</v>
      </c>
      <c r="B337" s="216"/>
      <c r="C337" s="216"/>
      <c r="D337" s="216"/>
      <c r="E337" s="216"/>
      <c r="F337" s="216"/>
      <c r="G337" s="216"/>
      <c r="H337" s="216"/>
      <c r="I337" s="216"/>
      <c r="J337" s="216"/>
      <c r="K337" s="216"/>
      <c r="L337" s="216">
        <v>300000</v>
      </c>
      <c r="M337" s="216"/>
      <c r="N337" s="216"/>
      <c r="O337" s="216">
        <v>4827000</v>
      </c>
      <c r="P337" s="216"/>
      <c r="Q337" s="216"/>
      <c r="R337" s="216"/>
      <c r="S337" s="216"/>
      <c r="T337" s="216"/>
      <c r="U337" s="216"/>
      <c r="V337" s="216"/>
      <c r="W337" s="216"/>
      <c r="X337" s="216"/>
      <c r="Y337" s="216"/>
      <c r="Z337" s="216"/>
      <c r="AA337" s="216"/>
      <c r="AB337" s="216">
        <v>6565000</v>
      </c>
      <c r="AC337" s="216"/>
      <c r="AD337" s="216">
        <v>1140000</v>
      </c>
      <c r="AE337" s="216"/>
      <c r="AF337" s="216">
        <v>12832000</v>
      </c>
    </row>
    <row r="338" spans="1:32" x14ac:dyDescent="0.3">
      <c r="A338" s="186" t="s">
        <v>6985</v>
      </c>
      <c r="B338" s="216"/>
      <c r="C338" s="216"/>
      <c r="D338" s="216"/>
      <c r="E338" s="216"/>
      <c r="F338" s="216"/>
      <c r="G338" s="216"/>
      <c r="H338" s="216"/>
      <c r="I338" s="216"/>
      <c r="J338" s="216"/>
      <c r="K338" s="216"/>
      <c r="L338" s="216">
        <v>300000</v>
      </c>
      <c r="M338" s="216"/>
      <c r="N338" s="216"/>
      <c r="O338" s="216">
        <v>4827000</v>
      </c>
      <c r="P338" s="216"/>
      <c r="Q338" s="216"/>
      <c r="R338" s="216"/>
      <c r="S338" s="216"/>
      <c r="T338" s="216"/>
      <c r="U338" s="216"/>
      <c r="V338" s="216"/>
      <c r="W338" s="216"/>
      <c r="X338" s="216"/>
      <c r="Y338" s="216"/>
      <c r="Z338" s="216"/>
      <c r="AA338" s="216"/>
      <c r="AB338" s="216">
        <v>6565000</v>
      </c>
      <c r="AC338" s="216"/>
      <c r="AD338" s="216">
        <v>1140000</v>
      </c>
      <c r="AE338" s="216"/>
      <c r="AF338" s="216">
        <v>12832000</v>
      </c>
    </row>
    <row r="339" spans="1:32" x14ac:dyDescent="0.3">
      <c r="A339" s="230" t="s">
        <v>259</v>
      </c>
      <c r="B339" s="220"/>
      <c r="C339" s="220"/>
      <c r="D339" s="220"/>
      <c r="E339" s="220"/>
      <c r="F339" s="220"/>
      <c r="G339" s="220"/>
      <c r="H339" s="220">
        <v>47730</v>
      </c>
      <c r="I339" s="220"/>
      <c r="J339" s="220">
        <v>47730</v>
      </c>
      <c r="K339" s="220"/>
      <c r="L339" s="220"/>
      <c r="M339" s="220"/>
      <c r="N339" s="220">
        <v>880000</v>
      </c>
      <c r="O339" s="220">
        <v>47730</v>
      </c>
      <c r="P339" s="220">
        <v>324205</v>
      </c>
      <c r="Q339" s="220"/>
      <c r="R339" s="220"/>
      <c r="S339" s="220">
        <v>300383</v>
      </c>
      <c r="T339" s="220"/>
      <c r="U339" s="220"/>
      <c r="V339" s="220"/>
      <c r="W339" s="220"/>
      <c r="X339" s="220">
        <v>2499000</v>
      </c>
      <c r="Y339" s="220">
        <v>25224855</v>
      </c>
      <c r="Z339" s="220">
        <v>2640000</v>
      </c>
      <c r="AA339" s="220">
        <v>310659</v>
      </c>
      <c r="AB339" s="220"/>
      <c r="AC339" s="220">
        <v>1932000</v>
      </c>
      <c r="AD339" s="220"/>
      <c r="AE339" s="220">
        <v>2087730</v>
      </c>
      <c r="AF339" s="220">
        <v>36342022</v>
      </c>
    </row>
    <row r="340" spans="1:32" x14ac:dyDescent="0.3">
      <c r="A340" s="221" t="s">
        <v>42</v>
      </c>
      <c r="B340" s="216"/>
      <c r="C340" s="216"/>
      <c r="D340" s="216"/>
      <c r="E340" s="216"/>
      <c r="F340" s="216"/>
      <c r="G340" s="216"/>
      <c r="H340" s="216"/>
      <c r="I340" s="216"/>
      <c r="J340" s="216"/>
      <c r="K340" s="216"/>
      <c r="L340" s="216"/>
      <c r="M340" s="216"/>
      <c r="N340" s="216">
        <v>880000</v>
      </c>
      <c r="O340" s="216"/>
      <c r="P340" s="216"/>
      <c r="Q340" s="216"/>
      <c r="R340" s="216"/>
      <c r="S340" s="216"/>
      <c r="T340" s="216"/>
      <c r="U340" s="216"/>
      <c r="V340" s="216"/>
      <c r="W340" s="216"/>
      <c r="X340" s="216">
        <v>2499000</v>
      </c>
      <c r="Y340" s="216">
        <v>3500000</v>
      </c>
      <c r="Z340" s="216">
        <v>2640000</v>
      </c>
      <c r="AA340" s="216"/>
      <c r="AB340" s="216"/>
      <c r="AC340" s="216">
        <v>1932000</v>
      </c>
      <c r="AD340" s="216"/>
      <c r="AE340" s="216">
        <v>2040000</v>
      </c>
      <c r="AF340" s="216">
        <v>13491000</v>
      </c>
    </row>
    <row r="341" spans="1:32" x14ac:dyDescent="0.3">
      <c r="A341" s="222" t="s">
        <v>274</v>
      </c>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v>999000</v>
      </c>
      <c r="Y341" s="116"/>
      <c r="Z341" s="116"/>
      <c r="AA341" s="116"/>
      <c r="AB341" s="116"/>
      <c r="AC341" s="116">
        <v>982000</v>
      </c>
      <c r="AD341" s="116"/>
      <c r="AE341" s="116"/>
      <c r="AF341" s="116">
        <v>1981000</v>
      </c>
    </row>
    <row r="342" spans="1:32" x14ac:dyDescent="0.3">
      <c r="A342" s="222" t="s">
        <v>279</v>
      </c>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v>1500000</v>
      </c>
      <c r="Y342" s="116"/>
      <c r="Z342" s="116"/>
      <c r="AA342" s="116"/>
      <c r="AB342" s="116"/>
      <c r="AC342" s="116">
        <v>950000</v>
      </c>
      <c r="AD342" s="116"/>
      <c r="AE342" s="116">
        <v>540000</v>
      </c>
      <c r="AF342" s="116">
        <v>2990000</v>
      </c>
    </row>
    <row r="343" spans="1:32" x14ac:dyDescent="0.3">
      <c r="A343" s="222" t="s">
        <v>3237</v>
      </c>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v>2000000</v>
      </c>
      <c r="Z343" s="116"/>
      <c r="AA343" s="116"/>
      <c r="AB343" s="116"/>
      <c r="AC343" s="116"/>
      <c r="AD343" s="116"/>
      <c r="AE343" s="116"/>
      <c r="AF343" s="116">
        <v>2000000</v>
      </c>
    </row>
    <row r="344" spans="1:32" x14ac:dyDescent="0.3">
      <c r="A344" s="222" t="s">
        <v>47</v>
      </c>
      <c r="B344" s="116"/>
      <c r="C344" s="116"/>
      <c r="D344" s="116"/>
      <c r="E344" s="116"/>
      <c r="F344" s="116"/>
      <c r="G344" s="116"/>
      <c r="H344" s="116"/>
      <c r="I344" s="116"/>
      <c r="J344" s="116"/>
      <c r="K344" s="116"/>
      <c r="L344" s="116"/>
      <c r="M344" s="116"/>
      <c r="N344" s="116">
        <v>880000</v>
      </c>
      <c r="O344" s="116"/>
      <c r="P344" s="116"/>
      <c r="Q344" s="116"/>
      <c r="R344" s="116"/>
      <c r="S344" s="116"/>
      <c r="T344" s="116"/>
      <c r="U344" s="116"/>
      <c r="V344" s="116"/>
      <c r="W344" s="116"/>
      <c r="X344" s="116"/>
      <c r="Y344" s="116"/>
      <c r="Z344" s="116">
        <v>2640000</v>
      </c>
      <c r="AA344" s="116"/>
      <c r="AB344" s="116"/>
      <c r="AC344" s="116"/>
      <c r="AD344" s="116"/>
      <c r="AE344" s="116"/>
      <c r="AF344" s="116">
        <v>3520000</v>
      </c>
    </row>
    <row r="345" spans="1:32" x14ac:dyDescent="0.3">
      <c r="A345" s="222" t="s">
        <v>2860</v>
      </c>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v>1500000</v>
      </c>
      <c r="Z345" s="116"/>
      <c r="AA345" s="116"/>
      <c r="AB345" s="116"/>
      <c r="AC345" s="116"/>
      <c r="AD345" s="116"/>
      <c r="AE345" s="116">
        <v>1500000</v>
      </c>
      <c r="AF345" s="116">
        <v>3000000</v>
      </c>
    </row>
    <row r="346" spans="1:32" x14ac:dyDescent="0.3">
      <c r="A346" s="221" t="s">
        <v>110</v>
      </c>
      <c r="B346" s="216"/>
      <c r="C346" s="216"/>
      <c r="D346" s="216"/>
      <c r="E346" s="216"/>
      <c r="F346" s="216"/>
      <c r="G346" s="216"/>
      <c r="H346" s="216">
        <v>47730</v>
      </c>
      <c r="I346" s="216"/>
      <c r="J346" s="216">
        <v>47730</v>
      </c>
      <c r="K346" s="216"/>
      <c r="L346" s="216"/>
      <c r="M346" s="216"/>
      <c r="N346" s="216"/>
      <c r="O346" s="216">
        <v>47730</v>
      </c>
      <c r="P346" s="216">
        <v>324205</v>
      </c>
      <c r="Q346" s="216"/>
      <c r="R346" s="216"/>
      <c r="S346" s="216">
        <v>300383</v>
      </c>
      <c r="T346" s="216"/>
      <c r="U346" s="216"/>
      <c r="V346" s="216"/>
      <c r="W346" s="216"/>
      <c r="X346" s="216"/>
      <c r="Y346" s="216">
        <v>302631</v>
      </c>
      <c r="Z346" s="216"/>
      <c r="AA346" s="216">
        <v>310659</v>
      </c>
      <c r="AB346" s="216"/>
      <c r="AC346" s="216"/>
      <c r="AD346" s="216"/>
      <c r="AE346" s="216">
        <v>47730</v>
      </c>
      <c r="AF346" s="216">
        <v>1428798</v>
      </c>
    </row>
    <row r="347" spans="1:32" x14ac:dyDescent="0.3">
      <c r="A347" s="186" t="s">
        <v>7686</v>
      </c>
      <c r="B347" s="216"/>
      <c r="C347" s="216"/>
      <c r="D347" s="216"/>
      <c r="E347" s="216"/>
      <c r="F347" s="216"/>
      <c r="G347" s="216"/>
      <c r="H347" s="216">
        <v>47730</v>
      </c>
      <c r="I347" s="216"/>
      <c r="J347" s="216">
        <v>47730</v>
      </c>
      <c r="K347" s="216"/>
      <c r="L347" s="216"/>
      <c r="M347" s="216"/>
      <c r="N347" s="216"/>
      <c r="O347" s="216">
        <v>47730</v>
      </c>
      <c r="P347" s="216">
        <v>324205</v>
      </c>
      <c r="Q347" s="216"/>
      <c r="R347" s="216"/>
      <c r="S347" s="216"/>
      <c r="T347" s="216"/>
      <c r="U347" s="216"/>
      <c r="V347" s="216"/>
      <c r="W347" s="216"/>
      <c r="X347" s="216"/>
      <c r="Y347" s="216"/>
      <c r="Z347" s="216"/>
      <c r="AA347" s="216"/>
      <c r="AB347" s="216"/>
      <c r="AC347" s="216"/>
      <c r="AD347" s="216"/>
      <c r="AE347" s="216">
        <v>47730</v>
      </c>
      <c r="AF347" s="216">
        <v>515125</v>
      </c>
    </row>
    <row r="348" spans="1:32" x14ac:dyDescent="0.3">
      <c r="A348" s="222" t="s">
        <v>263</v>
      </c>
      <c r="B348" s="116"/>
      <c r="C348" s="116"/>
      <c r="D348" s="116"/>
      <c r="E348" s="116"/>
      <c r="F348" s="116"/>
      <c r="G348" s="116"/>
      <c r="H348" s="116"/>
      <c r="I348" s="116"/>
      <c r="J348" s="116"/>
      <c r="K348" s="116"/>
      <c r="L348" s="116"/>
      <c r="M348" s="116"/>
      <c r="N348" s="116"/>
      <c r="O348" s="116"/>
      <c r="P348" s="116"/>
      <c r="Q348" s="116"/>
      <c r="R348" s="116"/>
      <c r="S348" s="116">
        <v>300383</v>
      </c>
      <c r="T348" s="116"/>
      <c r="U348" s="116"/>
      <c r="V348" s="116"/>
      <c r="W348" s="116"/>
      <c r="X348" s="116"/>
      <c r="Y348" s="116">
        <v>302631</v>
      </c>
      <c r="Z348" s="116"/>
      <c r="AA348" s="116">
        <v>310659</v>
      </c>
      <c r="AB348" s="116"/>
      <c r="AC348" s="116"/>
      <c r="AD348" s="116"/>
      <c r="AE348" s="116"/>
      <c r="AF348" s="116">
        <v>913673</v>
      </c>
    </row>
    <row r="349" spans="1:32" x14ac:dyDescent="0.3">
      <c r="A349" s="221" t="s">
        <v>56</v>
      </c>
      <c r="B349" s="216"/>
      <c r="C349" s="216"/>
      <c r="D349" s="216"/>
      <c r="E349" s="216"/>
      <c r="F349" s="216"/>
      <c r="G349" s="216"/>
      <c r="H349" s="216"/>
      <c r="I349" s="216"/>
      <c r="J349" s="216"/>
      <c r="K349" s="216"/>
      <c r="L349" s="216"/>
      <c r="M349" s="216"/>
      <c r="N349" s="216"/>
      <c r="O349" s="216"/>
      <c r="P349" s="216"/>
      <c r="Q349" s="216"/>
      <c r="R349" s="216"/>
      <c r="S349" s="216"/>
      <c r="T349" s="216"/>
      <c r="U349" s="216"/>
      <c r="V349" s="216"/>
      <c r="W349" s="216"/>
      <c r="X349" s="216"/>
      <c r="Y349" s="216">
        <v>21422224</v>
      </c>
      <c r="Z349" s="216"/>
      <c r="AA349" s="216"/>
      <c r="AB349" s="216"/>
      <c r="AC349" s="216"/>
      <c r="AD349" s="216"/>
      <c r="AE349" s="216"/>
      <c r="AF349" s="216">
        <v>21422224</v>
      </c>
    </row>
    <row r="350" spans="1:32" x14ac:dyDescent="0.3">
      <c r="A350" s="222" t="s">
        <v>560</v>
      </c>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v>21422224</v>
      </c>
      <c r="Z350" s="116"/>
      <c r="AA350" s="116"/>
      <c r="AB350" s="116"/>
      <c r="AC350" s="116"/>
      <c r="AD350" s="116"/>
      <c r="AE350" s="116"/>
      <c r="AF350" s="116">
        <v>21422224</v>
      </c>
    </row>
    <row r="351" spans="1:32" x14ac:dyDescent="0.3">
      <c r="A351" s="184" t="s">
        <v>574</v>
      </c>
      <c r="B351" s="185"/>
      <c r="C351" s="185"/>
      <c r="D351" s="185"/>
      <c r="E351" s="185"/>
      <c r="F351" s="185"/>
      <c r="G351" s="185"/>
      <c r="H351" s="185"/>
      <c r="I351" s="185"/>
      <c r="J351" s="185"/>
      <c r="K351" s="185"/>
      <c r="L351" s="185"/>
      <c r="M351" s="185"/>
      <c r="N351" s="185">
        <v>3350000</v>
      </c>
      <c r="O351" s="185"/>
      <c r="P351" s="185"/>
      <c r="Q351" s="185"/>
      <c r="R351" s="185"/>
      <c r="S351" s="185"/>
      <c r="T351" s="185"/>
      <c r="U351" s="185"/>
      <c r="V351" s="185">
        <v>302663</v>
      </c>
      <c r="W351" s="185"/>
      <c r="X351" s="185">
        <v>2498000</v>
      </c>
      <c r="Y351" s="185">
        <v>4986000</v>
      </c>
      <c r="Z351" s="185"/>
      <c r="AA351" s="185">
        <v>8110000</v>
      </c>
      <c r="AB351" s="185"/>
      <c r="AC351" s="185">
        <v>3971000</v>
      </c>
      <c r="AD351" s="185"/>
      <c r="AE351" s="185">
        <v>2450000</v>
      </c>
      <c r="AF351" s="185">
        <v>25667663</v>
      </c>
    </row>
    <row r="352" spans="1:32" x14ac:dyDescent="0.3">
      <c r="A352" s="230" t="s">
        <v>575</v>
      </c>
      <c r="B352" s="220"/>
      <c r="C352" s="220"/>
      <c r="D352" s="220"/>
      <c r="E352" s="220"/>
      <c r="F352" s="220"/>
      <c r="G352" s="220"/>
      <c r="H352" s="220"/>
      <c r="I352" s="220"/>
      <c r="J352" s="220"/>
      <c r="K352" s="220"/>
      <c r="L352" s="220"/>
      <c r="M352" s="220"/>
      <c r="N352" s="220">
        <v>3350000</v>
      </c>
      <c r="O352" s="220"/>
      <c r="P352" s="220"/>
      <c r="Q352" s="220"/>
      <c r="R352" s="220"/>
      <c r="S352" s="220"/>
      <c r="T352" s="220"/>
      <c r="U352" s="220"/>
      <c r="V352" s="220">
        <v>302663</v>
      </c>
      <c r="W352" s="220"/>
      <c r="X352" s="220">
        <v>2498000</v>
      </c>
      <c r="Y352" s="220">
        <v>4986000</v>
      </c>
      <c r="Z352" s="220"/>
      <c r="AA352" s="220">
        <v>8110000</v>
      </c>
      <c r="AB352" s="220"/>
      <c r="AC352" s="220">
        <v>3971000</v>
      </c>
      <c r="AD352" s="220"/>
      <c r="AE352" s="220">
        <v>2450000</v>
      </c>
      <c r="AF352" s="220">
        <v>25667663</v>
      </c>
    </row>
    <row r="353" spans="1:32" x14ac:dyDescent="0.3">
      <c r="A353" s="221" t="s">
        <v>42</v>
      </c>
      <c r="B353" s="216"/>
      <c r="C353" s="216"/>
      <c r="D353" s="216"/>
      <c r="E353" s="216"/>
      <c r="F353" s="216"/>
      <c r="G353" s="216"/>
      <c r="H353" s="216"/>
      <c r="I353" s="216"/>
      <c r="J353" s="216"/>
      <c r="K353" s="216"/>
      <c r="L353" s="216"/>
      <c r="M353" s="216"/>
      <c r="N353" s="216">
        <v>860000</v>
      </c>
      <c r="O353" s="216"/>
      <c r="P353" s="216"/>
      <c r="Q353" s="216"/>
      <c r="R353" s="216"/>
      <c r="S353" s="216"/>
      <c r="T353" s="216"/>
      <c r="U353" s="216"/>
      <c r="V353" s="216"/>
      <c r="W353" s="216"/>
      <c r="X353" s="216">
        <v>2498000</v>
      </c>
      <c r="Y353" s="216">
        <v>4986000</v>
      </c>
      <c r="Z353" s="216"/>
      <c r="AA353" s="216">
        <v>2925000</v>
      </c>
      <c r="AB353" s="216"/>
      <c r="AC353" s="216">
        <v>3971000</v>
      </c>
      <c r="AD353" s="216"/>
      <c r="AE353" s="216">
        <v>2450000</v>
      </c>
      <c r="AF353" s="216">
        <v>17690000</v>
      </c>
    </row>
    <row r="354" spans="1:32" x14ac:dyDescent="0.3">
      <c r="A354" s="222" t="s">
        <v>274</v>
      </c>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v>998000</v>
      </c>
      <c r="Y354" s="116">
        <v>986000</v>
      </c>
      <c r="Z354" s="116"/>
      <c r="AA354" s="116"/>
      <c r="AB354" s="116"/>
      <c r="AC354" s="116">
        <v>990000</v>
      </c>
      <c r="AD354" s="116"/>
      <c r="AE354" s="116">
        <v>950000</v>
      </c>
      <c r="AF354" s="116">
        <v>3924000</v>
      </c>
    </row>
    <row r="355" spans="1:32" x14ac:dyDescent="0.3">
      <c r="A355" s="222" t="s">
        <v>279</v>
      </c>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v>1500000</v>
      </c>
      <c r="Y355" s="116">
        <v>1500000</v>
      </c>
      <c r="Z355" s="116"/>
      <c r="AA355" s="116">
        <v>1450000</v>
      </c>
      <c r="AB355" s="116"/>
      <c r="AC355" s="116">
        <v>1500000</v>
      </c>
      <c r="AD355" s="116"/>
      <c r="AE355" s="116"/>
      <c r="AF355" s="116">
        <v>5950000</v>
      </c>
    </row>
    <row r="356" spans="1:32" x14ac:dyDescent="0.3">
      <c r="A356" s="222" t="s">
        <v>3246</v>
      </c>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v>1000000</v>
      </c>
      <c r="Z356" s="116"/>
      <c r="AA356" s="116"/>
      <c r="AB356" s="116"/>
      <c r="AC356" s="116"/>
      <c r="AD356" s="116"/>
      <c r="AE356" s="116"/>
      <c r="AF356" s="116">
        <v>1000000</v>
      </c>
    </row>
    <row r="357" spans="1:32" x14ac:dyDescent="0.3">
      <c r="A357" s="222" t="s">
        <v>47</v>
      </c>
      <c r="B357" s="116"/>
      <c r="C357" s="116"/>
      <c r="D357" s="116"/>
      <c r="E357" s="116"/>
      <c r="F357" s="116"/>
      <c r="G357" s="116"/>
      <c r="H357" s="116"/>
      <c r="I357" s="116"/>
      <c r="J357" s="116"/>
      <c r="K357" s="116"/>
      <c r="L357" s="116"/>
      <c r="M357" s="116"/>
      <c r="N357" s="116">
        <v>860000</v>
      </c>
      <c r="O357" s="116"/>
      <c r="P357" s="116"/>
      <c r="Q357" s="116"/>
      <c r="R357" s="116"/>
      <c r="S357" s="116"/>
      <c r="T357" s="116"/>
      <c r="U357" s="116"/>
      <c r="V357" s="116"/>
      <c r="W357" s="116"/>
      <c r="X357" s="116"/>
      <c r="Y357" s="116"/>
      <c r="Z357" s="116"/>
      <c r="AA357" s="116"/>
      <c r="AB357" s="116"/>
      <c r="AC357" s="116"/>
      <c r="AD357" s="116"/>
      <c r="AE357" s="116"/>
      <c r="AF357" s="116">
        <v>860000</v>
      </c>
    </row>
    <row r="358" spans="1:32" x14ac:dyDescent="0.3">
      <c r="A358" s="222" t="s">
        <v>2860</v>
      </c>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v>1500000</v>
      </c>
      <c r="Z358" s="116"/>
      <c r="AA358" s="116">
        <v>1475000</v>
      </c>
      <c r="AB358" s="116"/>
      <c r="AC358" s="116">
        <v>1481000</v>
      </c>
      <c r="AD358" s="116"/>
      <c r="AE358" s="116">
        <v>1500000</v>
      </c>
      <c r="AF358" s="116">
        <v>5956000</v>
      </c>
    </row>
    <row r="359" spans="1:32" x14ac:dyDescent="0.3">
      <c r="A359" s="221" t="s">
        <v>110</v>
      </c>
      <c r="B359" s="216"/>
      <c r="C359" s="216"/>
      <c r="D359" s="216"/>
      <c r="E359" s="216"/>
      <c r="F359" s="216"/>
      <c r="G359" s="216"/>
      <c r="H359" s="216"/>
      <c r="I359" s="216"/>
      <c r="J359" s="216"/>
      <c r="K359" s="216"/>
      <c r="L359" s="216"/>
      <c r="M359" s="216"/>
      <c r="N359" s="216"/>
      <c r="O359" s="216"/>
      <c r="P359" s="216"/>
      <c r="Q359" s="216"/>
      <c r="R359" s="216"/>
      <c r="S359" s="216"/>
      <c r="T359" s="216"/>
      <c r="U359" s="216"/>
      <c r="V359" s="216">
        <v>302663</v>
      </c>
      <c r="W359" s="216"/>
      <c r="X359" s="216"/>
      <c r="Y359" s="216"/>
      <c r="Z359" s="216"/>
      <c r="AA359" s="216"/>
      <c r="AB359" s="216"/>
      <c r="AC359" s="216"/>
      <c r="AD359" s="216"/>
      <c r="AE359" s="216"/>
      <c r="AF359" s="216">
        <v>302663</v>
      </c>
    </row>
    <row r="360" spans="1:32" x14ac:dyDescent="0.3">
      <c r="A360" s="186" t="s">
        <v>263</v>
      </c>
      <c r="B360" s="116"/>
      <c r="C360" s="116"/>
      <c r="D360" s="116"/>
      <c r="E360" s="116"/>
      <c r="F360" s="116"/>
      <c r="G360" s="116"/>
      <c r="H360" s="116"/>
      <c r="I360" s="116"/>
      <c r="J360" s="116"/>
      <c r="K360" s="116"/>
      <c r="L360" s="116"/>
      <c r="M360" s="116"/>
      <c r="N360" s="116"/>
      <c r="O360" s="116"/>
      <c r="P360" s="116"/>
      <c r="Q360" s="116"/>
      <c r="R360" s="116"/>
      <c r="S360" s="116"/>
      <c r="T360" s="116"/>
      <c r="U360" s="116"/>
      <c r="V360" s="116">
        <v>302663</v>
      </c>
      <c r="W360" s="116"/>
      <c r="X360" s="116"/>
      <c r="Y360" s="116"/>
      <c r="Z360" s="116"/>
      <c r="AA360" s="116"/>
      <c r="AB360" s="116"/>
      <c r="AC360" s="116"/>
      <c r="AD360" s="116"/>
      <c r="AE360" s="116"/>
      <c r="AF360" s="116">
        <v>302663</v>
      </c>
    </row>
    <row r="361" spans="1:32" x14ac:dyDescent="0.3">
      <c r="A361" s="221" t="s">
        <v>56</v>
      </c>
      <c r="B361" s="216"/>
      <c r="C361" s="216"/>
      <c r="D361" s="216"/>
      <c r="E361" s="216"/>
      <c r="F361" s="216"/>
      <c r="G361" s="216"/>
      <c r="H361" s="216"/>
      <c r="I361" s="216"/>
      <c r="J361" s="216"/>
      <c r="K361" s="216"/>
      <c r="L361" s="216"/>
      <c r="M361" s="216"/>
      <c r="N361" s="216">
        <v>2490000</v>
      </c>
      <c r="O361" s="216"/>
      <c r="P361" s="216"/>
      <c r="Q361" s="216"/>
      <c r="R361" s="216"/>
      <c r="S361" s="216"/>
      <c r="T361" s="216"/>
      <c r="U361" s="216"/>
      <c r="V361" s="216"/>
      <c r="W361" s="216"/>
      <c r="X361" s="216"/>
      <c r="Y361" s="216"/>
      <c r="Z361" s="216"/>
      <c r="AA361" s="216">
        <v>5185000</v>
      </c>
      <c r="AB361" s="216"/>
      <c r="AC361" s="216"/>
      <c r="AD361" s="216"/>
      <c r="AE361" s="216"/>
      <c r="AF361" s="216">
        <v>7675000</v>
      </c>
    </row>
    <row r="362" spans="1:32" x14ac:dyDescent="0.3">
      <c r="A362" s="222" t="s">
        <v>896</v>
      </c>
      <c r="B362" s="116"/>
      <c r="C362" s="116"/>
      <c r="D362" s="116"/>
      <c r="E362" s="116"/>
      <c r="F362" s="116"/>
      <c r="G362" s="116"/>
      <c r="H362" s="116"/>
      <c r="I362" s="116"/>
      <c r="J362" s="116"/>
      <c r="K362" s="116"/>
      <c r="L362" s="116"/>
      <c r="M362" s="116"/>
      <c r="N362" s="116">
        <v>2490000</v>
      </c>
      <c r="O362" s="116"/>
      <c r="P362" s="116"/>
      <c r="Q362" s="116"/>
      <c r="R362" s="116"/>
      <c r="S362" s="116"/>
      <c r="T362" s="116"/>
      <c r="U362" s="116"/>
      <c r="V362" s="116"/>
      <c r="W362" s="116"/>
      <c r="X362" s="116"/>
      <c r="Y362" s="116"/>
      <c r="Z362" s="116"/>
      <c r="AA362" s="116">
        <v>5185000</v>
      </c>
      <c r="AB362" s="116"/>
      <c r="AC362" s="116"/>
      <c r="AD362" s="116"/>
      <c r="AE362" s="116"/>
      <c r="AF362" s="116">
        <v>7675000</v>
      </c>
    </row>
    <row r="363" spans="1:32" x14ac:dyDescent="0.3">
      <c r="A363" s="218" t="s">
        <v>269</v>
      </c>
      <c r="B363" s="216">
        <v>1022500</v>
      </c>
      <c r="C363" s="216"/>
      <c r="D363" s="216">
        <v>3449000</v>
      </c>
      <c r="E363" s="216"/>
      <c r="F363" s="216">
        <v>3444500</v>
      </c>
      <c r="G363" s="216">
        <v>4685000</v>
      </c>
      <c r="H363" s="216"/>
      <c r="I363" s="216">
        <v>1100000</v>
      </c>
      <c r="J363" s="216">
        <v>2700000</v>
      </c>
      <c r="K363" s="216">
        <v>2230000</v>
      </c>
      <c r="L363" s="216">
        <v>1530000</v>
      </c>
      <c r="M363" s="216">
        <v>1840000</v>
      </c>
      <c r="N363" s="216">
        <v>18269500</v>
      </c>
      <c r="O363" s="216">
        <v>1680000</v>
      </c>
      <c r="P363" s="216">
        <v>3160000</v>
      </c>
      <c r="Q363" s="216">
        <v>19929200</v>
      </c>
      <c r="R363" s="216">
        <v>10000000</v>
      </c>
      <c r="S363" s="216">
        <v>9882500</v>
      </c>
      <c r="T363" s="216">
        <v>11209000</v>
      </c>
      <c r="U363" s="216">
        <v>2010000</v>
      </c>
      <c r="V363" s="216">
        <v>2420000</v>
      </c>
      <c r="W363" s="216">
        <v>10839500</v>
      </c>
      <c r="X363" s="216">
        <v>50674500</v>
      </c>
      <c r="Y363" s="216">
        <v>25762820</v>
      </c>
      <c r="Z363" s="216">
        <v>2030000</v>
      </c>
      <c r="AA363" s="216">
        <v>2915000</v>
      </c>
      <c r="AB363" s="216">
        <v>4905000</v>
      </c>
      <c r="AC363" s="216"/>
      <c r="AD363" s="216"/>
      <c r="AE363" s="216"/>
      <c r="AF363" s="216">
        <v>197688020</v>
      </c>
    </row>
    <row r="364" spans="1:32" x14ac:dyDescent="0.3">
      <c r="A364" s="183" t="s">
        <v>136</v>
      </c>
      <c r="B364" s="179">
        <v>1022500</v>
      </c>
      <c r="C364" s="179"/>
      <c r="D364" s="179">
        <v>3449000</v>
      </c>
      <c r="E364" s="179"/>
      <c r="F364" s="179">
        <v>3444500</v>
      </c>
      <c r="G364" s="179">
        <v>4685000</v>
      </c>
      <c r="H364" s="179"/>
      <c r="I364" s="179">
        <v>1100000</v>
      </c>
      <c r="J364" s="179">
        <v>2700000</v>
      </c>
      <c r="K364" s="179">
        <v>2230000</v>
      </c>
      <c r="L364" s="179">
        <v>1530000</v>
      </c>
      <c r="M364" s="179">
        <v>1840000</v>
      </c>
      <c r="N364" s="179">
        <v>18269500</v>
      </c>
      <c r="O364" s="179">
        <v>1680000</v>
      </c>
      <c r="P364" s="179">
        <v>3160000</v>
      </c>
      <c r="Q364" s="179">
        <v>19929200</v>
      </c>
      <c r="R364" s="179">
        <v>10000000</v>
      </c>
      <c r="S364" s="179">
        <v>9882500</v>
      </c>
      <c r="T364" s="179">
        <v>11209000</v>
      </c>
      <c r="U364" s="179">
        <v>2010000</v>
      </c>
      <c r="V364" s="179">
        <v>2420000</v>
      </c>
      <c r="W364" s="179">
        <v>10839500</v>
      </c>
      <c r="X364" s="179">
        <v>50674500</v>
      </c>
      <c r="Y364" s="179">
        <v>25762820</v>
      </c>
      <c r="Z364" s="179">
        <v>2030000</v>
      </c>
      <c r="AA364" s="179">
        <v>2915000</v>
      </c>
      <c r="AB364" s="179">
        <v>4905000</v>
      </c>
      <c r="AC364" s="179"/>
      <c r="AD364" s="179"/>
      <c r="AE364" s="179"/>
      <c r="AF364" s="179">
        <v>197688020</v>
      </c>
    </row>
    <row r="365" spans="1:32" x14ac:dyDescent="0.3">
      <c r="A365" s="70" t="s">
        <v>273</v>
      </c>
      <c r="B365" s="219">
        <v>1022500</v>
      </c>
      <c r="C365" s="219"/>
      <c r="D365" s="219">
        <v>3449000</v>
      </c>
      <c r="E365" s="219"/>
      <c r="F365" s="219">
        <v>3444500</v>
      </c>
      <c r="G365" s="219">
        <v>4685000</v>
      </c>
      <c r="H365" s="219"/>
      <c r="I365" s="219">
        <v>1100000</v>
      </c>
      <c r="J365" s="219">
        <v>2700000</v>
      </c>
      <c r="K365" s="219">
        <v>2230000</v>
      </c>
      <c r="L365" s="219">
        <v>1530000</v>
      </c>
      <c r="M365" s="219">
        <v>1840000</v>
      </c>
      <c r="N365" s="219">
        <v>18269500</v>
      </c>
      <c r="O365" s="219">
        <v>1680000</v>
      </c>
      <c r="P365" s="219">
        <v>3160000</v>
      </c>
      <c r="Q365" s="219">
        <v>19929200</v>
      </c>
      <c r="R365" s="219">
        <v>10000000</v>
      </c>
      <c r="S365" s="219">
        <v>9882500</v>
      </c>
      <c r="T365" s="219">
        <v>11209000</v>
      </c>
      <c r="U365" s="219">
        <v>2010000</v>
      </c>
      <c r="V365" s="219">
        <v>2420000</v>
      </c>
      <c r="W365" s="219">
        <v>10839500</v>
      </c>
      <c r="X365" s="219">
        <v>50674500</v>
      </c>
      <c r="Y365" s="219">
        <v>25762820</v>
      </c>
      <c r="Z365" s="219">
        <v>2030000</v>
      </c>
      <c r="AA365" s="219">
        <v>2915000</v>
      </c>
      <c r="AB365" s="219">
        <v>4905000</v>
      </c>
      <c r="AC365" s="219"/>
      <c r="AD365" s="219"/>
      <c r="AE365" s="219"/>
      <c r="AF365" s="219">
        <v>197688020</v>
      </c>
    </row>
    <row r="366" spans="1:32" x14ac:dyDescent="0.3">
      <c r="A366" s="184" t="s">
        <v>270</v>
      </c>
      <c r="B366" s="185">
        <v>1022500</v>
      </c>
      <c r="C366" s="185"/>
      <c r="D366" s="185">
        <v>3449000</v>
      </c>
      <c r="E366" s="185"/>
      <c r="F366" s="185">
        <v>3444500</v>
      </c>
      <c r="G366" s="185">
        <v>4685000</v>
      </c>
      <c r="H366" s="185"/>
      <c r="I366" s="185">
        <v>1100000</v>
      </c>
      <c r="J366" s="185">
        <v>2700000</v>
      </c>
      <c r="K366" s="185">
        <v>2230000</v>
      </c>
      <c r="L366" s="185">
        <v>1530000</v>
      </c>
      <c r="M366" s="185">
        <v>1840000</v>
      </c>
      <c r="N366" s="185">
        <v>18269500</v>
      </c>
      <c r="O366" s="185">
        <v>1680000</v>
      </c>
      <c r="P366" s="185">
        <v>3160000</v>
      </c>
      <c r="Q366" s="185">
        <v>19929200</v>
      </c>
      <c r="R366" s="185">
        <v>10000000</v>
      </c>
      <c r="S366" s="185">
        <v>9882500</v>
      </c>
      <c r="T366" s="185">
        <v>11209000</v>
      </c>
      <c r="U366" s="185">
        <v>2010000</v>
      </c>
      <c r="V366" s="185">
        <v>2420000</v>
      </c>
      <c r="W366" s="185">
        <v>10839500</v>
      </c>
      <c r="X366" s="185">
        <v>50674500</v>
      </c>
      <c r="Y366" s="185">
        <v>25762820</v>
      </c>
      <c r="Z366" s="185">
        <v>2030000</v>
      </c>
      <c r="AA366" s="185">
        <v>2915000</v>
      </c>
      <c r="AB366" s="185">
        <v>4905000</v>
      </c>
      <c r="AC366" s="185"/>
      <c r="AD366" s="185"/>
      <c r="AE366" s="185"/>
      <c r="AF366" s="185">
        <v>197688020</v>
      </c>
    </row>
    <row r="367" spans="1:32" x14ac:dyDescent="0.3">
      <c r="A367" s="230" t="s">
        <v>881</v>
      </c>
      <c r="B367" s="220"/>
      <c r="C367" s="220"/>
      <c r="D367" s="220"/>
      <c r="E367" s="220"/>
      <c r="F367" s="220"/>
      <c r="G367" s="220"/>
      <c r="H367" s="220"/>
      <c r="I367" s="220"/>
      <c r="J367" s="220"/>
      <c r="K367" s="220"/>
      <c r="L367" s="220"/>
      <c r="M367" s="220">
        <v>910000</v>
      </c>
      <c r="N367" s="220">
        <v>2450000</v>
      </c>
      <c r="O367" s="220"/>
      <c r="P367" s="220"/>
      <c r="Q367" s="220">
        <v>2446000</v>
      </c>
      <c r="R367" s="220">
        <v>1810000</v>
      </c>
      <c r="S367" s="220"/>
      <c r="T367" s="220">
        <v>2290000</v>
      </c>
      <c r="U367" s="220"/>
      <c r="V367" s="220"/>
      <c r="W367" s="220">
        <v>615000</v>
      </c>
      <c r="X367" s="220">
        <v>3275000</v>
      </c>
      <c r="Y367" s="220">
        <v>12551552</v>
      </c>
      <c r="Z367" s="220"/>
      <c r="AA367" s="220">
        <v>700000</v>
      </c>
      <c r="AB367" s="220"/>
      <c r="AC367" s="220"/>
      <c r="AD367" s="220"/>
      <c r="AE367" s="220"/>
      <c r="AF367" s="220">
        <v>27047552</v>
      </c>
    </row>
    <row r="368" spans="1:32" x14ac:dyDescent="0.3">
      <c r="A368" s="221" t="s">
        <v>42</v>
      </c>
      <c r="B368" s="216"/>
      <c r="C368" s="216"/>
      <c r="D368" s="216"/>
      <c r="E368" s="216"/>
      <c r="F368" s="216"/>
      <c r="G368" s="216"/>
      <c r="H368" s="216"/>
      <c r="I368" s="216"/>
      <c r="J368" s="216"/>
      <c r="K368" s="216"/>
      <c r="L368" s="216"/>
      <c r="M368" s="216">
        <v>910000</v>
      </c>
      <c r="N368" s="216">
        <v>2450000</v>
      </c>
      <c r="O368" s="216"/>
      <c r="P368" s="216"/>
      <c r="Q368" s="216">
        <v>2446000</v>
      </c>
      <c r="R368" s="216">
        <v>1810000</v>
      </c>
      <c r="S368" s="216"/>
      <c r="T368" s="216">
        <v>2290000</v>
      </c>
      <c r="U368" s="216"/>
      <c r="V368" s="216"/>
      <c r="W368" s="216">
        <v>615000</v>
      </c>
      <c r="X368" s="216">
        <v>3275000</v>
      </c>
      <c r="Y368" s="216">
        <v>3850000</v>
      </c>
      <c r="Z368" s="216"/>
      <c r="AA368" s="216">
        <v>700000</v>
      </c>
      <c r="AB368" s="216"/>
      <c r="AC368" s="216"/>
      <c r="AD368" s="216"/>
      <c r="AE368" s="216"/>
      <c r="AF368" s="216">
        <v>18346000</v>
      </c>
    </row>
    <row r="369" spans="1:32" x14ac:dyDescent="0.3">
      <c r="A369" s="222" t="s">
        <v>274</v>
      </c>
      <c r="B369" s="116"/>
      <c r="C369" s="116"/>
      <c r="D369" s="116"/>
      <c r="E369" s="116"/>
      <c r="F369" s="116"/>
      <c r="G369" s="116"/>
      <c r="H369" s="116"/>
      <c r="I369" s="116"/>
      <c r="J369" s="116"/>
      <c r="K369" s="116"/>
      <c r="L369" s="116"/>
      <c r="M369" s="116"/>
      <c r="N369" s="116">
        <v>1000000</v>
      </c>
      <c r="O369" s="116"/>
      <c r="P369" s="116"/>
      <c r="Q369" s="116">
        <v>996000</v>
      </c>
      <c r="R369" s="116"/>
      <c r="S369" s="116"/>
      <c r="T369" s="116">
        <v>1000000</v>
      </c>
      <c r="U369" s="116"/>
      <c r="V369" s="116"/>
      <c r="W369" s="116"/>
      <c r="X369" s="116">
        <v>1000000</v>
      </c>
      <c r="Y369" s="116">
        <v>1000000</v>
      </c>
      <c r="Z369" s="116"/>
      <c r="AA369" s="116"/>
      <c r="AB369" s="116"/>
      <c r="AC369" s="116"/>
      <c r="AD369" s="116"/>
      <c r="AE369" s="116"/>
      <c r="AF369" s="116">
        <v>4996000</v>
      </c>
    </row>
    <row r="370" spans="1:32" x14ac:dyDescent="0.3">
      <c r="A370" s="222" t="s">
        <v>279</v>
      </c>
      <c r="B370" s="116"/>
      <c r="C370" s="116"/>
      <c r="D370" s="116"/>
      <c r="E370" s="116"/>
      <c r="F370" s="116"/>
      <c r="G370" s="116"/>
      <c r="H370" s="116"/>
      <c r="I370" s="116"/>
      <c r="J370" s="116"/>
      <c r="K370" s="116"/>
      <c r="L370" s="116"/>
      <c r="M370" s="116"/>
      <c r="N370" s="116">
        <v>1450000</v>
      </c>
      <c r="O370" s="116"/>
      <c r="P370" s="116"/>
      <c r="Q370" s="116">
        <v>1450000</v>
      </c>
      <c r="R370" s="116">
        <v>1810000</v>
      </c>
      <c r="S370" s="116"/>
      <c r="T370" s="116">
        <v>1290000</v>
      </c>
      <c r="U370" s="116"/>
      <c r="V370" s="116"/>
      <c r="W370" s="116"/>
      <c r="X370" s="116">
        <v>1500000</v>
      </c>
      <c r="Y370" s="116">
        <v>1500000</v>
      </c>
      <c r="Z370" s="116"/>
      <c r="AA370" s="116"/>
      <c r="AB370" s="116"/>
      <c r="AC370" s="116"/>
      <c r="AD370" s="116"/>
      <c r="AE370" s="116"/>
      <c r="AF370" s="116">
        <v>9000000</v>
      </c>
    </row>
    <row r="371" spans="1:32" x14ac:dyDescent="0.3">
      <c r="A371" s="186" t="s">
        <v>47</v>
      </c>
      <c r="B371" s="216"/>
      <c r="C371" s="216"/>
      <c r="D371" s="216"/>
      <c r="E371" s="216"/>
      <c r="F371" s="216"/>
      <c r="G371" s="216"/>
      <c r="H371" s="216"/>
      <c r="I371" s="216"/>
      <c r="J371" s="216"/>
      <c r="K371" s="216"/>
      <c r="L371" s="216"/>
      <c r="M371" s="216"/>
      <c r="N371" s="216"/>
      <c r="O371" s="216"/>
      <c r="P371" s="216"/>
      <c r="Q371" s="216"/>
      <c r="R371" s="216"/>
      <c r="S371" s="216"/>
      <c r="T371" s="216"/>
      <c r="U371" s="216"/>
      <c r="V371" s="216"/>
      <c r="W371" s="216"/>
      <c r="X371" s="216"/>
      <c r="Y371" s="216">
        <v>1350000</v>
      </c>
      <c r="Z371" s="216"/>
      <c r="AA371" s="216"/>
      <c r="AB371" s="216"/>
      <c r="AC371" s="216"/>
      <c r="AD371" s="216"/>
      <c r="AE371" s="216"/>
      <c r="AF371" s="216">
        <v>1350000</v>
      </c>
    </row>
    <row r="372" spans="1:32" x14ac:dyDescent="0.3">
      <c r="A372" s="222" t="s">
        <v>2860</v>
      </c>
      <c r="B372" s="116"/>
      <c r="C372" s="116"/>
      <c r="D372" s="116"/>
      <c r="E372" s="116"/>
      <c r="F372" s="116"/>
      <c r="G372" s="116"/>
      <c r="H372" s="116"/>
      <c r="I372" s="116"/>
      <c r="J372" s="116"/>
      <c r="K372" s="116"/>
      <c r="L372" s="116"/>
      <c r="M372" s="116">
        <v>910000</v>
      </c>
      <c r="N372" s="116"/>
      <c r="O372" s="116"/>
      <c r="P372" s="116"/>
      <c r="Q372" s="116"/>
      <c r="R372" s="116"/>
      <c r="S372" s="116"/>
      <c r="T372" s="116"/>
      <c r="U372" s="116"/>
      <c r="V372" s="116"/>
      <c r="W372" s="116">
        <v>615000</v>
      </c>
      <c r="X372" s="116">
        <v>775000</v>
      </c>
      <c r="Y372" s="116"/>
      <c r="Z372" s="116"/>
      <c r="AA372" s="116">
        <v>700000</v>
      </c>
      <c r="AB372" s="116"/>
      <c r="AC372" s="116"/>
      <c r="AD372" s="116"/>
      <c r="AE372" s="116"/>
      <c r="AF372" s="116">
        <v>3000000</v>
      </c>
    </row>
    <row r="373" spans="1:32" x14ac:dyDescent="0.3">
      <c r="A373" s="221" t="s">
        <v>56</v>
      </c>
      <c r="B373" s="216"/>
      <c r="C373" s="216"/>
      <c r="D373" s="216"/>
      <c r="E373" s="216"/>
      <c r="F373" s="216"/>
      <c r="G373" s="216"/>
      <c r="H373" s="216"/>
      <c r="I373" s="216"/>
      <c r="J373" s="216"/>
      <c r="K373" s="216"/>
      <c r="L373" s="216"/>
      <c r="M373" s="216"/>
      <c r="N373" s="216"/>
      <c r="O373" s="216"/>
      <c r="P373" s="216"/>
      <c r="Q373" s="216"/>
      <c r="R373" s="216"/>
      <c r="S373" s="216"/>
      <c r="T373" s="216"/>
      <c r="U373" s="216"/>
      <c r="V373" s="216"/>
      <c r="W373" s="216"/>
      <c r="X373" s="216"/>
      <c r="Y373" s="216">
        <v>8701552</v>
      </c>
      <c r="Z373" s="216"/>
      <c r="AA373" s="216"/>
      <c r="AB373" s="216"/>
      <c r="AC373" s="216"/>
      <c r="AD373" s="216"/>
      <c r="AE373" s="216"/>
      <c r="AF373" s="216">
        <v>8701552</v>
      </c>
    </row>
    <row r="374" spans="1:32" x14ac:dyDescent="0.3">
      <c r="A374" s="186" t="s">
        <v>1529</v>
      </c>
      <c r="B374" s="216"/>
      <c r="C374" s="216"/>
      <c r="D374" s="216"/>
      <c r="E374" s="216"/>
      <c r="F374" s="216"/>
      <c r="G374" s="216"/>
      <c r="H374" s="216"/>
      <c r="I374" s="216"/>
      <c r="J374" s="216"/>
      <c r="K374" s="216"/>
      <c r="L374" s="216"/>
      <c r="M374" s="216"/>
      <c r="N374" s="216"/>
      <c r="O374" s="216"/>
      <c r="P374" s="216"/>
      <c r="Q374" s="216"/>
      <c r="R374" s="216"/>
      <c r="S374" s="216"/>
      <c r="T374" s="216"/>
      <c r="U374" s="216"/>
      <c r="V374" s="216"/>
      <c r="W374" s="216"/>
      <c r="X374" s="216"/>
      <c r="Y374" s="216">
        <v>8701552</v>
      </c>
      <c r="Z374" s="216"/>
      <c r="AA374" s="216"/>
      <c r="AB374" s="216"/>
      <c r="AC374" s="216"/>
      <c r="AD374" s="216"/>
      <c r="AE374" s="216"/>
      <c r="AF374" s="216">
        <v>8701552</v>
      </c>
    </row>
    <row r="375" spans="1:32" x14ac:dyDescent="0.3">
      <c r="A375" s="230" t="s">
        <v>271</v>
      </c>
      <c r="B375" s="220"/>
      <c r="C375" s="220"/>
      <c r="D375" s="220"/>
      <c r="E375" s="220"/>
      <c r="F375" s="220"/>
      <c r="G375" s="220"/>
      <c r="H375" s="220"/>
      <c r="I375" s="220">
        <v>1100000</v>
      </c>
      <c r="J375" s="220"/>
      <c r="K375" s="220"/>
      <c r="L375" s="220"/>
      <c r="M375" s="220"/>
      <c r="N375" s="220"/>
      <c r="O375" s="220"/>
      <c r="P375" s="220"/>
      <c r="Q375" s="220"/>
      <c r="R375" s="220"/>
      <c r="S375" s="220">
        <v>2444000</v>
      </c>
      <c r="T375" s="220"/>
      <c r="U375" s="220"/>
      <c r="V375" s="220">
        <v>2420000</v>
      </c>
      <c r="W375" s="220">
        <v>1285000</v>
      </c>
      <c r="X375" s="220">
        <v>5350000</v>
      </c>
      <c r="Y375" s="220"/>
      <c r="Z375" s="220"/>
      <c r="AA375" s="220"/>
      <c r="AB375" s="220"/>
      <c r="AC375" s="220"/>
      <c r="AD375" s="220"/>
      <c r="AE375" s="220"/>
      <c r="AF375" s="220">
        <v>12599000</v>
      </c>
    </row>
    <row r="376" spans="1:32" x14ac:dyDescent="0.3">
      <c r="A376" s="221" t="s">
        <v>42</v>
      </c>
      <c r="B376" s="216"/>
      <c r="C376" s="216"/>
      <c r="D376" s="216"/>
      <c r="E376" s="216"/>
      <c r="F376" s="216"/>
      <c r="G376" s="216"/>
      <c r="H376" s="216"/>
      <c r="I376" s="216"/>
      <c r="J376" s="216"/>
      <c r="K376" s="216"/>
      <c r="L376" s="216"/>
      <c r="M376" s="216"/>
      <c r="N376" s="216"/>
      <c r="O376" s="216"/>
      <c r="P376" s="216"/>
      <c r="Q376" s="216"/>
      <c r="R376" s="216"/>
      <c r="S376" s="216">
        <v>2444000</v>
      </c>
      <c r="T376" s="216"/>
      <c r="U376" s="216"/>
      <c r="V376" s="216">
        <v>2420000</v>
      </c>
      <c r="W376" s="216"/>
      <c r="X376" s="216">
        <v>2500000</v>
      </c>
      <c r="Y376" s="216"/>
      <c r="Z376" s="216"/>
      <c r="AA376" s="216"/>
      <c r="AB376" s="216"/>
      <c r="AC376" s="216"/>
      <c r="AD376" s="216"/>
      <c r="AE376" s="216"/>
      <c r="AF376" s="216">
        <v>7364000</v>
      </c>
    </row>
    <row r="377" spans="1:32" x14ac:dyDescent="0.3">
      <c r="A377" s="222" t="s">
        <v>274</v>
      </c>
      <c r="B377" s="116"/>
      <c r="C377" s="116"/>
      <c r="D377" s="116"/>
      <c r="E377" s="116"/>
      <c r="F377" s="116"/>
      <c r="G377" s="116"/>
      <c r="H377" s="116"/>
      <c r="I377" s="116"/>
      <c r="J377" s="116"/>
      <c r="K377" s="116"/>
      <c r="L377" s="116"/>
      <c r="M377" s="116"/>
      <c r="N377" s="116"/>
      <c r="O377" s="116"/>
      <c r="P377" s="116"/>
      <c r="Q377" s="116"/>
      <c r="R377" s="116"/>
      <c r="S377" s="116">
        <v>994000</v>
      </c>
      <c r="T377" s="116"/>
      <c r="U377" s="116"/>
      <c r="V377" s="116">
        <v>985000</v>
      </c>
      <c r="W377" s="116"/>
      <c r="X377" s="116">
        <v>1000000</v>
      </c>
      <c r="Y377" s="116"/>
      <c r="Z377" s="116"/>
      <c r="AA377" s="116"/>
      <c r="AB377" s="116"/>
      <c r="AC377" s="116"/>
      <c r="AD377" s="116"/>
      <c r="AE377" s="116"/>
      <c r="AF377" s="116">
        <v>2979000</v>
      </c>
    </row>
    <row r="378" spans="1:32" x14ac:dyDescent="0.3">
      <c r="A378" s="222" t="s">
        <v>279</v>
      </c>
      <c r="B378" s="116"/>
      <c r="C378" s="116"/>
      <c r="D378" s="116"/>
      <c r="E378" s="116"/>
      <c r="F378" s="116"/>
      <c r="G378" s="116"/>
      <c r="H378" s="116"/>
      <c r="I378" s="116"/>
      <c r="J378" s="116"/>
      <c r="K378" s="116"/>
      <c r="L378" s="116"/>
      <c r="M378" s="116"/>
      <c r="N378" s="116"/>
      <c r="O378" s="116"/>
      <c r="P378" s="116"/>
      <c r="Q378" s="116"/>
      <c r="R378" s="116"/>
      <c r="S378" s="116">
        <v>1450000</v>
      </c>
      <c r="T378" s="116"/>
      <c r="U378" s="116"/>
      <c r="V378" s="116">
        <v>1435000</v>
      </c>
      <c r="W378" s="116"/>
      <c r="X378" s="116">
        <v>1500000</v>
      </c>
      <c r="Y378" s="116"/>
      <c r="Z378" s="116"/>
      <c r="AA378" s="116"/>
      <c r="AB378" s="116"/>
      <c r="AC378" s="116"/>
      <c r="AD378" s="116"/>
      <c r="AE378" s="116"/>
      <c r="AF378" s="116">
        <v>4385000</v>
      </c>
    </row>
    <row r="379" spans="1:32" x14ac:dyDescent="0.3">
      <c r="A379" s="221" t="s">
        <v>56</v>
      </c>
      <c r="B379" s="216"/>
      <c r="C379" s="216"/>
      <c r="D379" s="216"/>
      <c r="E379" s="216"/>
      <c r="F379" s="216"/>
      <c r="G379" s="216"/>
      <c r="H379" s="216"/>
      <c r="I379" s="216">
        <v>1100000</v>
      </c>
      <c r="J379" s="216"/>
      <c r="K379" s="216"/>
      <c r="L379" s="216"/>
      <c r="M379" s="216"/>
      <c r="N379" s="216"/>
      <c r="O379" s="216"/>
      <c r="P379" s="216"/>
      <c r="Q379" s="216"/>
      <c r="R379" s="216"/>
      <c r="S379" s="216"/>
      <c r="T379" s="216"/>
      <c r="U379" s="216"/>
      <c r="V379" s="216"/>
      <c r="W379" s="216">
        <v>1285000</v>
      </c>
      <c r="X379" s="216">
        <v>2850000</v>
      </c>
      <c r="Y379" s="216"/>
      <c r="Z379" s="216"/>
      <c r="AA379" s="216"/>
      <c r="AB379" s="216"/>
      <c r="AC379" s="216"/>
      <c r="AD379" s="216"/>
      <c r="AE379" s="216"/>
      <c r="AF379" s="216">
        <v>5235000</v>
      </c>
    </row>
    <row r="380" spans="1:32" x14ac:dyDescent="0.3">
      <c r="A380" s="222" t="s">
        <v>1529</v>
      </c>
      <c r="B380" s="116"/>
      <c r="C380" s="116"/>
      <c r="D380" s="116"/>
      <c r="E380" s="116"/>
      <c r="F380" s="116"/>
      <c r="G380" s="116"/>
      <c r="H380" s="116"/>
      <c r="I380" s="116">
        <v>1100000</v>
      </c>
      <c r="J380" s="116"/>
      <c r="K380" s="116"/>
      <c r="L380" s="116"/>
      <c r="M380" s="116"/>
      <c r="N380" s="116"/>
      <c r="O380" s="116"/>
      <c r="P380" s="116"/>
      <c r="Q380" s="116"/>
      <c r="R380" s="116"/>
      <c r="S380" s="116"/>
      <c r="T380" s="116"/>
      <c r="U380" s="116"/>
      <c r="V380" s="116"/>
      <c r="W380" s="116">
        <v>1285000</v>
      </c>
      <c r="X380" s="116">
        <v>2850000</v>
      </c>
      <c r="Y380" s="116"/>
      <c r="Z380" s="116"/>
      <c r="AA380" s="116"/>
      <c r="AB380" s="116"/>
      <c r="AC380" s="116"/>
      <c r="AD380" s="116"/>
      <c r="AE380" s="116"/>
      <c r="AF380" s="116">
        <v>5235000</v>
      </c>
    </row>
    <row r="381" spans="1:32" x14ac:dyDescent="0.3">
      <c r="A381" s="230" t="s">
        <v>284</v>
      </c>
      <c r="B381" s="220"/>
      <c r="C381" s="220"/>
      <c r="D381" s="220"/>
      <c r="E381" s="220"/>
      <c r="F381" s="220"/>
      <c r="G381" s="220"/>
      <c r="H381" s="220"/>
      <c r="I381" s="220"/>
      <c r="J381" s="220"/>
      <c r="K381" s="220"/>
      <c r="L381" s="220"/>
      <c r="M381" s="220"/>
      <c r="N381" s="220">
        <v>2469500</v>
      </c>
      <c r="O381" s="220"/>
      <c r="P381" s="220"/>
      <c r="Q381" s="220"/>
      <c r="R381" s="220"/>
      <c r="S381" s="220">
        <v>2499000</v>
      </c>
      <c r="T381" s="220">
        <v>2499000</v>
      </c>
      <c r="U381" s="220"/>
      <c r="V381" s="220"/>
      <c r="W381" s="220"/>
      <c r="X381" s="220"/>
      <c r="Y381" s="220"/>
      <c r="Z381" s="220"/>
      <c r="AA381" s="220"/>
      <c r="AB381" s="220"/>
      <c r="AC381" s="220"/>
      <c r="AD381" s="220"/>
      <c r="AE381" s="220"/>
      <c r="AF381" s="220">
        <v>7467500</v>
      </c>
    </row>
    <row r="382" spans="1:32" x14ac:dyDescent="0.3">
      <c r="A382" s="221" t="s">
        <v>42</v>
      </c>
      <c r="B382" s="216"/>
      <c r="C382" s="216"/>
      <c r="D382" s="216"/>
      <c r="E382" s="216"/>
      <c r="F382" s="216"/>
      <c r="G382" s="216"/>
      <c r="H382" s="216"/>
      <c r="I382" s="216"/>
      <c r="J382" s="216"/>
      <c r="K382" s="216"/>
      <c r="L382" s="216"/>
      <c r="M382" s="216"/>
      <c r="N382" s="216">
        <v>2469500</v>
      </c>
      <c r="O382" s="216"/>
      <c r="P382" s="216"/>
      <c r="Q382" s="216"/>
      <c r="R382" s="216"/>
      <c r="S382" s="216">
        <v>2499000</v>
      </c>
      <c r="T382" s="216">
        <v>2499000</v>
      </c>
      <c r="U382" s="216"/>
      <c r="V382" s="216"/>
      <c r="W382" s="216"/>
      <c r="X382" s="216"/>
      <c r="Y382" s="216"/>
      <c r="Z382" s="216"/>
      <c r="AA382" s="216"/>
      <c r="AB382" s="216"/>
      <c r="AC382" s="216"/>
      <c r="AD382" s="216"/>
      <c r="AE382" s="216"/>
      <c r="AF382" s="216">
        <v>7467500</v>
      </c>
    </row>
    <row r="383" spans="1:32" x14ac:dyDescent="0.3">
      <c r="A383" s="222" t="s">
        <v>274</v>
      </c>
      <c r="B383" s="116"/>
      <c r="C383" s="116"/>
      <c r="D383" s="116"/>
      <c r="E383" s="116"/>
      <c r="F383" s="116"/>
      <c r="G383" s="116"/>
      <c r="H383" s="116"/>
      <c r="I383" s="116"/>
      <c r="J383" s="116"/>
      <c r="K383" s="116"/>
      <c r="L383" s="116"/>
      <c r="M383" s="116"/>
      <c r="N383" s="116">
        <v>999500</v>
      </c>
      <c r="O383" s="116"/>
      <c r="P383" s="116"/>
      <c r="Q383" s="116"/>
      <c r="R383" s="116"/>
      <c r="S383" s="116">
        <v>999000</v>
      </c>
      <c r="T383" s="116">
        <v>999000</v>
      </c>
      <c r="U383" s="116"/>
      <c r="V383" s="116"/>
      <c r="W383" s="116"/>
      <c r="X383" s="116"/>
      <c r="Y383" s="116"/>
      <c r="Z383" s="116"/>
      <c r="AA383" s="116"/>
      <c r="AB383" s="116"/>
      <c r="AC383" s="116"/>
      <c r="AD383" s="116"/>
      <c r="AE383" s="116"/>
      <c r="AF383" s="116">
        <v>2997500</v>
      </c>
    </row>
    <row r="384" spans="1:32" x14ac:dyDescent="0.3">
      <c r="A384" s="222" t="s">
        <v>279</v>
      </c>
      <c r="B384" s="116"/>
      <c r="C384" s="116"/>
      <c r="D384" s="116"/>
      <c r="E384" s="116"/>
      <c r="F384" s="116"/>
      <c r="G384" s="116"/>
      <c r="H384" s="116"/>
      <c r="I384" s="116"/>
      <c r="J384" s="116"/>
      <c r="K384" s="116"/>
      <c r="L384" s="116"/>
      <c r="M384" s="116"/>
      <c r="N384" s="116">
        <v>1470000</v>
      </c>
      <c r="O384" s="116"/>
      <c r="P384" s="116"/>
      <c r="Q384" s="116"/>
      <c r="R384" s="116"/>
      <c r="S384" s="116">
        <v>1500000</v>
      </c>
      <c r="T384" s="116">
        <v>1500000</v>
      </c>
      <c r="U384" s="116"/>
      <c r="V384" s="116"/>
      <c r="W384" s="116"/>
      <c r="X384" s="116"/>
      <c r="Y384" s="116"/>
      <c r="Z384" s="116"/>
      <c r="AA384" s="116"/>
      <c r="AB384" s="116"/>
      <c r="AC384" s="116"/>
      <c r="AD384" s="116"/>
      <c r="AE384" s="116"/>
      <c r="AF384" s="116">
        <v>4470000</v>
      </c>
    </row>
    <row r="385" spans="1:32" x14ac:dyDescent="0.3">
      <c r="A385" s="230" t="s">
        <v>294</v>
      </c>
      <c r="B385" s="220"/>
      <c r="C385" s="220"/>
      <c r="D385" s="220"/>
      <c r="E385" s="220"/>
      <c r="F385" s="220"/>
      <c r="G385" s="220"/>
      <c r="H385" s="220"/>
      <c r="I385" s="220"/>
      <c r="J385" s="220"/>
      <c r="K385" s="220"/>
      <c r="L385" s="220"/>
      <c r="M385" s="220"/>
      <c r="N385" s="220"/>
      <c r="O385" s="220"/>
      <c r="P385" s="220"/>
      <c r="Q385" s="220">
        <v>14993200</v>
      </c>
      <c r="R385" s="220">
        <v>2590000</v>
      </c>
      <c r="S385" s="220">
        <v>2495000</v>
      </c>
      <c r="T385" s="220">
        <v>1480000</v>
      </c>
      <c r="U385" s="220"/>
      <c r="V385" s="220"/>
      <c r="W385" s="220">
        <v>1500000</v>
      </c>
      <c r="X385" s="220">
        <v>2500000</v>
      </c>
      <c r="Y385" s="220">
        <v>9041268</v>
      </c>
      <c r="Z385" s="220"/>
      <c r="AA385" s="220"/>
      <c r="AB385" s="220"/>
      <c r="AC385" s="220"/>
      <c r="AD385" s="220"/>
      <c r="AE385" s="220"/>
      <c r="AF385" s="220">
        <v>34599468</v>
      </c>
    </row>
    <row r="386" spans="1:32" x14ac:dyDescent="0.3">
      <c r="A386" s="221" t="s">
        <v>42</v>
      </c>
      <c r="B386" s="216"/>
      <c r="C386" s="216"/>
      <c r="D386" s="216"/>
      <c r="E386" s="216"/>
      <c r="F386" s="216"/>
      <c r="G386" s="216"/>
      <c r="H386" s="216"/>
      <c r="I386" s="216"/>
      <c r="J386" s="216"/>
      <c r="K386" s="216"/>
      <c r="L386" s="216"/>
      <c r="M386" s="216"/>
      <c r="N386" s="216"/>
      <c r="O386" s="216"/>
      <c r="P386" s="216"/>
      <c r="Q386" s="216">
        <v>3400000</v>
      </c>
      <c r="R386" s="216">
        <v>2590000</v>
      </c>
      <c r="S386" s="216">
        <v>2495000</v>
      </c>
      <c r="T386" s="216">
        <v>1480000</v>
      </c>
      <c r="U386" s="216"/>
      <c r="V386" s="216"/>
      <c r="W386" s="216">
        <v>1500000</v>
      </c>
      <c r="X386" s="216">
        <v>2500000</v>
      </c>
      <c r="Y386" s="216"/>
      <c r="Z386" s="216"/>
      <c r="AA386" s="216"/>
      <c r="AB386" s="216"/>
      <c r="AC386" s="216"/>
      <c r="AD386" s="216"/>
      <c r="AE386" s="216"/>
      <c r="AF386" s="216">
        <v>13965000</v>
      </c>
    </row>
    <row r="387" spans="1:32" x14ac:dyDescent="0.3">
      <c r="A387" s="222" t="s">
        <v>274</v>
      </c>
      <c r="B387" s="116"/>
      <c r="C387" s="116"/>
      <c r="D387" s="116"/>
      <c r="E387" s="116"/>
      <c r="F387" s="116"/>
      <c r="G387" s="116"/>
      <c r="H387" s="116"/>
      <c r="I387" s="116"/>
      <c r="J387" s="116"/>
      <c r="K387" s="116"/>
      <c r="L387" s="116"/>
      <c r="M387" s="116"/>
      <c r="N387" s="116"/>
      <c r="O387" s="116"/>
      <c r="P387" s="116"/>
      <c r="Q387" s="116"/>
      <c r="R387" s="116"/>
      <c r="S387" s="116">
        <v>1000000</v>
      </c>
      <c r="T387" s="116"/>
      <c r="U387" s="116"/>
      <c r="V387" s="116"/>
      <c r="W387" s="116">
        <v>1000000</v>
      </c>
      <c r="X387" s="116">
        <v>1000000</v>
      </c>
      <c r="Y387" s="116"/>
      <c r="Z387" s="116"/>
      <c r="AA387" s="116"/>
      <c r="AB387" s="116"/>
      <c r="AC387" s="116"/>
      <c r="AD387" s="116"/>
      <c r="AE387" s="116"/>
      <c r="AF387" s="116">
        <v>3000000</v>
      </c>
    </row>
    <row r="388" spans="1:32" x14ac:dyDescent="0.3">
      <c r="A388" s="222" t="s">
        <v>279</v>
      </c>
      <c r="B388" s="116"/>
      <c r="C388" s="116"/>
      <c r="D388" s="116"/>
      <c r="E388" s="116"/>
      <c r="F388" s="116"/>
      <c r="G388" s="116"/>
      <c r="H388" s="116"/>
      <c r="I388" s="116"/>
      <c r="J388" s="116"/>
      <c r="K388" s="116"/>
      <c r="L388" s="116"/>
      <c r="M388" s="116"/>
      <c r="N388" s="116"/>
      <c r="O388" s="116"/>
      <c r="P388" s="116"/>
      <c r="Q388" s="116">
        <v>2500000</v>
      </c>
      <c r="R388" s="116"/>
      <c r="S388" s="116">
        <v>1495000</v>
      </c>
      <c r="T388" s="116">
        <v>1480000</v>
      </c>
      <c r="U388" s="116"/>
      <c r="V388" s="116"/>
      <c r="W388" s="116">
        <v>500000</v>
      </c>
      <c r="X388" s="116">
        <v>1500000</v>
      </c>
      <c r="Y388" s="116"/>
      <c r="Z388" s="116"/>
      <c r="AA388" s="116"/>
      <c r="AB388" s="116"/>
      <c r="AC388" s="116"/>
      <c r="AD388" s="116"/>
      <c r="AE388" s="116"/>
      <c r="AF388" s="116">
        <v>7475000</v>
      </c>
    </row>
    <row r="389" spans="1:32" x14ac:dyDescent="0.3">
      <c r="A389" s="222" t="s">
        <v>3117</v>
      </c>
      <c r="B389" s="116"/>
      <c r="C389" s="116"/>
      <c r="D389" s="116"/>
      <c r="E389" s="116"/>
      <c r="F389" s="116"/>
      <c r="G389" s="116"/>
      <c r="H389" s="116"/>
      <c r="I389" s="116"/>
      <c r="J389" s="116"/>
      <c r="K389" s="116"/>
      <c r="L389" s="116"/>
      <c r="M389" s="116"/>
      <c r="N389" s="116"/>
      <c r="O389" s="116"/>
      <c r="P389" s="116"/>
      <c r="Q389" s="116">
        <v>900000</v>
      </c>
      <c r="R389" s="116">
        <v>2590000</v>
      </c>
      <c r="S389" s="116"/>
      <c r="T389" s="116"/>
      <c r="U389" s="116"/>
      <c r="V389" s="116"/>
      <c r="W389" s="116"/>
      <c r="X389" s="116"/>
      <c r="Y389" s="116"/>
      <c r="Z389" s="116"/>
      <c r="AA389" s="116"/>
      <c r="AB389" s="116"/>
      <c r="AC389" s="116"/>
      <c r="AD389" s="116"/>
      <c r="AE389" s="116"/>
      <c r="AF389" s="116">
        <v>3490000</v>
      </c>
    </row>
    <row r="390" spans="1:32" x14ac:dyDescent="0.3">
      <c r="A390" s="221" t="s">
        <v>56</v>
      </c>
      <c r="B390" s="216"/>
      <c r="C390" s="216"/>
      <c r="D390" s="216"/>
      <c r="E390" s="216"/>
      <c r="F390" s="216"/>
      <c r="G390" s="216"/>
      <c r="H390" s="216"/>
      <c r="I390" s="216"/>
      <c r="J390" s="216"/>
      <c r="K390" s="216"/>
      <c r="L390" s="216"/>
      <c r="M390" s="216"/>
      <c r="N390" s="216"/>
      <c r="O390" s="216"/>
      <c r="P390" s="216"/>
      <c r="Q390" s="216">
        <v>11593200</v>
      </c>
      <c r="R390" s="216"/>
      <c r="S390" s="216"/>
      <c r="T390" s="216"/>
      <c r="U390" s="216"/>
      <c r="V390" s="216"/>
      <c r="W390" s="216"/>
      <c r="X390" s="216"/>
      <c r="Y390" s="216">
        <v>9041268</v>
      </c>
      <c r="Z390" s="216"/>
      <c r="AA390" s="216"/>
      <c r="AB390" s="216"/>
      <c r="AC390" s="216"/>
      <c r="AD390" s="216"/>
      <c r="AE390" s="216"/>
      <c r="AF390" s="216">
        <v>20634468</v>
      </c>
    </row>
    <row r="391" spans="1:32" x14ac:dyDescent="0.3">
      <c r="A391" s="222" t="s">
        <v>1122</v>
      </c>
      <c r="B391" s="116"/>
      <c r="C391" s="116"/>
      <c r="D391" s="116"/>
      <c r="E391" s="116"/>
      <c r="F391" s="116"/>
      <c r="G391" s="116"/>
      <c r="H391" s="116"/>
      <c r="I391" s="116"/>
      <c r="J391" s="116"/>
      <c r="K391" s="116"/>
      <c r="L391" s="116"/>
      <c r="M391" s="116"/>
      <c r="N391" s="116"/>
      <c r="O391" s="116"/>
      <c r="P391" s="116"/>
      <c r="Q391" s="116">
        <v>11593200</v>
      </c>
      <c r="R391" s="116"/>
      <c r="S391" s="116"/>
      <c r="T391" s="116"/>
      <c r="U391" s="116"/>
      <c r="V391" s="116"/>
      <c r="W391" s="116"/>
      <c r="X391" s="116"/>
      <c r="Y391" s="116">
        <v>9041268</v>
      </c>
      <c r="Z391" s="116"/>
      <c r="AA391" s="116"/>
      <c r="AB391" s="116"/>
      <c r="AC391" s="116"/>
      <c r="AD391" s="116"/>
      <c r="AE391" s="116"/>
      <c r="AF391" s="116">
        <v>20634468</v>
      </c>
    </row>
    <row r="392" spans="1:32" x14ac:dyDescent="0.3">
      <c r="A392" s="230" t="s">
        <v>304</v>
      </c>
      <c r="B392" s="220"/>
      <c r="C392" s="220"/>
      <c r="D392" s="220"/>
      <c r="E392" s="220"/>
      <c r="F392" s="220"/>
      <c r="G392" s="220"/>
      <c r="H392" s="220"/>
      <c r="I392" s="220"/>
      <c r="J392" s="220"/>
      <c r="K392" s="220"/>
      <c r="L392" s="220"/>
      <c r="M392" s="220"/>
      <c r="N392" s="220"/>
      <c r="O392" s="220"/>
      <c r="P392" s="220"/>
      <c r="Q392" s="220"/>
      <c r="R392" s="220"/>
      <c r="S392" s="220">
        <v>2444500</v>
      </c>
      <c r="T392" s="220"/>
      <c r="U392" s="220"/>
      <c r="V392" s="220"/>
      <c r="W392" s="220">
        <v>2422500</v>
      </c>
      <c r="X392" s="220">
        <v>2499500</v>
      </c>
      <c r="Y392" s="220"/>
      <c r="Z392" s="220"/>
      <c r="AA392" s="220"/>
      <c r="AB392" s="220"/>
      <c r="AC392" s="220"/>
      <c r="AD392" s="220"/>
      <c r="AE392" s="220"/>
      <c r="AF392" s="220">
        <v>7366500</v>
      </c>
    </row>
    <row r="393" spans="1:32" x14ac:dyDescent="0.3">
      <c r="A393" s="221" t="s">
        <v>42</v>
      </c>
      <c r="B393" s="216"/>
      <c r="C393" s="216"/>
      <c r="D393" s="216"/>
      <c r="E393" s="216"/>
      <c r="F393" s="216"/>
      <c r="G393" s="216"/>
      <c r="H393" s="216"/>
      <c r="I393" s="216"/>
      <c r="J393" s="216"/>
      <c r="K393" s="216"/>
      <c r="L393" s="216"/>
      <c r="M393" s="216"/>
      <c r="N393" s="216"/>
      <c r="O393" s="216"/>
      <c r="P393" s="216"/>
      <c r="Q393" s="216"/>
      <c r="R393" s="216"/>
      <c r="S393" s="216">
        <v>2444500</v>
      </c>
      <c r="T393" s="216"/>
      <c r="U393" s="216"/>
      <c r="V393" s="216"/>
      <c r="W393" s="216">
        <v>2422500</v>
      </c>
      <c r="X393" s="216">
        <v>2499500</v>
      </c>
      <c r="Y393" s="216"/>
      <c r="Z393" s="216"/>
      <c r="AA393" s="216"/>
      <c r="AB393" s="216"/>
      <c r="AC393" s="216"/>
      <c r="AD393" s="216"/>
      <c r="AE393" s="216"/>
      <c r="AF393" s="216">
        <v>7366500</v>
      </c>
    </row>
    <row r="394" spans="1:32" x14ac:dyDescent="0.3">
      <c r="A394" s="222" t="s">
        <v>274</v>
      </c>
      <c r="B394" s="116"/>
      <c r="C394" s="116"/>
      <c r="D394" s="116"/>
      <c r="E394" s="116"/>
      <c r="F394" s="116"/>
      <c r="G394" s="116"/>
      <c r="H394" s="116"/>
      <c r="I394" s="116"/>
      <c r="J394" s="116"/>
      <c r="K394" s="116"/>
      <c r="L394" s="116"/>
      <c r="M394" s="116"/>
      <c r="N394" s="116"/>
      <c r="O394" s="116"/>
      <c r="P394" s="116"/>
      <c r="Q394" s="116"/>
      <c r="R394" s="116"/>
      <c r="S394" s="116">
        <v>994500</v>
      </c>
      <c r="T394" s="116"/>
      <c r="U394" s="116"/>
      <c r="V394" s="116"/>
      <c r="W394" s="116">
        <v>997500</v>
      </c>
      <c r="X394" s="116">
        <v>999500</v>
      </c>
      <c r="Y394" s="116"/>
      <c r="Z394" s="116"/>
      <c r="AA394" s="116"/>
      <c r="AB394" s="116"/>
      <c r="AC394" s="116"/>
      <c r="AD394" s="116"/>
      <c r="AE394" s="116"/>
      <c r="AF394" s="116">
        <v>2991500</v>
      </c>
    </row>
    <row r="395" spans="1:32" x14ac:dyDescent="0.3">
      <c r="A395" s="222" t="s">
        <v>279</v>
      </c>
      <c r="B395" s="116"/>
      <c r="C395" s="116"/>
      <c r="D395" s="116"/>
      <c r="E395" s="116"/>
      <c r="F395" s="116"/>
      <c r="G395" s="116"/>
      <c r="H395" s="116"/>
      <c r="I395" s="116"/>
      <c r="J395" s="116"/>
      <c r="K395" s="116"/>
      <c r="L395" s="116"/>
      <c r="M395" s="116"/>
      <c r="N395" s="116"/>
      <c r="O395" s="116"/>
      <c r="P395" s="116"/>
      <c r="Q395" s="116"/>
      <c r="R395" s="116"/>
      <c r="S395" s="116">
        <v>1450000</v>
      </c>
      <c r="T395" s="116"/>
      <c r="U395" s="116"/>
      <c r="V395" s="116"/>
      <c r="W395" s="116">
        <v>1425000</v>
      </c>
      <c r="X395" s="116">
        <v>1500000</v>
      </c>
      <c r="Y395" s="116"/>
      <c r="Z395" s="116"/>
      <c r="AA395" s="116"/>
      <c r="AB395" s="116"/>
      <c r="AC395" s="116"/>
      <c r="AD395" s="116"/>
      <c r="AE395" s="116"/>
      <c r="AF395" s="116">
        <v>4375000</v>
      </c>
    </row>
    <row r="396" spans="1:32" x14ac:dyDescent="0.3">
      <c r="A396" s="230" t="s">
        <v>839</v>
      </c>
      <c r="B396" s="220">
        <v>1022500</v>
      </c>
      <c r="C396" s="220"/>
      <c r="D396" s="220">
        <v>3449000</v>
      </c>
      <c r="E396" s="220"/>
      <c r="F396" s="220">
        <v>3444500</v>
      </c>
      <c r="G396" s="220">
        <v>4685000</v>
      </c>
      <c r="H396" s="220"/>
      <c r="I396" s="220"/>
      <c r="J396" s="220">
        <v>2700000</v>
      </c>
      <c r="K396" s="220">
        <v>2230000</v>
      </c>
      <c r="L396" s="220">
        <v>1530000</v>
      </c>
      <c r="M396" s="220">
        <v>930000</v>
      </c>
      <c r="N396" s="220">
        <v>13350000</v>
      </c>
      <c r="O396" s="220">
        <v>1680000</v>
      </c>
      <c r="P396" s="220">
        <v>3160000</v>
      </c>
      <c r="Q396" s="220">
        <v>2490000</v>
      </c>
      <c r="R396" s="220">
        <v>5600000</v>
      </c>
      <c r="S396" s="220"/>
      <c r="T396" s="220">
        <v>4940000</v>
      </c>
      <c r="U396" s="220">
        <v>2010000</v>
      </c>
      <c r="V396" s="220"/>
      <c r="W396" s="220">
        <v>5017000</v>
      </c>
      <c r="X396" s="220">
        <v>37050000</v>
      </c>
      <c r="Y396" s="220">
        <v>4170000</v>
      </c>
      <c r="Z396" s="220">
        <v>2030000</v>
      </c>
      <c r="AA396" s="220">
        <v>2215000</v>
      </c>
      <c r="AB396" s="220">
        <v>4905000</v>
      </c>
      <c r="AC396" s="220"/>
      <c r="AD396" s="220"/>
      <c r="AE396" s="220"/>
      <c r="AF396" s="220">
        <v>108608000</v>
      </c>
    </row>
    <row r="397" spans="1:32" x14ac:dyDescent="0.3">
      <c r="A397" s="221" t="s">
        <v>42</v>
      </c>
      <c r="B397" s="216"/>
      <c r="C397" s="216"/>
      <c r="D397" s="216">
        <v>999000</v>
      </c>
      <c r="E397" s="216"/>
      <c r="F397" s="216">
        <v>999500</v>
      </c>
      <c r="G397" s="216">
        <v>1000000</v>
      </c>
      <c r="H397" s="216"/>
      <c r="I397" s="216"/>
      <c r="J397" s="216"/>
      <c r="K397" s="216"/>
      <c r="L397" s="216"/>
      <c r="M397" s="216"/>
      <c r="N397" s="216"/>
      <c r="O397" s="216"/>
      <c r="P397" s="216">
        <v>1780000</v>
      </c>
      <c r="Q397" s="216"/>
      <c r="R397" s="216"/>
      <c r="S397" s="216"/>
      <c r="T397" s="216"/>
      <c r="U397" s="216"/>
      <c r="V397" s="216"/>
      <c r="W397" s="216"/>
      <c r="X397" s="216"/>
      <c r="Y397" s="216"/>
      <c r="Z397" s="216"/>
      <c r="AA397" s="216">
        <v>575000</v>
      </c>
      <c r="AB397" s="216"/>
      <c r="AC397" s="216"/>
      <c r="AD397" s="216"/>
      <c r="AE397" s="216"/>
      <c r="AF397" s="216">
        <v>5353500</v>
      </c>
    </row>
    <row r="398" spans="1:32" x14ac:dyDescent="0.3">
      <c r="A398" s="186" t="s">
        <v>5389</v>
      </c>
      <c r="B398" s="216"/>
      <c r="C398" s="216"/>
      <c r="D398" s="216">
        <v>999000</v>
      </c>
      <c r="E398" s="216"/>
      <c r="F398" s="216">
        <v>999500</v>
      </c>
      <c r="G398" s="216">
        <v>1000000</v>
      </c>
      <c r="H398" s="216"/>
      <c r="I398" s="216"/>
      <c r="J398" s="216"/>
      <c r="K398" s="216"/>
      <c r="L398" s="216"/>
      <c r="M398" s="216"/>
      <c r="N398" s="216"/>
      <c r="O398" s="216"/>
      <c r="P398" s="216">
        <v>1780000</v>
      </c>
      <c r="Q398" s="216"/>
      <c r="R398" s="216"/>
      <c r="S398" s="216"/>
      <c r="T398" s="216"/>
      <c r="U398" s="216"/>
      <c r="V398" s="216"/>
      <c r="W398" s="216"/>
      <c r="X398" s="216"/>
      <c r="Y398" s="216"/>
      <c r="Z398" s="216"/>
      <c r="AA398" s="216">
        <v>575000</v>
      </c>
      <c r="AB398" s="216"/>
      <c r="AC398" s="216"/>
      <c r="AD398" s="216"/>
      <c r="AE398" s="216"/>
      <c r="AF398" s="216">
        <v>5353500</v>
      </c>
    </row>
    <row r="399" spans="1:32" x14ac:dyDescent="0.3">
      <c r="A399" s="221" t="s">
        <v>333</v>
      </c>
      <c r="B399" s="216"/>
      <c r="C399" s="216"/>
      <c r="D399" s="216">
        <v>2450000</v>
      </c>
      <c r="E399" s="216"/>
      <c r="F399" s="216">
        <v>2445000</v>
      </c>
      <c r="G399" s="216">
        <v>2455000</v>
      </c>
      <c r="H399" s="216"/>
      <c r="I399" s="216"/>
      <c r="J399" s="216">
        <v>2700000</v>
      </c>
      <c r="K399" s="216"/>
      <c r="L399" s="216"/>
      <c r="M399" s="216"/>
      <c r="N399" s="216">
        <v>2490000</v>
      </c>
      <c r="O399" s="216"/>
      <c r="P399" s="216"/>
      <c r="Q399" s="216">
        <v>2490000</v>
      </c>
      <c r="R399" s="216"/>
      <c r="S399" s="216"/>
      <c r="T399" s="216">
        <v>4940000</v>
      </c>
      <c r="U399" s="216"/>
      <c r="V399" s="216"/>
      <c r="W399" s="216">
        <v>2447000</v>
      </c>
      <c r="X399" s="216">
        <v>2490000</v>
      </c>
      <c r="Y399" s="216">
        <v>2490000</v>
      </c>
      <c r="Z399" s="216"/>
      <c r="AA399" s="216"/>
      <c r="AB399" s="216"/>
      <c r="AC399" s="216"/>
      <c r="AD399" s="216"/>
      <c r="AE399" s="216"/>
      <c r="AF399" s="216">
        <v>27397000</v>
      </c>
    </row>
    <row r="400" spans="1:32" x14ac:dyDescent="0.3">
      <c r="A400" s="222" t="s">
        <v>274</v>
      </c>
      <c r="B400" s="116"/>
      <c r="C400" s="116"/>
      <c r="D400" s="116">
        <v>1000000</v>
      </c>
      <c r="E400" s="116"/>
      <c r="F400" s="116">
        <v>995000</v>
      </c>
      <c r="G400" s="116">
        <v>1000000</v>
      </c>
      <c r="H400" s="116"/>
      <c r="I400" s="116"/>
      <c r="J400" s="116">
        <v>1000000</v>
      </c>
      <c r="K400" s="116"/>
      <c r="L400" s="116"/>
      <c r="M400" s="116"/>
      <c r="N400" s="116">
        <v>1000000</v>
      </c>
      <c r="O400" s="116"/>
      <c r="P400" s="116"/>
      <c r="Q400" s="116">
        <v>1000000</v>
      </c>
      <c r="R400" s="116"/>
      <c r="S400" s="116"/>
      <c r="T400" s="116">
        <v>1950000</v>
      </c>
      <c r="U400" s="116"/>
      <c r="V400" s="116"/>
      <c r="W400" s="116">
        <v>997000</v>
      </c>
      <c r="X400" s="116">
        <v>1000000</v>
      </c>
      <c r="Y400" s="116">
        <v>1000000</v>
      </c>
      <c r="Z400" s="116"/>
      <c r="AA400" s="116"/>
      <c r="AB400" s="116"/>
      <c r="AC400" s="116"/>
      <c r="AD400" s="116"/>
      <c r="AE400" s="116"/>
      <c r="AF400" s="116">
        <v>10942000</v>
      </c>
    </row>
    <row r="401" spans="1:32" x14ac:dyDescent="0.3">
      <c r="A401" s="222" t="s">
        <v>279</v>
      </c>
      <c r="B401" s="116"/>
      <c r="C401" s="116"/>
      <c r="D401" s="116">
        <v>1450000</v>
      </c>
      <c r="E401" s="116"/>
      <c r="F401" s="116">
        <v>1450000</v>
      </c>
      <c r="G401" s="116">
        <v>1455000</v>
      </c>
      <c r="H401" s="116"/>
      <c r="I401" s="116"/>
      <c r="J401" s="116">
        <v>1700000</v>
      </c>
      <c r="K401" s="116"/>
      <c r="L401" s="116"/>
      <c r="M401" s="116"/>
      <c r="N401" s="116">
        <v>1490000</v>
      </c>
      <c r="O401" s="116"/>
      <c r="P401" s="116"/>
      <c r="Q401" s="116">
        <v>1490000</v>
      </c>
      <c r="R401" s="116"/>
      <c r="S401" s="116"/>
      <c r="T401" s="116">
        <v>2990000</v>
      </c>
      <c r="U401" s="116"/>
      <c r="V401" s="116"/>
      <c r="W401" s="116">
        <v>1450000</v>
      </c>
      <c r="X401" s="116">
        <v>1490000</v>
      </c>
      <c r="Y401" s="116">
        <v>1490000</v>
      </c>
      <c r="Z401" s="116"/>
      <c r="AA401" s="116"/>
      <c r="AB401" s="116"/>
      <c r="AC401" s="116"/>
      <c r="AD401" s="116"/>
      <c r="AE401" s="116"/>
      <c r="AF401" s="116">
        <v>16455000</v>
      </c>
    </row>
    <row r="402" spans="1:32" x14ac:dyDescent="0.3">
      <c r="A402" s="221" t="s">
        <v>56</v>
      </c>
      <c r="B402" s="216">
        <v>1022500</v>
      </c>
      <c r="C402" s="216"/>
      <c r="D402" s="216"/>
      <c r="E402" s="216"/>
      <c r="F402" s="216"/>
      <c r="G402" s="216">
        <v>1230000</v>
      </c>
      <c r="H402" s="216"/>
      <c r="I402" s="216"/>
      <c r="J402" s="216"/>
      <c r="K402" s="216">
        <v>2230000</v>
      </c>
      <c r="L402" s="216">
        <v>1530000</v>
      </c>
      <c r="M402" s="216">
        <v>930000</v>
      </c>
      <c r="N402" s="216">
        <v>10860000</v>
      </c>
      <c r="O402" s="216">
        <v>1680000</v>
      </c>
      <c r="P402" s="216">
        <v>1380000</v>
      </c>
      <c r="Q402" s="216"/>
      <c r="R402" s="216">
        <v>5600000</v>
      </c>
      <c r="S402" s="216"/>
      <c r="T402" s="216"/>
      <c r="U402" s="216">
        <v>2010000</v>
      </c>
      <c r="V402" s="216"/>
      <c r="W402" s="216">
        <v>2570000</v>
      </c>
      <c r="X402" s="216">
        <v>34560000</v>
      </c>
      <c r="Y402" s="216">
        <v>1680000</v>
      </c>
      <c r="Z402" s="216">
        <v>2030000</v>
      </c>
      <c r="AA402" s="216">
        <v>1640000</v>
      </c>
      <c r="AB402" s="216">
        <v>4905000</v>
      </c>
      <c r="AC402" s="216"/>
      <c r="AD402" s="216"/>
      <c r="AE402" s="216"/>
      <c r="AF402" s="216">
        <v>75857500</v>
      </c>
    </row>
    <row r="403" spans="1:32" x14ac:dyDescent="0.3">
      <c r="A403" s="222" t="s">
        <v>841</v>
      </c>
      <c r="B403" s="116">
        <v>1022500</v>
      </c>
      <c r="C403" s="116"/>
      <c r="D403" s="116"/>
      <c r="E403" s="116"/>
      <c r="F403" s="116"/>
      <c r="G403" s="116">
        <v>1230000</v>
      </c>
      <c r="H403" s="116"/>
      <c r="I403" s="116"/>
      <c r="J403" s="116"/>
      <c r="K403" s="116">
        <v>2230000</v>
      </c>
      <c r="L403" s="116">
        <v>1530000</v>
      </c>
      <c r="M403" s="116">
        <v>930000</v>
      </c>
      <c r="N403" s="116">
        <v>10860000</v>
      </c>
      <c r="O403" s="116">
        <v>1680000</v>
      </c>
      <c r="P403" s="116">
        <v>1380000</v>
      </c>
      <c r="Q403" s="116"/>
      <c r="R403" s="116">
        <v>5600000</v>
      </c>
      <c r="S403" s="116"/>
      <c r="T403" s="116"/>
      <c r="U403" s="116">
        <v>2010000</v>
      </c>
      <c r="V403" s="116"/>
      <c r="W403" s="116">
        <v>2570000</v>
      </c>
      <c r="X403" s="116">
        <v>34560000</v>
      </c>
      <c r="Y403" s="116">
        <v>1680000</v>
      </c>
      <c r="Z403" s="116">
        <v>2030000</v>
      </c>
      <c r="AA403" s="116">
        <v>1640000</v>
      </c>
      <c r="AB403" s="116">
        <v>4905000</v>
      </c>
      <c r="AC403" s="116"/>
      <c r="AD403" s="116"/>
      <c r="AE403" s="116"/>
      <c r="AF403" s="116">
        <v>75857500</v>
      </c>
    </row>
    <row r="404" spans="1:32" x14ac:dyDescent="0.3">
      <c r="A404" s="160" t="s">
        <v>632</v>
      </c>
      <c r="B404" s="214">
        <v>1855000</v>
      </c>
      <c r="C404" s="214"/>
      <c r="D404" s="214">
        <v>10565800</v>
      </c>
      <c r="E404" s="214">
        <v>23446500</v>
      </c>
      <c r="F404" s="214">
        <v>16555550</v>
      </c>
      <c r="G404" s="214">
        <v>1950000</v>
      </c>
      <c r="H404" s="214">
        <v>23801130</v>
      </c>
      <c r="I404" s="214">
        <v>23404000</v>
      </c>
      <c r="J404" s="214">
        <v>3725750</v>
      </c>
      <c r="K404" s="214">
        <v>48000000</v>
      </c>
      <c r="L404" s="214">
        <v>54867950</v>
      </c>
      <c r="M404" s="214">
        <v>55255000</v>
      </c>
      <c r="N404" s="214"/>
      <c r="O404" s="214">
        <v>59302000</v>
      </c>
      <c r="P404" s="214">
        <v>1950000</v>
      </c>
      <c r="Q404" s="214"/>
      <c r="R404" s="214"/>
      <c r="S404" s="214"/>
      <c r="T404" s="214"/>
      <c r="U404" s="214"/>
      <c r="V404" s="214">
        <v>7904150</v>
      </c>
      <c r="W404" s="214">
        <v>4270000</v>
      </c>
      <c r="X404" s="214"/>
      <c r="Y404" s="214">
        <v>37892633</v>
      </c>
      <c r="Z404" s="214">
        <v>2889500</v>
      </c>
      <c r="AA404" s="214">
        <v>18958500</v>
      </c>
      <c r="AB404" s="214">
        <v>5819250</v>
      </c>
      <c r="AC404" s="214">
        <v>84375146</v>
      </c>
      <c r="AD404" s="214">
        <v>53080934</v>
      </c>
      <c r="AE404" s="214">
        <v>148655506</v>
      </c>
      <c r="AF404" s="214">
        <v>688524299</v>
      </c>
    </row>
    <row r="405" spans="1:32" x14ac:dyDescent="0.3">
      <c r="A405" s="215" t="s">
        <v>633</v>
      </c>
      <c r="B405" s="216">
        <v>1855000</v>
      </c>
      <c r="C405" s="216"/>
      <c r="D405" s="216">
        <v>10565800</v>
      </c>
      <c r="E405" s="216">
        <v>23446500</v>
      </c>
      <c r="F405" s="216">
        <v>16555550</v>
      </c>
      <c r="G405" s="216">
        <v>1950000</v>
      </c>
      <c r="H405" s="216">
        <v>23801130</v>
      </c>
      <c r="I405" s="216">
        <v>23404000</v>
      </c>
      <c r="J405" s="216">
        <v>3725750</v>
      </c>
      <c r="K405" s="216">
        <v>48000000</v>
      </c>
      <c r="L405" s="216">
        <v>54867950</v>
      </c>
      <c r="M405" s="216">
        <v>55255000</v>
      </c>
      <c r="N405" s="216"/>
      <c r="O405" s="216">
        <v>59302000</v>
      </c>
      <c r="P405" s="216">
        <v>1950000</v>
      </c>
      <c r="Q405" s="216"/>
      <c r="R405" s="216"/>
      <c r="S405" s="216"/>
      <c r="T405" s="216"/>
      <c r="U405" s="216"/>
      <c r="V405" s="216">
        <v>7904150</v>
      </c>
      <c r="W405" s="216">
        <v>4270000</v>
      </c>
      <c r="X405" s="216"/>
      <c r="Y405" s="216">
        <v>37892633</v>
      </c>
      <c r="Z405" s="216">
        <v>2889500</v>
      </c>
      <c r="AA405" s="216">
        <v>18958500</v>
      </c>
      <c r="AB405" s="216">
        <v>5819250</v>
      </c>
      <c r="AC405" s="216">
        <v>84375146</v>
      </c>
      <c r="AD405" s="216">
        <v>53080934</v>
      </c>
      <c r="AE405" s="216">
        <v>148655506</v>
      </c>
      <c r="AF405" s="216">
        <v>688524299</v>
      </c>
    </row>
    <row r="406" spans="1:32" x14ac:dyDescent="0.3">
      <c r="A406" s="218" t="s">
        <v>634</v>
      </c>
      <c r="B406" s="216">
        <v>1855000</v>
      </c>
      <c r="C406" s="216"/>
      <c r="D406" s="216">
        <v>10565800</v>
      </c>
      <c r="E406" s="216">
        <v>23446500</v>
      </c>
      <c r="F406" s="216">
        <v>16555550</v>
      </c>
      <c r="G406" s="216">
        <v>1950000</v>
      </c>
      <c r="H406" s="216">
        <v>23801130</v>
      </c>
      <c r="I406" s="216">
        <v>23404000</v>
      </c>
      <c r="J406" s="216">
        <v>3725750</v>
      </c>
      <c r="K406" s="216">
        <v>48000000</v>
      </c>
      <c r="L406" s="216">
        <v>54867950</v>
      </c>
      <c r="M406" s="216">
        <v>55255000</v>
      </c>
      <c r="N406" s="216"/>
      <c r="O406" s="216">
        <v>59302000</v>
      </c>
      <c r="P406" s="216">
        <v>1950000</v>
      </c>
      <c r="Q406" s="216"/>
      <c r="R406" s="216"/>
      <c r="S406" s="216"/>
      <c r="T406" s="216"/>
      <c r="U406" s="216"/>
      <c r="V406" s="216">
        <v>7904150</v>
      </c>
      <c r="W406" s="216">
        <v>4270000</v>
      </c>
      <c r="X406" s="216"/>
      <c r="Y406" s="216">
        <v>37892633</v>
      </c>
      <c r="Z406" s="216">
        <v>2889500</v>
      </c>
      <c r="AA406" s="216">
        <v>18958500</v>
      </c>
      <c r="AB406" s="216">
        <v>5819250</v>
      </c>
      <c r="AC406" s="216">
        <v>84375146</v>
      </c>
      <c r="AD406" s="216">
        <v>53080934</v>
      </c>
      <c r="AE406" s="216">
        <v>148655506</v>
      </c>
      <c r="AF406" s="216">
        <v>688524299</v>
      </c>
    </row>
    <row r="407" spans="1:32" x14ac:dyDescent="0.3">
      <c r="A407" s="183" t="s">
        <v>261</v>
      </c>
      <c r="B407" s="179">
        <v>1855000</v>
      </c>
      <c r="C407" s="179"/>
      <c r="D407" s="179">
        <v>10565800</v>
      </c>
      <c r="E407" s="179">
        <v>23446500</v>
      </c>
      <c r="F407" s="179">
        <v>16555550</v>
      </c>
      <c r="G407" s="179">
        <v>1950000</v>
      </c>
      <c r="H407" s="179">
        <v>23801130</v>
      </c>
      <c r="I407" s="179">
        <v>23404000</v>
      </c>
      <c r="J407" s="179">
        <v>3725750</v>
      </c>
      <c r="K407" s="179">
        <v>48000000</v>
      </c>
      <c r="L407" s="179">
        <v>54867950</v>
      </c>
      <c r="M407" s="179">
        <v>55255000</v>
      </c>
      <c r="N407" s="179"/>
      <c r="O407" s="179">
        <v>59302000</v>
      </c>
      <c r="P407" s="179">
        <v>1950000</v>
      </c>
      <c r="Q407" s="179"/>
      <c r="R407" s="179"/>
      <c r="S407" s="179"/>
      <c r="T407" s="179"/>
      <c r="U407" s="179"/>
      <c r="V407" s="179">
        <v>7904150</v>
      </c>
      <c r="W407" s="179">
        <v>4270000</v>
      </c>
      <c r="X407" s="179"/>
      <c r="Y407" s="179">
        <v>37892633</v>
      </c>
      <c r="Z407" s="179">
        <v>2889500</v>
      </c>
      <c r="AA407" s="179">
        <v>18958500</v>
      </c>
      <c r="AB407" s="179">
        <v>5819250</v>
      </c>
      <c r="AC407" s="179">
        <v>84375146</v>
      </c>
      <c r="AD407" s="179">
        <v>53080934</v>
      </c>
      <c r="AE407" s="179">
        <v>148655506</v>
      </c>
      <c r="AF407" s="179">
        <v>688524299</v>
      </c>
    </row>
    <row r="408" spans="1:32" x14ac:dyDescent="0.3">
      <c r="A408" s="70" t="s">
        <v>318</v>
      </c>
      <c r="B408" s="219">
        <v>1855000</v>
      </c>
      <c r="C408" s="219"/>
      <c r="D408" s="219">
        <v>10565800</v>
      </c>
      <c r="E408" s="219">
        <v>23446500</v>
      </c>
      <c r="F408" s="219">
        <v>16555550</v>
      </c>
      <c r="G408" s="219">
        <v>1950000</v>
      </c>
      <c r="H408" s="219">
        <v>23801130</v>
      </c>
      <c r="I408" s="219">
        <v>23404000</v>
      </c>
      <c r="J408" s="219">
        <v>3725750</v>
      </c>
      <c r="K408" s="219">
        <v>48000000</v>
      </c>
      <c r="L408" s="219">
        <v>54867950</v>
      </c>
      <c r="M408" s="219">
        <v>55255000</v>
      </c>
      <c r="N408" s="219"/>
      <c r="O408" s="219">
        <v>59302000</v>
      </c>
      <c r="P408" s="219">
        <v>1950000</v>
      </c>
      <c r="Q408" s="219"/>
      <c r="R408" s="219"/>
      <c r="S408" s="219"/>
      <c r="T408" s="219"/>
      <c r="U408" s="219"/>
      <c r="V408" s="219">
        <v>7904150</v>
      </c>
      <c r="W408" s="219">
        <v>4270000</v>
      </c>
      <c r="X408" s="219"/>
      <c r="Y408" s="219">
        <v>37892633</v>
      </c>
      <c r="Z408" s="219">
        <v>2889500</v>
      </c>
      <c r="AA408" s="219">
        <v>18958500</v>
      </c>
      <c r="AB408" s="219">
        <v>5819250</v>
      </c>
      <c r="AC408" s="219">
        <v>84375146</v>
      </c>
      <c r="AD408" s="219">
        <v>53080934</v>
      </c>
      <c r="AE408" s="219">
        <v>148655506</v>
      </c>
      <c r="AF408" s="219">
        <v>688524299</v>
      </c>
    </row>
    <row r="409" spans="1:32" x14ac:dyDescent="0.3">
      <c r="A409" s="184" t="s">
        <v>635</v>
      </c>
      <c r="B409" s="185">
        <v>945000</v>
      </c>
      <c r="C409" s="185"/>
      <c r="D409" s="185">
        <v>10565800</v>
      </c>
      <c r="E409" s="185">
        <v>20486500</v>
      </c>
      <c r="F409" s="185">
        <v>15605550</v>
      </c>
      <c r="G409" s="185">
        <v>950000</v>
      </c>
      <c r="H409" s="185">
        <v>23801130</v>
      </c>
      <c r="I409" s="185">
        <v>23404000</v>
      </c>
      <c r="J409" s="185">
        <v>3725750</v>
      </c>
      <c r="K409" s="185">
        <v>48000000</v>
      </c>
      <c r="L409" s="185">
        <v>53393250</v>
      </c>
      <c r="M409" s="185">
        <v>55255000</v>
      </c>
      <c r="N409" s="185"/>
      <c r="O409" s="185">
        <v>59302000</v>
      </c>
      <c r="P409" s="185">
        <v>1950000</v>
      </c>
      <c r="Q409" s="185"/>
      <c r="R409" s="185"/>
      <c r="S409" s="185"/>
      <c r="T409" s="185"/>
      <c r="U409" s="185"/>
      <c r="V409" s="185">
        <v>7904150</v>
      </c>
      <c r="W409" s="185">
        <v>4270000</v>
      </c>
      <c r="X409" s="185"/>
      <c r="Y409" s="185">
        <v>30086633</v>
      </c>
      <c r="Z409" s="185">
        <v>2889500</v>
      </c>
      <c r="AA409" s="185">
        <v>12624100</v>
      </c>
      <c r="AB409" s="185">
        <v>2972950</v>
      </c>
      <c r="AC409" s="185">
        <v>79957046</v>
      </c>
      <c r="AD409" s="185">
        <v>50110334</v>
      </c>
      <c r="AE409" s="185">
        <v>147620506</v>
      </c>
      <c r="AF409" s="185">
        <v>655819199</v>
      </c>
    </row>
    <row r="410" spans="1:32" x14ac:dyDescent="0.3">
      <c r="A410" s="230" t="s">
        <v>636</v>
      </c>
      <c r="B410" s="220">
        <v>945000</v>
      </c>
      <c r="C410" s="220"/>
      <c r="D410" s="220"/>
      <c r="E410" s="220">
        <v>6000000</v>
      </c>
      <c r="F410" s="220">
        <v>2650850</v>
      </c>
      <c r="G410" s="220">
        <v>950000</v>
      </c>
      <c r="H410" s="220">
        <v>18704200</v>
      </c>
      <c r="I410" s="220">
        <v>23404000</v>
      </c>
      <c r="J410" s="220">
        <v>1320800</v>
      </c>
      <c r="K410" s="220">
        <v>48000000</v>
      </c>
      <c r="L410" s="220">
        <v>45431850</v>
      </c>
      <c r="M410" s="220">
        <v>55255000</v>
      </c>
      <c r="N410" s="220"/>
      <c r="O410" s="220">
        <v>33300000</v>
      </c>
      <c r="P410" s="220">
        <v>1950000</v>
      </c>
      <c r="Q410" s="220"/>
      <c r="R410" s="220"/>
      <c r="S410" s="220"/>
      <c r="T410" s="220"/>
      <c r="U410" s="220"/>
      <c r="V410" s="220"/>
      <c r="W410" s="220">
        <v>4270000</v>
      </c>
      <c r="X410" s="220"/>
      <c r="Y410" s="220">
        <v>4855000</v>
      </c>
      <c r="Z410" s="220"/>
      <c r="AA410" s="220">
        <v>4835000</v>
      </c>
      <c r="AB410" s="220"/>
      <c r="AC410" s="220">
        <v>17262504</v>
      </c>
      <c r="AD410" s="220">
        <v>6169234</v>
      </c>
      <c r="AE410" s="220">
        <v>9179450</v>
      </c>
      <c r="AF410" s="220">
        <v>284482888</v>
      </c>
    </row>
    <row r="411" spans="1:32" x14ac:dyDescent="0.3">
      <c r="A411" s="221" t="s">
        <v>42</v>
      </c>
      <c r="B411" s="216"/>
      <c r="C411" s="216"/>
      <c r="D411" s="216"/>
      <c r="E411" s="216"/>
      <c r="F411" s="216"/>
      <c r="G411" s="216"/>
      <c r="H411" s="216"/>
      <c r="I411" s="216"/>
      <c r="J411" s="216"/>
      <c r="K411" s="216">
        <v>48000000</v>
      </c>
      <c r="L411" s="216">
        <v>45051850</v>
      </c>
      <c r="M411" s="216">
        <v>47060000</v>
      </c>
      <c r="N411" s="216"/>
      <c r="O411" s="216">
        <v>2160000</v>
      </c>
      <c r="P411" s="216"/>
      <c r="Q411" s="216"/>
      <c r="R411" s="216"/>
      <c r="S411" s="216"/>
      <c r="T411" s="216"/>
      <c r="U411" s="216"/>
      <c r="V411" s="216"/>
      <c r="W411" s="216">
        <v>4270000</v>
      </c>
      <c r="X411" s="216"/>
      <c r="Y411" s="216"/>
      <c r="Z411" s="216"/>
      <c r="AA411" s="216"/>
      <c r="AB411" s="216"/>
      <c r="AC411" s="216"/>
      <c r="AD411" s="216">
        <v>5948000</v>
      </c>
      <c r="AE411" s="216">
        <v>2947150</v>
      </c>
      <c r="AF411" s="216">
        <v>155437000</v>
      </c>
    </row>
    <row r="412" spans="1:32" x14ac:dyDescent="0.3">
      <c r="A412" s="186" t="s">
        <v>8266</v>
      </c>
      <c r="B412" s="216"/>
      <c r="C412" s="216"/>
      <c r="D412" s="216"/>
      <c r="E412" s="216"/>
      <c r="F412" s="216"/>
      <c r="G412" s="216"/>
      <c r="H412" s="216"/>
      <c r="I412" s="216"/>
      <c r="J412" s="216"/>
      <c r="K412" s="216">
        <v>48000000</v>
      </c>
      <c r="L412" s="216"/>
      <c r="M412" s="216"/>
      <c r="N412" s="216"/>
      <c r="O412" s="216"/>
      <c r="P412" s="216"/>
      <c r="Q412" s="216"/>
      <c r="R412" s="216"/>
      <c r="S412" s="216"/>
      <c r="T412" s="216"/>
      <c r="U412" s="216"/>
      <c r="V412" s="216"/>
      <c r="W412" s="216"/>
      <c r="X412" s="216"/>
      <c r="Y412" s="216"/>
      <c r="Z412" s="216"/>
      <c r="AA412" s="216"/>
      <c r="AB412" s="216"/>
      <c r="AC412" s="216"/>
      <c r="AD412" s="216"/>
      <c r="AE412" s="216"/>
      <c r="AF412" s="216">
        <v>48000000</v>
      </c>
    </row>
    <row r="413" spans="1:32" x14ac:dyDescent="0.3">
      <c r="A413" s="186" t="s">
        <v>47</v>
      </c>
      <c r="B413" s="216"/>
      <c r="C413" s="216"/>
      <c r="D413" s="216"/>
      <c r="E413" s="216"/>
      <c r="F413" s="216"/>
      <c r="G413" s="216"/>
      <c r="H413" s="216"/>
      <c r="I413" s="216"/>
      <c r="J413" s="216"/>
      <c r="K413" s="216"/>
      <c r="L413" s="216"/>
      <c r="M413" s="216">
        <v>21560000</v>
      </c>
      <c r="N413" s="216"/>
      <c r="O413" s="216">
        <v>2160000</v>
      </c>
      <c r="P413" s="216"/>
      <c r="Q413" s="216"/>
      <c r="R413" s="216"/>
      <c r="S413" s="216"/>
      <c r="T413" s="216"/>
      <c r="U413" s="216"/>
      <c r="V413" s="216"/>
      <c r="W413" s="216">
        <v>4270000</v>
      </c>
      <c r="X413" s="216"/>
      <c r="Y413" s="216"/>
      <c r="Z413" s="216"/>
      <c r="AA413" s="216"/>
      <c r="AB413" s="216"/>
      <c r="AC413" s="216"/>
      <c r="AD413" s="216"/>
      <c r="AE413" s="216"/>
      <c r="AF413" s="216">
        <v>27990000</v>
      </c>
    </row>
    <row r="414" spans="1:32" x14ac:dyDescent="0.3">
      <c r="A414" s="186" t="s">
        <v>3252</v>
      </c>
      <c r="B414" s="216"/>
      <c r="C414" s="216"/>
      <c r="D414" s="216"/>
      <c r="E414" s="216"/>
      <c r="F414" s="216"/>
      <c r="G414" s="216"/>
      <c r="H414" s="216"/>
      <c r="I414" s="216"/>
      <c r="J414" s="216"/>
      <c r="K414" s="216"/>
      <c r="L414" s="216">
        <v>4451850</v>
      </c>
      <c r="M414" s="216"/>
      <c r="N414" s="216"/>
      <c r="O414" s="216"/>
      <c r="P414" s="216"/>
      <c r="Q414" s="216"/>
      <c r="R414" s="216"/>
      <c r="S414" s="216"/>
      <c r="T414" s="216"/>
      <c r="U414" s="216"/>
      <c r="V414" s="216"/>
      <c r="W414" s="216"/>
      <c r="X414" s="216"/>
      <c r="Y414" s="216"/>
      <c r="Z414" s="216"/>
      <c r="AA414" s="216"/>
      <c r="AB414" s="216"/>
      <c r="AC414" s="216"/>
      <c r="AD414" s="216">
        <v>5948000</v>
      </c>
      <c r="AE414" s="216">
        <v>2947150</v>
      </c>
      <c r="AF414" s="216">
        <v>13347000</v>
      </c>
    </row>
    <row r="415" spans="1:32" x14ac:dyDescent="0.3">
      <c r="A415" s="186" t="s">
        <v>8791</v>
      </c>
      <c r="B415" s="216"/>
      <c r="C415" s="216"/>
      <c r="D415" s="216"/>
      <c r="E415" s="216"/>
      <c r="F415" s="216"/>
      <c r="G415" s="216"/>
      <c r="H415" s="216"/>
      <c r="I415" s="216"/>
      <c r="J415" s="216"/>
      <c r="K415" s="216"/>
      <c r="L415" s="216"/>
      <c r="M415" s="216">
        <v>25500000</v>
      </c>
      <c r="N415" s="216"/>
      <c r="O415" s="216"/>
      <c r="P415" s="216"/>
      <c r="Q415" s="216"/>
      <c r="R415" s="216"/>
      <c r="S415" s="216"/>
      <c r="T415" s="216"/>
      <c r="U415" s="216"/>
      <c r="V415" s="216"/>
      <c r="W415" s="216"/>
      <c r="X415" s="216"/>
      <c r="Y415" s="216"/>
      <c r="Z415" s="216"/>
      <c r="AA415" s="216"/>
      <c r="AB415" s="216"/>
      <c r="AC415" s="216"/>
      <c r="AD415" s="216"/>
      <c r="AE415" s="216"/>
      <c r="AF415" s="216">
        <v>25500000</v>
      </c>
    </row>
    <row r="416" spans="1:32" x14ac:dyDescent="0.3">
      <c r="A416" s="186" t="s">
        <v>8594</v>
      </c>
      <c r="B416" s="216"/>
      <c r="C416" s="216"/>
      <c r="D416" s="216"/>
      <c r="E416" s="216"/>
      <c r="F416" s="216"/>
      <c r="G416" s="216"/>
      <c r="H416" s="216"/>
      <c r="I416" s="216"/>
      <c r="J416" s="216"/>
      <c r="K416" s="216"/>
      <c r="L416" s="216">
        <v>40600000</v>
      </c>
      <c r="M416" s="216"/>
      <c r="N416" s="216"/>
      <c r="O416" s="216"/>
      <c r="P416" s="216"/>
      <c r="Q416" s="216"/>
      <c r="R416" s="216"/>
      <c r="S416" s="216"/>
      <c r="T416" s="216"/>
      <c r="U416" s="216"/>
      <c r="V416" s="216"/>
      <c r="W416" s="216"/>
      <c r="X416" s="216"/>
      <c r="Y416" s="216"/>
      <c r="Z416" s="216"/>
      <c r="AA416" s="216"/>
      <c r="AB416" s="216"/>
      <c r="AC416" s="216"/>
      <c r="AD416" s="216"/>
      <c r="AE416" s="216"/>
      <c r="AF416" s="216">
        <v>40600000</v>
      </c>
    </row>
    <row r="417" spans="1:32" x14ac:dyDescent="0.3">
      <c r="A417" s="221" t="s">
        <v>110</v>
      </c>
      <c r="B417" s="216"/>
      <c r="C417" s="216"/>
      <c r="D417" s="216"/>
      <c r="E417" s="216"/>
      <c r="F417" s="216"/>
      <c r="G417" s="216"/>
      <c r="H417" s="216"/>
      <c r="I417" s="216"/>
      <c r="J417" s="216"/>
      <c r="K417" s="216"/>
      <c r="L417" s="216"/>
      <c r="M417" s="216"/>
      <c r="N417" s="216"/>
      <c r="O417" s="216"/>
      <c r="P417" s="216"/>
      <c r="Q417" s="216"/>
      <c r="R417" s="216"/>
      <c r="S417" s="216"/>
      <c r="T417" s="216"/>
      <c r="U417" s="216"/>
      <c r="V417" s="216"/>
      <c r="W417" s="216"/>
      <c r="X417" s="216"/>
      <c r="Y417" s="216"/>
      <c r="Z417" s="216"/>
      <c r="AA417" s="216"/>
      <c r="AB417" s="216"/>
      <c r="AC417" s="216"/>
      <c r="AD417" s="216">
        <v>221234</v>
      </c>
      <c r="AE417" s="216"/>
      <c r="AF417" s="216">
        <v>221234</v>
      </c>
    </row>
    <row r="418" spans="1:32" x14ac:dyDescent="0.3">
      <c r="A418" s="186" t="s">
        <v>112</v>
      </c>
      <c r="B418" s="216"/>
      <c r="C418" s="216"/>
      <c r="D418" s="216"/>
      <c r="E418" s="216"/>
      <c r="F418" s="216"/>
      <c r="G418" s="216"/>
      <c r="H418" s="216"/>
      <c r="I418" s="216"/>
      <c r="J418" s="216"/>
      <c r="K418" s="216"/>
      <c r="L418" s="216"/>
      <c r="M418" s="216"/>
      <c r="N418" s="216"/>
      <c r="O418" s="216"/>
      <c r="P418" s="216"/>
      <c r="Q418" s="216"/>
      <c r="R418" s="216"/>
      <c r="S418" s="216"/>
      <c r="T418" s="216"/>
      <c r="U418" s="216"/>
      <c r="V418" s="216"/>
      <c r="W418" s="216"/>
      <c r="X418" s="216"/>
      <c r="Y418" s="216"/>
      <c r="Z418" s="216"/>
      <c r="AA418" s="216"/>
      <c r="AB418" s="216"/>
      <c r="AC418" s="216"/>
      <c r="AD418" s="216">
        <v>221234</v>
      </c>
      <c r="AE418" s="216"/>
      <c r="AF418" s="216">
        <v>221234</v>
      </c>
    </row>
    <row r="419" spans="1:32" x14ac:dyDescent="0.3">
      <c r="A419" s="221" t="s">
        <v>333</v>
      </c>
      <c r="B419" s="216">
        <v>945000</v>
      </c>
      <c r="C419" s="216"/>
      <c r="D419" s="216"/>
      <c r="E419" s="216"/>
      <c r="F419" s="216">
        <v>950000</v>
      </c>
      <c r="G419" s="216">
        <v>950000</v>
      </c>
      <c r="H419" s="216"/>
      <c r="I419" s="216"/>
      <c r="J419" s="216"/>
      <c r="K419" s="216"/>
      <c r="L419" s="216"/>
      <c r="M419" s="216"/>
      <c r="N419" s="216"/>
      <c r="O419" s="216"/>
      <c r="P419" s="216">
        <v>1950000</v>
      </c>
      <c r="Q419" s="216"/>
      <c r="R419" s="216"/>
      <c r="S419" s="216"/>
      <c r="T419" s="216"/>
      <c r="U419" s="216"/>
      <c r="V419" s="216"/>
      <c r="W419" s="216"/>
      <c r="X419" s="216"/>
      <c r="Y419" s="216">
        <v>4855000</v>
      </c>
      <c r="Z419" s="216"/>
      <c r="AA419" s="216">
        <v>4835000</v>
      </c>
      <c r="AB419" s="216"/>
      <c r="AC419" s="216"/>
      <c r="AD419" s="216"/>
      <c r="AE419" s="216"/>
      <c r="AF419" s="216">
        <v>14485000</v>
      </c>
    </row>
    <row r="420" spans="1:32" x14ac:dyDescent="0.3">
      <c r="A420" s="222" t="s">
        <v>274</v>
      </c>
      <c r="B420" s="116">
        <v>945000</v>
      </c>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v>2920000</v>
      </c>
      <c r="Z420" s="116"/>
      <c r="AA420" s="116">
        <v>2885000</v>
      </c>
      <c r="AB420" s="116"/>
      <c r="AC420" s="116"/>
      <c r="AD420" s="116"/>
      <c r="AE420" s="116"/>
      <c r="AF420" s="116">
        <v>6750000</v>
      </c>
    </row>
    <row r="421" spans="1:32" x14ac:dyDescent="0.3">
      <c r="A421" s="222" t="s">
        <v>279</v>
      </c>
      <c r="B421" s="116"/>
      <c r="C421" s="116"/>
      <c r="D421" s="116"/>
      <c r="E421" s="116"/>
      <c r="F421" s="116">
        <v>950000</v>
      </c>
      <c r="G421" s="116">
        <v>950000</v>
      </c>
      <c r="H421" s="116"/>
      <c r="I421" s="116"/>
      <c r="J421" s="116"/>
      <c r="K421" s="116"/>
      <c r="L421" s="116"/>
      <c r="M421" s="116"/>
      <c r="N421" s="116"/>
      <c r="O421" s="116"/>
      <c r="P421" s="116">
        <v>1950000</v>
      </c>
      <c r="Q421" s="116"/>
      <c r="R421" s="116"/>
      <c r="S421" s="116"/>
      <c r="T421" s="116"/>
      <c r="U421" s="116"/>
      <c r="V421" s="116"/>
      <c r="W421" s="116"/>
      <c r="X421" s="116"/>
      <c r="Y421" s="116">
        <v>1935000</v>
      </c>
      <c r="Z421" s="116"/>
      <c r="AA421" s="116">
        <v>1950000</v>
      </c>
      <c r="AB421" s="116"/>
      <c r="AC421" s="116"/>
      <c r="AD421" s="116"/>
      <c r="AE421" s="116"/>
      <c r="AF421" s="116">
        <v>7735000</v>
      </c>
    </row>
    <row r="422" spans="1:32" x14ac:dyDescent="0.3">
      <c r="A422" s="221" t="s">
        <v>2778</v>
      </c>
      <c r="B422" s="216"/>
      <c r="C422" s="216"/>
      <c r="D422" s="216"/>
      <c r="E422" s="216">
        <v>6000000</v>
      </c>
      <c r="F422" s="216"/>
      <c r="G422" s="216"/>
      <c r="H422" s="216"/>
      <c r="I422" s="216"/>
      <c r="J422" s="216"/>
      <c r="K422" s="216"/>
      <c r="L422" s="216"/>
      <c r="M422" s="216">
        <v>3000000</v>
      </c>
      <c r="N422" s="216"/>
      <c r="O422" s="216"/>
      <c r="P422" s="216"/>
      <c r="Q422" s="216"/>
      <c r="R422" s="216"/>
      <c r="S422" s="216"/>
      <c r="T422" s="216"/>
      <c r="U422" s="216"/>
      <c r="V422" s="216"/>
      <c r="W422" s="216"/>
      <c r="X422" s="216"/>
      <c r="Y422" s="216"/>
      <c r="Z422" s="216"/>
      <c r="AA422" s="216"/>
      <c r="AB422" s="216"/>
      <c r="AC422" s="216"/>
      <c r="AD422" s="216"/>
      <c r="AE422" s="216"/>
      <c r="AF422" s="216">
        <v>9000000</v>
      </c>
    </row>
    <row r="423" spans="1:32" x14ac:dyDescent="0.3">
      <c r="A423" s="186" t="s">
        <v>2780</v>
      </c>
      <c r="B423" s="216"/>
      <c r="C423" s="216"/>
      <c r="D423" s="216"/>
      <c r="E423" s="216">
        <v>6000000</v>
      </c>
      <c r="F423" s="216"/>
      <c r="G423" s="216"/>
      <c r="H423" s="216"/>
      <c r="I423" s="216"/>
      <c r="J423" s="216"/>
      <c r="K423" s="216"/>
      <c r="L423" s="216"/>
      <c r="M423" s="216">
        <v>3000000</v>
      </c>
      <c r="N423" s="216"/>
      <c r="O423" s="216"/>
      <c r="P423" s="216"/>
      <c r="Q423" s="216"/>
      <c r="R423" s="216"/>
      <c r="S423" s="216"/>
      <c r="T423" s="216"/>
      <c r="U423" s="216"/>
      <c r="V423" s="216"/>
      <c r="W423" s="216"/>
      <c r="X423" s="216"/>
      <c r="Y423" s="216"/>
      <c r="Z423" s="216"/>
      <c r="AA423" s="216"/>
      <c r="AB423" s="216"/>
      <c r="AC423" s="216"/>
      <c r="AD423" s="216"/>
      <c r="AE423" s="216"/>
      <c r="AF423" s="216">
        <v>9000000</v>
      </c>
    </row>
    <row r="424" spans="1:32" x14ac:dyDescent="0.3">
      <c r="A424" s="221" t="s">
        <v>56</v>
      </c>
      <c r="B424" s="216"/>
      <c r="C424" s="216"/>
      <c r="D424" s="216"/>
      <c r="E424" s="216"/>
      <c r="F424" s="216">
        <v>1700850</v>
      </c>
      <c r="G424" s="216"/>
      <c r="H424" s="216">
        <v>18704200</v>
      </c>
      <c r="I424" s="216">
        <v>23404000</v>
      </c>
      <c r="J424" s="216">
        <v>1320800</v>
      </c>
      <c r="K424" s="216"/>
      <c r="L424" s="216">
        <v>380000</v>
      </c>
      <c r="M424" s="216">
        <v>5195000</v>
      </c>
      <c r="N424" s="216"/>
      <c r="O424" s="216">
        <v>31140000</v>
      </c>
      <c r="P424" s="216"/>
      <c r="Q424" s="216"/>
      <c r="R424" s="216"/>
      <c r="S424" s="216"/>
      <c r="T424" s="216"/>
      <c r="U424" s="216"/>
      <c r="V424" s="216"/>
      <c r="W424" s="216"/>
      <c r="X424" s="216"/>
      <c r="Y424" s="216"/>
      <c r="Z424" s="216"/>
      <c r="AA424" s="216"/>
      <c r="AB424" s="216"/>
      <c r="AC424" s="216">
        <v>17262504</v>
      </c>
      <c r="AD424" s="216"/>
      <c r="AE424" s="216">
        <v>6232300</v>
      </c>
      <c r="AF424" s="216">
        <v>105339654</v>
      </c>
    </row>
    <row r="425" spans="1:32" x14ac:dyDescent="0.3">
      <c r="A425" s="186" t="s">
        <v>7683</v>
      </c>
      <c r="B425" s="216"/>
      <c r="C425" s="216"/>
      <c r="D425" s="216"/>
      <c r="E425" s="216"/>
      <c r="F425" s="216"/>
      <c r="G425" s="216"/>
      <c r="H425" s="216">
        <v>3816500</v>
      </c>
      <c r="I425" s="216"/>
      <c r="J425" s="216"/>
      <c r="K425" s="216"/>
      <c r="L425" s="216"/>
      <c r="M425" s="216">
        <v>5195000</v>
      </c>
      <c r="N425" s="216"/>
      <c r="O425" s="216">
        <v>31140000</v>
      </c>
      <c r="P425" s="216"/>
      <c r="Q425" s="216"/>
      <c r="R425" s="216"/>
      <c r="S425" s="216"/>
      <c r="T425" s="216"/>
      <c r="U425" s="216"/>
      <c r="V425" s="216"/>
      <c r="W425" s="216"/>
      <c r="X425" s="216"/>
      <c r="Y425" s="216"/>
      <c r="Z425" s="216"/>
      <c r="AA425" s="216"/>
      <c r="AB425" s="216"/>
      <c r="AC425" s="216">
        <v>17262504</v>
      </c>
      <c r="AD425" s="216"/>
      <c r="AE425" s="216">
        <v>3390000</v>
      </c>
      <c r="AF425" s="216">
        <v>60804004</v>
      </c>
    </row>
    <row r="426" spans="1:32" x14ac:dyDescent="0.3">
      <c r="A426" s="186" t="s">
        <v>5750</v>
      </c>
      <c r="B426" s="216"/>
      <c r="C426" s="216"/>
      <c r="D426" s="216"/>
      <c r="E426" s="216"/>
      <c r="F426" s="216">
        <v>1700850</v>
      </c>
      <c r="G426" s="216"/>
      <c r="H426" s="216">
        <v>14887700</v>
      </c>
      <c r="I426" s="216">
        <v>23404000</v>
      </c>
      <c r="J426" s="216">
        <v>1320800</v>
      </c>
      <c r="K426" s="216"/>
      <c r="L426" s="216">
        <v>380000</v>
      </c>
      <c r="M426" s="216"/>
      <c r="N426" s="216"/>
      <c r="O426" s="216"/>
      <c r="P426" s="216"/>
      <c r="Q426" s="216"/>
      <c r="R426" s="216"/>
      <c r="S426" s="216"/>
      <c r="T426" s="216"/>
      <c r="U426" s="216"/>
      <c r="V426" s="216"/>
      <c r="W426" s="216"/>
      <c r="X426" s="216"/>
      <c r="Y426" s="216"/>
      <c r="Z426" s="216"/>
      <c r="AA426" s="216"/>
      <c r="AB426" s="216"/>
      <c r="AC426" s="216"/>
      <c r="AD426" s="216"/>
      <c r="AE426" s="216">
        <v>2842300</v>
      </c>
      <c r="AF426" s="216">
        <v>44535650</v>
      </c>
    </row>
    <row r="427" spans="1:32" x14ac:dyDescent="0.3">
      <c r="A427" s="230" t="s">
        <v>652</v>
      </c>
      <c r="B427" s="220"/>
      <c r="C427" s="220"/>
      <c r="D427" s="220">
        <v>10565800</v>
      </c>
      <c r="E427" s="220">
        <v>14486500</v>
      </c>
      <c r="F427" s="220">
        <v>12954700</v>
      </c>
      <c r="G427" s="220"/>
      <c r="H427" s="220">
        <v>5096930</v>
      </c>
      <c r="I427" s="220"/>
      <c r="J427" s="220">
        <v>2404950</v>
      </c>
      <c r="K427" s="220"/>
      <c r="L427" s="220">
        <v>5028200</v>
      </c>
      <c r="M427" s="220"/>
      <c r="N427" s="220"/>
      <c r="O427" s="220">
        <v>26002000</v>
      </c>
      <c r="P427" s="220"/>
      <c r="Q427" s="220"/>
      <c r="R427" s="220"/>
      <c r="S427" s="220"/>
      <c r="T427" s="220"/>
      <c r="U427" s="220"/>
      <c r="V427" s="220">
        <v>7904150</v>
      </c>
      <c r="W427" s="220"/>
      <c r="X427" s="220"/>
      <c r="Y427" s="220">
        <v>25231633</v>
      </c>
      <c r="Z427" s="220">
        <v>2889500</v>
      </c>
      <c r="AA427" s="220">
        <v>7789100</v>
      </c>
      <c r="AB427" s="220">
        <v>2972950</v>
      </c>
      <c r="AC427" s="220">
        <v>62694542</v>
      </c>
      <c r="AD427" s="220">
        <v>37574200</v>
      </c>
      <c r="AE427" s="220">
        <v>136006056</v>
      </c>
      <c r="AF427" s="220">
        <v>359601211</v>
      </c>
    </row>
    <row r="428" spans="1:32" x14ac:dyDescent="0.3">
      <c r="A428" s="221" t="s">
        <v>42</v>
      </c>
      <c r="B428" s="216"/>
      <c r="C428" s="216"/>
      <c r="D428" s="216"/>
      <c r="E428" s="216"/>
      <c r="F428" s="216"/>
      <c r="G428" s="216"/>
      <c r="H428" s="216"/>
      <c r="I428" s="216"/>
      <c r="J428" s="216"/>
      <c r="K428" s="216"/>
      <c r="L428" s="216">
        <v>4433200</v>
      </c>
      <c r="M428" s="216"/>
      <c r="N428" s="216"/>
      <c r="O428" s="216">
        <v>17760000</v>
      </c>
      <c r="P428" s="216"/>
      <c r="Q428" s="216"/>
      <c r="R428" s="216"/>
      <c r="S428" s="216"/>
      <c r="T428" s="216"/>
      <c r="U428" s="216"/>
      <c r="V428" s="216">
        <v>1997950</v>
      </c>
      <c r="W428" s="216"/>
      <c r="X428" s="216"/>
      <c r="Y428" s="216">
        <v>1475000</v>
      </c>
      <c r="Z428" s="216">
        <v>1442500</v>
      </c>
      <c r="AA428" s="216">
        <v>2922100</v>
      </c>
      <c r="AB428" s="216">
        <v>2972950</v>
      </c>
      <c r="AC428" s="216">
        <v>50892750</v>
      </c>
      <c r="AD428" s="216">
        <v>7000000</v>
      </c>
      <c r="AE428" s="216">
        <v>1196000</v>
      </c>
      <c r="AF428" s="216">
        <v>92092450</v>
      </c>
    </row>
    <row r="429" spans="1:32" x14ac:dyDescent="0.3">
      <c r="A429" s="186" t="s">
        <v>3246</v>
      </c>
      <c r="B429" s="216"/>
      <c r="C429" s="216"/>
      <c r="D429" s="216"/>
      <c r="E429" s="216"/>
      <c r="F429" s="216"/>
      <c r="G429" s="216"/>
      <c r="H429" s="216"/>
      <c r="I429" s="216"/>
      <c r="J429" s="216"/>
      <c r="K429" s="216"/>
      <c r="L429" s="216"/>
      <c r="M429" s="216"/>
      <c r="N429" s="216"/>
      <c r="O429" s="216"/>
      <c r="P429" s="216"/>
      <c r="Q429" s="216"/>
      <c r="R429" s="216"/>
      <c r="S429" s="216"/>
      <c r="T429" s="216"/>
      <c r="U429" s="216"/>
      <c r="V429" s="216"/>
      <c r="W429" s="216"/>
      <c r="X429" s="216"/>
      <c r="Y429" s="216"/>
      <c r="Z429" s="216"/>
      <c r="AA429" s="216"/>
      <c r="AB429" s="216"/>
      <c r="AC429" s="216"/>
      <c r="AD429" s="216">
        <v>7000000</v>
      </c>
      <c r="AE429" s="216"/>
      <c r="AF429" s="216">
        <v>7000000</v>
      </c>
    </row>
    <row r="430" spans="1:32" x14ac:dyDescent="0.3">
      <c r="A430" s="186" t="s">
        <v>47</v>
      </c>
      <c r="B430" s="116"/>
      <c r="C430" s="116"/>
      <c r="D430" s="116"/>
      <c r="E430" s="116"/>
      <c r="F430" s="116"/>
      <c r="G430" s="116"/>
      <c r="H430" s="116"/>
      <c r="I430" s="116"/>
      <c r="J430" s="116"/>
      <c r="K430" s="116"/>
      <c r="L430" s="116"/>
      <c r="M430" s="116"/>
      <c r="N430" s="116"/>
      <c r="O430" s="116">
        <v>17760000</v>
      </c>
      <c r="P430" s="116"/>
      <c r="Q430" s="116"/>
      <c r="R430" s="116"/>
      <c r="S430" s="116"/>
      <c r="T430" s="116"/>
      <c r="U430" s="116"/>
      <c r="V430" s="116">
        <v>1997950</v>
      </c>
      <c r="W430" s="116"/>
      <c r="X430" s="116"/>
      <c r="Y430" s="116"/>
      <c r="Z430" s="116"/>
      <c r="AA430" s="116"/>
      <c r="AB430" s="116"/>
      <c r="AC430" s="116"/>
      <c r="AD430" s="116"/>
      <c r="AE430" s="116">
        <v>1196000</v>
      </c>
      <c r="AF430" s="116">
        <v>20953950</v>
      </c>
    </row>
    <row r="431" spans="1:32" x14ac:dyDescent="0.3">
      <c r="A431" s="222" t="s">
        <v>3252</v>
      </c>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v>1475000</v>
      </c>
      <c r="Z431" s="116">
        <v>1442500</v>
      </c>
      <c r="AA431" s="116">
        <v>2922100</v>
      </c>
      <c r="AB431" s="116"/>
      <c r="AC431" s="116"/>
      <c r="AD431" s="116"/>
      <c r="AE431" s="116"/>
      <c r="AF431" s="116">
        <v>5839600</v>
      </c>
    </row>
    <row r="432" spans="1:32" x14ac:dyDescent="0.3">
      <c r="A432" s="186" t="s">
        <v>2860</v>
      </c>
      <c r="B432" s="216"/>
      <c r="C432" s="216"/>
      <c r="D432" s="216"/>
      <c r="E432" s="216"/>
      <c r="F432" s="216"/>
      <c r="G432" s="216"/>
      <c r="H432" s="216"/>
      <c r="I432" s="216"/>
      <c r="J432" s="216"/>
      <c r="K432" s="216"/>
      <c r="L432" s="216">
        <v>4433200</v>
      </c>
      <c r="M432" s="216"/>
      <c r="N432" s="216"/>
      <c r="O432" s="216"/>
      <c r="P432" s="216"/>
      <c r="Q432" s="216"/>
      <c r="R432" s="216"/>
      <c r="S432" s="216"/>
      <c r="T432" s="216"/>
      <c r="U432" s="216"/>
      <c r="V432" s="216"/>
      <c r="W432" s="216"/>
      <c r="X432" s="216"/>
      <c r="Y432" s="216"/>
      <c r="Z432" s="216"/>
      <c r="AA432" s="216"/>
      <c r="AB432" s="216">
        <v>2972950</v>
      </c>
      <c r="AC432" s="216">
        <v>4452750</v>
      </c>
      <c r="AD432" s="216"/>
      <c r="AE432" s="216"/>
      <c r="AF432" s="216">
        <v>11858900</v>
      </c>
    </row>
    <row r="433" spans="1:32" x14ac:dyDescent="0.3">
      <c r="A433" s="186" t="s">
        <v>8424</v>
      </c>
      <c r="B433" s="216"/>
      <c r="C433" s="216"/>
      <c r="D433" s="216"/>
      <c r="E433" s="216"/>
      <c r="F433" s="216"/>
      <c r="G433" s="216"/>
      <c r="H433" s="216"/>
      <c r="I433" s="216"/>
      <c r="J433" s="216"/>
      <c r="K433" s="216"/>
      <c r="L433" s="216"/>
      <c r="M433" s="216"/>
      <c r="N433" s="216"/>
      <c r="O433" s="216"/>
      <c r="P433" s="216"/>
      <c r="Q433" s="216"/>
      <c r="R433" s="216"/>
      <c r="S433" s="216"/>
      <c r="T433" s="216"/>
      <c r="U433" s="216"/>
      <c r="V433" s="216"/>
      <c r="W433" s="216"/>
      <c r="X433" s="216"/>
      <c r="Y433" s="216"/>
      <c r="Z433" s="216"/>
      <c r="AA433" s="216"/>
      <c r="AB433" s="216"/>
      <c r="AC433" s="216">
        <v>30240000</v>
      </c>
      <c r="AD433" s="216"/>
      <c r="AE433" s="216"/>
      <c r="AF433" s="216">
        <v>30240000</v>
      </c>
    </row>
    <row r="434" spans="1:32" x14ac:dyDescent="0.3">
      <c r="A434" s="186" t="s">
        <v>8428</v>
      </c>
      <c r="B434" s="216"/>
      <c r="C434" s="216"/>
      <c r="D434" s="216"/>
      <c r="E434" s="216"/>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c r="AB434" s="216"/>
      <c r="AC434" s="216">
        <v>16200000</v>
      </c>
      <c r="AD434" s="216"/>
      <c r="AE434" s="216"/>
      <c r="AF434" s="216">
        <v>16200000</v>
      </c>
    </row>
    <row r="435" spans="1:32" x14ac:dyDescent="0.3">
      <c r="A435" s="221" t="s">
        <v>110</v>
      </c>
      <c r="B435" s="216"/>
      <c r="C435" s="216"/>
      <c r="D435" s="216"/>
      <c r="E435" s="216"/>
      <c r="F435" s="216"/>
      <c r="G435" s="216"/>
      <c r="H435" s="216"/>
      <c r="I435" s="216"/>
      <c r="J435" s="216"/>
      <c r="K435" s="216"/>
      <c r="L435" s="216"/>
      <c r="M435" s="216"/>
      <c r="N435" s="216"/>
      <c r="O435" s="216"/>
      <c r="P435" s="216"/>
      <c r="Q435" s="216"/>
      <c r="R435" s="216"/>
      <c r="S435" s="216"/>
      <c r="T435" s="216"/>
      <c r="U435" s="216"/>
      <c r="V435" s="216"/>
      <c r="W435" s="216"/>
      <c r="X435" s="216"/>
      <c r="Y435" s="216"/>
      <c r="Z435" s="216"/>
      <c r="AA435" s="216"/>
      <c r="AB435" s="216"/>
      <c r="AC435" s="216"/>
      <c r="AD435" s="216">
        <v>15000000</v>
      </c>
      <c r="AE435" s="216">
        <v>49388036</v>
      </c>
      <c r="AF435" s="216">
        <v>64388036</v>
      </c>
    </row>
    <row r="436" spans="1:32" x14ac:dyDescent="0.3">
      <c r="A436" s="186" t="s">
        <v>4673</v>
      </c>
      <c r="B436" s="216"/>
      <c r="C436" s="216"/>
      <c r="D436" s="216"/>
      <c r="E436" s="216"/>
      <c r="F436" s="216"/>
      <c r="G436" s="216"/>
      <c r="H436" s="216"/>
      <c r="I436" s="216"/>
      <c r="J436" s="216"/>
      <c r="K436" s="216"/>
      <c r="L436" s="216"/>
      <c r="M436" s="216"/>
      <c r="N436" s="216"/>
      <c r="O436" s="216"/>
      <c r="P436" s="216"/>
      <c r="Q436" s="216"/>
      <c r="R436" s="216"/>
      <c r="S436" s="216"/>
      <c r="T436" s="216"/>
      <c r="U436" s="216"/>
      <c r="V436" s="216"/>
      <c r="W436" s="216"/>
      <c r="X436" s="216"/>
      <c r="Y436" s="216"/>
      <c r="Z436" s="216"/>
      <c r="AA436" s="216"/>
      <c r="AB436" s="216"/>
      <c r="AC436" s="216"/>
      <c r="AD436" s="216">
        <v>15000000</v>
      </c>
      <c r="AE436" s="216">
        <v>49200000</v>
      </c>
      <c r="AF436" s="216">
        <v>64200000</v>
      </c>
    </row>
    <row r="437" spans="1:32" x14ac:dyDescent="0.3">
      <c r="A437" s="186" t="s">
        <v>112</v>
      </c>
      <c r="B437" s="216"/>
      <c r="C437" s="216"/>
      <c r="D437" s="216"/>
      <c r="E437" s="216"/>
      <c r="F437" s="216"/>
      <c r="G437" s="216"/>
      <c r="H437" s="216"/>
      <c r="I437" s="216"/>
      <c r="J437" s="216"/>
      <c r="K437" s="216"/>
      <c r="L437" s="216"/>
      <c r="M437" s="216"/>
      <c r="N437" s="216"/>
      <c r="O437" s="216"/>
      <c r="P437" s="216"/>
      <c r="Q437" s="216"/>
      <c r="R437" s="216"/>
      <c r="S437" s="216"/>
      <c r="T437" s="216"/>
      <c r="U437" s="216"/>
      <c r="V437" s="216"/>
      <c r="W437" s="216"/>
      <c r="X437" s="216"/>
      <c r="Y437" s="216"/>
      <c r="Z437" s="216"/>
      <c r="AA437" s="216"/>
      <c r="AB437" s="216"/>
      <c r="AC437" s="216"/>
      <c r="AD437" s="216"/>
      <c r="AE437" s="216">
        <v>188036</v>
      </c>
      <c r="AF437" s="216">
        <v>188036</v>
      </c>
    </row>
    <row r="438" spans="1:32" x14ac:dyDescent="0.3">
      <c r="A438" s="221" t="s">
        <v>333</v>
      </c>
      <c r="B438" s="216"/>
      <c r="C438" s="216"/>
      <c r="D438" s="216"/>
      <c r="E438" s="216">
        <v>2960000</v>
      </c>
      <c r="F438" s="216">
        <v>1900000</v>
      </c>
      <c r="G438" s="216"/>
      <c r="H438" s="216"/>
      <c r="I438" s="216"/>
      <c r="J438" s="216"/>
      <c r="K438" s="216"/>
      <c r="L438" s="216"/>
      <c r="M438" s="216"/>
      <c r="N438" s="216"/>
      <c r="O438" s="216"/>
      <c r="P438" s="216"/>
      <c r="Q438" s="216"/>
      <c r="R438" s="216"/>
      <c r="S438" s="216"/>
      <c r="T438" s="216"/>
      <c r="U438" s="216"/>
      <c r="V438" s="216"/>
      <c r="W438" s="216"/>
      <c r="X438" s="216"/>
      <c r="Y438" s="216">
        <v>3364000</v>
      </c>
      <c r="Z438" s="216">
        <v>1447000</v>
      </c>
      <c r="AA438" s="216">
        <v>4867000</v>
      </c>
      <c r="AB438" s="216"/>
      <c r="AC438" s="216"/>
      <c r="AD438" s="216"/>
      <c r="AE438" s="216"/>
      <c r="AF438" s="216">
        <v>14538000</v>
      </c>
    </row>
    <row r="439" spans="1:32" x14ac:dyDescent="0.3">
      <c r="A439" s="222" t="s">
        <v>274</v>
      </c>
      <c r="B439" s="116"/>
      <c r="C439" s="116"/>
      <c r="D439" s="116"/>
      <c r="E439" s="116">
        <v>2960000</v>
      </c>
      <c r="F439" s="116"/>
      <c r="G439" s="116"/>
      <c r="H439" s="116"/>
      <c r="I439" s="116"/>
      <c r="J439" s="116"/>
      <c r="K439" s="116"/>
      <c r="L439" s="116"/>
      <c r="M439" s="116"/>
      <c r="N439" s="116"/>
      <c r="O439" s="116"/>
      <c r="P439" s="116"/>
      <c r="Q439" s="116"/>
      <c r="R439" s="116"/>
      <c r="S439" s="116"/>
      <c r="T439" s="116"/>
      <c r="U439" s="116"/>
      <c r="V439" s="116"/>
      <c r="W439" s="116"/>
      <c r="X439" s="116"/>
      <c r="Y439" s="116">
        <v>1454000</v>
      </c>
      <c r="Z439" s="116">
        <v>1447000</v>
      </c>
      <c r="AA439" s="116">
        <v>2967000</v>
      </c>
      <c r="AB439" s="116"/>
      <c r="AC439" s="116"/>
      <c r="AD439" s="116"/>
      <c r="AE439" s="116"/>
      <c r="AF439" s="116">
        <v>8828000</v>
      </c>
    </row>
    <row r="440" spans="1:32" x14ac:dyDescent="0.3">
      <c r="A440" s="222" t="s">
        <v>279</v>
      </c>
      <c r="B440" s="116"/>
      <c r="C440" s="116"/>
      <c r="D440" s="116"/>
      <c r="E440" s="116"/>
      <c r="F440" s="116">
        <v>1900000</v>
      </c>
      <c r="G440" s="116"/>
      <c r="H440" s="116"/>
      <c r="I440" s="116"/>
      <c r="J440" s="116"/>
      <c r="K440" s="116"/>
      <c r="L440" s="116"/>
      <c r="M440" s="116"/>
      <c r="N440" s="116"/>
      <c r="O440" s="116"/>
      <c r="P440" s="116"/>
      <c r="Q440" s="116"/>
      <c r="R440" s="116"/>
      <c r="S440" s="116"/>
      <c r="T440" s="116"/>
      <c r="U440" s="116"/>
      <c r="V440" s="116"/>
      <c r="W440" s="116"/>
      <c r="X440" s="116"/>
      <c r="Y440" s="116">
        <v>1910000</v>
      </c>
      <c r="Z440" s="116"/>
      <c r="AA440" s="116">
        <v>1900000</v>
      </c>
      <c r="AB440" s="116"/>
      <c r="AC440" s="116"/>
      <c r="AD440" s="116"/>
      <c r="AE440" s="116"/>
      <c r="AF440" s="116">
        <v>5710000</v>
      </c>
    </row>
    <row r="441" spans="1:32" x14ac:dyDescent="0.3">
      <c r="A441" s="221" t="s">
        <v>2778</v>
      </c>
      <c r="B441" s="216"/>
      <c r="C441" s="216"/>
      <c r="D441" s="216"/>
      <c r="E441" s="216"/>
      <c r="F441" s="216"/>
      <c r="G441" s="216"/>
      <c r="H441" s="216"/>
      <c r="I441" s="216"/>
      <c r="J441" s="216"/>
      <c r="K441" s="216"/>
      <c r="L441" s="216"/>
      <c r="M441" s="216"/>
      <c r="N441" s="216"/>
      <c r="O441" s="216"/>
      <c r="P441" s="216"/>
      <c r="Q441" s="216"/>
      <c r="R441" s="216"/>
      <c r="S441" s="216"/>
      <c r="T441" s="216"/>
      <c r="U441" s="216"/>
      <c r="V441" s="216"/>
      <c r="W441" s="216"/>
      <c r="X441" s="216"/>
      <c r="Y441" s="216"/>
      <c r="Z441" s="216"/>
      <c r="AA441" s="216"/>
      <c r="AB441" s="216"/>
      <c r="AC441" s="216"/>
      <c r="AD441" s="216">
        <v>10200000</v>
      </c>
      <c r="AE441" s="216"/>
      <c r="AF441" s="216">
        <v>10200000</v>
      </c>
    </row>
    <row r="442" spans="1:32" x14ac:dyDescent="0.3">
      <c r="A442" s="186" t="s">
        <v>2780</v>
      </c>
      <c r="B442" s="216"/>
      <c r="C442" s="216"/>
      <c r="D442" s="216"/>
      <c r="E442" s="216"/>
      <c r="F442" s="216"/>
      <c r="G442" s="216"/>
      <c r="H442" s="216"/>
      <c r="I442" s="216"/>
      <c r="J442" s="216"/>
      <c r="K442" s="216"/>
      <c r="L442" s="216"/>
      <c r="M442" s="216"/>
      <c r="N442" s="216"/>
      <c r="O442" s="216"/>
      <c r="P442" s="216"/>
      <c r="Q442" s="216"/>
      <c r="R442" s="216"/>
      <c r="S442" s="216"/>
      <c r="T442" s="216"/>
      <c r="U442" s="216"/>
      <c r="V442" s="216"/>
      <c r="W442" s="216"/>
      <c r="X442" s="216"/>
      <c r="Y442" s="216"/>
      <c r="Z442" s="216"/>
      <c r="AA442" s="216"/>
      <c r="AB442" s="216"/>
      <c r="AC442" s="216"/>
      <c r="AD442" s="216">
        <v>10200000</v>
      </c>
      <c r="AE442" s="216"/>
      <c r="AF442" s="216">
        <v>10200000</v>
      </c>
    </row>
    <row r="443" spans="1:32" x14ac:dyDescent="0.3">
      <c r="A443" s="221" t="s">
        <v>56</v>
      </c>
      <c r="B443" s="216"/>
      <c r="C443" s="216"/>
      <c r="D443" s="216">
        <v>10565800</v>
      </c>
      <c r="E443" s="216">
        <v>11526500</v>
      </c>
      <c r="F443" s="216">
        <v>11054700</v>
      </c>
      <c r="G443" s="216"/>
      <c r="H443" s="216">
        <v>5096930</v>
      </c>
      <c r="I443" s="216"/>
      <c r="J443" s="216">
        <v>2404950</v>
      </c>
      <c r="K443" s="216"/>
      <c r="L443" s="216">
        <v>595000</v>
      </c>
      <c r="M443" s="216"/>
      <c r="N443" s="216"/>
      <c r="O443" s="216">
        <v>8242000</v>
      </c>
      <c r="P443" s="216"/>
      <c r="Q443" s="216"/>
      <c r="R443" s="216"/>
      <c r="S443" s="216"/>
      <c r="T443" s="216"/>
      <c r="U443" s="216"/>
      <c r="V443" s="216">
        <v>5906200</v>
      </c>
      <c r="W443" s="216"/>
      <c r="X443" s="216"/>
      <c r="Y443" s="216">
        <v>20392633</v>
      </c>
      <c r="Z443" s="216"/>
      <c r="AA443" s="216"/>
      <c r="AB443" s="216"/>
      <c r="AC443" s="216">
        <v>11801792</v>
      </c>
      <c r="AD443" s="216">
        <v>5374200</v>
      </c>
      <c r="AE443" s="216">
        <v>24827200</v>
      </c>
      <c r="AF443" s="216">
        <v>117787905</v>
      </c>
    </row>
    <row r="444" spans="1:32" x14ac:dyDescent="0.3">
      <c r="A444" s="222" t="s">
        <v>666</v>
      </c>
      <c r="B444" s="116"/>
      <c r="C444" s="116"/>
      <c r="D444" s="116"/>
      <c r="E444" s="116"/>
      <c r="F444" s="116"/>
      <c r="G444" s="116"/>
      <c r="H444" s="116">
        <v>2134000</v>
      </c>
      <c r="I444" s="116"/>
      <c r="J444" s="116"/>
      <c r="K444" s="116"/>
      <c r="L444" s="116"/>
      <c r="M444" s="116"/>
      <c r="N444" s="116"/>
      <c r="O444" s="116">
        <v>8242000</v>
      </c>
      <c r="P444" s="116"/>
      <c r="Q444" s="116"/>
      <c r="R444" s="116"/>
      <c r="S444" s="116"/>
      <c r="T444" s="116"/>
      <c r="U444" s="116"/>
      <c r="V444" s="116"/>
      <c r="W444" s="116"/>
      <c r="X444" s="116"/>
      <c r="Y444" s="116">
        <v>20392633</v>
      </c>
      <c r="Z444" s="116"/>
      <c r="AA444" s="116"/>
      <c r="AB444" s="116"/>
      <c r="AC444" s="116">
        <v>11801792</v>
      </c>
      <c r="AD444" s="116">
        <v>5374200</v>
      </c>
      <c r="AE444" s="116">
        <v>24827200</v>
      </c>
      <c r="AF444" s="116">
        <v>72771825</v>
      </c>
    </row>
    <row r="445" spans="1:32" x14ac:dyDescent="0.3">
      <c r="A445" s="186" t="s">
        <v>5750</v>
      </c>
      <c r="B445" s="116"/>
      <c r="C445" s="116"/>
      <c r="D445" s="116">
        <v>10565800</v>
      </c>
      <c r="E445" s="116">
        <v>11526500</v>
      </c>
      <c r="F445" s="116">
        <v>11054700</v>
      </c>
      <c r="G445" s="116"/>
      <c r="H445" s="116">
        <v>2962930</v>
      </c>
      <c r="I445" s="116"/>
      <c r="J445" s="116">
        <v>2404950</v>
      </c>
      <c r="K445" s="116"/>
      <c r="L445" s="116">
        <v>595000</v>
      </c>
      <c r="M445" s="116"/>
      <c r="N445" s="116"/>
      <c r="O445" s="116"/>
      <c r="P445" s="116"/>
      <c r="Q445" s="116"/>
      <c r="R445" s="116"/>
      <c r="S445" s="116"/>
      <c r="T445" s="116"/>
      <c r="U445" s="116"/>
      <c r="V445" s="116">
        <v>5906200</v>
      </c>
      <c r="W445" s="116"/>
      <c r="X445" s="116"/>
      <c r="Y445" s="116"/>
      <c r="Z445" s="116"/>
      <c r="AA445" s="116"/>
      <c r="AB445" s="116"/>
      <c r="AC445" s="116"/>
      <c r="AD445" s="116"/>
      <c r="AE445" s="116"/>
      <c r="AF445" s="116">
        <v>45016080</v>
      </c>
    </row>
    <row r="446" spans="1:32" x14ac:dyDescent="0.3">
      <c r="A446" s="221" t="s">
        <v>9714</v>
      </c>
      <c r="B446" s="216"/>
      <c r="C446" s="216"/>
      <c r="D446" s="216"/>
      <c r="E446" s="216"/>
      <c r="F446" s="216"/>
      <c r="G446" s="216"/>
      <c r="H446" s="216"/>
      <c r="I446" s="216"/>
      <c r="J446" s="216"/>
      <c r="K446" s="216"/>
      <c r="L446" s="216"/>
      <c r="M446" s="216"/>
      <c r="N446" s="216"/>
      <c r="O446" s="216"/>
      <c r="P446" s="216"/>
      <c r="Q446" s="216"/>
      <c r="R446" s="216"/>
      <c r="S446" s="216"/>
      <c r="T446" s="216"/>
      <c r="U446" s="216"/>
      <c r="V446" s="216"/>
      <c r="W446" s="216"/>
      <c r="X446" s="216"/>
      <c r="Y446" s="216"/>
      <c r="Z446" s="216"/>
      <c r="AA446" s="216"/>
      <c r="AB446" s="216"/>
      <c r="AC446" s="216"/>
      <c r="AD446" s="216"/>
      <c r="AE446" s="216">
        <v>60594820</v>
      </c>
      <c r="AF446" s="216">
        <v>60594820</v>
      </c>
    </row>
    <row r="447" spans="1:32" x14ac:dyDescent="0.3">
      <c r="A447" s="186" t="s">
        <v>9681</v>
      </c>
      <c r="B447" s="216"/>
      <c r="C447" s="216"/>
      <c r="D447" s="216"/>
      <c r="E447" s="216"/>
      <c r="F447" s="216"/>
      <c r="G447" s="216"/>
      <c r="H447" s="216"/>
      <c r="I447" s="216"/>
      <c r="J447" s="216"/>
      <c r="K447" s="216"/>
      <c r="L447" s="216"/>
      <c r="M447" s="216"/>
      <c r="N447" s="216"/>
      <c r="O447" s="216"/>
      <c r="P447" s="216"/>
      <c r="Q447" s="216"/>
      <c r="R447" s="216"/>
      <c r="S447" s="216"/>
      <c r="T447" s="216"/>
      <c r="U447" s="216"/>
      <c r="V447" s="216"/>
      <c r="W447" s="216"/>
      <c r="X447" s="216"/>
      <c r="Y447" s="216"/>
      <c r="Z447" s="216"/>
      <c r="AA447" s="216"/>
      <c r="AB447" s="216"/>
      <c r="AC447" s="216"/>
      <c r="AD447" s="216"/>
      <c r="AE447" s="216">
        <v>60594820</v>
      </c>
      <c r="AF447" s="216">
        <v>60594820</v>
      </c>
    </row>
    <row r="448" spans="1:32" x14ac:dyDescent="0.3">
      <c r="A448" s="230" t="s">
        <v>3427</v>
      </c>
      <c r="B448" s="216"/>
      <c r="C448" s="216"/>
      <c r="D448" s="216"/>
      <c r="E448" s="216"/>
      <c r="F448" s="216"/>
      <c r="G448" s="216"/>
      <c r="H448" s="216"/>
      <c r="I448" s="216"/>
      <c r="J448" s="216"/>
      <c r="K448" s="216"/>
      <c r="L448" s="216">
        <v>2933200</v>
      </c>
      <c r="M448" s="216"/>
      <c r="N448" s="216"/>
      <c r="O448" s="216"/>
      <c r="P448" s="216"/>
      <c r="Q448" s="216"/>
      <c r="R448" s="216"/>
      <c r="S448" s="216"/>
      <c r="T448" s="216"/>
      <c r="U448" s="216"/>
      <c r="V448" s="216"/>
      <c r="W448" s="216"/>
      <c r="X448" s="216"/>
      <c r="Y448" s="216"/>
      <c r="Z448" s="216"/>
      <c r="AA448" s="216"/>
      <c r="AB448" s="216"/>
      <c r="AC448" s="216"/>
      <c r="AD448" s="216">
        <v>6366900</v>
      </c>
      <c r="AE448" s="216">
        <v>2435000</v>
      </c>
      <c r="AF448" s="216">
        <v>11735100</v>
      </c>
    </row>
    <row r="449" spans="1:32" x14ac:dyDescent="0.3">
      <c r="A449" s="221" t="s">
        <v>42</v>
      </c>
      <c r="B449" s="216"/>
      <c r="C449" s="216"/>
      <c r="D449" s="216"/>
      <c r="E449" s="216"/>
      <c r="F449" s="216"/>
      <c r="G449" s="216"/>
      <c r="H449" s="216"/>
      <c r="I449" s="216"/>
      <c r="J449" s="216"/>
      <c r="K449" s="216"/>
      <c r="L449" s="216">
        <v>2933200</v>
      </c>
      <c r="M449" s="216"/>
      <c r="N449" s="216"/>
      <c r="O449" s="216"/>
      <c r="P449" s="216"/>
      <c r="Q449" s="216"/>
      <c r="R449" s="216"/>
      <c r="S449" s="216"/>
      <c r="T449" s="216"/>
      <c r="U449" s="216"/>
      <c r="V449" s="216"/>
      <c r="W449" s="216"/>
      <c r="X449" s="216"/>
      <c r="Y449" s="216"/>
      <c r="Z449" s="216"/>
      <c r="AA449" s="216"/>
      <c r="AB449" s="216"/>
      <c r="AC449" s="216"/>
      <c r="AD449" s="216">
        <v>6366900</v>
      </c>
      <c r="AE449" s="216">
        <v>2435000</v>
      </c>
      <c r="AF449" s="216">
        <v>11735100</v>
      </c>
    </row>
    <row r="450" spans="1:32" x14ac:dyDescent="0.3">
      <c r="A450" s="186" t="s">
        <v>274</v>
      </c>
      <c r="B450" s="216"/>
      <c r="C450" s="216"/>
      <c r="D450" s="216"/>
      <c r="E450" s="216"/>
      <c r="F450" s="216"/>
      <c r="G450" s="216"/>
      <c r="H450" s="216"/>
      <c r="I450" s="216"/>
      <c r="J450" s="216"/>
      <c r="K450" s="216"/>
      <c r="L450" s="216"/>
      <c r="M450" s="216"/>
      <c r="N450" s="216"/>
      <c r="O450" s="216"/>
      <c r="P450" s="216"/>
      <c r="Q450" s="216"/>
      <c r="R450" s="216"/>
      <c r="S450" s="216"/>
      <c r="T450" s="216"/>
      <c r="U450" s="216"/>
      <c r="V450" s="216"/>
      <c r="W450" s="216"/>
      <c r="X450" s="216"/>
      <c r="Y450" s="216"/>
      <c r="Z450" s="216"/>
      <c r="AA450" s="216"/>
      <c r="AB450" s="216"/>
      <c r="AC450" s="216"/>
      <c r="AD450" s="216">
        <v>2981000</v>
      </c>
      <c r="AE450" s="216">
        <v>1485000</v>
      </c>
      <c r="AF450" s="216">
        <v>4466000</v>
      </c>
    </row>
    <row r="451" spans="1:32" x14ac:dyDescent="0.3">
      <c r="A451" s="186" t="s">
        <v>279</v>
      </c>
      <c r="B451" s="216"/>
      <c r="C451" s="216"/>
      <c r="D451" s="216"/>
      <c r="E451" s="216"/>
      <c r="F451" s="216"/>
      <c r="G451" s="216"/>
      <c r="H451" s="216"/>
      <c r="I451" s="216"/>
      <c r="J451" s="216"/>
      <c r="K451" s="216"/>
      <c r="L451" s="216"/>
      <c r="M451" s="216"/>
      <c r="N451" s="216"/>
      <c r="O451" s="216"/>
      <c r="P451" s="216"/>
      <c r="Q451" s="216"/>
      <c r="R451" s="216"/>
      <c r="S451" s="216"/>
      <c r="T451" s="216"/>
      <c r="U451" s="216"/>
      <c r="V451" s="216"/>
      <c r="W451" s="216"/>
      <c r="X451" s="216"/>
      <c r="Y451" s="216"/>
      <c r="Z451" s="216"/>
      <c r="AA451" s="216"/>
      <c r="AB451" s="216"/>
      <c r="AC451" s="216"/>
      <c r="AD451" s="216">
        <v>1890000</v>
      </c>
      <c r="AE451" s="216">
        <v>950000</v>
      </c>
      <c r="AF451" s="216">
        <v>2840000</v>
      </c>
    </row>
    <row r="452" spans="1:32" x14ac:dyDescent="0.3">
      <c r="A452" s="186" t="s">
        <v>3252</v>
      </c>
      <c r="B452" s="216"/>
      <c r="C452" s="216"/>
      <c r="D452" s="216"/>
      <c r="E452" s="216"/>
      <c r="F452" s="216"/>
      <c r="G452" s="216"/>
      <c r="H452" s="216"/>
      <c r="I452" s="216"/>
      <c r="J452" s="216"/>
      <c r="K452" s="216"/>
      <c r="L452" s="216">
        <v>2933200</v>
      </c>
      <c r="M452" s="216"/>
      <c r="N452" s="216"/>
      <c r="O452" s="216"/>
      <c r="P452" s="216"/>
      <c r="Q452" s="216"/>
      <c r="R452" s="216"/>
      <c r="S452" s="216"/>
      <c r="T452" s="216"/>
      <c r="U452" s="216"/>
      <c r="V452" s="216"/>
      <c r="W452" s="216"/>
      <c r="X452" s="216"/>
      <c r="Y452" s="216"/>
      <c r="Z452" s="216"/>
      <c r="AA452" s="216"/>
      <c r="AB452" s="216"/>
      <c r="AC452" s="216"/>
      <c r="AD452" s="216">
        <v>1495900</v>
      </c>
      <c r="AE452" s="216"/>
      <c r="AF452" s="216">
        <v>4429100</v>
      </c>
    </row>
    <row r="453" spans="1:32" x14ac:dyDescent="0.3">
      <c r="A453" s="184" t="s">
        <v>680</v>
      </c>
      <c r="B453" s="185">
        <v>910000</v>
      </c>
      <c r="C453" s="185"/>
      <c r="D453" s="185"/>
      <c r="E453" s="185">
        <v>2960000</v>
      </c>
      <c r="F453" s="185">
        <v>950000</v>
      </c>
      <c r="G453" s="185">
        <v>1000000</v>
      </c>
      <c r="H453" s="185"/>
      <c r="I453" s="185"/>
      <c r="J453" s="185"/>
      <c r="K453" s="185"/>
      <c r="L453" s="185">
        <v>1474700</v>
      </c>
      <c r="M453" s="185"/>
      <c r="N453" s="185"/>
      <c r="O453" s="185"/>
      <c r="P453" s="185"/>
      <c r="Q453" s="185"/>
      <c r="R453" s="185"/>
      <c r="S453" s="185"/>
      <c r="T453" s="185"/>
      <c r="U453" s="185"/>
      <c r="V453" s="185"/>
      <c r="W453" s="185"/>
      <c r="X453" s="185"/>
      <c r="Y453" s="185">
        <v>7806000</v>
      </c>
      <c r="Z453" s="185"/>
      <c r="AA453" s="185">
        <v>6334400</v>
      </c>
      <c r="AB453" s="185">
        <v>2846300</v>
      </c>
      <c r="AC453" s="185">
        <v>4418100</v>
      </c>
      <c r="AD453" s="185">
        <v>2970600</v>
      </c>
      <c r="AE453" s="185">
        <v>1035000</v>
      </c>
      <c r="AF453" s="185">
        <v>32705100</v>
      </c>
    </row>
    <row r="454" spans="1:32" x14ac:dyDescent="0.3">
      <c r="A454" s="230" t="s">
        <v>681</v>
      </c>
      <c r="B454" s="220">
        <v>910000</v>
      </c>
      <c r="C454" s="220"/>
      <c r="D454" s="220"/>
      <c r="E454" s="220">
        <v>2960000</v>
      </c>
      <c r="F454" s="220">
        <v>950000</v>
      </c>
      <c r="G454" s="220">
        <v>1000000</v>
      </c>
      <c r="H454" s="220"/>
      <c r="I454" s="220"/>
      <c r="J454" s="220"/>
      <c r="K454" s="220"/>
      <c r="L454" s="220">
        <v>1474700</v>
      </c>
      <c r="M454" s="220"/>
      <c r="N454" s="220"/>
      <c r="O454" s="220"/>
      <c r="P454" s="220"/>
      <c r="Q454" s="220"/>
      <c r="R454" s="220"/>
      <c r="S454" s="220"/>
      <c r="T454" s="220"/>
      <c r="U454" s="220"/>
      <c r="V454" s="220"/>
      <c r="W454" s="220"/>
      <c r="X454" s="220"/>
      <c r="Y454" s="220">
        <v>7806000</v>
      </c>
      <c r="Z454" s="220"/>
      <c r="AA454" s="220">
        <v>6334400</v>
      </c>
      <c r="AB454" s="220">
        <v>2846300</v>
      </c>
      <c r="AC454" s="220">
        <v>4418100</v>
      </c>
      <c r="AD454" s="220">
        <v>2970600</v>
      </c>
      <c r="AE454" s="220">
        <v>1035000</v>
      </c>
      <c r="AF454" s="220">
        <v>32705100</v>
      </c>
    </row>
    <row r="455" spans="1:32" x14ac:dyDescent="0.3">
      <c r="A455" s="221" t="s">
        <v>42</v>
      </c>
      <c r="B455" s="216"/>
      <c r="C455" s="216"/>
      <c r="D455" s="216"/>
      <c r="E455" s="216"/>
      <c r="F455" s="216"/>
      <c r="G455" s="216"/>
      <c r="H455" s="216"/>
      <c r="I455" s="216"/>
      <c r="J455" s="216"/>
      <c r="K455" s="216"/>
      <c r="L455" s="216">
        <v>1474700</v>
      </c>
      <c r="M455" s="216"/>
      <c r="N455" s="216"/>
      <c r="O455" s="216"/>
      <c r="P455" s="216"/>
      <c r="Q455" s="216"/>
      <c r="R455" s="216"/>
      <c r="S455" s="216"/>
      <c r="T455" s="216"/>
      <c r="U455" s="216"/>
      <c r="V455" s="216"/>
      <c r="W455" s="216"/>
      <c r="X455" s="216"/>
      <c r="Y455" s="216">
        <v>2961000</v>
      </c>
      <c r="Z455" s="216"/>
      <c r="AA455" s="216">
        <v>2959400</v>
      </c>
      <c r="AB455" s="216">
        <v>2846300</v>
      </c>
      <c r="AC455" s="216">
        <v>4418100</v>
      </c>
      <c r="AD455" s="216">
        <v>2970600</v>
      </c>
      <c r="AE455" s="216">
        <v>1035000</v>
      </c>
      <c r="AF455" s="216">
        <v>18665100</v>
      </c>
    </row>
    <row r="456" spans="1:32" x14ac:dyDescent="0.3">
      <c r="A456" s="186" t="s">
        <v>47</v>
      </c>
      <c r="B456" s="216"/>
      <c r="C456" s="216"/>
      <c r="D456" s="216"/>
      <c r="E456" s="216"/>
      <c r="F456" s="216"/>
      <c r="G456" s="216"/>
      <c r="H456" s="216"/>
      <c r="I456" s="216"/>
      <c r="J456" s="216"/>
      <c r="K456" s="216"/>
      <c r="L456" s="216"/>
      <c r="M456" s="216"/>
      <c r="N456" s="216"/>
      <c r="O456" s="216"/>
      <c r="P456" s="216"/>
      <c r="Q456" s="216"/>
      <c r="R456" s="216"/>
      <c r="S456" s="216"/>
      <c r="T456" s="216"/>
      <c r="U456" s="216"/>
      <c r="V456" s="216"/>
      <c r="W456" s="216"/>
      <c r="X456" s="216"/>
      <c r="Y456" s="216"/>
      <c r="Z456" s="216"/>
      <c r="AA456" s="216"/>
      <c r="AB456" s="216"/>
      <c r="AC456" s="216"/>
      <c r="AD456" s="216"/>
      <c r="AE456" s="216">
        <v>1035000</v>
      </c>
      <c r="AF456" s="216">
        <v>1035000</v>
      </c>
    </row>
    <row r="457" spans="1:32" x14ac:dyDescent="0.3">
      <c r="A457" s="222" t="s">
        <v>3252</v>
      </c>
      <c r="B457" s="116"/>
      <c r="C457" s="116"/>
      <c r="D457" s="116"/>
      <c r="E457" s="116"/>
      <c r="F457" s="116"/>
      <c r="G457" s="116"/>
      <c r="H457" s="116"/>
      <c r="I457" s="116"/>
      <c r="J457" s="116"/>
      <c r="K457" s="116"/>
      <c r="L457" s="116">
        <v>1474700</v>
      </c>
      <c r="M457" s="116"/>
      <c r="N457" s="116"/>
      <c r="O457" s="116"/>
      <c r="P457" s="116"/>
      <c r="Q457" s="116"/>
      <c r="R457" s="116"/>
      <c r="S457" s="116"/>
      <c r="T457" s="116"/>
      <c r="U457" s="116"/>
      <c r="V457" s="116"/>
      <c r="W457" s="116"/>
      <c r="X457" s="116"/>
      <c r="Y457" s="116">
        <v>2961000</v>
      </c>
      <c r="Z457" s="116"/>
      <c r="AA457" s="116">
        <v>2959400</v>
      </c>
      <c r="AB457" s="116">
        <v>2846300</v>
      </c>
      <c r="AC457" s="116">
        <v>4418100</v>
      </c>
      <c r="AD457" s="116">
        <v>2970600</v>
      </c>
      <c r="AE457" s="116"/>
      <c r="AF457" s="116">
        <v>17630100</v>
      </c>
    </row>
    <row r="458" spans="1:32" x14ac:dyDescent="0.3">
      <c r="A458" s="221" t="s">
        <v>333</v>
      </c>
      <c r="B458" s="216">
        <v>910000</v>
      </c>
      <c r="C458" s="216"/>
      <c r="D458" s="216"/>
      <c r="E458" s="216">
        <v>2960000</v>
      </c>
      <c r="F458" s="216">
        <v>950000</v>
      </c>
      <c r="G458" s="216">
        <v>1000000</v>
      </c>
      <c r="H458" s="216"/>
      <c r="I458" s="216"/>
      <c r="J458" s="216"/>
      <c r="K458" s="216"/>
      <c r="L458" s="216"/>
      <c r="M458" s="216"/>
      <c r="N458" s="216"/>
      <c r="O458" s="216"/>
      <c r="P458" s="216"/>
      <c r="Q458" s="216"/>
      <c r="R458" s="216"/>
      <c r="S458" s="216"/>
      <c r="T458" s="216"/>
      <c r="U458" s="216"/>
      <c r="V458" s="216"/>
      <c r="W458" s="216"/>
      <c r="X458" s="216"/>
      <c r="Y458" s="216">
        <v>4845000</v>
      </c>
      <c r="Z458" s="216"/>
      <c r="AA458" s="216">
        <v>3375000</v>
      </c>
      <c r="AB458" s="216"/>
      <c r="AC458" s="216"/>
      <c r="AD458" s="216"/>
      <c r="AE458" s="216"/>
      <c r="AF458" s="216">
        <v>14040000</v>
      </c>
    </row>
    <row r="459" spans="1:32" x14ac:dyDescent="0.3">
      <c r="A459" s="222" t="s">
        <v>274</v>
      </c>
      <c r="B459" s="116">
        <v>910000</v>
      </c>
      <c r="C459" s="116"/>
      <c r="D459" s="116"/>
      <c r="E459" s="116">
        <v>2960000</v>
      </c>
      <c r="F459" s="116"/>
      <c r="G459" s="116"/>
      <c r="H459" s="116"/>
      <c r="I459" s="116"/>
      <c r="J459" s="116"/>
      <c r="K459" s="116"/>
      <c r="L459" s="116"/>
      <c r="M459" s="116"/>
      <c r="N459" s="116"/>
      <c r="O459" s="116"/>
      <c r="P459" s="116"/>
      <c r="Q459" s="116"/>
      <c r="R459" s="116"/>
      <c r="S459" s="116"/>
      <c r="T459" s="116"/>
      <c r="U459" s="116"/>
      <c r="V459" s="116"/>
      <c r="W459" s="116"/>
      <c r="X459" s="116"/>
      <c r="Y459" s="116">
        <v>2875000</v>
      </c>
      <c r="Z459" s="116"/>
      <c r="AA459" s="116">
        <v>1475000</v>
      </c>
      <c r="AB459" s="116"/>
      <c r="AC459" s="116"/>
      <c r="AD459" s="116"/>
      <c r="AE459" s="116"/>
      <c r="AF459" s="116">
        <v>8220000</v>
      </c>
    </row>
    <row r="460" spans="1:32" x14ac:dyDescent="0.3">
      <c r="A460" s="222" t="s">
        <v>279</v>
      </c>
      <c r="B460" s="116"/>
      <c r="C460" s="116"/>
      <c r="D460" s="116"/>
      <c r="E460" s="116"/>
      <c r="F460" s="116">
        <v>950000</v>
      </c>
      <c r="G460" s="116">
        <v>1000000</v>
      </c>
      <c r="H460" s="116"/>
      <c r="I460" s="116"/>
      <c r="J460" s="116"/>
      <c r="K460" s="116"/>
      <c r="L460" s="116"/>
      <c r="M460" s="116"/>
      <c r="N460" s="116"/>
      <c r="O460" s="116"/>
      <c r="P460" s="116"/>
      <c r="Q460" s="116"/>
      <c r="R460" s="116"/>
      <c r="S460" s="116"/>
      <c r="T460" s="116"/>
      <c r="U460" s="116"/>
      <c r="V460" s="116"/>
      <c r="W460" s="116"/>
      <c r="X460" s="116"/>
      <c r="Y460" s="116">
        <v>1970000</v>
      </c>
      <c r="Z460" s="116"/>
      <c r="AA460" s="116">
        <v>1900000</v>
      </c>
      <c r="AB460" s="116"/>
      <c r="AC460" s="116"/>
      <c r="AD460" s="116"/>
      <c r="AE460" s="116"/>
      <c r="AF460" s="116">
        <v>5820000</v>
      </c>
    </row>
    <row r="461" spans="1:32" x14ac:dyDescent="0.3">
      <c r="A461" s="229" t="s">
        <v>3265</v>
      </c>
      <c r="B461" s="216">
        <v>92945268</v>
      </c>
      <c r="C461" s="216">
        <v>99961115</v>
      </c>
      <c r="D461" s="216">
        <v>99538190</v>
      </c>
      <c r="E461" s="216">
        <v>99290498</v>
      </c>
      <c r="F461" s="216">
        <v>74111462</v>
      </c>
      <c r="G461" s="216">
        <v>99211171</v>
      </c>
      <c r="H461" s="216">
        <v>98942657</v>
      </c>
      <c r="I461" s="216">
        <v>92606627</v>
      </c>
      <c r="J461" s="216">
        <v>97611262</v>
      </c>
      <c r="K461" s="216">
        <v>72967027</v>
      </c>
      <c r="L461" s="216">
        <v>96617433</v>
      </c>
      <c r="M461" s="216">
        <v>89830451</v>
      </c>
      <c r="N461" s="216">
        <v>98176375</v>
      </c>
      <c r="O461" s="216">
        <v>98985386</v>
      </c>
      <c r="P461" s="216">
        <v>97987205</v>
      </c>
      <c r="Q461" s="216">
        <v>95254996</v>
      </c>
      <c r="R461" s="216">
        <v>95439616</v>
      </c>
      <c r="S461" s="216">
        <v>93838577</v>
      </c>
      <c r="T461" s="216">
        <v>93423902</v>
      </c>
      <c r="U461" s="216">
        <v>99715771</v>
      </c>
      <c r="V461" s="216">
        <v>99165999</v>
      </c>
      <c r="W461" s="216">
        <v>99827227</v>
      </c>
      <c r="X461" s="216">
        <v>410500187</v>
      </c>
      <c r="Y461" s="216">
        <v>312088731</v>
      </c>
      <c r="Z461" s="216">
        <v>7559500</v>
      </c>
      <c r="AA461" s="216">
        <v>149397390</v>
      </c>
      <c r="AB461" s="216">
        <v>108927725</v>
      </c>
      <c r="AC461" s="216">
        <v>139615506</v>
      </c>
      <c r="AD461" s="216">
        <v>110513114</v>
      </c>
      <c r="AE461" s="216">
        <v>236371237</v>
      </c>
      <c r="AF461" s="216">
        <v>3560421605</v>
      </c>
    </row>
  </sheetData>
  <autoFilter ref="A5:O117" xr:uid="{F207C361-28E8-46AC-88F7-D7901074F236}"/>
  <printOptions horizontalCentered="1"/>
  <pageMargins left="0.39370078740157483" right="0.39370078740157483" top="0.39370078740157483" bottom="0.74803149606299213" header="0.31496062992125984" footer="0.31496062992125984"/>
  <pageSetup paperSize="9" scale="51" fitToHeight="0" orientation="landscape" r:id="rId2"/>
  <headerFooter>
    <oddFooter>&amp;LRekap SPBY Subkoordinator Umum, Pusdik KP&amp;RHal &amp;P dari &amp;N</oddFooter>
  </headerFooter>
  <rowBreaks count="1" manualBreakCount="1">
    <brk id="66" max="14" man="1"/>
  </rowBreak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247E7-DED8-49A7-A651-1452543BC8C3}">
  <dimension ref="A1:AM46"/>
  <sheetViews>
    <sheetView topLeftCell="O38" workbookViewId="0">
      <selection activeCell="AG43" sqref="AG43"/>
    </sheetView>
  </sheetViews>
  <sheetFormatPr defaultRowHeight="14.4" x14ac:dyDescent="0.3"/>
  <cols>
    <col min="1" max="1" width="37.109375" bestFit="1" customWidth="1"/>
    <col min="2" max="2" width="80.88671875" bestFit="1" customWidth="1"/>
    <col min="3" max="3" width="42.77734375" bestFit="1" customWidth="1"/>
    <col min="4" max="4" width="47.44140625" bestFit="1" customWidth="1"/>
    <col min="5" max="5" width="71.88671875" bestFit="1" customWidth="1"/>
    <col min="6" max="6" width="68" bestFit="1" customWidth="1"/>
    <col min="7" max="7" width="44.5546875" bestFit="1" customWidth="1"/>
    <col min="8" max="8" width="29.21875" bestFit="1" customWidth="1"/>
    <col min="9" max="9" width="17.33203125" bestFit="1" customWidth="1"/>
    <col min="10" max="10" width="22.33203125" bestFit="1" customWidth="1"/>
    <col min="11" max="11" width="17.21875" bestFit="1" customWidth="1"/>
    <col min="12" max="12" width="49.77734375" bestFit="1" customWidth="1"/>
    <col min="13" max="13" width="15" bestFit="1" customWidth="1"/>
    <col min="14" max="14" width="80.88671875" bestFit="1" customWidth="1"/>
    <col min="15" max="15" width="14.77734375" style="2" bestFit="1" customWidth="1"/>
    <col min="16" max="16" width="15" hidden="1" customWidth="1"/>
    <col min="17" max="17" width="14.88671875" hidden="1" customWidth="1"/>
    <col min="18" max="18" width="15.109375" hidden="1" customWidth="1"/>
    <col min="19" max="19" width="22.109375" hidden="1" customWidth="1"/>
    <col min="20" max="20" width="13.33203125" hidden="1" customWidth="1"/>
    <col min="21" max="21" width="17.6640625" hidden="1" customWidth="1"/>
    <col min="22" max="22" width="13.77734375" hidden="1" customWidth="1"/>
    <col min="23" max="23" width="20.6640625" hidden="1" customWidth="1"/>
    <col min="24" max="24" width="16" hidden="1" customWidth="1"/>
    <col min="25" max="25" width="23.33203125" hidden="1" customWidth="1"/>
    <col min="26" max="26" width="27.6640625" hidden="1" customWidth="1"/>
    <col min="27" max="27" width="33.33203125" hidden="1" customWidth="1"/>
    <col min="28" max="28" width="17.21875" hidden="1" customWidth="1"/>
    <col min="29" max="29" width="17.6640625" hidden="1" customWidth="1"/>
    <col min="30" max="30" width="13.88671875" hidden="1" customWidth="1"/>
    <col min="31" max="31" width="16.33203125" bestFit="1" customWidth="1"/>
    <col min="32" max="32" width="21.6640625" hidden="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9892</v>
      </c>
    </row>
    <row r="3" spans="1:39" x14ac:dyDescent="0.3">
      <c r="A3" t="s">
        <v>9718</v>
      </c>
      <c r="B3" t="s">
        <v>9719</v>
      </c>
      <c r="C3" t="s">
        <v>9720</v>
      </c>
      <c r="D3" t="s">
        <v>9721</v>
      </c>
      <c r="E3" t="s">
        <v>9722</v>
      </c>
      <c r="F3" t="s">
        <v>9723</v>
      </c>
      <c r="G3" t="s">
        <v>9724</v>
      </c>
      <c r="H3" t="s">
        <v>9725</v>
      </c>
      <c r="I3" t="s">
        <v>9726</v>
      </c>
      <c r="J3" t="s">
        <v>9727</v>
      </c>
      <c r="K3" t="s">
        <v>9728</v>
      </c>
      <c r="L3" t="s">
        <v>9729</v>
      </c>
      <c r="M3" t="s">
        <v>9730</v>
      </c>
      <c r="N3" t="s">
        <v>13</v>
      </c>
      <c r="O3" s="2" t="s">
        <v>14</v>
      </c>
      <c r="P3" t="s">
        <v>9733</v>
      </c>
      <c r="Q3" t="s">
        <v>9734</v>
      </c>
      <c r="R3" t="s">
        <v>9735</v>
      </c>
      <c r="S3" t="s">
        <v>9736</v>
      </c>
      <c r="T3" t="s">
        <v>9737</v>
      </c>
      <c r="U3" t="s">
        <v>9738</v>
      </c>
      <c r="V3" t="s">
        <v>9739</v>
      </c>
      <c r="W3" t="s">
        <v>9740</v>
      </c>
      <c r="X3" t="s">
        <v>9741</v>
      </c>
      <c r="Y3" t="s">
        <v>9742</v>
      </c>
      <c r="Z3" t="s">
        <v>9743</v>
      </c>
      <c r="AA3" t="s">
        <v>9744</v>
      </c>
      <c r="AB3" t="s">
        <v>9745</v>
      </c>
      <c r="AC3" t="s">
        <v>9746</v>
      </c>
      <c r="AD3" t="s">
        <v>9747</v>
      </c>
      <c r="AE3" t="s">
        <v>9893</v>
      </c>
      <c r="AF3" t="s">
        <v>9749</v>
      </c>
      <c r="AG3" t="s">
        <v>9894</v>
      </c>
      <c r="AH3" t="s">
        <v>9895</v>
      </c>
      <c r="AI3" t="s">
        <v>9896</v>
      </c>
      <c r="AJ3" t="s">
        <v>9897</v>
      </c>
      <c r="AK3" t="s">
        <v>9754</v>
      </c>
      <c r="AL3" t="s">
        <v>9755</v>
      </c>
      <c r="AM3" t="s">
        <v>9756</v>
      </c>
    </row>
    <row r="4" spans="1:39" ht="28.8" x14ac:dyDescent="0.3">
      <c r="A4" t="s">
        <v>121</v>
      </c>
      <c r="B4" t="s">
        <v>122</v>
      </c>
      <c r="C4" t="s">
        <v>123</v>
      </c>
      <c r="D4" t="s">
        <v>697</v>
      </c>
      <c r="E4" t="s">
        <v>698</v>
      </c>
      <c r="F4" t="s">
        <v>793</v>
      </c>
      <c r="G4" t="s">
        <v>794</v>
      </c>
      <c r="H4" t="s">
        <v>795</v>
      </c>
      <c r="I4" t="s">
        <v>44</v>
      </c>
      <c r="J4" t="s">
        <v>136</v>
      </c>
      <c r="K4" t="s">
        <v>137</v>
      </c>
      <c r="L4" t="s">
        <v>1842</v>
      </c>
      <c r="M4" t="s">
        <v>1843</v>
      </c>
      <c r="N4" s="7" t="s">
        <v>9836</v>
      </c>
      <c r="O4" s="2">
        <v>55500</v>
      </c>
      <c r="Q4" s="1"/>
      <c r="S4" s="1"/>
      <c r="U4" t="s">
        <v>9504</v>
      </c>
      <c r="V4" s="1"/>
      <c r="W4" t="s">
        <v>9837</v>
      </c>
      <c r="X4" s="1">
        <v>44903</v>
      </c>
      <c r="Y4" t="s">
        <v>9760</v>
      </c>
      <c r="Z4" t="s">
        <v>706</v>
      </c>
      <c r="AA4" t="s">
        <v>800</v>
      </c>
      <c r="AD4" t="s">
        <v>9504</v>
      </c>
      <c r="AE4" t="s">
        <v>9838</v>
      </c>
      <c r="AF4" t="s">
        <v>9762</v>
      </c>
      <c r="AG4" s="2"/>
      <c r="AH4" s="2"/>
      <c r="AI4" s="2"/>
      <c r="AJ4" s="2"/>
      <c r="AK4" t="s">
        <v>9757</v>
      </c>
    </row>
    <row r="5" spans="1:39" ht="28.8" x14ac:dyDescent="0.3">
      <c r="A5" t="s">
        <v>121</v>
      </c>
      <c r="B5" t="s">
        <v>122</v>
      </c>
      <c r="C5" t="s">
        <v>123</v>
      </c>
      <c r="D5" t="s">
        <v>697</v>
      </c>
      <c r="E5" t="s">
        <v>698</v>
      </c>
      <c r="F5" t="s">
        <v>793</v>
      </c>
      <c r="G5" t="s">
        <v>794</v>
      </c>
      <c r="H5" t="s">
        <v>795</v>
      </c>
      <c r="I5" t="s">
        <v>44</v>
      </c>
      <c r="J5" t="s">
        <v>136</v>
      </c>
      <c r="K5" t="s">
        <v>137</v>
      </c>
      <c r="L5" t="s">
        <v>1842</v>
      </c>
      <c r="M5" t="s">
        <v>1843</v>
      </c>
      <c r="N5" s="7" t="s">
        <v>9833</v>
      </c>
      <c r="O5" s="2">
        <v>96000</v>
      </c>
      <c r="Q5" s="1"/>
      <c r="S5" s="1"/>
      <c r="U5" t="s">
        <v>9504</v>
      </c>
      <c r="V5" s="1"/>
      <c r="W5" t="s">
        <v>9834</v>
      </c>
      <c r="X5" s="1">
        <v>44903</v>
      </c>
      <c r="Y5" t="s">
        <v>9760</v>
      </c>
      <c r="Z5" t="s">
        <v>706</v>
      </c>
      <c r="AA5" t="s">
        <v>800</v>
      </c>
      <c r="AD5" t="s">
        <v>9504</v>
      </c>
      <c r="AE5" t="s">
        <v>9835</v>
      </c>
      <c r="AF5" t="s">
        <v>9762</v>
      </c>
      <c r="AG5" s="2"/>
      <c r="AH5" s="2"/>
      <c r="AI5" s="2"/>
      <c r="AJ5" s="2"/>
      <c r="AK5" t="s">
        <v>9757</v>
      </c>
    </row>
    <row r="6" spans="1:39" ht="28.8" x14ac:dyDescent="0.3">
      <c r="A6" t="s">
        <v>121</v>
      </c>
      <c r="B6" t="s">
        <v>122</v>
      </c>
      <c r="C6" t="s">
        <v>123</v>
      </c>
      <c r="D6" t="s">
        <v>697</v>
      </c>
      <c r="E6" t="s">
        <v>698</v>
      </c>
      <c r="F6" t="s">
        <v>781</v>
      </c>
      <c r="G6" t="s">
        <v>782</v>
      </c>
      <c r="H6" t="s">
        <v>783</v>
      </c>
      <c r="I6" t="s">
        <v>44</v>
      </c>
      <c r="J6" t="s">
        <v>136</v>
      </c>
      <c r="K6" t="s">
        <v>137</v>
      </c>
      <c r="L6" t="s">
        <v>784</v>
      </c>
      <c r="M6" t="s">
        <v>785</v>
      </c>
      <c r="N6" s="7" t="s">
        <v>9827</v>
      </c>
      <c r="O6" s="2">
        <v>130000</v>
      </c>
      <c r="Q6" s="1"/>
      <c r="S6" s="1"/>
      <c r="U6" t="s">
        <v>9504</v>
      </c>
      <c r="V6" s="1"/>
      <c r="W6" t="s">
        <v>9828</v>
      </c>
      <c r="X6" s="1">
        <v>44922</v>
      </c>
      <c r="Y6" t="s">
        <v>9760</v>
      </c>
      <c r="Z6" t="s">
        <v>706</v>
      </c>
      <c r="AA6" t="s">
        <v>788</v>
      </c>
      <c r="AD6" t="s">
        <v>9504</v>
      </c>
      <c r="AE6" t="s">
        <v>9829</v>
      </c>
      <c r="AF6" t="s">
        <v>9762</v>
      </c>
      <c r="AG6" s="2"/>
      <c r="AH6" s="2"/>
      <c r="AI6" s="2"/>
      <c r="AJ6" s="2"/>
      <c r="AK6" t="s">
        <v>9757</v>
      </c>
    </row>
    <row r="7" spans="1:39" ht="28.8" x14ac:dyDescent="0.3">
      <c r="A7" t="s">
        <v>121</v>
      </c>
      <c r="B7" t="s">
        <v>122</v>
      </c>
      <c r="C7" t="s">
        <v>123</v>
      </c>
      <c r="D7" t="s">
        <v>124</v>
      </c>
      <c r="E7" t="s">
        <v>125</v>
      </c>
      <c r="F7" t="s">
        <v>174</v>
      </c>
      <c r="G7" t="s">
        <v>2157</v>
      </c>
      <c r="H7" t="s">
        <v>2158</v>
      </c>
      <c r="I7" t="s">
        <v>44</v>
      </c>
      <c r="J7" t="s">
        <v>136</v>
      </c>
      <c r="K7" t="s">
        <v>137</v>
      </c>
      <c r="L7" t="s">
        <v>2159</v>
      </c>
      <c r="M7" t="s">
        <v>2160</v>
      </c>
      <c r="N7" s="7" t="s">
        <v>9773</v>
      </c>
      <c r="O7" s="2">
        <v>150000</v>
      </c>
      <c r="Q7" s="1"/>
      <c r="S7" s="1"/>
      <c r="U7" t="s">
        <v>9504</v>
      </c>
      <c r="V7" s="1"/>
      <c r="W7" t="s">
        <v>9774</v>
      </c>
      <c r="X7" s="1">
        <v>44916</v>
      </c>
      <c r="Y7" t="s">
        <v>9760</v>
      </c>
      <c r="Z7" t="s">
        <v>52</v>
      </c>
      <c r="AA7" t="s">
        <v>2164</v>
      </c>
      <c r="AD7" t="s">
        <v>9504</v>
      </c>
      <c r="AE7" t="s">
        <v>9775</v>
      </c>
      <c r="AF7" t="s">
        <v>9762</v>
      </c>
      <c r="AG7" s="2"/>
      <c r="AH7" s="2"/>
      <c r="AI7" s="2"/>
      <c r="AJ7" s="2"/>
      <c r="AK7" t="s">
        <v>9757</v>
      </c>
    </row>
    <row r="8" spans="1:39" ht="28.8" x14ac:dyDescent="0.3">
      <c r="A8" t="s">
        <v>121</v>
      </c>
      <c r="B8" t="s">
        <v>122</v>
      </c>
      <c r="C8" t="s">
        <v>123</v>
      </c>
      <c r="D8" t="s">
        <v>697</v>
      </c>
      <c r="E8" t="s">
        <v>698</v>
      </c>
      <c r="F8" t="s">
        <v>793</v>
      </c>
      <c r="G8" t="s">
        <v>794</v>
      </c>
      <c r="H8" t="s">
        <v>795</v>
      </c>
      <c r="I8" t="s">
        <v>44</v>
      </c>
      <c r="J8" t="s">
        <v>136</v>
      </c>
      <c r="K8" t="s">
        <v>137</v>
      </c>
      <c r="L8" t="s">
        <v>796</v>
      </c>
      <c r="M8" t="s">
        <v>797</v>
      </c>
      <c r="N8" s="7" t="s">
        <v>9862</v>
      </c>
      <c r="O8" s="2">
        <v>159800</v>
      </c>
      <c r="Q8" s="1"/>
      <c r="S8" s="1"/>
      <c r="U8" t="s">
        <v>9504</v>
      </c>
      <c r="V8" s="1"/>
      <c r="W8" t="s">
        <v>9863</v>
      </c>
      <c r="X8" s="1">
        <v>44923</v>
      </c>
      <c r="Y8" t="s">
        <v>9760</v>
      </c>
      <c r="Z8" t="s">
        <v>706</v>
      </c>
      <c r="AA8" t="s">
        <v>800</v>
      </c>
      <c r="AD8" t="s">
        <v>9504</v>
      </c>
      <c r="AE8" t="s">
        <v>9864</v>
      </c>
      <c r="AF8" t="s">
        <v>9762</v>
      </c>
      <c r="AG8" s="2"/>
      <c r="AH8" s="2"/>
      <c r="AI8" s="2"/>
      <c r="AJ8" s="2"/>
      <c r="AK8" t="s">
        <v>9757</v>
      </c>
    </row>
    <row r="9" spans="1:39" ht="28.8" x14ac:dyDescent="0.3">
      <c r="A9" t="s">
        <v>121</v>
      </c>
      <c r="B9" t="s">
        <v>122</v>
      </c>
      <c r="C9" t="s">
        <v>123</v>
      </c>
      <c r="D9" t="s">
        <v>697</v>
      </c>
      <c r="E9" t="s">
        <v>698</v>
      </c>
      <c r="F9" t="s">
        <v>793</v>
      </c>
      <c r="G9" t="s">
        <v>794</v>
      </c>
      <c r="H9" t="s">
        <v>795</v>
      </c>
      <c r="I9" t="s">
        <v>44</v>
      </c>
      <c r="J9" t="s">
        <v>136</v>
      </c>
      <c r="K9" t="s">
        <v>137</v>
      </c>
      <c r="L9" t="s">
        <v>796</v>
      </c>
      <c r="M9" t="s">
        <v>797</v>
      </c>
      <c r="N9" s="7" t="s">
        <v>9856</v>
      </c>
      <c r="O9" s="2">
        <v>190000</v>
      </c>
      <c r="Q9" s="1"/>
      <c r="S9" s="1"/>
      <c r="U9" t="s">
        <v>9504</v>
      </c>
      <c r="V9" s="1"/>
      <c r="W9" t="s">
        <v>9857</v>
      </c>
      <c r="X9" s="1">
        <v>44922</v>
      </c>
      <c r="Y9" t="s">
        <v>9760</v>
      </c>
      <c r="Z9" t="s">
        <v>706</v>
      </c>
      <c r="AA9" t="s">
        <v>800</v>
      </c>
      <c r="AD9" t="s">
        <v>9504</v>
      </c>
      <c r="AE9" t="s">
        <v>9858</v>
      </c>
      <c r="AF9" t="s">
        <v>9762</v>
      </c>
      <c r="AG9" s="2"/>
      <c r="AH9" s="2"/>
      <c r="AI9" s="2"/>
      <c r="AJ9" s="2"/>
      <c r="AK9" t="s">
        <v>9757</v>
      </c>
    </row>
    <row r="10" spans="1:39" x14ac:dyDescent="0.3">
      <c r="A10" t="s">
        <v>121</v>
      </c>
      <c r="B10" t="s">
        <v>122</v>
      </c>
      <c r="C10" t="s">
        <v>123</v>
      </c>
      <c r="D10" t="s">
        <v>697</v>
      </c>
      <c r="E10" t="s">
        <v>698</v>
      </c>
      <c r="F10" t="s">
        <v>699</v>
      </c>
      <c r="G10" t="s">
        <v>700</v>
      </c>
      <c r="H10" t="s">
        <v>701</v>
      </c>
      <c r="I10" t="s">
        <v>44</v>
      </c>
      <c r="J10" t="s">
        <v>136</v>
      </c>
      <c r="K10" t="s">
        <v>137</v>
      </c>
      <c r="L10" t="s">
        <v>709</v>
      </c>
      <c r="M10" t="s">
        <v>710</v>
      </c>
      <c r="N10" s="7" t="s">
        <v>9788</v>
      </c>
      <c r="O10" s="2">
        <v>242000</v>
      </c>
      <c r="Q10" s="1"/>
      <c r="S10" s="1"/>
      <c r="U10" t="s">
        <v>9504</v>
      </c>
      <c r="V10" s="1"/>
      <c r="W10" t="s">
        <v>9789</v>
      </c>
      <c r="X10" s="1">
        <v>44908</v>
      </c>
      <c r="Y10" t="s">
        <v>9760</v>
      </c>
      <c r="Z10" t="s">
        <v>706</v>
      </c>
      <c r="AA10" t="s">
        <v>707</v>
      </c>
      <c r="AD10" t="s">
        <v>9504</v>
      </c>
      <c r="AE10" t="s">
        <v>9790</v>
      </c>
      <c r="AF10" t="s">
        <v>9762</v>
      </c>
      <c r="AG10" s="2"/>
      <c r="AH10" s="2"/>
      <c r="AI10" s="2"/>
      <c r="AJ10" s="2"/>
      <c r="AK10" t="s">
        <v>9757</v>
      </c>
    </row>
    <row r="11" spans="1:39" ht="28.8" x14ac:dyDescent="0.3">
      <c r="A11" t="s">
        <v>121</v>
      </c>
      <c r="B11" t="s">
        <v>122</v>
      </c>
      <c r="C11" t="s">
        <v>123</v>
      </c>
      <c r="D11" t="s">
        <v>697</v>
      </c>
      <c r="E11" t="s">
        <v>698</v>
      </c>
      <c r="F11" t="s">
        <v>699</v>
      </c>
      <c r="G11" t="s">
        <v>700</v>
      </c>
      <c r="H11" t="s">
        <v>701</v>
      </c>
      <c r="I11" t="s">
        <v>44</v>
      </c>
      <c r="J11" t="s">
        <v>136</v>
      </c>
      <c r="K11" t="s">
        <v>137</v>
      </c>
      <c r="L11" t="s">
        <v>8561</v>
      </c>
      <c r="M11" t="s">
        <v>734</v>
      </c>
      <c r="N11" s="7" t="s">
        <v>9815</v>
      </c>
      <c r="O11" s="2">
        <v>288600</v>
      </c>
      <c r="Q11" s="1"/>
      <c r="S11" s="1"/>
      <c r="U11" t="s">
        <v>9504</v>
      </c>
      <c r="V11" s="1"/>
      <c r="W11" t="s">
        <v>9816</v>
      </c>
      <c r="X11" s="1">
        <v>44903</v>
      </c>
      <c r="Y11" t="s">
        <v>9760</v>
      </c>
      <c r="Z11" t="s">
        <v>706</v>
      </c>
      <c r="AA11" t="s">
        <v>707</v>
      </c>
      <c r="AD11" t="s">
        <v>9504</v>
      </c>
      <c r="AE11" t="s">
        <v>9817</v>
      </c>
      <c r="AF11" t="s">
        <v>9762</v>
      </c>
      <c r="AG11" s="2"/>
      <c r="AH11" s="2"/>
      <c r="AI11" s="2"/>
      <c r="AJ11" s="2"/>
      <c r="AK11" t="s">
        <v>9757</v>
      </c>
    </row>
    <row r="12" spans="1:39" ht="28.8" x14ac:dyDescent="0.3">
      <c r="A12" t="s">
        <v>121</v>
      </c>
      <c r="B12" t="s">
        <v>122</v>
      </c>
      <c r="C12" t="s">
        <v>123</v>
      </c>
      <c r="D12" t="s">
        <v>697</v>
      </c>
      <c r="E12" t="s">
        <v>698</v>
      </c>
      <c r="F12" t="s">
        <v>699</v>
      </c>
      <c r="G12" t="s">
        <v>333</v>
      </c>
      <c r="H12" t="s">
        <v>744</v>
      </c>
      <c r="I12" t="s">
        <v>44</v>
      </c>
      <c r="J12" t="s">
        <v>136</v>
      </c>
      <c r="K12" t="s">
        <v>137</v>
      </c>
      <c r="L12" t="s">
        <v>279</v>
      </c>
      <c r="M12" t="s">
        <v>752</v>
      </c>
      <c r="N12" s="7" t="s">
        <v>9824</v>
      </c>
      <c r="O12" s="2">
        <v>380000</v>
      </c>
      <c r="Q12" s="1"/>
      <c r="S12" s="1"/>
      <c r="U12" t="s">
        <v>9504</v>
      </c>
      <c r="V12" s="1"/>
      <c r="W12" t="s">
        <v>9825</v>
      </c>
      <c r="X12" s="1">
        <v>44916</v>
      </c>
      <c r="Y12" t="s">
        <v>9760</v>
      </c>
      <c r="Z12" t="s">
        <v>706</v>
      </c>
      <c r="AA12" t="s">
        <v>338</v>
      </c>
      <c r="AD12" t="s">
        <v>9504</v>
      </c>
      <c r="AE12" t="s">
        <v>9826</v>
      </c>
      <c r="AF12" t="s">
        <v>9762</v>
      </c>
      <c r="AG12" s="2"/>
      <c r="AH12" s="2"/>
      <c r="AI12" s="2"/>
      <c r="AJ12" s="2"/>
      <c r="AK12" t="s">
        <v>9757</v>
      </c>
    </row>
    <row r="13" spans="1:39" ht="28.8" x14ac:dyDescent="0.3">
      <c r="A13" t="s">
        <v>121</v>
      </c>
      <c r="B13" t="s">
        <v>122</v>
      </c>
      <c r="C13" t="s">
        <v>123</v>
      </c>
      <c r="D13" t="s">
        <v>124</v>
      </c>
      <c r="E13" t="s">
        <v>125</v>
      </c>
      <c r="F13" t="s">
        <v>147</v>
      </c>
      <c r="G13" t="s">
        <v>56</v>
      </c>
      <c r="H13" t="s">
        <v>148</v>
      </c>
      <c r="I13" t="s">
        <v>44</v>
      </c>
      <c r="J13" t="s">
        <v>136</v>
      </c>
      <c r="K13" t="s">
        <v>137</v>
      </c>
      <c r="L13" t="s">
        <v>149</v>
      </c>
      <c r="M13" t="s">
        <v>150</v>
      </c>
      <c r="N13" s="7" t="s">
        <v>9770</v>
      </c>
      <c r="O13" s="2">
        <v>400500</v>
      </c>
      <c r="Q13" s="1"/>
      <c r="S13" s="1"/>
      <c r="U13" t="s">
        <v>9504</v>
      </c>
      <c r="V13" s="1"/>
      <c r="W13" t="s">
        <v>9771</v>
      </c>
      <c r="X13" s="1">
        <v>44891</v>
      </c>
      <c r="Y13" t="s">
        <v>9760</v>
      </c>
      <c r="Z13" t="s">
        <v>52</v>
      </c>
      <c r="AA13" t="s">
        <v>62</v>
      </c>
      <c r="AD13" t="s">
        <v>9504</v>
      </c>
      <c r="AE13" t="s">
        <v>9772</v>
      </c>
      <c r="AF13" t="s">
        <v>9762</v>
      </c>
      <c r="AG13" s="2"/>
      <c r="AH13" s="2"/>
      <c r="AI13" s="2"/>
      <c r="AJ13" s="2"/>
      <c r="AK13" t="s">
        <v>9757</v>
      </c>
    </row>
    <row r="14" spans="1:39" x14ac:dyDescent="0.3">
      <c r="A14" t="s">
        <v>121</v>
      </c>
      <c r="B14" t="s">
        <v>122</v>
      </c>
      <c r="C14" t="s">
        <v>256</v>
      </c>
      <c r="D14" t="s">
        <v>269</v>
      </c>
      <c r="E14" t="s">
        <v>270</v>
      </c>
      <c r="F14" t="s">
        <v>839</v>
      </c>
      <c r="G14" t="s">
        <v>56</v>
      </c>
      <c r="H14" t="s">
        <v>840</v>
      </c>
      <c r="I14" t="s">
        <v>44</v>
      </c>
      <c r="J14" t="s">
        <v>136</v>
      </c>
      <c r="K14" t="s">
        <v>273</v>
      </c>
      <c r="L14" t="s">
        <v>841</v>
      </c>
      <c r="M14" t="s">
        <v>842</v>
      </c>
      <c r="N14" s="7" t="s">
        <v>9881</v>
      </c>
      <c r="O14" s="2">
        <v>410000</v>
      </c>
      <c r="Q14" s="1"/>
      <c r="S14" s="1"/>
      <c r="U14" t="s">
        <v>9504</v>
      </c>
      <c r="V14" s="1"/>
      <c r="W14" t="s">
        <v>9882</v>
      </c>
      <c r="X14" s="1">
        <v>44923</v>
      </c>
      <c r="Y14" t="s">
        <v>9760</v>
      </c>
      <c r="Z14" t="s">
        <v>52</v>
      </c>
      <c r="AA14" t="s">
        <v>62</v>
      </c>
      <c r="AD14" t="s">
        <v>9504</v>
      </c>
      <c r="AE14" t="s">
        <v>9883</v>
      </c>
      <c r="AF14" t="s">
        <v>9762</v>
      </c>
      <c r="AG14" s="2"/>
      <c r="AH14" s="2"/>
      <c r="AI14" s="2"/>
      <c r="AJ14" s="2"/>
      <c r="AK14" t="s">
        <v>9757</v>
      </c>
    </row>
    <row r="15" spans="1:39" ht="28.8" x14ac:dyDescent="0.3">
      <c r="A15" t="s">
        <v>121</v>
      </c>
      <c r="B15" t="s">
        <v>122</v>
      </c>
      <c r="C15" t="s">
        <v>123</v>
      </c>
      <c r="D15" t="s">
        <v>697</v>
      </c>
      <c r="E15" t="s">
        <v>698</v>
      </c>
      <c r="F15" t="s">
        <v>699</v>
      </c>
      <c r="G15" t="s">
        <v>700</v>
      </c>
      <c r="H15" t="s">
        <v>701</v>
      </c>
      <c r="I15" t="s">
        <v>44</v>
      </c>
      <c r="J15" t="s">
        <v>136</v>
      </c>
      <c r="K15" t="s">
        <v>137</v>
      </c>
      <c r="L15" t="s">
        <v>702</v>
      </c>
      <c r="M15" t="s">
        <v>703</v>
      </c>
      <c r="N15" s="7" t="s">
        <v>9782</v>
      </c>
      <c r="O15" s="2">
        <v>418000</v>
      </c>
      <c r="Q15" s="1"/>
      <c r="S15" s="1"/>
      <c r="U15" t="s">
        <v>9504</v>
      </c>
      <c r="V15" s="1"/>
      <c r="W15" t="s">
        <v>9783</v>
      </c>
      <c r="X15" s="1">
        <v>44910</v>
      </c>
      <c r="Y15" t="s">
        <v>9760</v>
      </c>
      <c r="Z15" t="s">
        <v>706</v>
      </c>
      <c r="AA15" t="s">
        <v>707</v>
      </c>
      <c r="AD15" t="s">
        <v>9504</v>
      </c>
      <c r="AE15" t="s">
        <v>9784</v>
      </c>
      <c r="AF15" t="s">
        <v>9762</v>
      </c>
      <c r="AG15" s="2"/>
      <c r="AH15" s="2"/>
      <c r="AI15" s="2"/>
      <c r="AJ15" s="2"/>
      <c r="AK15" t="s">
        <v>9757</v>
      </c>
    </row>
    <row r="16" spans="1:39" ht="28.8" x14ac:dyDescent="0.3">
      <c r="A16" t="s">
        <v>121</v>
      </c>
      <c r="B16" t="s">
        <v>122</v>
      </c>
      <c r="C16" t="s">
        <v>123</v>
      </c>
      <c r="D16" t="s">
        <v>124</v>
      </c>
      <c r="E16" t="s">
        <v>125</v>
      </c>
      <c r="F16" t="s">
        <v>2121</v>
      </c>
      <c r="G16" t="s">
        <v>56</v>
      </c>
      <c r="H16" t="s">
        <v>2122</v>
      </c>
      <c r="I16" t="s">
        <v>44</v>
      </c>
      <c r="J16" t="s">
        <v>136</v>
      </c>
      <c r="K16" t="s">
        <v>137</v>
      </c>
      <c r="L16" t="s">
        <v>2123</v>
      </c>
      <c r="M16" t="s">
        <v>2124</v>
      </c>
      <c r="N16" s="7" t="s">
        <v>9776</v>
      </c>
      <c r="O16" s="2">
        <v>420000</v>
      </c>
      <c r="Q16" s="1"/>
      <c r="S16" s="1"/>
      <c r="U16" t="s">
        <v>9504</v>
      </c>
      <c r="V16" s="1"/>
      <c r="W16" t="s">
        <v>9777</v>
      </c>
      <c r="X16" s="1">
        <v>44907</v>
      </c>
      <c r="Y16" t="s">
        <v>9760</v>
      </c>
      <c r="Z16" t="s">
        <v>52</v>
      </c>
      <c r="AA16" t="s">
        <v>62</v>
      </c>
      <c r="AD16" t="s">
        <v>9504</v>
      </c>
      <c r="AE16" t="s">
        <v>9778</v>
      </c>
      <c r="AF16" t="s">
        <v>9762</v>
      </c>
      <c r="AG16" s="2"/>
      <c r="AH16" s="2"/>
      <c r="AI16" s="2"/>
      <c r="AJ16" s="2"/>
      <c r="AK16" t="s">
        <v>9757</v>
      </c>
    </row>
    <row r="17" spans="1:37" ht="28.8" x14ac:dyDescent="0.3">
      <c r="A17" t="s">
        <v>121</v>
      </c>
      <c r="B17" t="s">
        <v>122</v>
      </c>
      <c r="C17" t="s">
        <v>123</v>
      </c>
      <c r="D17" t="s">
        <v>697</v>
      </c>
      <c r="E17" t="s">
        <v>698</v>
      </c>
      <c r="F17" t="s">
        <v>793</v>
      </c>
      <c r="G17" t="s">
        <v>794</v>
      </c>
      <c r="H17" t="s">
        <v>795</v>
      </c>
      <c r="I17" t="s">
        <v>44</v>
      </c>
      <c r="J17" t="s">
        <v>136</v>
      </c>
      <c r="K17" t="s">
        <v>137</v>
      </c>
      <c r="L17" t="s">
        <v>796</v>
      </c>
      <c r="M17" t="s">
        <v>797</v>
      </c>
      <c r="N17" s="7" t="s">
        <v>9865</v>
      </c>
      <c r="O17" s="2">
        <v>500000</v>
      </c>
      <c r="Q17" s="1"/>
      <c r="S17" s="1"/>
      <c r="U17" t="s">
        <v>9504</v>
      </c>
      <c r="V17" s="1"/>
      <c r="W17" t="s">
        <v>9866</v>
      </c>
      <c r="X17" s="1">
        <v>44923</v>
      </c>
      <c r="Y17" t="s">
        <v>9760</v>
      </c>
      <c r="Z17" t="s">
        <v>706</v>
      </c>
      <c r="AA17" t="s">
        <v>800</v>
      </c>
      <c r="AD17" t="s">
        <v>9504</v>
      </c>
      <c r="AE17" t="s">
        <v>9867</v>
      </c>
      <c r="AF17" t="s">
        <v>9762</v>
      </c>
      <c r="AG17" s="2"/>
      <c r="AH17" s="2"/>
      <c r="AI17" s="2"/>
      <c r="AJ17" s="2"/>
      <c r="AK17" t="s">
        <v>9757</v>
      </c>
    </row>
    <row r="18" spans="1:37" ht="28.8" x14ac:dyDescent="0.3">
      <c r="A18" t="s">
        <v>121</v>
      </c>
      <c r="B18" t="s">
        <v>122</v>
      </c>
      <c r="C18" t="s">
        <v>123</v>
      </c>
      <c r="D18" t="s">
        <v>697</v>
      </c>
      <c r="E18" t="s">
        <v>698</v>
      </c>
      <c r="F18" t="s">
        <v>699</v>
      </c>
      <c r="G18" t="s">
        <v>700</v>
      </c>
      <c r="H18" t="s">
        <v>701</v>
      </c>
      <c r="I18" t="s">
        <v>44</v>
      </c>
      <c r="J18" t="s">
        <v>136</v>
      </c>
      <c r="K18" t="s">
        <v>137</v>
      </c>
      <c r="L18" t="s">
        <v>8561</v>
      </c>
      <c r="M18" t="s">
        <v>734</v>
      </c>
      <c r="N18" s="7" t="s">
        <v>9818</v>
      </c>
      <c r="O18" s="2">
        <v>507368</v>
      </c>
      <c r="Q18" s="1"/>
      <c r="S18" s="1"/>
      <c r="U18" t="s">
        <v>9504</v>
      </c>
      <c r="V18" s="1"/>
      <c r="W18" t="s">
        <v>9819</v>
      </c>
      <c r="X18" s="1">
        <v>44914</v>
      </c>
      <c r="Y18" t="s">
        <v>9760</v>
      </c>
      <c r="Z18" t="s">
        <v>706</v>
      </c>
      <c r="AA18" t="s">
        <v>707</v>
      </c>
      <c r="AD18" t="s">
        <v>9504</v>
      </c>
      <c r="AE18" t="s">
        <v>9820</v>
      </c>
      <c r="AF18" t="s">
        <v>9762</v>
      </c>
      <c r="AG18" s="2"/>
      <c r="AH18" s="2"/>
      <c r="AI18" s="2"/>
      <c r="AJ18" s="2"/>
      <c r="AK18" t="s">
        <v>9757</v>
      </c>
    </row>
    <row r="19" spans="1:37" ht="28.8" x14ac:dyDescent="0.3">
      <c r="A19" t="s">
        <v>121</v>
      </c>
      <c r="B19" t="s">
        <v>122</v>
      </c>
      <c r="C19" t="s">
        <v>123</v>
      </c>
      <c r="D19" t="s">
        <v>697</v>
      </c>
      <c r="E19" t="s">
        <v>698</v>
      </c>
      <c r="F19" t="s">
        <v>699</v>
      </c>
      <c r="G19" t="s">
        <v>700</v>
      </c>
      <c r="H19" t="s">
        <v>701</v>
      </c>
      <c r="I19" t="s">
        <v>44</v>
      </c>
      <c r="J19" t="s">
        <v>136</v>
      </c>
      <c r="K19" t="s">
        <v>137</v>
      </c>
      <c r="L19" t="s">
        <v>709</v>
      </c>
      <c r="M19" t="s">
        <v>710</v>
      </c>
      <c r="N19" s="7" t="s">
        <v>9791</v>
      </c>
      <c r="O19" s="2">
        <v>583000</v>
      </c>
      <c r="Q19" s="1"/>
      <c r="S19" s="1"/>
      <c r="U19" t="s">
        <v>9504</v>
      </c>
      <c r="V19" s="1"/>
      <c r="W19" t="s">
        <v>9792</v>
      </c>
      <c r="X19" s="1">
        <v>44908</v>
      </c>
      <c r="Y19" t="s">
        <v>9760</v>
      </c>
      <c r="Z19" t="s">
        <v>706</v>
      </c>
      <c r="AA19" t="s">
        <v>707</v>
      </c>
      <c r="AD19" t="s">
        <v>9504</v>
      </c>
      <c r="AE19" t="s">
        <v>9793</v>
      </c>
      <c r="AF19" t="s">
        <v>9762</v>
      </c>
      <c r="AG19" s="2"/>
      <c r="AH19" s="2"/>
      <c r="AI19" s="2"/>
      <c r="AJ19" s="2"/>
      <c r="AK19" t="s">
        <v>9757</v>
      </c>
    </row>
    <row r="20" spans="1:37" ht="28.8" x14ac:dyDescent="0.3">
      <c r="A20" t="s">
        <v>121</v>
      </c>
      <c r="B20" t="s">
        <v>122</v>
      </c>
      <c r="C20" t="s">
        <v>123</v>
      </c>
      <c r="D20" t="s">
        <v>697</v>
      </c>
      <c r="E20" t="s">
        <v>698</v>
      </c>
      <c r="F20" t="s">
        <v>793</v>
      </c>
      <c r="G20" t="s">
        <v>794</v>
      </c>
      <c r="H20" t="s">
        <v>795</v>
      </c>
      <c r="I20" t="s">
        <v>44</v>
      </c>
      <c r="J20" t="s">
        <v>136</v>
      </c>
      <c r="K20" t="s">
        <v>137</v>
      </c>
      <c r="L20" t="s">
        <v>1842</v>
      </c>
      <c r="M20" t="s">
        <v>1843</v>
      </c>
      <c r="N20" s="7" t="s">
        <v>9871</v>
      </c>
      <c r="O20" s="2">
        <v>600000</v>
      </c>
      <c r="Q20" s="1"/>
      <c r="S20" s="1"/>
      <c r="U20" t="s">
        <v>9504</v>
      </c>
      <c r="V20" s="1"/>
      <c r="W20" t="s">
        <v>9872</v>
      </c>
      <c r="X20" s="1">
        <v>44924</v>
      </c>
      <c r="Y20" t="s">
        <v>9760</v>
      </c>
      <c r="Z20" t="s">
        <v>706</v>
      </c>
      <c r="AA20" t="s">
        <v>800</v>
      </c>
      <c r="AD20" t="s">
        <v>9504</v>
      </c>
      <c r="AE20" t="s">
        <v>9873</v>
      </c>
      <c r="AF20" t="s">
        <v>9762</v>
      </c>
      <c r="AG20" s="2"/>
      <c r="AH20" s="2"/>
      <c r="AI20" s="2"/>
      <c r="AJ20" s="2"/>
      <c r="AK20" t="s">
        <v>9757</v>
      </c>
    </row>
    <row r="21" spans="1:37" ht="28.8" x14ac:dyDescent="0.3">
      <c r="A21" t="s">
        <v>121</v>
      </c>
      <c r="B21" t="s">
        <v>122</v>
      </c>
      <c r="C21" t="s">
        <v>256</v>
      </c>
      <c r="D21" t="s">
        <v>269</v>
      </c>
      <c r="E21" t="s">
        <v>270</v>
      </c>
      <c r="F21" t="s">
        <v>839</v>
      </c>
      <c r="G21" t="s">
        <v>56</v>
      </c>
      <c r="H21" t="s">
        <v>840</v>
      </c>
      <c r="I21" t="s">
        <v>44</v>
      </c>
      <c r="J21" t="s">
        <v>136</v>
      </c>
      <c r="K21" t="s">
        <v>273</v>
      </c>
      <c r="L21" t="s">
        <v>841</v>
      </c>
      <c r="M21" t="s">
        <v>842</v>
      </c>
      <c r="N21" s="7" t="s">
        <v>9878</v>
      </c>
      <c r="O21" s="2">
        <v>612500</v>
      </c>
      <c r="Q21" s="1"/>
      <c r="S21" s="1"/>
      <c r="U21" t="s">
        <v>9504</v>
      </c>
      <c r="V21" s="1"/>
      <c r="W21" t="s">
        <v>9879</v>
      </c>
      <c r="X21" s="1">
        <v>44914</v>
      </c>
      <c r="Y21" t="s">
        <v>9760</v>
      </c>
      <c r="Z21" t="s">
        <v>52</v>
      </c>
      <c r="AA21" t="s">
        <v>62</v>
      </c>
      <c r="AD21" t="s">
        <v>9504</v>
      </c>
      <c r="AE21" t="s">
        <v>9880</v>
      </c>
      <c r="AF21" t="s">
        <v>9762</v>
      </c>
      <c r="AG21" s="2"/>
      <c r="AH21" s="2"/>
      <c r="AI21" s="2"/>
      <c r="AJ21" s="2"/>
      <c r="AK21" t="s">
        <v>9757</v>
      </c>
    </row>
    <row r="22" spans="1:37" ht="28.8" x14ac:dyDescent="0.3">
      <c r="A22" t="s">
        <v>121</v>
      </c>
      <c r="B22" t="s">
        <v>122</v>
      </c>
      <c r="C22" t="s">
        <v>123</v>
      </c>
      <c r="D22" t="s">
        <v>697</v>
      </c>
      <c r="E22" t="s">
        <v>698</v>
      </c>
      <c r="F22" t="s">
        <v>699</v>
      </c>
      <c r="G22" t="s">
        <v>700</v>
      </c>
      <c r="H22" t="s">
        <v>701</v>
      </c>
      <c r="I22" t="s">
        <v>44</v>
      </c>
      <c r="J22" t="s">
        <v>136</v>
      </c>
      <c r="K22" t="s">
        <v>137</v>
      </c>
      <c r="L22" t="s">
        <v>709</v>
      </c>
      <c r="M22" t="s">
        <v>710</v>
      </c>
      <c r="N22" s="7" t="s">
        <v>9794</v>
      </c>
      <c r="O22" s="2">
        <v>616000</v>
      </c>
      <c r="Q22" s="1"/>
      <c r="S22" s="1"/>
      <c r="U22" t="s">
        <v>9504</v>
      </c>
      <c r="V22" s="1"/>
      <c r="W22" t="s">
        <v>9795</v>
      </c>
      <c r="X22" s="1">
        <v>44911</v>
      </c>
      <c r="Y22" t="s">
        <v>9760</v>
      </c>
      <c r="Z22" t="s">
        <v>706</v>
      </c>
      <c r="AA22" t="s">
        <v>707</v>
      </c>
      <c r="AD22" t="s">
        <v>9504</v>
      </c>
      <c r="AE22" t="s">
        <v>9796</v>
      </c>
      <c r="AF22" t="s">
        <v>9762</v>
      </c>
      <c r="AG22" s="2"/>
      <c r="AH22" s="2"/>
      <c r="AI22" s="2"/>
      <c r="AJ22" s="2"/>
      <c r="AK22" t="s">
        <v>9757</v>
      </c>
    </row>
    <row r="23" spans="1:37" ht="28.8" x14ac:dyDescent="0.3">
      <c r="A23" t="s">
        <v>121</v>
      </c>
      <c r="B23" t="s">
        <v>122</v>
      </c>
      <c r="C23" t="s">
        <v>123</v>
      </c>
      <c r="D23" t="s">
        <v>697</v>
      </c>
      <c r="E23" t="s">
        <v>698</v>
      </c>
      <c r="F23" t="s">
        <v>699</v>
      </c>
      <c r="G23" t="s">
        <v>700</v>
      </c>
      <c r="H23" t="s">
        <v>701</v>
      </c>
      <c r="I23" t="s">
        <v>44</v>
      </c>
      <c r="J23" t="s">
        <v>136</v>
      </c>
      <c r="K23" t="s">
        <v>137</v>
      </c>
      <c r="L23" t="s">
        <v>725</v>
      </c>
      <c r="M23" t="s">
        <v>726</v>
      </c>
      <c r="N23" s="7" t="s">
        <v>9803</v>
      </c>
      <c r="O23" s="2">
        <v>685000</v>
      </c>
      <c r="Q23" s="1"/>
      <c r="S23" s="1"/>
      <c r="U23" t="s">
        <v>9504</v>
      </c>
      <c r="V23" s="1"/>
      <c r="W23" t="s">
        <v>9804</v>
      </c>
      <c r="X23" s="1">
        <v>44918</v>
      </c>
      <c r="Y23" t="s">
        <v>9760</v>
      </c>
      <c r="Z23" t="s">
        <v>706</v>
      </c>
      <c r="AA23" t="s">
        <v>707</v>
      </c>
      <c r="AD23" t="s">
        <v>9504</v>
      </c>
      <c r="AE23" t="s">
        <v>9805</v>
      </c>
      <c r="AF23" t="s">
        <v>9762</v>
      </c>
      <c r="AG23" s="2"/>
      <c r="AH23" s="2"/>
      <c r="AI23" s="2"/>
      <c r="AJ23" s="2"/>
      <c r="AK23" t="s">
        <v>9757</v>
      </c>
    </row>
    <row r="24" spans="1:37" ht="28.8" x14ac:dyDescent="0.3">
      <c r="A24" t="s">
        <v>121</v>
      </c>
      <c r="B24" t="s">
        <v>122</v>
      </c>
      <c r="C24" t="s">
        <v>123</v>
      </c>
      <c r="D24" t="s">
        <v>697</v>
      </c>
      <c r="E24" t="s">
        <v>698</v>
      </c>
      <c r="F24" t="s">
        <v>699</v>
      </c>
      <c r="G24" t="s">
        <v>700</v>
      </c>
      <c r="H24" t="s">
        <v>701</v>
      </c>
      <c r="I24" t="s">
        <v>44</v>
      </c>
      <c r="J24" t="s">
        <v>136</v>
      </c>
      <c r="K24" t="s">
        <v>137</v>
      </c>
      <c r="L24" t="s">
        <v>702</v>
      </c>
      <c r="M24" t="s">
        <v>703</v>
      </c>
      <c r="N24" s="7" t="s">
        <v>9785</v>
      </c>
      <c r="O24" s="2">
        <v>715000</v>
      </c>
      <c r="Q24" s="1"/>
      <c r="S24" s="1"/>
      <c r="U24" t="s">
        <v>9504</v>
      </c>
      <c r="V24" s="1"/>
      <c r="W24" t="s">
        <v>9786</v>
      </c>
      <c r="X24" s="1">
        <v>44922</v>
      </c>
      <c r="Y24" t="s">
        <v>9760</v>
      </c>
      <c r="Z24" t="s">
        <v>706</v>
      </c>
      <c r="AA24" t="s">
        <v>707</v>
      </c>
      <c r="AD24" t="s">
        <v>9504</v>
      </c>
      <c r="AE24" t="s">
        <v>9787</v>
      </c>
      <c r="AF24" t="s">
        <v>9762</v>
      </c>
      <c r="AG24" s="2"/>
      <c r="AH24" s="2"/>
      <c r="AI24" s="2"/>
      <c r="AJ24" s="2"/>
      <c r="AK24" t="s">
        <v>9757</v>
      </c>
    </row>
    <row r="25" spans="1:37" ht="28.8" x14ac:dyDescent="0.3">
      <c r="A25" t="s">
        <v>121</v>
      </c>
      <c r="B25" t="s">
        <v>122</v>
      </c>
      <c r="C25" t="s">
        <v>123</v>
      </c>
      <c r="D25" t="s">
        <v>697</v>
      </c>
      <c r="E25" t="s">
        <v>698</v>
      </c>
      <c r="F25" t="s">
        <v>699</v>
      </c>
      <c r="G25" t="s">
        <v>700</v>
      </c>
      <c r="H25" t="s">
        <v>701</v>
      </c>
      <c r="I25" t="s">
        <v>44</v>
      </c>
      <c r="J25" t="s">
        <v>136</v>
      </c>
      <c r="K25" t="s">
        <v>137</v>
      </c>
      <c r="L25" t="s">
        <v>709</v>
      </c>
      <c r="M25" t="s">
        <v>710</v>
      </c>
      <c r="N25" s="7" t="s">
        <v>9797</v>
      </c>
      <c r="O25" s="2">
        <v>742000</v>
      </c>
      <c r="Q25" s="1"/>
      <c r="S25" s="1"/>
      <c r="U25" t="s">
        <v>9504</v>
      </c>
      <c r="V25" s="1"/>
      <c r="W25" t="s">
        <v>9798</v>
      </c>
      <c r="X25" s="1">
        <v>44911</v>
      </c>
      <c r="Y25" t="s">
        <v>9760</v>
      </c>
      <c r="Z25" t="s">
        <v>706</v>
      </c>
      <c r="AA25" t="s">
        <v>707</v>
      </c>
      <c r="AD25" t="s">
        <v>9504</v>
      </c>
      <c r="AE25" t="s">
        <v>9799</v>
      </c>
      <c r="AF25" t="s">
        <v>9762</v>
      </c>
      <c r="AG25" s="2"/>
      <c r="AH25" s="2"/>
      <c r="AI25" s="2"/>
      <c r="AJ25" s="2"/>
      <c r="AK25" t="s">
        <v>9757</v>
      </c>
    </row>
    <row r="26" spans="1:37" ht="28.8" x14ac:dyDescent="0.3">
      <c r="A26" t="s">
        <v>121</v>
      </c>
      <c r="B26" t="s">
        <v>632</v>
      </c>
      <c r="C26" t="s">
        <v>633</v>
      </c>
      <c r="D26" t="s">
        <v>634</v>
      </c>
      <c r="E26" t="s">
        <v>680</v>
      </c>
      <c r="F26" t="s">
        <v>681</v>
      </c>
      <c r="G26" t="s">
        <v>333</v>
      </c>
      <c r="H26" t="s">
        <v>682</v>
      </c>
      <c r="I26" t="s">
        <v>44</v>
      </c>
      <c r="J26" t="s">
        <v>261</v>
      </c>
      <c r="K26" t="s">
        <v>318</v>
      </c>
      <c r="L26" t="s">
        <v>274</v>
      </c>
      <c r="M26" t="s">
        <v>690</v>
      </c>
      <c r="N26" s="7" t="s">
        <v>9887</v>
      </c>
      <c r="O26" s="2">
        <v>910000</v>
      </c>
      <c r="Q26" s="1"/>
      <c r="S26" s="1"/>
      <c r="U26" t="s">
        <v>9504</v>
      </c>
      <c r="V26" s="1"/>
      <c r="W26" t="s">
        <v>9888</v>
      </c>
      <c r="X26" s="1">
        <v>44915</v>
      </c>
      <c r="Y26" t="s">
        <v>9760</v>
      </c>
      <c r="Z26" t="s">
        <v>52</v>
      </c>
      <c r="AA26" t="s">
        <v>338</v>
      </c>
      <c r="AD26" t="s">
        <v>9504</v>
      </c>
      <c r="AE26" t="s">
        <v>9889</v>
      </c>
      <c r="AF26" t="s">
        <v>9877</v>
      </c>
      <c r="AG26" s="2"/>
      <c r="AH26" s="2"/>
      <c r="AI26" s="2"/>
      <c r="AJ26" s="2"/>
      <c r="AK26" t="s">
        <v>9757</v>
      </c>
    </row>
    <row r="27" spans="1:37" ht="28.8" x14ac:dyDescent="0.3">
      <c r="A27" t="s">
        <v>121</v>
      </c>
      <c r="B27" t="s">
        <v>632</v>
      </c>
      <c r="C27" t="s">
        <v>633</v>
      </c>
      <c r="D27" t="s">
        <v>634</v>
      </c>
      <c r="E27" t="s">
        <v>635</v>
      </c>
      <c r="F27" t="s">
        <v>636</v>
      </c>
      <c r="G27" t="s">
        <v>333</v>
      </c>
      <c r="H27" t="s">
        <v>637</v>
      </c>
      <c r="I27" t="s">
        <v>44</v>
      </c>
      <c r="J27" t="s">
        <v>261</v>
      </c>
      <c r="K27" t="s">
        <v>318</v>
      </c>
      <c r="L27" t="s">
        <v>274</v>
      </c>
      <c r="M27" t="s">
        <v>645</v>
      </c>
      <c r="N27" s="7" t="s">
        <v>9884</v>
      </c>
      <c r="O27" s="2">
        <v>945000</v>
      </c>
      <c r="Q27" s="1"/>
      <c r="S27" s="1"/>
      <c r="U27" t="s">
        <v>9504</v>
      </c>
      <c r="V27" s="1"/>
      <c r="W27" t="s">
        <v>9885</v>
      </c>
      <c r="X27" s="1">
        <v>44908</v>
      </c>
      <c r="Y27" t="s">
        <v>9760</v>
      </c>
      <c r="Z27" t="s">
        <v>52</v>
      </c>
      <c r="AA27" t="s">
        <v>338</v>
      </c>
      <c r="AD27" t="s">
        <v>9504</v>
      </c>
      <c r="AE27" t="s">
        <v>9886</v>
      </c>
      <c r="AF27" t="s">
        <v>9877</v>
      </c>
      <c r="AG27" s="2"/>
      <c r="AH27" s="2"/>
      <c r="AI27" s="2"/>
      <c r="AJ27" s="2"/>
      <c r="AK27" t="s">
        <v>9757</v>
      </c>
    </row>
    <row r="28" spans="1:37" ht="28.8" x14ac:dyDescent="0.3">
      <c r="A28" t="s">
        <v>121</v>
      </c>
      <c r="B28" t="s">
        <v>122</v>
      </c>
      <c r="C28" t="s">
        <v>123</v>
      </c>
      <c r="D28" t="s">
        <v>697</v>
      </c>
      <c r="E28" t="s">
        <v>698</v>
      </c>
      <c r="F28" t="s">
        <v>793</v>
      </c>
      <c r="G28" t="s">
        <v>794</v>
      </c>
      <c r="H28" t="s">
        <v>795</v>
      </c>
      <c r="I28" t="s">
        <v>44</v>
      </c>
      <c r="J28" t="s">
        <v>136</v>
      </c>
      <c r="K28" t="s">
        <v>137</v>
      </c>
      <c r="L28" t="s">
        <v>1842</v>
      </c>
      <c r="M28" t="s">
        <v>1843</v>
      </c>
      <c r="N28" s="7" t="s">
        <v>9859</v>
      </c>
      <c r="O28" s="2">
        <v>1010000</v>
      </c>
      <c r="Q28" s="1"/>
      <c r="S28" s="1"/>
      <c r="U28" t="s">
        <v>9504</v>
      </c>
      <c r="V28" s="1"/>
      <c r="W28" t="s">
        <v>9860</v>
      </c>
      <c r="X28" s="1">
        <v>44922</v>
      </c>
      <c r="Y28" t="s">
        <v>9760</v>
      </c>
      <c r="Z28" t="s">
        <v>706</v>
      </c>
      <c r="AA28" t="s">
        <v>800</v>
      </c>
      <c r="AD28" t="s">
        <v>9504</v>
      </c>
      <c r="AE28" t="s">
        <v>9861</v>
      </c>
      <c r="AF28" t="s">
        <v>9762</v>
      </c>
      <c r="AG28" s="2"/>
      <c r="AH28" s="2"/>
      <c r="AI28" s="2"/>
      <c r="AJ28" s="129">
        <v>5300</v>
      </c>
      <c r="AK28" t="s">
        <v>9757</v>
      </c>
    </row>
    <row r="29" spans="1:37" ht="28.8" x14ac:dyDescent="0.3">
      <c r="A29" t="s">
        <v>121</v>
      </c>
      <c r="B29" t="s">
        <v>122</v>
      </c>
      <c r="C29" t="s">
        <v>123</v>
      </c>
      <c r="D29" t="s">
        <v>697</v>
      </c>
      <c r="E29" t="s">
        <v>698</v>
      </c>
      <c r="F29" t="s">
        <v>793</v>
      </c>
      <c r="G29" t="s">
        <v>794</v>
      </c>
      <c r="H29" t="s">
        <v>795</v>
      </c>
      <c r="I29" t="s">
        <v>44</v>
      </c>
      <c r="J29" t="s">
        <v>136</v>
      </c>
      <c r="K29" t="s">
        <v>137</v>
      </c>
      <c r="L29" t="s">
        <v>796</v>
      </c>
      <c r="M29" t="s">
        <v>797</v>
      </c>
      <c r="N29" s="7" t="s">
        <v>9839</v>
      </c>
      <c r="O29" s="2">
        <v>1560000</v>
      </c>
      <c r="Q29" s="1"/>
      <c r="S29" s="1"/>
      <c r="U29" t="s">
        <v>9504</v>
      </c>
      <c r="V29" s="1"/>
      <c r="W29" t="s">
        <v>9842</v>
      </c>
      <c r="X29" s="1">
        <v>44918</v>
      </c>
      <c r="Y29" t="s">
        <v>9760</v>
      </c>
      <c r="Z29" t="s">
        <v>706</v>
      </c>
      <c r="AA29" t="s">
        <v>800</v>
      </c>
      <c r="AD29" t="s">
        <v>9504</v>
      </c>
      <c r="AE29" t="s">
        <v>9843</v>
      </c>
      <c r="AF29" t="s">
        <v>9762</v>
      </c>
      <c r="AG29" s="2"/>
      <c r="AH29" s="2"/>
      <c r="AI29" s="2"/>
      <c r="AJ29" s="129">
        <v>22400</v>
      </c>
      <c r="AK29" t="s">
        <v>9757</v>
      </c>
    </row>
    <row r="30" spans="1:37" ht="28.8" x14ac:dyDescent="0.3">
      <c r="A30" t="s">
        <v>121</v>
      </c>
      <c r="B30" t="s">
        <v>122</v>
      </c>
      <c r="C30" t="s">
        <v>123</v>
      </c>
      <c r="D30" t="s">
        <v>697</v>
      </c>
      <c r="E30" t="s">
        <v>698</v>
      </c>
      <c r="F30" t="s">
        <v>699</v>
      </c>
      <c r="G30" t="s">
        <v>700</v>
      </c>
      <c r="H30" t="s">
        <v>701</v>
      </c>
      <c r="I30" t="s">
        <v>44</v>
      </c>
      <c r="J30" t="s">
        <v>136</v>
      </c>
      <c r="K30" t="s">
        <v>137</v>
      </c>
      <c r="L30" t="s">
        <v>709</v>
      </c>
      <c r="M30" t="s">
        <v>710</v>
      </c>
      <c r="N30" s="7" t="s">
        <v>9800</v>
      </c>
      <c r="O30" s="2">
        <v>1590000</v>
      </c>
      <c r="Q30" s="1"/>
      <c r="S30" s="1"/>
      <c r="U30" t="s">
        <v>9504</v>
      </c>
      <c r="V30" s="1"/>
      <c r="W30" t="s">
        <v>9801</v>
      </c>
      <c r="X30" s="1">
        <v>44915</v>
      </c>
      <c r="Y30" t="s">
        <v>9760</v>
      </c>
      <c r="Z30" t="s">
        <v>706</v>
      </c>
      <c r="AA30" t="s">
        <v>707</v>
      </c>
      <c r="AD30" t="s">
        <v>9504</v>
      </c>
      <c r="AE30" t="s">
        <v>9802</v>
      </c>
      <c r="AF30" t="s">
        <v>9762</v>
      </c>
      <c r="AG30" s="2"/>
      <c r="AH30" s="2"/>
      <c r="AI30" s="2"/>
      <c r="AJ30" s="2"/>
      <c r="AK30" t="s">
        <v>9757</v>
      </c>
    </row>
    <row r="31" spans="1:37" ht="28.8" x14ac:dyDescent="0.3">
      <c r="A31" t="s">
        <v>121</v>
      </c>
      <c r="B31" t="s">
        <v>122</v>
      </c>
      <c r="C31" t="s">
        <v>123</v>
      </c>
      <c r="D31" t="s">
        <v>697</v>
      </c>
      <c r="E31" t="s">
        <v>698</v>
      </c>
      <c r="F31" t="s">
        <v>793</v>
      </c>
      <c r="G31" t="s">
        <v>794</v>
      </c>
      <c r="H31" t="s">
        <v>795</v>
      </c>
      <c r="I31" t="s">
        <v>44</v>
      </c>
      <c r="J31" t="s">
        <v>136</v>
      </c>
      <c r="K31" t="s">
        <v>137</v>
      </c>
      <c r="L31" t="s">
        <v>796</v>
      </c>
      <c r="M31" t="s">
        <v>797</v>
      </c>
      <c r="N31" s="7" t="s">
        <v>9853</v>
      </c>
      <c r="O31" s="2">
        <v>1664000</v>
      </c>
      <c r="Q31" s="1"/>
      <c r="S31" s="1"/>
      <c r="U31" t="s">
        <v>9504</v>
      </c>
      <c r="V31" s="1"/>
      <c r="W31" t="s">
        <v>9854</v>
      </c>
      <c r="X31" s="1">
        <v>44922</v>
      </c>
      <c r="Y31" t="s">
        <v>9760</v>
      </c>
      <c r="Z31" t="s">
        <v>706</v>
      </c>
      <c r="AA31" t="s">
        <v>800</v>
      </c>
      <c r="AD31" t="s">
        <v>9504</v>
      </c>
      <c r="AE31" t="s">
        <v>9855</v>
      </c>
      <c r="AF31" t="s">
        <v>9762</v>
      </c>
      <c r="AG31" s="2"/>
      <c r="AH31" s="2"/>
      <c r="AI31" s="2"/>
      <c r="AJ31" s="2"/>
      <c r="AK31" t="s">
        <v>9757</v>
      </c>
    </row>
    <row r="32" spans="1:37" ht="28.8" x14ac:dyDescent="0.3">
      <c r="A32" t="s">
        <v>121</v>
      </c>
      <c r="B32" t="s">
        <v>122</v>
      </c>
      <c r="C32" t="s">
        <v>123</v>
      </c>
      <c r="D32" t="s">
        <v>697</v>
      </c>
      <c r="E32" t="s">
        <v>698</v>
      </c>
      <c r="F32" t="s">
        <v>699</v>
      </c>
      <c r="G32" t="s">
        <v>700</v>
      </c>
      <c r="H32" t="s">
        <v>701</v>
      </c>
      <c r="I32" t="s">
        <v>44</v>
      </c>
      <c r="J32" t="s">
        <v>136</v>
      </c>
      <c r="K32" t="s">
        <v>137</v>
      </c>
      <c r="L32" t="s">
        <v>1812</v>
      </c>
      <c r="M32" t="s">
        <v>1813</v>
      </c>
      <c r="N32" s="7" t="s">
        <v>9806</v>
      </c>
      <c r="O32" s="2">
        <v>1750000</v>
      </c>
      <c r="Q32" s="1"/>
      <c r="S32" s="1"/>
      <c r="U32" t="s">
        <v>9504</v>
      </c>
      <c r="V32" s="1"/>
      <c r="W32" t="s">
        <v>9807</v>
      </c>
      <c r="X32" s="1">
        <v>44911</v>
      </c>
      <c r="Y32" t="s">
        <v>9760</v>
      </c>
      <c r="Z32" t="s">
        <v>706</v>
      </c>
      <c r="AA32" t="s">
        <v>707</v>
      </c>
      <c r="AD32" t="s">
        <v>9504</v>
      </c>
      <c r="AE32" t="s">
        <v>9808</v>
      </c>
      <c r="AF32" t="s">
        <v>9762</v>
      </c>
      <c r="AG32" s="2"/>
      <c r="AH32" s="2"/>
      <c r="AI32" s="2"/>
      <c r="AJ32" s="2"/>
      <c r="AK32" t="s">
        <v>9757</v>
      </c>
    </row>
    <row r="33" spans="1:37" ht="28.8" x14ac:dyDescent="0.3">
      <c r="A33" t="s">
        <v>121</v>
      </c>
      <c r="B33" t="s">
        <v>122</v>
      </c>
      <c r="C33" t="s">
        <v>123</v>
      </c>
      <c r="D33" t="s">
        <v>697</v>
      </c>
      <c r="E33" t="s">
        <v>698</v>
      </c>
      <c r="F33" t="s">
        <v>793</v>
      </c>
      <c r="G33" t="s">
        <v>794</v>
      </c>
      <c r="H33" t="s">
        <v>795</v>
      </c>
      <c r="I33" t="s">
        <v>44</v>
      </c>
      <c r="J33" t="s">
        <v>136</v>
      </c>
      <c r="K33" t="s">
        <v>137</v>
      </c>
      <c r="L33" t="s">
        <v>796</v>
      </c>
      <c r="M33" t="s">
        <v>797</v>
      </c>
      <c r="N33" s="7" t="s">
        <v>9850</v>
      </c>
      <c r="O33" s="2">
        <v>1872000</v>
      </c>
      <c r="Q33" s="1"/>
      <c r="S33" s="1"/>
      <c r="U33" t="s">
        <v>9504</v>
      </c>
      <c r="V33" s="1"/>
      <c r="W33" t="s">
        <v>9851</v>
      </c>
      <c r="X33" s="1">
        <v>44922</v>
      </c>
      <c r="Y33" t="s">
        <v>9760</v>
      </c>
      <c r="Z33" t="s">
        <v>706</v>
      </c>
      <c r="AA33" t="s">
        <v>800</v>
      </c>
      <c r="AD33" t="s">
        <v>9504</v>
      </c>
      <c r="AE33" t="s">
        <v>9852</v>
      </c>
      <c r="AF33" t="s">
        <v>9762</v>
      </c>
      <c r="AG33" s="2"/>
      <c r="AH33" s="2"/>
      <c r="AI33" s="2"/>
      <c r="AJ33" s="2"/>
      <c r="AK33" t="s">
        <v>9757</v>
      </c>
    </row>
    <row r="34" spans="1:37" ht="28.8" x14ac:dyDescent="0.3">
      <c r="A34" t="s">
        <v>121</v>
      </c>
      <c r="B34" t="s">
        <v>122</v>
      </c>
      <c r="C34" t="s">
        <v>256</v>
      </c>
      <c r="D34" t="s">
        <v>351</v>
      </c>
      <c r="E34" t="s">
        <v>352</v>
      </c>
      <c r="F34" t="s">
        <v>387</v>
      </c>
      <c r="G34" t="s">
        <v>333</v>
      </c>
      <c r="H34" t="s">
        <v>388</v>
      </c>
      <c r="I34" t="s">
        <v>44</v>
      </c>
      <c r="J34" t="s">
        <v>261</v>
      </c>
      <c r="K34" t="s">
        <v>318</v>
      </c>
      <c r="L34" t="s">
        <v>274</v>
      </c>
      <c r="M34" t="s">
        <v>389</v>
      </c>
      <c r="N34" s="7" t="s">
        <v>9874</v>
      </c>
      <c r="O34" s="2">
        <v>1980000</v>
      </c>
      <c r="Q34" s="1"/>
      <c r="S34" s="1"/>
      <c r="U34" t="s">
        <v>9504</v>
      </c>
      <c r="V34" s="1"/>
      <c r="W34" t="s">
        <v>9875</v>
      </c>
      <c r="X34" s="1">
        <v>44901</v>
      </c>
      <c r="Y34" t="s">
        <v>9760</v>
      </c>
      <c r="Z34" t="s">
        <v>52</v>
      </c>
      <c r="AA34" t="s">
        <v>338</v>
      </c>
      <c r="AD34" t="s">
        <v>9504</v>
      </c>
      <c r="AE34" t="s">
        <v>9876</v>
      </c>
      <c r="AF34" t="s">
        <v>9877</v>
      </c>
      <c r="AG34" s="2"/>
      <c r="AH34" s="2"/>
      <c r="AI34" s="2"/>
      <c r="AJ34" s="2"/>
      <c r="AK34" t="s">
        <v>9757</v>
      </c>
    </row>
    <row r="35" spans="1:37" ht="28.8" x14ac:dyDescent="0.3">
      <c r="A35" t="s">
        <v>121</v>
      </c>
      <c r="B35" t="s">
        <v>122</v>
      </c>
      <c r="C35" t="s">
        <v>123</v>
      </c>
      <c r="D35" t="s">
        <v>697</v>
      </c>
      <c r="E35" t="s">
        <v>698</v>
      </c>
      <c r="F35" t="s">
        <v>699</v>
      </c>
      <c r="G35" t="s">
        <v>700</v>
      </c>
      <c r="H35" t="s">
        <v>701</v>
      </c>
      <c r="I35" t="s">
        <v>44</v>
      </c>
      <c r="J35" t="s">
        <v>136</v>
      </c>
      <c r="K35" t="s">
        <v>137</v>
      </c>
      <c r="L35" t="s">
        <v>1812</v>
      </c>
      <c r="M35" t="s">
        <v>1813</v>
      </c>
      <c r="N35" s="7" t="s">
        <v>9812</v>
      </c>
      <c r="O35" s="2">
        <v>2000000</v>
      </c>
      <c r="Q35" s="1"/>
      <c r="S35" s="1"/>
      <c r="U35" t="s">
        <v>9504</v>
      </c>
      <c r="V35" s="1"/>
      <c r="W35" t="s">
        <v>9813</v>
      </c>
      <c r="X35" s="1">
        <v>44922</v>
      </c>
      <c r="Y35" t="s">
        <v>9760</v>
      </c>
      <c r="Z35" t="s">
        <v>706</v>
      </c>
      <c r="AA35" t="s">
        <v>707</v>
      </c>
      <c r="AD35" t="s">
        <v>9504</v>
      </c>
      <c r="AE35" t="s">
        <v>9814</v>
      </c>
      <c r="AF35" t="s">
        <v>9762</v>
      </c>
      <c r="AG35" s="2"/>
      <c r="AH35" s="2"/>
      <c r="AI35" s="2"/>
      <c r="AJ35" s="2"/>
      <c r="AK35" t="s">
        <v>9757</v>
      </c>
    </row>
    <row r="36" spans="1:37" ht="28.8" x14ac:dyDescent="0.3">
      <c r="A36" t="s">
        <v>121</v>
      </c>
      <c r="B36" t="s">
        <v>122</v>
      </c>
      <c r="C36" t="s">
        <v>123</v>
      </c>
      <c r="D36" t="s">
        <v>124</v>
      </c>
      <c r="E36" t="s">
        <v>125</v>
      </c>
      <c r="F36" t="s">
        <v>2121</v>
      </c>
      <c r="G36" t="s">
        <v>56</v>
      </c>
      <c r="H36" t="s">
        <v>2122</v>
      </c>
      <c r="I36" t="s">
        <v>44</v>
      </c>
      <c r="J36" t="s">
        <v>136</v>
      </c>
      <c r="K36" t="s">
        <v>137</v>
      </c>
      <c r="L36" t="s">
        <v>2123</v>
      </c>
      <c r="M36" t="s">
        <v>2124</v>
      </c>
      <c r="N36" s="7" t="s">
        <v>9779</v>
      </c>
      <c r="O36" s="2">
        <v>2220000</v>
      </c>
      <c r="Q36" s="1"/>
      <c r="S36" s="1"/>
      <c r="U36" t="s">
        <v>9504</v>
      </c>
      <c r="V36" s="1"/>
      <c r="W36" t="s">
        <v>9780</v>
      </c>
      <c r="X36" s="1">
        <v>44911</v>
      </c>
      <c r="Y36" t="s">
        <v>9760</v>
      </c>
      <c r="Z36" t="s">
        <v>52</v>
      </c>
      <c r="AA36" t="s">
        <v>62</v>
      </c>
      <c r="AD36" t="s">
        <v>9504</v>
      </c>
      <c r="AE36" t="s">
        <v>9781</v>
      </c>
      <c r="AF36" t="s">
        <v>9762</v>
      </c>
      <c r="AG36" s="2"/>
      <c r="AH36" s="2"/>
      <c r="AI36" s="2"/>
      <c r="AJ36" s="2"/>
      <c r="AK36" t="s">
        <v>9757</v>
      </c>
    </row>
    <row r="37" spans="1:37" ht="28.8" x14ac:dyDescent="0.3">
      <c r="A37" t="s">
        <v>121</v>
      </c>
      <c r="B37" t="s">
        <v>122</v>
      </c>
      <c r="C37" t="s">
        <v>123</v>
      </c>
      <c r="D37" t="s">
        <v>697</v>
      </c>
      <c r="E37" t="s">
        <v>698</v>
      </c>
      <c r="F37" t="s">
        <v>793</v>
      </c>
      <c r="G37" t="s">
        <v>794</v>
      </c>
      <c r="H37" t="s">
        <v>795</v>
      </c>
      <c r="I37" t="s">
        <v>44</v>
      </c>
      <c r="J37" t="s">
        <v>136</v>
      </c>
      <c r="K37" t="s">
        <v>137</v>
      </c>
      <c r="L37" t="s">
        <v>825</v>
      </c>
      <c r="M37" t="s">
        <v>826</v>
      </c>
      <c r="N37" s="7" t="s">
        <v>9868</v>
      </c>
      <c r="O37" s="2">
        <v>2400000</v>
      </c>
      <c r="Q37" s="1"/>
      <c r="S37" s="1"/>
      <c r="U37" t="s">
        <v>9504</v>
      </c>
      <c r="V37" s="1"/>
      <c r="W37" t="s">
        <v>9869</v>
      </c>
      <c r="X37" s="1">
        <v>44924</v>
      </c>
      <c r="Y37" t="s">
        <v>9760</v>
      </c>
      <c r="Z37" t="s">
        <v>706</v>
      </c>
      <c r="AA37" t="s">
        <v>800</v>
      </c>
      <c r="AD37" t="s">
        <v>9504</v>
      </c>
      <c r="AE37" t="s">
        <v>9870</v>
      </c>
      <c r="AF37" t="s">
        <v>9762</v>
      </c>
      <c r="AG37" s="2"/>
      <c r="AH37" s="2"/>
      <c r="AI37" s="2"/>
      <c r="AJ37" s="2"/>
      <c r="AK37" t="s">
        <v>9757</v>
      </c>
    </row>
    <row r="38" spans="1:37" ht="28.8" x14ac:dyDescent="0.3">
      <c r="A38" t="s">
        <v>121</v>
      </c>
      <c r="B38" t="s">
        <v>122</v>
      </c>
      <c r="C38" t="s">
        <v>123</v>
      </c>
      <c r="D38" t="s">
        <v>124</v>
      </c>
      <c r="E38" t="s">
        <v>125</v>
      </c>
      <c r="F38" t="s">
        <v>147</v>
      </c>
      <c r="G38" t="s">
        <v>56</v>
      </c>
      <c r="H38" t="s">
        <v>148</v>
      </c>
      <c r="I38" t="s">
        <v>44</v>
      </c>
      <c r="J38" t="s">
        <v>136</v>
      </c>
      <c r="K38" t="s">
        <v>137</v>
      </c>
      <c r="L38" t="s">
        <v>149</v>
      </c>
      <c r="M38" t="s">
        <v>150</v>
      </c>
      <c r="N38" s="7" t="s">
        <v>9758</v>
      </c>
      <c r="O38" s="2">
        <v>2425000</v>
      </c>
      <c r="Q38" s="1"/>
      <c r="S38" s="1"/>
      <c r="U38" t="s">
        <v>9504</v>
      </c>
      <c r="V38" s="1"/>
      <c r="W38" t="s">
        <v>9759</v>
      </c>
      <c r="X38" s="1">
        <v>44892</v>
      </c>
      <c r="Y38" t="s">
        <v>9760</v>
      </c>
      <c r="Z38" t="s">
        <v>52</v>
      </c>
      <c r="AA38" t="s">
        <v>62</v>
      </c>
      <c r="AD38" t="s">
        <v>9504</v>
      </c>
      <c r="AE38" t="s">
        <v>9761</v>
      </c>
      <c r="AF38" t="s">
        <v>9762</v>
      </c>
      <c r="AG38" s="2"/>
      <c r="AH38" s="2"/>
      <c r="AI38" s="2"/>
      <c r="AJ38" s="2"/>
      <c r="AK38" t="s">
        <v>9757</v>
      </c>
    </row>
    <row r="39" spans="1:37" ht="28.8" x14ac:dyDescent="0.3">
      <c r="A39" t="s">
        <v>121</v>
      </c>
      <c r="B39" t="s">
        <v>122</v>
      </c>
      <c r="C39" t="s">
        <v>123</v>
      </c>
      <c r="D39" t="s">
        <v>697</v>
      </c>
      <c r="E39" t="s">
        <v>698</v>
      </c>
      <c r="F39" t="s">
        <v>699</v>
      </c>
      <c r="G39" t="s">
        <v>700</v>
      </c>
      <c r="H39" t="s">
        <v>701</v>
      </c>
      <c r="I39" t="s">
        <v>44</v>
      </c>
      <c r="J39" t="s">
        <v>136</v>
      </c>
      <c r="K39" t="s">
        <v>137</v>
      </c>
      <c r="L39" t="s">
        <v>709</v>
      </c>
      <c r="M39" t="s">
        <v>710</v>
      </c>
      <c r="N39" s="7" t="s">
        <v>9821</v>
      </c>
      <c r="O39" s="2">
        <v>2640000</v>
      </c>
      <c r="Q39" s="1"/>
      <c r="S39" s="1"/>
      <c r="U39" t="s">
        <v>9504</v>
      </c>
      <c r="V39" s="1"/>
      <c r="W39" t="s">
        <v>9822</v>
      </c>
      <c r="X39" s="1">
        <v>44924</v>
      </c>
      <c r="Y39" t="s">
        <v>9760</v>
      </c>
      <c r="Z39" t="s">
        <v>706</v>
      </c>
      <c r="AA39" t="s">
        <v>707</v>
      </c>
      <c r="AD39" t="s">
        <v>9504</v>
      </c>
      <c r="AE39" t="s">
        <v>9823</v>
      </c>
      <c r="AF39" t="s">
        <v>9762</v>
      </c>
      <c r="AG39" s="2"/>
      <c r="AH39" s="2"/>
      <c r="AI39" s="2"/>
      <c r="AJ39" s="2"/>
      <c r="AK39" t="s">
        <v>9757</v>
      </c>
    </row>
    <row r="40" spans="1:37" ht="28.8" x14ac:dyDescent="0.3">
      <c r="A40" t="s">
        <v>121</v>
      </c>
      <c r="B40" t="s">
        <v>122</v>
      </c>
      <c r="C40" t="s">
        <v>123</v>
      </c>
      <c r="D40" t="s">
        <v>697</v>
      </c>
      <c r="E40" t="s">
        <v>698</v>
      </c>
      <c r="F40" t="s">
        <v>793</v>
      </c>
      <c r="G40" t="s">
        <v>794</v>
      </c>
      <c r="H40" t="s">
        <v>795</v>
      </c>
      <c r="I40" t="s">
        <v>44</v>
      </c>
      <c r="J40" t="s">
        <v>136</v>
      </c>
      <c r="K40" t="s">
        <v>137</v>
      </c>
      <c r="L40" t="s">
        <v>796</v>
      </c>
      <c r="M40" t="s">
        <v>797</v>
      </c>
      <c r="N40" s="7" t="s">
        <v>9847</v>
      </c>
      <c r="O40" s="2">
        <v>3068000</v>
      </c>
      <c r="Q40" s="1"/>
      <c r="S40" s="1"/>
      <c r="U40" t="s">
        <v>9504</v>
      </c>
      <c r="V40" s="1"/>
      <c r="W40" t="s">
        <v>9848</v>
      </c>
      <c r="X40" s="1">
        <v>44922</v>
      </c>
      <c r="Y40" t="s">
        <v>9760</v>
      </c>
      <c r="Z40" t="s">
        <v>706</v>
      </c>
      <c r="AA40" t="s">
        <v>800</v>
      </c>
      <c r="AD40" t="s">
        <v>9504</v>
      </c>
      <c r="AE40" t="s">
        <v>9849</v>
      </c>
      <c r="AF40" t="s">
        <v>9762</v>
      </c>
      <c r="AG40" s="2"/>
      <c r="AH40" s="2"/>
      <c r="AI40" s="2"/>
      <c r="AJ40" s="121">
        <v>54000</v>
      </c>
      <c r="AK40" t="s">
        <v>9757</v>
      </c>
    </row>
    <row r="41" spans="1:37" ht="28.8" x14ac:dyDescent="0.3">
      <c r="A41" t="s">
        <v>121</v>
      </c>
      <c r="B41" t="s">
        <v>122</v>
      </c>
      <c r="C41" t="s">
        <v>123</v>
      </c>
      <c r="D41" t="s">
        <v>697</v>
      </c>
      <c r="E41" t="s">
        <v>698</v>
      </c>
      <c r="F41" t="s">
        <v>793</v>
      </c>
      <c r="G41" t="s">
        <v>794</v>
      </c>
      <c r="H41" t="s">
        <v>795</v>
      </c>
      <c r="I41" t="s">
        <v>44</v>
      </c>
      <c r="J41" t="s">
        <v>136</v>
      </c>
      <c r="K41" t="s">
        <v>137</v>
      </c>
      <c r="L41" t="s">
        <v>796</v>
      </c>
      <c r="M41" t="s">
        <v>797</v>
      </c>
      <c r="N41" s="7" t="s">
        <v>9844</v>
      </c>
      <c r="O41" s="2">
        <v>3675000</v>
      </c>
      <c r="Q41" s="1"/>
      <c r="S41" s="1"/>
      <c r="U41" t="s">
        <v>9504</v>
      </c>
      <c r="V41" s="1"/>
      <c r="W41" t="s">
        <v>9845</v>
      </c>
      <c r="X41" s="1">
        <v>44919</v>
      </c>
      <c r="Y41" t="s">
        <v>9760</v>
      </c>
      <c r="Z41" t="s">
        <v>706</v>
      </c>
      <c r="AA41" t="s">
        <v>800</v>
      </c>
      <c r="AD41" t="s">
        <v>9504</v>
      </c>
      <c r="AE41" t="s">
        <v>9846</v>
      </c>
      <c r="AF41" t="s">
        <v>9762</v>
      </c>
      <c r="AG41" s="2"/>
      <c r="AH41" s="2"/>
      <c r="AI41" s="2"/>
      <c r="AJ41" s="50">
        <v>22000</v>
      </c>
      <c r="AK41" t="s">
        <v>9757</v>
      </c>
    </row>
    <row r="42" spans="1:37" ht="28.8" x14ac:dyDescent="0.3">
      <c r="A42" t="s">
        <v>121</v>
      </c>
      <c r="B42" t="s">
        <v>122</v>
      </c>
      <c r="C42" t="s">
        <v>123</v>
      </c>
      <c r="D42" t="s">
        <v>697</v>
      </c>
      <c r="E42" t="s">
        <v>698</v>
      </c>
      <c r="F42" t="s">
        <v>793</v>
      </c>
      <c r="G42" t="s">
        <v>794</v>
      </c>
      <c r="H42" t="s">
        <v>795</v>
      </c>
      <c r="I42" t="s">
        <v>44</v>
      </c>
      <c r="J42" t="s">
        <v>136</v>
      </c>
      <c r="K42" t="s">
        <v>137</v>
      </c>
      <c r="L42" t="s">
        <v>796</v>
      </c>
      <c r="M42" t="s">
        <v>797</v>
      </c>
      <c r="N42" s="7" t="s">
        <v>9839</v>
      </c>
      <c r="O42" s="2">
        <v>4542000</v>
      </c>
      <c r="Q42" s="1"/>
      <c r="S42" s="1"/>
      <c r="U42" t="s">
        <v>9504</v>
      </c>
      <c r="V42" s="1"/>
      <c r="W42" t="s">
        <v>9840</v>
      </c>
      <c r="X42" s="1">
        <v>44918</v>
      </c>
      <c r="Y42" t="s">
        <v>9760</v>
      </c>
      <c r="Z42" t="s">
        <v>706</v>
      </c>
      <c r="AA42" t="s">
        <v>800</v>
      </c>
      <c r="AD42" t="s">
        <v>9504</v>
      </c>
      <c r="AE42" t="s">
        <v>9841</v>
      </c>
      <c r="AF42" t="s">
        <v>9762</v>
      </c>
      <c r="AG42" s="2"/>
      <c r="AH42" s="2"/>
      <c r="AI42" s="2"/>
      <c r="AJ42" s="50">
        <v>53080</v>
      </c>
      <c r="AK42" t="s">
        <v>9757</v>
      </c>
    </row>
    <row r="43" spans="1:37" ht="28.8" x14ac:dyDescent="0.3">
      <c r="A43" t="s">
        <v>121</v>
      </c>
      <c r="B43" t="s">
        <v>122</v>
      </c>
      <c r="C43" t="s">
        <v>123</v>
      </c>
      <c r="D43" t="s">
        <v>697</v>
      </c>
      <c r="E43" t="s">
        <v>698</v>
      </c>
      <c r="F43" t="s">
        <v>781</v>
      </c>
      <c r="G43" t="s">
        <v>2974</v>
      </c>
      <c r="H43" t="s">
        <v>2975</v>
      </c>
      <c r="I43" t="s">
        <v>44</v>
      </c>
      <c r="J43" t="s">
        <v>136</v>
      </c>
      <c r="K43" t="s">
        <v>137</v>
      </c>
      <c r="L43" t="s">
        <v>2976</v>
      </c>
      <c r="M43" t="s">
        <v>2977</v>
      </c>
      <c r="N43" s="7" t="s">
        <v>9830</v>
      </c>
      <c r="O43" s="2">
        <v>4950000</v>
      </c>
      <c r="Q43" s="1"/>
      <c r="S43" s="1"/>
      <c r="U43" t="s">
        <v>9504</v>
      </c>
      <c r="V43" s="1"/>
      <c r="W43" t="s">
        <v>9831</v>
      </c>
      <c r="X43" s="1">
        <v>44904</v>
      </c>
      <c r="Y43" t="s">
        <v>9760</v>
      </c>
      <c r="Z43" t="s">
        <v>706</v>
      </c>
      <c r="AA43" t="s">
        <v>2981</v>
      </c>
      <c r="AD43" t="s">
        <v>9504</v>
      </c>
      <c r="AE43" t="s">
        <v>9832</v>
      </c>
      <c r="AF43" t="s">
        <v>9762</v>
      </c>
      <c r="AG43" s="121">
        <v>490541</v>
      </c>
      <c r="AH43" s="2"/>
      <c r="AI43" s="2"/>
      <c r="AJ43" s="50">
        <v>89189</v>
      </c>
      <c r="AK43" t="s">
        <v>9757</v>
      </c>
    </row>
    <row r="44" spans="1:37" ht="28.8" x14ac:dyDescent="0.3">
      <c r="A44" t="s">
        <v>121</v>
      </c>
      <c r="B44" t="s">
        <v>122</v>
      </c>
      <c r="C44" t="s">
        <v>123</v>
      </c>
      <c r="D44" t="s">
        <v>697</v>
      </c>
      <c r="E44" t="s">
        <v>698</v>
      </c>
      <c r="F44" t="s">
        <v>793</v>
      </c>
      <c r="G44" t="s">
        <v>794</v>
      </c>
      <c r="H44" t="s">
        <v>795</v>
      </c>
      <c r="I44" t="s">
        <v>44</v>
      </c>
      <c r="J44" t="s">
        <v>136</v>
      </c>
      <c r="K44" t="s">
        <v>137</v>
      </c>
      <c r="L44" t="s">
        <v>796</v>
      </c>
      <c r="M44" t="s">
        <v>797</v>
      </c>
      <c r="N44" s="7" t="s">
        <v>9868</v>
      </c>
      <c r="O44" s="2">
        <v>5956000</v>
      </c>
      <c r="Q44" s="1"/>
      <c r="S44" s="1"/>
      <c r="U44" t="s">
        <v>9504</v>
      </c>
      <c r="V44" s="1"/>
      <c r="W44" t="s">
        <v>9869</v>
      </c>
      <c r="X44" s="1">
        <v>44924</v>
      </c>
      <c r="Y44" t="s">
        <v>9760</v>
      </c>
      <c r="Z44" t="s">
        <v>706</v>
      </c>
      <c r="AA44" t="s">
        <v>800</v>
      </c>
      <c r="AD44" t="s">
        <v>9504</v>
      </c>
      <c r="AE44" t="s">
        <v>9870</v>
      </c>
      <c r="AF44" t="s">
        <v>9762</v>
      </c>
      <c r="AG44" s="2"/>
      <c r="AH44" s="2"/>
      <c r="AI44" s="2"/>
      <c r="AJ44" s="50"/>
      <c r="AK44" t="s">
        <v>9757</v>
      </c>
    </row>
    <row r="45" spans="1:37" ht="28.8" x14ac:dyDescent="0.3">
      <c r="A45" t="s">
        <v>121</v>
      </c>
      <c r="B45" t="s">
        <v>122</v>
      </c>
      <c r="C45" t="s">
        <v>123</v>
      </c>
      <c r="D45" t="s">
        <v>697</v>
      </c>
      <c r="E45" t="s">
        <v>698</v>
      </c>
      <c r="F45" t="s">
        <v>699</v>
      </c>
      <c r="G45" t="s">
        <v>700</v>
      </c>
      <c r="H45" t="s">
        <v>701</v>
      </c>
      <c r="I45" t="s">
        <v>44</v>
      </c>
      <c r="J45" t="s">
        <v>136</v>
      </c>
      <c r="K45" t="s">
        <v>137</v>
      </c>
      <c r="L45" t="s">
        <v>1812</v>
      </c>
      <c r="M45" t="s">
        <v>1813</v>
      </c>
      <c r="N45" s="7" t="s">
        <v>9809</v>
      </c>
      <c r="O45" s="2">
        <v>12654000</v>
      </c>
      <c r="Q45" s="1"/>
      <c r="S45" s="1"/>
      <c r="U45" t="s">
        <v>9504</v>
      </c>
      <c r="V45" s="1"/>
      <c r="W45" t="s">
        <v>9810</v>
      </c>
      <c r="X45" s="1">
        <v>44918</v>
      </c>
      <c r="Y45" t="s">
        <v>9760</v>
      </c>
      <c r="Z45" t="s">
        <v>706</v>
      </c>
      <c r="AA45" t="s">
        <v>707</v>
      </c>
      <c r="AD45" t="s">
        <v>9504</v>
      </c>
      <c r="AE45" t="s">
        <v>9811</v>
      </c>
      <c r="AF45" t="s">
        <v>9762</v>
      </c>
      <c r="AG45" s="50">
        <v>1254000</v>
      </c>
      <c r="AH45" s="50"/>
      <c r="AI45" s="2"/>
      <c r="AJ45" s="50">
        <v>228000</v>
      </c>
      <c r="AK45" t="s">
        <v>9757</v>
      </c>
    </row>
    <row r="46" spans="1:37" ht="28.8" x14ac:dyDescent="0.3">
      <c r="A46" t="s">
        <v>121</v>
      </c>
      <c r="B46" t="s">
        <v>122</v>
      </c>
      <c r="C46" t="s">
        <v>123</v>
      </c>
      <c r="D46" t="s">
        <v>697</v>
      </c>
      <c r="E46" t="s">
        <v>3333</v>
      </c>
      <c r="F46" t="s">
        <v>3334</v>
      </c>
      <c r="G46" t="s">
        <v>3365</v>
      </c>
      <c r="H46" t="s">
        <v>3367</v>
      </c>
      <c r="I46" t="s">
        <v>44</v>
      </c>
      <c r="J46" t="s">
        <v>136</v>
      </c>
      <c r="K46" t="s">
        <v>273</v>
      </c>
      <c r="L46" t="s">
        <v>9763</v>
      </c>
      <c r="M46" t="s">
        <v>9764</v>
      </c>
      <c r="N46" s="7" t="s">
        <v>9765</v>
      </c>
      <c r="O46" s="2">
        <v>24233000</v>
      </c>
      <c r="Q46" s="1"/>
      <c r="S46" s="1"/>
      <c r="U46" t="s">
        <v>9504</v>
      </c>
      <c r="V46" s="1"/>
      <c r="W46" t="s">
        <v>9766</v>
      </c>
      <c r="X46" s="1">
        <v>44923</v>
      </c>
      <c r="Y46" t="s">
        <v>9760</v>
      </c>
      <c r="Z46" t="s">
        <v>3335</v>
      </c>
      <c r="AA46" t="s">
        <v>9767</v>
      </c>
      <c r="AD46" t="s">
        <v>9504</v>
      </c>
      <c r="AE46" t="s">
        <v>9768</v>
      </c>
      <c r="AF46" t="s">
        <v>9769</v>
      </c>
      <c r="AG46" s="50"/>
      <c r="AH46" s="50">
        <v>1768750</v>
      </c>
      <c r="AI46" s="2"/>
      <c r="AJ46" s="2"/>
      <c r="AK46" t="s">
        <v>9757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7F94B-6A08-4FFF-9CAE-C9E7D509D0E8}">
  <dimension ref="A1:AM46"/>
  <sheetViews>
    <sheetView topLeftCell="P22" workbookViewId="0">
      <selection activeCell="Z26" sqref="Z26"/>
    </sheetView>
  </sheetViews>
  <sheetFormatPr defaultRowHeight="14.4" x14ac:dyDescent="0.3"/>
  <cols>
    <col min="1" max="1" width="37.109375" bestFit="1" customWidth="1"/>
    <col min="2" max="2" width="80.88671875" bestFit="1" customWidth="1"/>
    <col min="3" max="3" width="42.77734375" bestFit="1" customWidth="1"/>
    <col min="4" max="4" width="47.44140625" bestFit="1" customWidth="1"/>
    <col min="5" max="5" width="71.88671875" bestFit="1" customWidth="1"/>
    <col min="6" max="6" width="68" bestFit="1" customWidth="1"/>
    <col min="7" max="7" width="44.5546875" bestFit="1" customWidth="1"/>
    <col min="8" max="8" width="29.21875" bestFit="1" customWidth="1"/>
    <col min="9" max="9" width="17.33203125" bestFit="1" customWidth="1"/>
    <col min="10" max="10" width="22.33203125" bestFit="1" customWidth="1"/>
    <col min="11" max="11" width="17.21875" bestFit="1" customWidth="1"/>
    <col min="12" max="12" width="49.77734375" bestFit="1" customWidth="1"/>
    <col min="13" max="13" width="15" bestFit="1" customWidth="1"/>
    <col min="14" max="14" width="80.88671875" bestFit="1" customWidth="1"/>
    <col min="15" max="15" width="14.77734375" bestFit="1" customWidth="1"/>
    <col min="16" max="16" width="15" bestFit="1" customWidth="1"/>
    <col min="17" max="17" width="14.88671875" bestFit="1" customWidth="1"/>
    <col min="18" max="18" width="15.109375" bestFit="1" customWidth="1"/>
    <col min="19" max="19" width="22.109375" bestFit="1" customWidth="1"/>
    <col min="20" max="20" width="13.33203125" bestFit="1" customWidth="1"/>
    <col min="21" max="21" width="17.6640625" bestFit="1" customWidth="1"/>
    <col min="22" max="22" width="13.77734375" bestFit="1" customWidth="1"/>
    <col min="23" max="23" width="20.6640625" bestFit="1" customWidth="1"/>
    <col min="24" max="24" width="16" bestFit="1" customWidth="1"/>
    <col min="25" max="25" width="23.33203125" bestFit="1" customWidth="1"/>
    <col min="26" max="26" width="27.6640625" bestFit="1" customWidth="1"/>
    <col min="27" max="27" width="33.33203125" bestFit="1" customWidth="1"/>
    <col min="28" max="28" width="17.21875" bestFit="1" customWidth="1"/>
    <col min="29" max="29" width="17.6640625" bestFit="1" customWidth="1"/>
    <col min="30" max="30" width="13.88671875" bestFit="1" customWidth="1"/>
    <col min="31" max="31" width="16.33203125" bestFit="1" customWidth="1"/>
    <col min="32" max="32" width="21.6640625" bestFit="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9898</v>
      </c>
    </row>
    <row r="3" spans="1:39" x14ac:dyDescent="0.3">
      <c r="A3" t="s">
        <v>9718</v>
      </c>
      <c r="B3" t="s">
        <v>9719</v>
      </c>
      <c r="C3" t="s">
        <v>9720</v>
      </c>
      <c r="D3" t="s">
        <v>9721</v>
      </c>
      <c r="E3" t="s">
        <v>9722</v>
      </c>
      <c r="F3" t="s">
        <v>9723</v>
      </c>
      <c r="G3" t="s">
        <v>9724</v>
      </c>
      <c r="H3" t="s">
        <v>9725</v>
      </c>
      <c r="I3" t="s">
        <v>9726</v>
      </c>
      <c r="J3" t="s">
        <v>9727</v>
      </c>
      <c r="K3" t="s">
        <v>9728</v>
      </c>
      <c r="L3" t="s">
        <v>9729</v>
      </c>
      <c r="M3" t="s">
        <v>9730</v>
      </c>
      <c r="N3" t="s">
        <v>9731</v>
      </c>
      <c r="O3" t="s">
        <v>9732</v>
      </c>
      <c r="P3" t="s">
        <v>9733</v>
      </c>
      <c r="Q3" t="s">
        <v>9734</v>
      </c>
      <c r="R3" t="s">
        <v>9735</v>
      </c>
      <c r="S3" t="s">
        <v>9736</v>
      </c>
      <c r="T3" t="s">
        <v>9737</v>
      </c>
      <c r="U3" t="s">
        <v>9738</v>
      </c>
      <c r="V3" t="s">
        <v>9739</v>
      </c>
      <c r="W3" t="s">
        <v>9740</v>
      </c>
      <c r="X3" t="s">
        <v>9741</v>
      </c>
      <c r="Y3" t="s">
        <v>9742</v>
      </c>
      <c r="Z3" t="s">
        <v>9743</v>
      </c>
      <c r="AA3" t="s">
        <v>9744</v>
      </c>
      <c r="AB3" t="s">
        <v>9745</v>
      </c>
      <c r="AC3" t="s">
        <v>9746</v>
      </c>
      <c r="AD3" t="s">
        <v>9747</v>
      </c>
      <c r="AE3" t="s">
        <v>9748</v>
      </c>
      <c r="AF3" t="s">
        <v>9749</v>
      </c>
      <c r="AG3" t="s">
        <v>9750</v>
      </c>
      <c r="AH3" t="s">
        <v>9751</v>
      </c>
      <c r="AI3" t="s">
        <v>9752</v>
      </c>
      <c r="AJ3" t="s">
        <v>9753</v>
      </c>
      <c r="AK3" t="s">
        <v>9754</v>
      </c>
      <c r="AL3" t="s">
        <v>9755</v>
      </c>
      <c r="AM3" t="s">
        <v>9756</v>
      </c>
    </row>
    <row r="4" spans="1:39" x14ac:dyDescent="0.3">
      <c r="A4" t="s">
        <v>121</v>
      </c>
      <c r="B4" t="s">
        <v>122</v>
      </c>
      <c r="C4" t="s">
        <v>123</v>
      </c>
      <c r="D4" t="s">
        <v>124</v>
      </c>
      <c r="E4" t="s">
        <v>125</v>
      </c>
      <c r="F4" t="s">
        <v>147</v>
      </c>
      <c r="G4" t="s">
        <v>56</v>
      </c>
      <c r="H4" t="s">
        <v>148</v>
      </c>
      <c r="I4" t="s">
        <v>44</v>
      </c>
      <c r="J4" t="s">
        <v>136</v>
      </c>
      <c r="K4" t="s">
        <v>137</v>
      </c>
      <c r="L4" t="s">
        <v>149</v>
      </c>
      <c r="M4" t="s">
        <v>150</v>
      </c>
      <c r="N4" t="s">
        <v>9758</v>
      </c>
      <c r="O4">
        <v>2425000</v>
      </c>
      <c r="Q4" s="1"/>
      <c r="S4" s="1"/>
      <c r="U4" t="s">
        <v>9504</v>
      </c>
      <c r="V4" s="1"/>
      <c r="W4" t="s">
        <v>9759</v>
      </c>
      <c r="X4" s="1">
        <v>44892</v>
      </c>
      <c r="Y4" t="s">
        <v>9760</v>
      </c>
      <c r="Z4" t="s">
        <v>52</v>
      </c>
      <c r="AA4" t="s">
        <v>62</v>
      </c>
      <c r="AD4" t="s">
        <v>9504</v>
      </c>
      <c r="AE4" t="s">
        <v>9761</v>
      </c>
      <c r="AF4" t="s">
        <v>9762</v>
      </c>
      <c r="AK4" t="s">
        <v>9757</v>
      </c>
    </row>
    <row r="5" spans="1:39" x14ac:dyDescent="0.3">
      <c r="A5" t="s">
        <v>121</v>
      </c>
      <c r="B5" t="s">
        <v>122</v>
      </c>
      <c r="C5" t="s">
        <v>123</v>
      </c>
      <c r="D5" t="s">
        <v>697</v>
      </c>
      <c r="E5" t="s">
        <v>3333</v>
      </c>
      <c r="F5" t="s">
        <v>3334</v>
      </c>
      <c r="G5" t="s">
        <v>3365</v>
      </c>
      <c r="H5" t="s">
        <v>3367</v>
      </c>
      <c r="I5" t="s">
        <v>44</v>
      </c>
      <c r="J5" t="s">
        <v>136</v>
      </c>
      <c r="K5" t="s">
        <v>273</v>
      </c>
      <c r="L5" t="s">
        <v>9763</v>
      </c>
      <c r="M5" t="s">
        <v>9764</v>
      </c>
      <c r="N5" t="s">
        <v>9765</v>
      </c>
      <c r="O5">
        <v>24233000</v>
      </c>
      <c r="Q5" s="1"/>
      <c r="S5" s="1"/>
      <c r="U5" t="s">
        <v>9504</v>
      </c>
      <c r="V5" s="1"/>
      <c r="W5" t="s">
        <v>9766</v>
      </c>
      <c r="X5" s="1">
        <v>44923</v>
      </c>
      <c r="Y5" t="s">
        <v>9760</v>
      </c>
      <c r="Z5" t="s">
        <v>3335</v>
      </c>
      <c r="AA5" t="s">
        <v>9767</v>
      </c>
      <c r="AD5" t="s">
        <v>9504</v>
      </c>
      <c r="AE5" t="s">
        <v>9768</v>
      </c>
      <c r="AF5" t="s">
        <v>9769</v>
      </c>
      <c r="AH5">
        <v>1768750</v>
      </c>
      <c r="AK5" t="s">
        <v>9757</v>
      </c>
    </row>
    <row r="6" spans="1:39" x14ac:dyDescent="0.3">
      <c r="A6" t="s">
        <v>121</v>
      </c>
      <c r="B6" t="s">
        <v>122</v>
      </c>
      <c r="C6" t="s">
        <v>123</v>
      </c>
      <c r="D6" t="s">
        <v>124</v>
      </c>
      <c r="E6" t="s">
        <v>125</v>
      </c>
      <c r="F6" t="s">
        <v>147</v>
      </c>
      <c r="G6" t="s">
        <v>56</v>
      </c>
      <c r="H6" t="s">
        <v>148</v>
      </c>
      <c r="I6" t="s">
        <v>44</v>
      </c>
      <c r="J6" t="s">
        <v>136</v>
      </c>
      <c r="K6" t="s">
        <v>137</v>
      </c>
      <c r="L6" t="s">
        <v>149</v>
      </c>
      <c r="M6" t="s">
        <v>150</v>
      </c>
      <c r="N6" t="s">
        <v>9770</v>
      </c>
      <c r="O6">
        <v>400500</v>
      </c>
      <c r="Q6" s="1"/>
      <c r="S6" s="1"/>
      <c r="U6" t="s">
        <v>9504</v>
      </c>
      <c r="V6" s="1"/>
      <c r="W6" t="s">
        <v>9771</v>
      </c>
      <c r="X6" s="1">
        <v>44891</v>
      </c>
      <c r="Y6" t="s">
        <v>9760</v>
      </c>
      <c r="Z6" t="s">
        <v>52</v>
      </c>
      <c r="AA6" t="s">
        <v>62</v>
      </c>
      <c r="AD6" t="s">
        <v>9504</v>
      </c>
      <c r="AE6" t="s">
        <v>9772</v>
      </c>
      <c r="AF6" t="s">
        <v>9762</v>
      </c>
      <c r="AK6" t="s">
        <v>9757</v>
      </c>
    </row>
    <row r="7" spans="1:39" x14ac:dyDescent="0.3">
      <c r="A7" t="s">
        <v>121</v>
      </c>
      <c r="B7" t="s">
        <v>122</v>
      </c>
      <c r="C7" t="s">
        <v>123</v>
      </c>
      <c r="D7" t="s">
        <v>124</v>
      </c>
      <c r="E7" t="s">
        <v>125</v>
      </c>
      <c r="F7" t="s">
        <v>174</v>
      </c>
      <c r="G7" t="s">
        <v>2157</v>
      </c>
      <c r="H7" t="s">
        <v>2158</v>
      </c>
      <c r="I7" t="s">
        <v>44</v>
      </c>
      <c r="J7" t="s">
        <v>136</v>
      </c>
      <c r="K7" t="s">
        <v>137</v>
      </c>
      <c r="L7" t="s">
        <v>2159</v>
      </c>
      <c r="M7" t="s">
        <v>2160</v>
      </c>
      <c r="N7" t="s">
        <v>9773</v>
      </c>
      <c r="O7">
        <v>150000</v>
      </c>
      <c r="Q7" s="1"/>
      <c r="S7" s="1"/>
      <c r="U7" t="s">
        <v>9504</v>
      </c>
      <c r="V7" s="1"/>
      <c r="W7" t="s">
        <v>9774</v>
      </c>
      <c r="X7" s="1">
        <v>44916</v>
      </c>
      <c r="Y7" t="s">
        <v>9760</v>
      </c>
      <c r="Z7" t="s">
        <v>52</v>
      </c>
      <c r="AA7" t="s">
        <v>2164</v>
      </c>
      <c r="AD7" t="s">
        <v>9504</v>
      </c>
      <c r="AE7" t="s">
        <v>9775</v>
      </c>
      <c r="AF7" t="s">
        <v>9762</v>
      </c>
      <c r="AK7" t="s">
        <v>9757</v>
      </c>
    </row>
    <row r="8" spans="1:39" x14ac:dyDescent="0.3">
      <c r="A8" t="s">
        <v>121</v>
      </c>
      <c r="B8" t="s">
        <v>122</v>
      </c>
      <c r="C8" t="s">
        <v>123</v>
      </c>
      <c r="D8" t="s">
        <v>124</v>
      </c>
      <c r="E8" t="s">
        <v>125</v>
      </c>
      <c r="F8" t="s">
        <v>2121</v>
      </c>
      <c r="G8" t="s">
        <v>56</v>
      </c>
      <c r="H8" t="s">
        <v>2122</v>
      </c>
      <c r="I8" t="s">
        <v>44</v>
      </c>
      <c r="J8" t="s">
        <v>136</v>
      </c>
      <c r="K8" t="s">
        <v>137</v>
      </c>
      <c r="L8" t="s">
        <v>2123</v>
      </c>
      <c r="M8" t="s">
        <v>2124</v>
      </c>
      <c r="N8" t="s">
        <v>9776</v>
      </c>
      <c r="O8">
        <v>420000</v>
      </c>
      <c r="Q8" s="1"/>
      <c r="S8" s="1"/>
      <c r="U8" t="s">
        <v>9504</v>
      </c>
      <c r="V8" s="1"/>
      <c r="W8" t="s">
        <v>9777</v>
      </c>
      <c r="X8" s="1">
        <v>44907</v>
      </c>
      <c r="Y8" t="s">
        <v>9760</v>
      </c>
      <c r="Z8" t="s">
        <v>52</v>
      </c>
      <c r="AA8" t="s">
        <v>62</v>
      </c>
      <c r="AD8" t="s">
        <v>9504</v>
      </c>
      <c r="AE8" t="s">
        <v>9778</v>
      </c>
      <c r="AF8" t="s">
        <v>9762</v>
      </c>
      <c r="AK8" t="s">
        <v>9757</v>
      </c>
    </row>
    <row r="9" spans="1:39" x14ac:dyDescent="0.3">
      <c r="A9" t="s">
        <v>121</v>
      </c>
      <c r="B9" t="s">
        <v>122</v>
      </c>
      <c r="C9" t="s">
        <v>123</v>
      </c>
      <c r="D9" t="s">
        <v>124</v>
      </c>
      <c r="E9" t="s">
        <v>125</v>
      </c>
      <c r="F9" t="s">
        <v>2121</v>
      </c>
      <c r="G9" t="s">
        <v>56</v>
      </c>
      <c r="H9" t="s">
        <v>2122</v>
      </c>
      <c r="I9" t="s">
        <v>44</v>
      </c>
      <c r="J9" t="s">
        <v>136</v>
      </c>
      <c r="K9" t="s">
        <v>137</v>
      </c>
      <c r="L9" t="s">
        <v>2123</v>
      </c>
      <c r="M9" t="s">
        <v>2124</v>
      </c>
      <c r="N9" t="s">
        <v>9779</v>
      </c>
      <c r="O9">
        <v>2220000</v>
      </c>
      <c r="Q9" s="1"/>
      <c r="S9" s="1"/>
      <c r="U9" t="s">
        <v>9504</v>
      </c>
      <c r="V9" s="1"/>
      <c r="W9" t="s">
        <v>9780</v>
      </c>
      <c r="X9" s="1">
        <v>44911</v>
      </c>
      <c r="Y9" t="s">
        <v>9760</v>
      </c>
      <c r="Z9" t="s">
        <v>52</v>
      </c>
      <c r="AA9" t="s">
        <v>62</v>
      </c>
      <c r="AD9" t="s">
        <v>9504</v>
      </c>
      <c r="AE9" t="s">
        <v>9781</v>
      </c>
      <c r="AF9" t="s">
        <v>9762</v>
      </c>
      <c r="AK9" t="s">
        <v>9757</v>
      </c>
    </row>
    <row r="10" spans="1:39" x14ac:dyDescent="0.3">
      <c r="A10" t="s">
        <v>121</v>
      </c>
      <c r="B10" t="s">
        <v>122</v>
      </c>
      <c r="C10" t="s">
        <v>123</v>
      </c>
      <c r="D10" t="s">
        <v>697</v>
      </c>
      <c r="E10" t="s">
        <v>698</v>
      </c>
      <c r="F10" t="s">
        <v>699</v>
      </c>
      <c r="G10" t="s">
        <v>700</v>
      </c>
      <c r="H10" t="s">
        <v>701</v>
      </c>
      <c r="I10" t="s">
        <v>44</v>
      </c>
      <c r="J10" t="s">
        <v>136</v>
      </c>
      <c r="K10" t="s">
        <v>137</v>
      </c>
      <c r="L10" t="s">
        <v>702</v>
      </c>
      <c r="M10" t="s">
        <v>703</v>
      </c>
      <c r="N10" t="s">
        <v>9782</v>
      </c>
      <c r="O10">
        <v>418000</v>
      </c>
      <c r="Q10" s="1"/>
      <c r="S10" s="1"/>
      <c r="U10" t="s">
        <v>9504</v>
      </c>
      <c r="V10" s="1"/>
      <c r="W10" t="s">
        <v>9783</v>
      </c>
      <c r="X10" s="1">
        <v>44910</v>
      </c>
      <c r="Y10" t="s">
        <v>9760</v>
      </c>
      <c r="Z10" t="s">
        <v>706</v>
      </c>
      <c r="AA10" t="s">
        <v>707</v>
      </c>
      <c r="AD10" t="s">
        <v>9504</v>
      </c>
      <c r="AE10" t="s">
        <v>9784</v>
      </c>
      <c r="AF10" t="s">
        <v>9762</v>
      </c>
      <c r="AK10" t="s">
        <v>9757</v>
      </c>
    </row>
    <row r="11" spans="1:39" x14ac:dyDescent="0.3">
      <c r="A11" t="s">
        <v>121</v>
      </c>
      <c r="B11" t="s">
        <v>122</v>
      </c>
      <c r="C11" t="s">
        <v>123</v>
      </c>
      <c r="D11" t="s">
        <v>697</v>
      </c>
      <c r="E11" t="s">
        <v>698</v>
      </c>
      <c r="F11" t="s">
        <v>699</v>
      </c>
      <c r="G11" t="s">
        <v>700</v>
      </c>
      <c r="H11" t="s">
        <v>701</v>
      </c>
      <c r="I11" t="s">
        <v>44</v>
      </c>
      <c r="J11" t="s">
        <v>136</v>
      </c>
      <c r="K11" t="s">
        <v>137</v>
      </c>
      <c r="L11" t="s">
        <v>702</v>
      </c>
      <c r="M11" t="s">
        <v>703</v>
      </c>
      <c r="N11" t="s">
        <v>9785</v>
      </c>
      <c r="O11">
        <v>715000</v>
      </c>
      <c r="Q11" s="1"/>
      <c r="S11" s="1"/>
      <c r="U11" t="s">
        <v>9504</v>
      </c>
      <c r="V11" s="1"/>
      <c r="W11" t="s">
        <v>9786</v>
      </c>
      <c r="X11" s="1">
        <v>44922</v>
      </c>
      <c r="Y11" t="s">
        <v>9760</v>
      </c>
      <c r="Z11" t="s">
        <v>706</v>
      </c>
      <c r="AA11" t="s">
        <v>707</v>
      </c>
      <c r="AD11" t="s">
        <v>9504</v>
      </c>
      <c r="AE11" t="s">
        <v>9787</v>
      </c>
      <c r="AF11" t="s">
        <v>9762</v>
      </c>
      <c r="AK11" t="s">
        <v>9757</v>
      </c>
    </row>
    <row r="12" spans="1:39" x14ac:dyDescent="0.3">
      <c r="A12" t="s">
        <v>121</v>
      </c>
      <c r="B12" t="s">
        <v>122</v>
      </c>
      <c r="C12" t="s">
        <v>123</v>
      </c>
      <c r="D12" t="s">
        <v>697</v>
      </c>
      <c r="E12" t="s">
        <v>698</v>
      </c>
      <c r="F12" t="s">
        <v>699</v>
      </c>
      <c r="G12" t="s">
        <v>700</v>
      </c>
      <c r="H12" t="s">
        <v>701</v>
      </c>
      <c r="I12" t="s">
        <v>44</v>
      </c>
      <c r="J12" t="s">
        <v>136</v>
      </c>
      <c r="K12" t="s">
        <v>137</v>
      </c>
      <c r="L12" t="s">
        <v>709</v>
      </c>
      <c r="M12" t="s">
        <v>710</v>
      </c>
      <c r="N12" t="s">
        <v>9788</v>
      </c>
      <c r="O12">
        <v>242000</v>
      </c>
      <c r="Q12" s="1"/>
      <c r="S12" s="1"/>
      <c r="U12" t="s">
        <v>9504</v>
      </c>
      <c r="V12" s="1"/>
      <c r="W12" t="s">
        <v>9789</v>
      </c>
      <c r="X12" s="1">
        <v>44908</v>
      </c>
      <c r="Y12" t="s">
        <v>9760</v>
      </c>
      <c r="Z12" t="s">
        <v>706</v>
      </c>
      <c r="AA12" t="s">
        <v>707</v>
      </c>
      <c r="AD12" t="s">
        <v>9504</v>
      </c>
      <c r="AE12" t="s">
        <v>9790</v>
      </c>
      <c r="AF12" t="s">
        <v>9762</v>
      </c>
      <c r="AK12" t="s">
        <v>9757</v>
      </c>
    </row>
    <row r="13" spans="1:39" x14ac:dyDescent="0.3">
      <c r="A13" t="s">
        <v>121</v>
      </c>
      <c r="B13" t="s">
        <v>122</v>
      </c>
      <c r="C13" t="s">
        <v>123</v>
      </c>
      <c r="D13" t="s">
        <v>697</v>
      </c>
      <c r="E13" t="s">
        <v>698</v>
      </c>
      <c r="F13" t="s">
        <v>699</v>
      </c>
      <c r="G13" t="s">
        <v>700</v>
      </c>
      <c r="H13" t="s">
        <v>701</v>
      </c>
      <c r="I13" t="s">
        <v>44</v>
      </c>
      <c r="J13" t="s">
        <v>136</v>
      </c>
      <c r="K13" t="s">
        <v>137</v>
      </c>
      <c r="L13" t="s">
        <v>709</v>
      </c>
      <c r="M13" t="s">
        <v>710</v>
      </c>
      <c r="N13" t="s">
        <v>9791</v>
      </c>
      <c r="O13">
        <v>583000</v>
      </c>
      <c r="Q13" s="1"/>
      <c r="S13" s="1"/>
      <c r="U13" t="s">
        <v>9504</v>
      </c>
      <c r="V13" s="1"/>
      <c r="W13" t="s">
        <v>9792</v>
      </c>
      <c r="X13" s="1">
        <v>44908</v>
      </c>
      <c r="Y13" t="s">
        <v>9760</v>
      </c>
      <c r="Z13" t="s">
        <v>706</v>
      </c>
      <c r="AA13" t="s">
        <v>707</v>
      </c>
      <c r="AD13" t="s">
        <v>9504</v>
      </c>
      <c r="AE13" t="s">
        <v>9793</v>
      </c>
      <c r="AF13" t="s">
        <v>9762</v>
      </c>
      <c r="AK13" t="s">
        <v>9757</v>
      </c>
    </row>
    <row r="14" spans="1:39" x14ac:dyDescent="0.3">
      <c r="A14" t="s">
        <v>121</v>
      </c>
      <c r="B14" t="s">
        <v>122</v>
      </c>
      <c r="C14" t="s">
        <v>123</v>
      </c>
      <c r="D14" t="s">
        <v>697</v>
      </c>
      <c r="E14" t="s">
        <v>698</v>
      </c>
      <c r="F14" t="s">
        <v>699</v>
      </c>
      <c r="G14" t="s">
        <v>700</v>
      </c>
      <c r="H14" t="s">
        <v>701</v>
      </c>
      <c r="I14" t="s">
        <v>44</v>
      </c>
      <c r="J14" t="s">
        <v>136</v>
      </c>
      <c r="K14" t="s">
        <v>137</v>
      </c>
      <c r="L14" t="s">
        <v>709</v>
      </c>
      <c r="M14" t="s">
        <v>710</v>
      </c>
      <c r="N14" t="s">
        <v>9794</v>
      </c>
      <c r="O14">
        <v>616000</v>
      </c>
      <c r="Q14" s="1"/>
      <c r="S14" s="1"/>
      <c r="U14" t="s">
        <v>9504</v>
      </c>
      <c r="V14" s="1"/>
      <c r="W14" t="s">
        <v>9795</v>
      </c>
      <c r="X14" s="1">
        <v>44911</v>
      </c>
      <c r="Y14" t="s">
        <v>9760</v>
      </c>
      <c r="Z14" t="s">
        <v>706</v>
      </c>
      <c r="AA14" t="s">
        <v>707</v>
      </c>
      <c r="AD14" t="s">
        <v>9504</v>
      </c>
      <c r="AE14" t="s">
        <v>9796</v>
      </c>
      <c r="AF14" t="s">
        <v>9762</v>
      </c>
      <c r="AK14" t="s">
        <v>9757</v>
      </c>
    </row>
    <row r="15" spans="1:39" x14ac:dyDescent="0.3">
      <c r="A15" t="s">
        <v>121</v>
      </c>
      <c r="B15" t="s">
        <v>122</v>
      </c>
      <c r="C15" t="s">
        <v>123</v>
      </c>
      <c r="D15" t="s">
        <v>697</v>
      </c>
      <c r="E15" t="s">
        <v>698</v>
      </c>
      <c r="F15" t="s">
        <v>699</v>
      </c>
      <c r="G15" t="s">
        <v>700</v>
      </c>
      <c r="H15" t="s">
        <v>701</v>
      </c>
      <c r="I15" t="s">
        <v>44</v>
      </c>
      <c r="J15" t="s">
        <v>136</v>
      </c>
      <c r="K15" t="s">
        <v>137</v>
      </c>
      <c r="L15" t="s">
        <v>709</v>
      </c>
      <c r="M15" t="s">
        <v>710</v>
      </c>
      <c r="N15" t="s">
        <v>9797</v>
      </c>
      <c r="O15">
        <v>742000</v>
      </c>
      <c r="Q15" s="1"/>
      <c r="S15" s="1"/>
      <c r="U15" t="s">
        <v>9504</v>
      </c>
      <c r="V15" s="1"/>
      <c r="W15" t="s">
        <v>9798</v>
      </c>
      <c r="X15" s="1">
        <v>44911</v>
      </c>
      <c r="Y15" t="s">
        <v>9760</v>
      </c>
      <c r="Z15" t="s">
        <v>706</v>
      </c>
      <c r="AA15" t="s">
        <v>707</v>
      </c>
      <c r="AD15" t="s">
        <v>9504</v>
      </c>
      <c r="AE15" t="s">
        <v>9799</v>
      </c>
      <c r="AF15" t="s">
        <v>9762</v>
      </c>
      <c r="AK15" t="s">
        <v>9757</v>
      </c>
    </row>
    <row r="16" spans="1:39" x14ac:dyDescent="0.3">
      <c r="A16" t="s">
        <v>121</v>
      </c>
      <c r="B16" t="s">
        <v>122</v>
      </c>
      <c r="C16" t="s">
        <v>123</v>
      </c>
      <c r="D16" t="s">
        <v>697</v>
      </c>
      <c r="E16" t="s">
        <v>698</v>
      </c>
      <c r="F16" t="s">
        <v>699</v>
      </c>
      <c r="G16" t="s">
        <v>700</v>
      </c>
      <c r="H16" t="s">
        <v>701</v>
      </c>
      <c r="I16" t="s">
        <v>44</v>
      </c>
      <c r="J16" t="s">
        <v>136</v>
      </c>
      <c r="K16" t="s">
        <v>137</v>
      </c>
      <c r="L16" t="s">
        <v>709</v>
      </c>
      <c r="M16" t="s">
        <v>710</v>
      </c>
      <c r="N16" t="s">
        <v>9800</v>
      </c>
      <c r="O16">
        <v>1590000</v>
      </c>
      <c r="Q16" s="1"/>
      <c r="S16" s="1"/>
      <c r="U16" t="s">
        <v>9504</v>
      </c>
      <c r="V16" s="1"/>
      <c r="W16" t="s">
        <v>9801</v>
      </c>
      <c r="X16" s="1">
        <v>44915</v>
      </c>
      <c r="Y16" t="s">
        <v>9760</v>
      </c>
      <c r="Z16" t="s">
        <v>706</v>
      </c>
      <c r="AA16" t="s">
        <v>707</v>
      </c>
      <c r="AD16" t="s">
        <v>9504</v>
      </c>
      <c r="AE16" t="s">
        <v>9802</v>
      </c>
      <c r="AF16" t="s">
        <v>9762</v>
      </c>
      <c r="AK16" t="s">
        <v>9757</v>
      </c>
    </row>
    <row r="17" spans="1:37" x14ac:dyDescent="0.3">
      <c r="A17" t="s">
        <v>121</v>
      </c>
      <c r="B17" t="s">
        <v>122</v>
      </c>
      <c r="C17" t="s">
        <v>123</v>
      </c>
      <c r="D17" t="s">
        <v>697</v>
      </c>
      <c r="E17" t="s">
        <v>698</v>
      </c>
      <c r="F17" t="s">
        <v>699</v>
      </c>
      <c r="G17" t="s">
        <v>700</v>
      </c>
      <c r="H17" t="s">
        <v>701</v>
      </c>
      <c r="I17" t="s">
        <v>44</v>
      </c>
      <c r="J17" t="s">
        <v>136</v>
      </c>
      <c r="K17" t="s">
        <v>137</v>
      </c>
      <c r="L17" t="s">
        <v>725</v>
      </c>
      <c r="M17" t="s">
        <v>726</v>
      </c>
      <c r="N17" t="s">
        <v>9803</v>
      </c>
      <c r="O17">
        <v>685000</v>
      </c>
      <c r="Q17" s="1"/>
      <c r="S17" s="1"/>
      <c r="U17" t="s">
        <v>9504</v>
      </c>
      <c r="V17" s="1"/>
      <c r="W17" t="s">
        <v>9804</v>
      </c>
      <c r="X17" s="1">
        <v>44918</v>
      </c>
      <c r="Y17" t="s">
        <v>9760</v>
      </c>
      <c r="Z17" t="s">
        <v>706</v>
      </c>
      <c r="AA17" t="s">
        <v>707</v>
      </c>
      <c r="AD17" t="s">
        <v>9504</v>
      </c>
      <c r="AE17" t="s">
        <v>9805</v>
      </c>
      <c r="AF17" t="s">
        <v>9762</v>
      </c>
      <c r="AK17" t="s">
        <v>9757</v>
      </c>
    </row>
    <row r="18" spans="1:37" x14ac:dyDescent="0.3">
      <c r="A18" t="s">
        <v>121</v>
      </c>
      <c r="B18" t="s">
        <v>122</v>
      </c>
      <c r="C18" t="s">
        <v>123</v>
      </c>
      <c r="D18" t="s">
        <v>697</v>
      </c>
      <c r="E18" t="s">
        <v>698</v>
      </c>
      <c r="F18" t="s">
        <v>699</v>
      </c>
      <c r="G18" t="s">
        <v>700</v>
      </c>
      <c r="H18" t="s">
        <v>701</v>
      </c>
      <c r="I18" t="s">
        <v>44</v>
      </c>
      <c r="J18" t="s">
        <v>136</v>
      </c>
      <c r="K18" t="s">
        <v>137</v>
      </c>
      <c r="L18" t="s">
        <v>1812</v>
      </c>
      <c r="M18" t="s">
        <v>1813</v>
      </c>
      <c r="N18" t="s">
        <v>9806</v>
      </c>
      <c r="O18">
        <v>1750000</v>
      </c>
      <c r="Q18" s="1"/>
      <c r="S18" s="1"/>
      <c r="U18" t="s">
        <v>9504</v>
      </c>
      <c r="V18" s="1"/>
      <c r="W18" t="s">
        <v>9807</v>
      </c>
      <c r="X18" s="1">
        <v>44911</v>
      </c>
      <c r="Y18" t="s">
        <v>9760</v>
      </c>
      <c r="Z18" t="s">
        <v>706</v>
      </c>
      <c r="AA18" t="s">
        <v>707</v>
      </c>
      <c r="AD18" t="s">
        <v>9504</v>
      </c>
      <c r="AE18" t="s">
        <v>9808</v>
      </c>
      <c r="AF18" t="s">
        <v>9762</v>
      </c>
      <c r="AK18" t="s">
        <v>9757</v>
      </c>
    </row>
    <row r="19" spans="1:37" x14ac:dyDescent="0.3">
      <c r="A19" t="s">
        <v>121</v>
      </c>
      <c r="B19" t="s">
        <v>122</v>
      </c>
      <c r="C19" t="s">
        <v>123</v>
      </c>
      <c r="D19" t="s">
        <v>697</v>
      </c>
      <c r="E19" t="s">
        <v>698</v>
      </c>
      <c r="F19" t="s">
        <v>699</v>
      </c>
      <c r="G19" t="s">
        <v>700</v>
      </c>
      <c r="H19" t="s">
        <v>701</v>
      </c>
      <c r="I19" t="s">
        <v>44</v>
      </c>
      <c r="J19" t="s">
        <v>136</v>
      </c>
      <c r="K19" t="s">
        <v>137</v>
      </c>
      <c r="L19" t="s">
        <v>1812</v>
      </c>
      <c r="M19" t="s">
        <v>1813</v>
      </c>
      <c r="N19" t="s">
        <v>9809</v>
      </c>
      <c r="O19">
        <v>12654000</v>
      </c>
      <c r="Q19" s="1"/>
      <c r="S19" s="1"/>
      <c r="U19" t="s">
        <v>9504</v>
      </c>
      <c r="V19" s="1"/>
      <c r="W19" t="s">
        <v>9810</v>
      </c>
      <c r="X19" s="1">
        <v>44918</v>
      </c>
      <c r="Y19" t="s">
        <v>9760</v>
      </c>
      <c r="Z19" t="s">
        <v>706</v>
      </c>
      <c r="AA19" t="s">
        <v>707</v>
      </c>
      <c r="AD19" t="s">
        <v>9504</v>
      </c>
      <c r="AE19" t="s">
        <v>9811</v>
      </c>
      <c r="AF19" t="s">
        <v>9762</v>
      </c>
      <c r="AG19">
        <v>1254000</v>
      </c>
      <c r="AJ19">
        <v>228000</v>
      </c>
      <c r="AK19" t="s">
        <v>9757</v>
      </c>
    </row>
    <row r="20" spans="1:37" x14ac:dyDescent="0.3">
      <c r="A20" t="s">
        <v>121</v>
      </c>
      <c r="B20" t="s">
        <v>122</v>
      </c>
      <c r="C20" t="s">
        <v>123</v>
      </c>
      <c r="D20" t="s">
        <v>697</v>
      </c>
      <c r="E20" t="s">
        <v>698</v>
      </c>
      <c r="F20" t="s">
        <v>699</v>
      </c>
      <c r="G20" t="s">
        <v>700</v>
      </c>
      <c r="H20" t="s">
        <v>701</v>
      </c>
      <c r="I20" t="s">
        <v>44</v>
      </c>
      <c r="J20" t="s">
        <v>136</v>
      </c>
      <c r="K20" t="s">
        <v>137</v>
      </c>
      <c r="L20" t="s">
        <v>1812</v>
      </c>
      <c r="M20" t="s">
        <v>1813</v>
      </c>
      <c r="N20" t="s">
        <v>9812</v>
      </c>
      <c r="O20">
        <v>2000000</v>
      </c>
      <c r="Q20" s="1"/>
      <c r="S20" s="1"/>
      <c r="U20" t="s">
        <v>9504</v>
      </c>
      <c r="V20" s="1"/>
      <c r="W20" t="s">
        <v>9813</v>
      </c>
      <c r="X20" s="1">
        <v>44922</v>
      </c>
      <c r="Y20" t="s">
        <v>9760</v>
      </c>
      <c r="Z20" t="s">
        <v>706</v>
      </c>
      <c r="AA20" t="s">
        <v>707</v>
      </c>
      <c r="AD20" t="s">
        <v>9504</v>
      </c>
      <c r="AE20" t="s">
        <v>9814</v>
      </c>
      <c r="AF20" t="s">
        <v>9762</v>
      </c>
      <c r="AK20" t="s">
        <v>9757</v>
      </c>
    </row>
    <row r="21" spans="1:37" x14ac:dyDescent="0.3">
      <c r="A21" t="s">
        <v>121</v>
      </c>
      <c r="B21" t="s">
        <v>122</v>
      </c>
      <c r="C21" t="s">
        <v>123</v>
      </c>
      <c r="D21" t="s">
        <v>697</v>
      </c>
      <c r="E21" t="s">
        <v>698</v>
      </c>
      <c r="F21" t="s">
        <v>699</v>
      </c>
      <c r="G21" t="s">
        <v>700</v>
      </c>
      <c r="H21" t="s">
        <v>701</v>
      </c>
      <c r="I21" t="s">
        <v>44</v>
      </c>
      <c r="J21" t="s">
        <v>136</v>
      </c>
      <c r="K21" t="s">
        <v>137</v>
      </c>
      <c r="L21" t="s">
        <v>8561</v>
      </c>
      <c r="M21" t="s">
        <v>734</v>
      </c>
      <c r="N21" t="s">
        <v>9815</v>
      </c>
      <c r="O21">
        <v>288600</v>
      </c>
      <c r="Q21" s="1"/>
      <c r="S21" s="1"/>
      <c r="U21" t="s">
        <v>9504</v>
      </c>
      <c r="V21" s="1"/>
      <c r="W21" t="s">
        <v>9816</v>
      </c>
      <c r="X21" s="1">
        <v>44903</v>
      </c>
      <c r="Y21" t="s">
        <v>9760</v>
      </c>
      <c r="Z21" t="s">
        <v>706</v>
      </c>
      <c r="AA21" t="s">
        <v>707</v>
      </c>
      <c r="AD21" t="s">
        <v>9504</v>
      </c>
      <c r="AE21" t="s">
        <v>9817</v>
      </c>
      <c r="AF21" t="s">
        <v>9762</v>
      </c>
      <c r="AK21" t="s">
        <v>9757</v>
      </c>
    </row>
    <row r="22" spans="1:37" x14ac:dyDescent="0.3">
      <c r="A22" t="s">
        <v>121</v>
      </c>
      <c r="B22" t="s">
        <v>122</v>
      </c>
      <c r="C22" t="s">
        <v>123</v>
      </c>
      <c r="D22" t="s">
        <v>697</v>
      </c>
      <c r="E22" t="s">
        <v>698</v>
      </c>
      <c r="F22" t="s">
        <v>699</v>
      </c>
      <c r="G22" t="s">
        <v>700</v>
      </c>
      <c r="H22" t="s">
        <v>701</v>
      </c>
      <c r="I22" t="s">
        <v>44</v>
      </c>
      <c r="J22" t="s">
        <v>136</v>
      </c>
      <c r="K22" t="s">
        <v>137</v>
      </c>
      <c r="L22" t="s">
        <v>8561</v>
      </c>
      <c r="M22" t="s">
        <v>734</v>
      </c>
      <c r="N22" t="s">
        <v>9818</v>
      </c>
      <c r="O22">
        <v>507368</v>
      </c>
      <c r="Q22" s="1"/>
      <c r="S22" s="1"/>
      <c r="U22" t="s">
        <v>9504</v>
      </c>
      <c r="V22" s="1"/>
      <c r="W22" t="s">
        <v>9819</v>
      </c>
      <c r="X22" s="1">
        <v>44914</v>
      </c>
      <c r="Y22" t="s">
        <v>9760</v>
      </c>
      <c r="Z22" t="s">
        <v>706</v>
      </c>
      <c r="AA22" t="s">
        <v>707</v>
      </c>
      <c r="AD22" t="s">
        <v>9504</v>
      </c>
      <c r="AE22" t="s">
        <v>9820</v>
      </c>
      <c r="AF22" t="s">
        <v>9762</v>
      </c>
      <c r="AK22" t="s">
        <v>9757</v>
      </c>
    </row>
    <row r="23" spans="1:37" x14ac:dyDescent="0.3">
      <c r="A23" t="s">
        <v>121</v>
      </c>
      <c r="B23" t="s">
        <v>122</v>
      </c>
      <c r="C23" t="s">
        <v>123</v>
      </c>
      <c r="D23" t="s">
        <v>697</v>
      </c>
      <c r="E23" t="s">
        <v>698</v>
      </c>
      <c r="F23" t="s">
        <v>699</v>
      </c>
      <c r="G23" t="s">
        <v>700</v>
      </c>
      <c r="H23" t="s">
        <v>701</v>
      </c>
      <c r="I23" t="s">
        <v>44</v>
      </c>
      <c r="J23" t="s">
        <v>136</v>
      </c>
      <c r="K23" t="s">
        <v>137</v>
      </c>
      <c r="L23" t="s">
        <v>709</v>
      </c>
      <c r="M23" t="s">
        <v>710</v>
      </c>
      <c r="N23" t="s">
        <v>9821</v>
      </c>
      <c r="O23">
        <v>2640000</v>
      </c>
      <c r="Q23" s="1"/>
      <c r="S23" s="1"/>
      <c r="U23" t="s">
        <v>9504</v>
      </c>
      <c r="V23" s="1"/>
      <c r="W23" t="s">
        <v>9822</v>
      </c>
      <c r="X23" s="1">
        <v>44924</v>
      </c>
      <c r="Y23" t="s">
        <v>9760</v>
      </c>
      <c r="Z23" t="s">
        <v>706</v>
      </c>
      <c r="AA23" t="s">
        <v>707</v>
      </c>
      <c r="AD23" t="s">
        <v>9504</v>
      </c>
      <c r="AE23" t="s">
        <v>9823</v>
      </c>
      <c r="AF23" t="s">
        <v>9762</v>
      </c>
      <c r="AK23" t="s">
        <v>9757</v>
      </c>
    </row>
    <row r="24" spans="1:37" x14ac:dyDescent="0.3">
      <c r="A24" t="s">
        <v>121</v>
      </c>
      <c r="B24" t="s">
        <v>122</v>
      </c>
      <c r="C24" t="s">
        <v>123</v>
      </c>
      <c r="D24" t="s">
        <v>697</v>
      </c>
      <c r="E24" t="s">
        <v>698</v>
      </c>
      <c r="F24" t="s">
        <v>699</v>
      </c>
      <c r="G24" t="s">
        <v>333</v>
      </c>
      <c r="H24" t="s">
        <v>744</v>
      </c>
      <c r="I24" t="s">
        <v>44</v>
      </c>
      <c r="J24" t="s">
        <v>136</v>
      </c>
      <c r="K24" t="s">
        <v>137</v>
      </c>
      <c r="L24" t="s">
        <v>279</v>
      </c>
      <c r="M24" t="s">
        <v>752</v>
      </c>
      <c r="N24" t="s">
        <v>9824</v>
      </c>
      <c r="O24">
        <v>380000</v>
      </c>
      <c r="Q24" s="1"/>
      <c r="S24" s="1"/>
      <c r="U24" t="s">
        <v>9504</v>
      </c>
      <c r="V24" s="1"/>
      <c r="W24" t="s">
        <v>9825</v>
      </c>
      <c r="X24" s="1">
        <v>44916</v>
      </c>
      <c r="Y24" t="s">
        <v>9760</v>
      </c>
      <c r="Z24" t="s">
        <v>706</v>
      </c>
      <c r="AA24" t="s">
        <v>338</v>
      </c>
      <c r="AD24" t="s">
        <v>9504</v>
      </c>
      <c r="AE24" t="s">
        <v>9826</v>
      </c>
      <c r="AF24" t="s">
        <v>9762</v>
      </c>
      <c r="AK24" t="s">
        <v>9757</v>
      </c>
    </row>
    <row r="25" spans="1:37" x14ac:dyDescent="0.3">
      <c r="A25" t="s">
        <v>121</v>
      </c>
      <c r="B25" t="s">
        <v>122</v>
      </c>
      <c r="C25" t="s">
        <v>123</v>
      </c>
      <c r="D25" t="s">
        <v>697</v>
      </c>
      <c r="E25" t="s">
        <v>698</v>
      </c>
      <c r="F25" t="s">
        <v>781</v>
      </c>
      <c r="G25" t="s">
        <v>782</v>
      </c>
      <c r="H25" t="s">
        <v>783</v>
      </c>
      <c r="I25" t="s">
        <v>44</v>
      </c>
      <c r="J25" t="s">
        <v>136</v>
      </c>
      <c r="K25" t="s">
        <v>137</v>
      </c>
      <c r="L25" t="s">
        <v>784</v>
      </c>
      <c r="M25" t="s">
        <v>785</v>
      </c>
      <c r="N25" t="s">
        <v>9827</v>
      </c>
      <c r="O25">
        <v>130000</v>
      </c>
      <c r="Q25" s="1"/>
      <c r="S25" s="1"/>
      <c r="U25" t="s">
        <v>9504</v>
      </c>
      <c r="V25" s="1"/>
      <c r="W25" t="s">
        <v>9828</v>
      </c>
      <c r="X25" s="1">
        <v>44922</v>
      </c>
      <c r="Y25" t="s">
        <v>9760</v>
      </c>
      <c r="Z25" t="s">
        <v>706</v>
      </c>
      <c r="AA25" t="s">
        <v>788</v>
      </c>
      <c r="AD25" t="s">
        <v>9504</v>
      </c>
      <c r="AE25" t="s">
        <v>9829</v>
      </c>
      <c r="AF25" t="s">
        <v>9762</v>
      </c>
      <c r="AK25" t="s">
        <v>9757</v>
      </c>
    </row>
    <row r="26" spans="1:37" x14ac:dyDescent="0.3">
      <c r="A26" t="s">
        <v>121</v>
      </c>
      <c r="B26" t="s">
        <v>122</v>
      </c>
      <c r="C26" t="s">
        <v>123</v>
      </c>
      <c r="D26" t="s">
        <v>697</v>
      </c>
      <c r="E26" t="s">
        <v>698</v>
      </c>
      <c r="F26" t="s">
        <v>781</v>
      </c>
      <c r="G26" t="s">
        <v>2974</v>
      </c>
      <c r="H26" t="s">
        <v>2975</v>
      </c>
      <c r="I26" t="s">
        <v>44</v>
      </c>
      <c r="J26" t="s">
        <v>136</v>
      </c>
      <c r="K26" t="s">
        <v>137</v>
      </c>
      <c r="L26" t="s">
        <v>2976</v>
      </c>
      <c r="M26" t="s">
        <v>2977</v>
      </c>
      <c r="N26" t="s">
        <v>9830</v>
      </c>
      <c r="O26">
        <v>4950000</v>
      </c>
      <c r="Q26" s="1"/>
      <c r="S26" s="1"/>
      <c r="U26" t="s">
        <v>9504</v>
      </c>
      <c r="V26" s="1"/>
      <c r="W26" t="s">
        <v>9831</v>
      </c>
      <c r="X26" s="1">
        <v>44904</v>
      </c>
      <c r="Y26" t="s">
        <v>9760</v>
      </c>
      <c r="Z26" t="s">
        <v>706</v>
      </c>
      <c r="AA26" t="s">
        <v>2981</v>
      </c>
      <c r="AD26" t="s">
        <v>9504</v>
      </c>
      <c r="AE26" t="s">
        <v>9832</v>
      </c>
      <c r="AF26" t="s">
        <v>9762</v>
      </c>
      <c r="AJ26">
        <v>89189</v>
      </c>
      <c r="AK26" t="s">
        <v>9757</v>
      </c>
    </row>
    <row r="27" spans="1:37" x14ac:dyDescent="0.3">
      <c r="A27" t="s">
        <v>121</v>
      </c>
      <c r="B27" t="s">
        <v>122</v>
      </c>
      <c r="C27" t="s">
        <v>123</v>
      </c>
      <c r="D27" t="s">
        <v>697</v>
      </c>
      <c r="E27" t="s">
        <v>698</v>
      </c>
      <c r="F27" t="s">
        <v>793</v>
      </c>
      <c r="G27" t="s">
        <v>794</v>
      </c>
      <c r="H27" t="s">
        <v>795</v>
      </c>
      <c r="I27" t="s">
        <v>44</v>
      </c>
      <c r="J27" t="s">
        <v>136</v>
      </c>
      <c r="K27" t="s">
        <v>137</v>
      </c>
      <c r="L27" t="s">
        <v>1842</v>
      </c>
      <c r="M27" t="s">
        <v>1843</v>
      </c>
      <c r="N27" t="s">
        <v>9833</v>
      </c>
      <c r="O27">
        <v>96000</v>
      </c>
      <c r="Q27" s="1"/>
      <c r="S27" s="1"/>
      <c r="U27" t="s">
        <v>9504</v>
      </c>
      <c r="V27" s="1"/>
      <c r="W27" t="s">
        <v>9834</v>
      </c>
      <c r="X27" s="1">
        <v>44903</v>
      </c>
      <c r="Y27" t="s">
        <v>9760</v>
      </c>
      <c r="Z27" t="s">
        <v>706</v>
      </c>
      <c r="AA27" t="s">
        <v>800</v>
      </c>
      <c r="AD27" t="s">
        <v>9504</v>
      </c>
      <c r="AE27" t="s">
        <v>9835</v>
      </c>
      <c r="AF27" t="s">
        <v>9762</v>
      </c>
      <c r="AK27" t="s">
        <v>9757</v>
      </c>
    </row>
    <row r="28" spans="1:37" x14ac:dyDescent="0.3">
      <c r="A28" t="s">
        <v>121</v>
      </c>
      <c r="B28" t="s">
        <v>122</v>
      </c>
      <c r="C28" t="s">
        <v>123</v>
      </c>
      <c r="D28" t="s">
        <v>697</v>
      </c>
      <c r="E28" t="s">
        <v>698</v>
      </c>
      <c r="F28" t="s">
        <v>793</v>
      </c>
      <c r="G28" t="s">
        <v>794</v>
      </c>
      <c r="H28" t="s">
        <v>795</v>
      </c>
      <c r="I28" t="s">
        <v>44</v>
      </c>
      <c r="J28" t="s">
        <v>136</v>
      </c>
      <c r="K28" t="s">
        <v>137</v>
      </c>
      <c r="L28" t="s">
        <v>1842</v>
      </c>
      <c r="M28" t="s">
        <v>1843</v>
      </c>
      <c r="N28" t="s">
        <v>9836</v>
      </c>
      <c r="O28">
        <v>55500</v>
      </c>
      <c r="Q28" s="1"/>
      <c r="S28" s="1"/>
      <c r="U28" t="s">
        <v>9504</v>
      </c>
      <c r="V28" s="1"/>
      <c r="W28" t="s">
        <v>9837</v>
      </c>
      <c r="X28" s="1">
        <v>44903</v>
      </c>
      <c r="Y28" t="s">
        <v>9760</v>
      </c>
      <c r="Z28" t="s">
        <v>706</v>
      </c>
      <c r="AA28" t="s">
        <v>800</v>
      </c>
      <c r="AD28" t="s">
        <v>9504</v>
      </c>
      <c r="AE28" t="s">
        <v>9838</v>
      </c>
      <c r="AF28" t="s">
        <v>9762</v>
      </c>
      <c r="AK28" t="s">
        <v>9757</v>
      </c>
    </row>
    <row r="29" spans="1:37" x14ac:dyDescent="0.3">
      <c r="A29" t="s">
        <v>121</v>
      </c>
      <c r="B29" t="s">
        <v>122</v>
      </c>
      <c r="C29" t="s">
        <v>123</v>
      </c>
      <c r="D29" t="s">
        <v>697</v>
      </c>
      <c r="E29" t="s">
        <v>698</v>
      </c>
      <c r="F29" t="s">
        <v>793</v>
      </c>
      <c r="G29" t="s">
        <v>794</v>
      </c>
      <c r="H29" t="s">
        <v>795</v>
      </c>
      <c r="I29" t="s">
        <v>44</v>
      </c>
      <c r="J29" t="s">
        <v>136</v>
      </c>
      <c r="K29" t="s">
        <v>137</v>
      </c>
      <c r="L29" t="s">
        <v>796</v>
      </c>
      <c r="M29" t="s">
        <v>797</v>
      </c>
      <c r="N29" t="s">
        <v>9839</v>
      </c>
      <c r="O29">
        <v>4542000</v>
      </c>
      <c r="Q29" s="1"/>
      <c r="S29" s="1"/>
      <c r="U29" t="s">
        <v>9504</v>
      </c>
      <c r="V29" s="1"/>
      <c r="W29" t="s">
        <v>9840</v>
      </c>
      <c r="X29" s="1">
        <v>44918</v>
      </c>
      <c r="Y29" t="s">
        <v>9760</v>
      </c>
      <c r="Z29" t="s">
        <v>706</v>
      </c>
      <c r="AA29" t="s">
        <v>800</v>
      </c>
      <c r="AD29" t="s">
        <v>9504</v>
      </c>
      <c r="AE29" t="s">
        <v>9841</v>
      </c>
      <c r="AF29" t="s">
        <v>9762</v>
      </c>
      <c r="AJ29">
        <v>53080</v>
      </c>
      <c r="AK29" t="s">
        <v>9757</v>
      </c>
    </row>
    <row r="30" spans="1:37" x14ac:dyDescent="0.3">
      <c r="A30" t="s">
        <v>121</v>
      </c>
      <c r="B30" t="s">
        <v>122</v>
      </c>
      <c r="C30" t="s">
        <v>123</v>
      </c>
      <c r="D30" t="s">
        <v>697</v>
      </c>
      <c r="E30" t="s">
        <v>698</v>
      </c>
      <c r="F30" t="s">
        <v>793</v>
      </c>
      <c r="G30" t="s">
        <v>794</v>
      </c>
      <c r="H30" t="s">
        <v>795</v>
      </c>
      <c r="I30" t="s">
        <v>44</v>
      </c>
      <c r="J30" t="s">
        <v>136</v>
      </c>
      <c r="K30" t="s">
        <v>137</v>
      </c>
      <c r="L30" t="s">
        <v>796</v>
      </c>
      <c r="M30" t="s">
        <v>797</v>
      </c>
      <c r="N30" t="s">
        <v>9839</v>
      </c>
      <c r="O30">
        <v>1560000</v>
      </c>
      <c r="Q30" s="1"/>
      <c r="S30" s="1"/>
      <c r="U30" t="s">
        <v>9504</v>
      </c>
      <c r="V30" s="1"/>
      <c r="W30" t="s">
        <v>9842</v>
      </c>
      <c r="X30" s="1">
        <v>44918</v>
      </c>
      <c r="Y30" t="s">
        <v>9760</v>
      </c>
      <c r="Z30" t="s">
        <v>706</v>
      </c>
      <c r="AA30" t="s">
        <v>800</v>
      </c>
      <c r="AD30" t="s">
        <v>9504</v>
      </c>
      <c r="AE30" t="s">
        <v>9843</v>
      </c>
      <c r="AF30" t="s">
        <v>9762</v>
      </c>
      <c r="AJ30">
        <v>22400</v>
      </c>
      <c r="AK30" t="s">
        <v>9757</v>
      </c>
    </row>
    <row r="31" spans="1:37" x14ac:dyDescent="0.3">
      <c r="A31" t="s">
        <v>121</v>
      </c>
      <c r="B31" t="s">
        <v>122</v>
      </c>
      <c r="C31" t="s">
        <v>123</v>
      </c>
      <c r="D31" t="s">
        <v>697</v>
      </c>
      <c r="E31" t="s">
        <v>698</v>
      </c>
      <c r="F31" t="s">
        <v>793</v>
      </c>
      <c r="G31" t="s">
        <v>794</v>
      </c>
      <c r="H31" t="s">
        <v>795</v>
      </c>
      <c r="I31" t="s">
        <v>44</v>
      </c>
      <c r="J31" t="s">
        <v>136</v>
      </c>
      <c r="K31" t="s">
        <v>137</v>
      </c>
      <c r="L31" t="s">
        <v>796</v>
      </c>
      <c r="M31" t="s">
        <v>797</v>
      </c>
      <c r="N31" t="s">
        <v>9844</v>
      </c>
      <c r="O31">
        <v>3675000</v>
      </c>
      <c r="Q31" s="1"/>
      <c r="S31" s="1"/>
      <c r="U31" t="s">
        <v>9504</v>
      </c>
      <c r="V31" s="1"/>
      <c r="W31" t="s">
        <v>9845</v>
      </c>
      <c r="X31" s="1">
        <v>44919</v>
      </c>
      <c r="Y31" t="s">
        <v>9760</v>
      </c>
      <c r="Z31" t="s">
        <v>706</v>
      </c>
      <c r="AA31" t="s">
        <v>800</v>
      </c>
      <c r="AD31" t="s">
        <v>9504</v>
      </c>
      <c r="AE31" t="s">
        <v>9846</v>
      </c>
      <c r="AF31" t="s">
        <v>9762</v>
      </c>
      <c r="AJ31">
        <v>22000</v>
      </c>
      <c r="AK31" t="s">
        <v>9757</v>
      </c>
    </row>
    <row r="32" spans="1:37" x14ac:dyDescent="0.3">
      <c r="A32" t="s">
        <v>121</v>
      </c>
      <c r="B32" t="s">
        <v>122</v>
      </c>
      <c r="C32" t="s">
        <v>123</v>
      </c>
      <c r="D32" t="s">
        <v>697</v>
      </c>
      <c r="E32" t="s">
        <v>698</v>
      </c>
      <c r="F32" t="s">
        <v>793</v>
      </c>
      <c r="G32" t="s">
        <v>794</v>
      </c>
      <c r="H32" t="s">
        <v>795</v>
      </c>
      <c r="I32" t="s">
        <v>44</v>
      </c>
      <c r="J32" t="s">
        <v>136</v>
      </c>
      <c r="K32" t="s">
        <v>137</v>
      </c>
      <c r="L32" t="s">
        <v>796</v>
      </c>
      <c r="M32" t="s">
        <v>797</v>
      </c>
      <c r="N32" t="s">
        <v>9847</v>
      </c>
      <c r="O32">
        <v>3068000</v>
      </c>
      <c r="Q32" s="1"/>
      <c r="S32" s="1"/>
      <c r="U32" t="s">
        <v>9504</v>
      </c>
      <c r="V32" s="1"/>
      <c r="W32" t="s">
        <v>9848</v>
      </c>
      <c r="X32" s="1">
        <v>44922</v>
      </c>
      <c r="Y32" t="s">
        <v>9760</v>
      </c>
      <c r="Z32" t="s">
        <v>706</v>
      </c>
      <c r="AA32" t="s">
        <v>800</v>
      </c>
      <c r="AD32" t="s">
        <v>9504</v>
      </c>
      <c r="AE32" t="s">
        <v>9849</v>
      </c>
      <c r="AF32" t="s">
        <v>9762</v>
      </c>
      <c r="AJ32">
        <v>5400</v>
      </c>
      <c r="AK32" t="s">
        <v>9757</v>
      </c>
    </row>
    <row r="33" spans="1:37" x14ac:dyDescent="0.3">
      <c r="A33" t="s">
        <v>121</v>
      </c>
      <c r="B33" t="s">
        <v>122</v>
      </c>
      <c r="C33" t="s">
        <v>123</v>
      </c>
      <c r="D33" t="s">
        <v>697</v>
      </c>
      <c r="E33" t="s">
        <v>698</v>
      </c>
      <c r="F33" t="s">
        <v>793</v>
      </c>
      <c r="G33" t="s">
        <v>794</v>
      </c>
      <c r="H33" t="s">
        <v>795</v>
      </c>
      <c r="I33" t="s">
        <v>44</v>
      </c>
      <c r="J33" t="s">
        <v>136</v>
      </c>
      <c r="K33" t="s">
        <v>137</v>
      </c>
      <c r="L33" t="s">
        <v>796</v>
      </c>
      <c r="M33" t="s">
        <v>797</v>
      </c>
      <c r="N33" t="s">
        <v>9850</v>
      </c>
      <c r="O33">
        <v>1872000</v>
      </c>
      <c r="Q33" s="1"/>
      <c r="S33" s="1"/>
      <c r="U33" t="s">
        <v>9504</v>
      </c>
      <c r="V33" s="1"/>
      <c r="W33" t="s">
        <v>9851</v>
      </c>
      <c r="X33" s="1">
        <v>44922</v>
      </c>
      <c r="Y33" t="s">
        <v>9760</v>
      </c>
      <c r="Z33" t="s">
        <v>706</v>
      </c>
      <c r="AA33" t="s">
        <v>800</v>
      </c>
      <c r="AD33" t="s">
        <v>9504</v>
      </c>
      <c r="AE33" t="s">
        <v>9852</v>
      </c>
      <c r="AF33" t="s">
        <v>9762</v>
      </c>
      <c r="AK33" t="s">
        <v>9757</v>
      </c>
    </row>
    <row r="34" spans="1:37" x14ac:dyDescent="0.3">
      <c r="A34" t="s">
        <v>121</v>
      </c>
      <c r="B34" t="s">
        <v>122</v>
      </c>
      <c r="C34" t="s">
        <v>123</v>
      </c>
      <c r="D34" t="s">
        <v>697</v>
      </c>
      <c r="E34" t="s">
        <v>698</v>
      </c>
      <c r="F34" t="s">
        <v>793</v>
      </c>
      <c r="G34" t="s">
        <v>794</v>
      </c>
      <c r="H34" t="s">
        <v>795</v>
      </c>
      <c r="I34" t="s">
        <v>44</v>
      </c>
      <c r="J34" t="s">
        <v>136</v>
      </c>
      <c r="K34" t="s">
        <v>137</v>
      </c>
      <c r="L34" t="s">
        <v>796</v>
      </c>
      <c r="M34" t="s">
        <v>797</v>
      </c>
      <c r="N34" t="s">
        <v>9853</v>
      </c>
      <c r="O34">
        <v>1664000</v>
      </c>
      <c r="Q34" s="1"/>
      <c r="S34" s="1"/>
      <c r="U34" t="s">
        <v>9504</v>
      </c>
      <c r="V34" s="1"/>
      <c r="W34" t="s">
        <v>9854</v>
      </c>
      <c r="X34" s="1">
        <v>44922</v>
      </c>
      <c r="Y34" t="s">
        <v>9760</v>
      </c>
      <c r="Z34" t="s">
        <v>706</v>
      </c>
      <c r="AA34" t="s">
        <v>800</v>
      </c>
      <c r="AD34" t="s">
        <v>9504</v>
      </c>
      <c r="AE34" t="s">
        <v>9855</v>
      </c>
      <c r="AF34" t="s">
        <v>9762</v>
      </c>
      <c r="AK34" t="s">
        <v>9757</v>
      </c>
    </row>
    <row r="35" spans="1:37" x14ac:dyDescent="0.3">
      <c r="A35" t="s">
        <v>121</v>
      </c>
      <c r="B35" t="s">
        <v>122</v>
      </c>
      <c r="C35" t="s">
        <v>123</v>
      </c>
      <c r="D35" t="s">
        <v>697</v>
      </c>
      <c r="E35" t="s">
        <v>698</v>
      </c>
      <c r="F35" t="s">
        <v>793</v>
      </c>
      <c r="G35" t="s">
        <v>794</v>
      </c>
      <c r="H35" t="s">
        <v>795</v>
      </c>
      <c r="I35" t="s">
        <v>44</v>
      </c>
      <c r="J35" t="s">
        <v>136</v>
      </c>
      <c r="K35" t="s">
        <v>137</v>
      </c>
      <c r="L35" t="s">
        <v>796</v>
      </c>
      <c r="M35" t="s">
        <v>797</v>
      </c>
      <c r="N35" t="s">
        <v>9856</v>
      </c>
      <c r="O35">
        <v>190000</v>
      </c>
      <c r="Q35" s="1"/>
      <c r="S35" s="1"/>
      <c r="U35" t="s">
        <v>9504</v>
      </c>
      <c r="V35" s="1"/>
      <c r="W35" t="s">
        <v>9857</v>
      </c>
      <c r="X35" s="1">
        <v>44922</v>
      </c>
      <c r="Y35" t="s">
        <v>9760</v>
      </c>
      <c r="Z35" t="s">
        <v>706</v>
      </c>
      <c r="AA35" t="s">
        <v>800</v>
      </c>
      <c r="AD35" t="s">
        <v>9504</v>
      </c>
      <c r="AE35" t="s">
        <v>9858</v>
      </c>
      <c r="AF35" t="s">
        <v>9762</v>
      </c>
      <c r="AK35" t="s">
        <v>9757</v>
      </c>
    </row>
    <row r="36" spans="1:37" x14ac:dyDescent="0.3">
      <c r="A36" t="s">
        <v>121</v>
      </c>
      <c r="B36" t="s">
        <v>122</v>
      </c>
      <c r="C36" t="s">
        <v>123</v>
      </c>
      <c r="D36" t="s">
        <v>697</v>
      </c>
      <c r="E36" t="s">
        <v>698</v>
      </c>
      <c r="F36" t="s">
        <v>793</v>
      </c>
      <c r="G36" t="s">
        <v>794</v>
      </c>
      <c r="H36" t="s">
        <v>795</v>
      </c>
      <c r="I36" t="s">
        <v>44</v>
      </c>
      <c r="J36" t="s">
        <v>136</v>
      </c>
      <c r="K36" t="s">
        <v>137</v>
      </c>
      <c r="L36" t="s">
        <v>1842</v>
      </c>
      <c r="M36" t="s">
        <v>1843</v>
      </c>
      <c r="N36" t="s">
        <v>9859</v>
      </c>
      <c r="O36">
        <v>1010000</v>
      </c>
      <c r="Q36" s="1"/>
      <c r="S36" s="1"/>
      <c r="U36" t="s">
        <v>9504</v>
      </c>
      <c r="V36" s="1"/>
      <c r="W36" t="s">
        <v>9860</v>
      </c>
      <c r="X36" s="1">
        <v>44922</v>
      </c>
      <c r="Y36" t="s">
        <v>9760</v>
      </c>
      <c r="Z36" t="s">
        <v>706</v>
      </c>
      <c r="AA36" t="s">
        <v>800</v>
      </c>
      <c r="AD36" t="s">
        <v>9504</v>
      </c>
      <c r="AE36" t="s">
        <v>9861</v>
      </c>
      <c r="AF36" t="s">
        <v>9762</v>
      </c>
      <c r="AJ36">
        <v>5300</v>
      </c>
      <c r="AK36" t="s">
        <v>9757</v>
      </c>
    </row>
    <row r="37" spans="1:37" x14ac:dyDescent="0.3">
      <c r="A37" t="s">
        <v>121</v>
      </c>
      <c r="B37" t="s">
        <v>122</v>
      </c>
      <c r="C37" t="s">
        <v>123</v>
      </c>
      <c r="D37" t="s">
        <v>697</v>
      </c>
      <c r="E37" t="s">
        <v>698</v>
      </c>
      <c r="F37" t="s">
        <v>793</v>
      </c>
      <c r="G37" t="s">
        <v>794</v>
      </c>
      <c r="H37" t="s">
        <v>795</v>
      </c>
      <c r="I37" t="s">
        <v>44</v>
      </c>
      <c r="J37" t="s">
        <v>136</v>
      </c>
      <c r="K37" t="s">
        <v>137</v>
      </c>
      <c r="L37" t="s">
        <v>796</v>
      </c>
      <c r="M37" t="s">
        <v>797</v>
      </c>
      <c r="N37" t="s">
        <v>9862</v>
      </c>
      <c r="O37">
        <v>159800</v>
      </c>
      <c r="Q37" s="1"/>
      <c r="S37" s="1"/>
      <c r="U37" t="s">
        <v>9504</v>
      </c>
      <c r="V37" s="1"/>
      <c r="W37" t="s">
        <v>9863</v>
      </c>
      <c r="X37" s="1">
        <v>44923</v>
      </c>
      <c r="Y37" t="s">
        <v>9760</v>
      </c>
      <c r="Z37" t="s">
        <v>706</v>
      </c>
      <c r="AA37" t="s">
        <v>800</v>
      </c>
      <c r="AD37" t="s">
        <v>9504</v>
      </c>
      <c r="AE37" t="s">
        <v>9864</v>
      </c>
      <c r="AF37" t="s">
        <v>9762</v>
      </c>
      <c r="AK37" t="s">
        <v>9757</v>
      </c>
    </row>
    <row r="38" spans="1:37" x14ac:dyDescent="0.3">
      <c r="A38" t="s">
        <v>121</v>
      </c>
      <c r="B38" t="s">
        <v>122</v>
      </c>
      <c r="C38" t="s">
        <v>123</v>
      </c>
      <c r="D38" t="s">
        <v>697</v>
      </c>
      <c r="E38" t="s">
        <v>698</v>
      </c>
      <c r="F38" t="s">
        <v>793</v>
      </c>
      <c r="G38" t="s">
        <v>794</v>
      </c>
      <c r="H38" t="s">
        <v>795</v>
      </c>
      <c r="I38" t="s">
        <v>44</v>
      </c>
      <c r="J38" t="s">
        <v>136</v>
      </c>
      <c r="K38" t="s">
        <v>137</v>
      </c>
      <c r="L38" t="s">
        <v>796</v>
      </c>
      <c r="M38" t="s">
        <v>797</v>
      </c>
      <c r="N38" t="s">
        <v>9865</v>
      </c>
      <c r="O38">
        <v>500000</v>
      </c>
      <c r="Q38" s="1"/>
      <c r="S38" s="1"/>
      <c r="U38" t="s">
        <v>9504</v>
      </c>
      <c r="V38" s="1"/>
      <c r="W38" t="s">
        <v>9866</v>
      </c>
      <c r="X38" s="1">
        <v>44923</v>
      </c>
      <c r="Y38" t="s">
        <v>9760</v>
      </c>
      <c r="Z38" t="s">
        <v>706</v>
      </c>
      <c r="AA38" t="s">
        <v>800</v>
      </c>
      <c r="AD38" t="s">
        <v>9504</v>
      </c>
      <c r="AE38" t="s">
        <v>9867</v>
      </c>
      <c r="AF38" t="s">
        <v>9762</v>
      </c>
      <c r="AK38" t="s">
        <v>9757</v>
      </c>
    </row>
    <row r="39" spans="1:37" x14ac:dyDescent="0.3">
      <c r="A39" t="s">
        <v>121</v>
      </c>
      <c r="B39" t="s">
        <v>122</v>
      </c>
      <c r="C39" t="s">
        <v>123</v>
      </c>
      <c r="D39" t="s">
        <v>697</v>
      </c>
      <c r="E39" t="s">
        <v>698</v>
      </c>
      <c r="F39" t="s">
        <v>793</v>
      </c>
      <c r="G39" t="s">
        <v>794</v>
      </c>
      <c r="H39" t="s">
        <v>795</v>
      </c>
      <c r="I39" t="s">
        <v>44</v>
      </c>
      <c r="J39" t="s">
        <v>136</v>
      </c>
      <c r="K39" t="s">
        <v>137</v>
      </c>
      <c r="L39" t="s">
        <v>825</v>
      </c>
      <c r="M39" t="s">
        <v>826</v>
      </c>
      <c r="N39" t="s">
        <v>9868</v>
      </c>
      <c r="O39">
        <v>2400000</v>
      </c>
      <c r="Q39" s="1"/>
      <c r="S39" s="1"/>
      <c r="U39" t="s">
        <v>9504</v>
      </c>
      <c r="V39" s="1"/>
      <c r="W39" t="s">
        <v>9869</v>
      </c>
      <c r="X39" s="1">
        <v>44924</v>
      </c>
      <c r="Y39" t="s">
        <v>9760</v>
      </c>
      <c r="Z39" t="s">
        <v>706</v>
      </c>
      <c r="AA39" t="s">
        <v>800</v>
      </c>
      <c r="AD39" t="s">
        <v>9504</v>
      </c>
      <c r="AE39" t="s">
        <v>9870</v>
      </c>
      <c r="AF39" t="s">
        <v>9762</v>
      </c>
      <c r="AK39" t="s">
        <v>9757</v>
      </c>
    </row>
    <row r="40" spans="1:37" x14ac:dyDescent="0.3">
      <c r="A40" t="s">
        <v>121</v>
      </c>
      <c r="B40" t="s">
        <v>122</v>
      </c>
      <c r="C40" t="s">
        <v>123</v>
      </c>
      <c r="D40" t="s">
        <v>697</v>
      </c>
      <c r="E40" t="s">
        <v>698</v>
      </c>
      <c r="F40" t="s">
        <v>793</v>
      </c>
      <c r="G40" t="s">
        <v>794</v>
      </c>
      <c r="H40" t="s">
        <v>795</v>
      </c>
      <c r="I40" t="s">
        <v>44</v>
      </c>
      <c r="J40" t="s">
        <v>136</v>
      </c>
      <c r="K40" t="s">
        <v>137</v>
      </c>
      <c r="L40" t="s">
        <v>796</v>
      </c>
      <c r="M40" t="s">
        <v>797</v>
      </c>
      <c r="N40" t="s">
        <v>9868</v>
      </c>
      <c r="O40">
        <v>5956000</v>
      </c>
      <c r="Q40" s="1"/>
      <c r="S40" s="1"/>
      <c r="U40" t="s">
        <v>9504</v>
      </c>
      <c r="V40" s="1"/>
      <c r="W40" t="s">
        <v>9869</v>
      </c>
      <c r="X40" s="1">
        <v>44924</v>
      </c>
      <c r="Y40" t="s">
        <v>9760</v>
      </c>
      <c r="Z40" t="s">
        <v>706</v>
      </c>
      <c r="AA40" t="s">
        <v>800</v>
      </c>
      <c r="AD40" t="s">
        <v>9504</v>
      </c>
      <c r="AE40" t="s">
        <v>9870</v>
      </c>
      <c r="AF40" t="s">
        <v>9762</v>
      </c>
      <c r="AK40" t="s">
        <v>9757</v>
      </c>
    </row>
    <row r="41" spans="1:37" x14ac:dyDescent="0.3">
      <c r="A41" t="s">
        <v>121</v>
      </c>
      <c r="B41" t="s">
        <v>122</v>
      </c>
      <c r="C41" t="s">
        <v>123</v>
      </c>
      <c r="D41" t="s">
        <v>697</v>
      </c>
      <c r="E41" t="s">
        <v>698</v>
      </c>
      <c r="F41" t="s">
        <v>793</v>
      </c>
      <c r="G41" t="s">
        <v>794</v>
      </c>
      <c r="H41" t="s">
        <v>795</v>
      </c>
      <c r="I41" t="s">
        <v>44</v>
      </c>
      <c r="J41" t="s">
        <v>136</v>
      </c>
      <c r="K41" t="s">
        <v>137</v>
      </c>
      <c r="L41" t="s">
        <v>1842</v>
      </c>
      <c r="M41" t="s">
        <v>1843</v>
      </c>
      <c r="N41" t="s">
        <v>9871</v>
      </c>
      <c r="O41">
        <v>600000</v>
      </c>
      <c r="Q41" s="1"/>
      <c r="S41" s="1"/>
      <c r="U41" t="s">
        <v>9504</v>
      </c>
      <c r="V41" s="1"/>
      <c r="W41" t="s">
        <v>9872</v>
      </c>
      <c r="X41" s="1">
        <v>44924</v>
      </c>
      <c r="Y41" t="s">
        <v>9760</v>
      </c>
      <c r="Z41" t="s">
        <v>706</v>
      </c>
      <c r="AA41" t="s">
        <v>800</v>
      </c>
      <c r="AD41" t="s">
        <v>9504</v>
      </c>
      <c r="AE41" t="s">
        <v>9873</v>
      </c>
      <c r="AF41" t="s">
        <v>9762</v>
      </c>
      <c r="AK41" t="s">
        <v>9757</v>
      </c>
    </row>
    <row r="42" spans="1:37" x14ac:dyDescent="0.3">
      <c r="A42" t="s">
        <v>121</v>
      </c>
      <c r="B42" t="s">
        <v>122</v>
      </c>
      <c r="C42" t="s">
        <v>256</v>
      </c>
      <c r="D42" t="s">
        <v>351</v>
      </c>
      <c r="E42" t="s">
        <v>352</v>
      </c>
      <c r="F42" t="s">
        <v>387</v>
      </c>
      <c r="G42" t="s">
        <v>333</v>
      </c>
      <c r="H42" t="s">
        <v>388</v>
      </c>
      <c r="I42" t="s">
        <v>44</v>
      </c>
      <c r="J42" t="s">
        <v>261</v>
      </c>
      <c r="K42" t="s">
        <v>318</v>
      </c>
      <c r="L42" t="s">
        <v>274</v>
      </c>
      <c r="M42" t="s">
        <v>389</v>
      </c>
      <c r="N42" t="s">
        <v>9874</v>
      </c>
      <c r="O42">
        <v>1980000</v>
      </c>
      <c r="Q42" s="1"/>
      <c r="S42" s="1"/>
      <c r="U42" t="s">
        <v>9504</v>
      </c>
      <c r="V42" s="1"/>
      <c r="W42" t="s">
        <v>9875</v>
      </c>
      <c r="X42" s="1">
        <v>44901</v>
      </c>
      <c r="Y42" t="s">
        <v>9760</v>
      </c>
      <c r="Z42" t="s">
        <v>52</v>
      </c>
      <c r="AA42" t="s">
        <v>338</v>
      </c>
      <c r="AD42" t="s">
        <v>9504</v>
      </c>
      <c r="AE42" t="s">
        <v>9876</v>
      </c>
      <c r="AF42" t="s">
        <v>9877</v>
      </c>
      <c r="AK42" t="s">
        <v>9757</v>
      </c>
    </row>
    <row r="43" spans="1:37" x14ac:dyDescent="0.3">
      <c r="A43" t="s">
        <v>121</v>
      </c>
      <c r="B43" t="s">
        <v>122</v>
      </c>
      <c r="C43" t="s">
        <v>256</v>
      </c>
      <c r="D43" t="s">
        <v>269</v>
      </c>
      <c r="E43" t="s">
        <v>270</v>
      </c>
      <c r="F43" t="s">
        <v>839</v>
      </c>
      <c r="G43" t="s">
        <v>56</v>
      </c>
      <c r="H43" t="s">
        <v>840</v>
      </c>
      <c r="I43" t="s">
        <v>44</v>
      </c>
      <c r="J43" t="s">
        <v>136</v>
      </c>
      <c r="K43" t="s">
        <v>273</v>
      </c>
      <c r="L43" t="s">
        <v>841</v>
      </c>
      <c r="M43" t="s">
        <v>842</v>
      </c>
      <c r="N43" t="s">
        <v>9878</v>
      </c>
      <c r="O43">
        <v>612500</v>
      </c>
      <c r="Q43" s="1"/>
      <c r="S43" s="1"/>
      <c r="U43" t="s">
        <v>9504</v>
      </c>
      <c r="V43" s="1"/>
      <c r="W43" t="s">
        <v>9879</v>
      </c>
      <c r="X43" s="1">
        <v>44914</v>
      </c>
      <c r="Y43" t="s">
        <v>9760</v>
      </c>
      <c r="Z43" t="s">
        <v>52</v>
      </c>
      <c r="AA43" t="s">
        <v>62</v>
      </c>
      <c r="AD43" t="s">
        <v>9504</v>
      </c>
      <c r="AE43" t="s">
        <v>9880</v>
      </c>
      <c r="AF43" t="s">
        <v>9762</v>
      </c>
      <c r="AK43" t="s">
        <v>9757</v>
      </c>
    </row>
    <row r="44" spans="1:37" x14ac:dyDescent="0.3">
      <c r="A44" t="s">
        <v>121</v>
      </c>
      <c r="B44" t="s">
        <v>122</v>
      </c>
      <c r="C44" t="s">
        <v>256</v>
      </c>
      <c r="D44" t="s">
        <v>269</v>
      </c>
      <c r="E44" t="s">
        <v>270</v>
      </c>
      <c r="F44" t="s">
        <v>839</v>
      </c>
      <c r="G44" t="s">
        <v>56</v>
      </c>
      <c r="H44" t="s">
        <v>840</v>
      </c>
      <c r="I44" t="s">
        <v>44</v>
      </c>
      <c r="J44" t="s">
        <v>136</v>
      </c>
      <c r="K44" t="s">
        <v>273</v>
      </c>
      <c r="L44" t="s">
        <v>841</v>
      </c>
      <c r="M44" t="s">
        <v>842</v>
      </c>
      <c r="N44" t="s">
        <v>9881</v>
      </c>
      <c r="O44">
        <v>410000</v>
      </c>
      <c r="Q44" s="1"/>
      <c r="S44" s="1"/>
      <c r="U44" t="s">
        <v>9504</v>
      </c>
      <c r="V44" s="1"/>
      <c r="W44" t="s">
        <v>9882</v>
      </c>
      <c r="X44" s="1">
        <v>44923</v>
      </c>
      <c r="Y44" t="s">
        <v>9760</v>
      </c>
      <c r="Z44" t="s">
        <v>52</v>
      </c>
      <c r="AA44" t="s">
        <v>62</v>
      </c>
      <c r="AD44" t="s">
        <v>9504</v>
      </c>
      <c r="AE44" t="s">
        <v>9883</v>
      </c>
      <c r="AF44" t="s">
        <v>9762</v>
      </c>
      <c r="AK44" t="s">
        <v>9757</v>
      </c>
    </row>
    <row r="45" spans="1:37" x14ac:dyDescent="0.3">
      <c r="A45" t="s">
        <v>121</v>
      </c>
      <c r="B45" t="s">
        <v>632</v>
      </c>
      <c r="C45" t="s">
        <v>633</v>
      </c>
      <c r="D45" t="s">
        <v>634</v>
      </c>
      <c r="E45" t="s">
        <v>635</v>
      </c>
      <c r="F45" t="s">
        <v>636</v>
      </c>
      <c r="G45" t="s">
        <v>333</v>
      </c>
      <c r="H45" t="s">
        <v>637</v>
      </c>
      <c r="I45" t="s">
        <v>44</v>
      </c>
      <c r="J45" t="s">
        <v>261</v>
      </c>
      <c r="K45" t="s">
        <v>318</v>
      </c>
      <c r="L45" t="s">
        <v>274</v>
      </c>
      <c r="M45" t="s">
        <v>645</v>
      </c>
      <c r="N45" t="s">
        <v>9884</v>
      </c>
      <c r="O45">
        <v>945000</v>
      </c>
      <c r="Q45" s="1"/>
      <c r="S45" s="1"/>
      <c r="U45" t="s">
        <v>9504</v>
      </c>
      <c r="V45" s="1"/>
      <c r="W45" t="s">
        <v>9885</v>
      </c>
      <c r="X45" s="1">
        <v>44908</v>
      </c>
      <c r="Y45" t="s">
        <v>9760</v>
      </c>
      <c r="Z45" t="s">
        <v>52</v>
      </c>
      <c r="AA45" t="s">
        <v>338</v>
      </c>
      <c r="AD45" t="s">
        <v>9504</v>
      </c>
      <c r="AE45" t="s">
        <v>9886</v>
      </c>
      <c r="AF45" t="s">
        <v>9877</v>
      </c>
      <c r="AK45" t="s">
        <v>9757</v>
      </c>
    </row>
    <row r="46" spans="1:37" x14ac:dyDescent="0.3">
      <c r="A46" t="s">
        <v>121</v>
      </c>
      <c r="B46" t="s">
        <v>632</v>
      </c>
      <c r="C46" t="s">
        <v>633</v>
      </c>
      <c r="D46" t="s">
        <v>634</v>
      </c>
      <c r="E46" t="s">
        <v>680</v>
      </c>
      <c r="F46" t="s">
        <v>681</v>
      </c>
      <c r="G46" t="s">
        <v>333</v>
      </c>
      <c r="H46" t="s">
        <v>682</v>
      </c>
      <c r="I46" t="s">
        <v>44</v>
      </c>
      <c r="J46" t="s">
        <v>261</v>
      </c>
      <c r="K46" t="s">
        <v>318</v>
      </c>
      <c r="L46" t="s">
        <v>274</v>
      </c>
      <c r="M46" t="s">
        <v>690</v>
      </c>
      <c r="N46" t="s">
        <v>9887</v>
      </c>
      <c r="O46">
        <v>910000</v>
      </c>
      <c r="Q46" s="1"/>
      <c r="S46" s="1"/>
      <c r="U46" t="s">
        <v>9504</v>
      </c>
      <c r="V46" s="1"/>
      <c r="W46" t="s">
        <v>9888</v>
      </c>
      <c r="X46" s="1">
        <v>44915</v>
      </c>
      <c r="Y46" t="s">
        <v>9760</v>
      </c>
      <c r="Z46" t="s">
        <v>52</v>
      </c>
      <c r="AA46" t="s">
        <v>338</v>
      </c>
      <c r="AD46" t="s">
        <v>9504</v>
      </c>
      <c r="AE46" t="s">
        <v>9889</v>
      </c>
      <c r="AF46" t="s">
        <v>9877</v>
      </c>
      <c r="AK46" t="s">
        <v>9757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5E0EF-2BC7-4244-B582-A5C39A89A461}">
  <dimension ref="A1:AM6"/>
  <sheetViews>
    <sheetView topLeftCell="Z1" workbookViewId="0">
      <selection activeCell="AH4" sqref="AH4"/>
    </sheetView>
  </sheetViews>
  <sheetFormatPr defaultRowHeight="14.4" x14ac:dyDescent="0.3"/>
  <cols>
    <col min="1" max="1" width="37.109375" bestFit="1" customWidth="1"/>
    <col min="2" max="2" width="80.88671875" bestFit="1" customWidth="1"/>
    <col min="3" max="3" width="42.77734375" bestFit="1" customWidth="1"/>
    <col min="4" max="4" width="39.44140625" bestFit="1" customWidth="1"/>
    <col min="5" max="5" width="51.44140625" bestFit="1" customWidth="1"/>
    <col min="6" max="6" width="46.88671875" bestFit="1" customWidth="1"/>
    <col min="7" max="7" width="33.21875" bestFit="1" customWidth="1"/>
    <col min="8" max="8" width="29.21875" bestFit="1" customWidth="1"/>
    <col min="9" max="9" width="17.33203125" bestFit="1" customWidth="1"/>
    <col min="10" max="10" width="13.88671875" bestFit="1" customWidth="1"/>
    <col min="11" max="11" width="17.21875" bestFit="1" customWidth="1"/>
    <col min="12" max="12" width="32.21875" bestFit="1" customWidth="1"/>
    <col min="13" max="13" width="15" bestFit="1" customWidth="1"/>
    <col min="14" max="14" width="80.88671875" bestFit="1" customWidth="1"/>
    <col min="15" max="15" width="14.77734375" bestFit="1" customWidth="1"/>
    <col min="16" max="16" width="16.109375" bestFit="1" customWidth="1"/>
    <col min="17" max="17" width="14.88671875" bestFit="1" customWidth="1"/>
    <col min="18" max="18" width="15.109375" bestFit="1" customWidth="1"/>
    <col min="19" max="19" width="22.109375" bestFit="1" customWidth="1"/>
    <col min="20" max="20" width="13.33203125" bestFit="1" customWidth="1"/>
    <col min="21" max="21" width="21.44140625" bestFit="1" customWidth="1"/>
    <col min="22" max="22" width="13.77734375" bestFit="1" customWidth="1"/>
    <col min="23" max="23" width="20.6640625" bestFit="1" customWidth="1"/>
    <col min="24" max="24" width="16" bestFit="1" customWidth="1"/>
    <col min="25" max="25" width="23.33203125" bestFit="1" customWidth="1"/>
    <col min="26" max="26" width="27.6640625" bestFit="1" customWidth="1"/>
    <col min="27" max="27" width="19.77734375" bestFit="1" customWidth="1"/>
    <col min="28" max="28" width="17.21875" bestFit="1" customWidth="1"/>
    <col min="29" max="29" width="17.6640625" bestFit="1" customWidth="1"/>
    <col min="30" max="30" width="13.88671875" bestFit="1" customWidth="1"/>
    <col min="31" max="31" width="16.33203125" bestFit="1" customWidth="1"/>
    <col min="32" max="32" width="21.6640625" bestFit="1" customWidth="1"/>
    <col min="33" max="33" width="12.109375" bestFit="1" customWidth="1"/>
    <col min="34" max="36" width="14.109375" bestFit="1" customWidth="1"/>
    <col min="37" max="37" width="22.6640625" bestFit="1" customWidth="1"/>
    <col min="38" max="38" width="14.109375" bestFit="1" customWidth="1"/>
    <col min="39" max="39" width="28" bestFit="1" customWidth="1"/>
  </cols>
  <sheetData>
    <row r="1" spans="1:39" x14ac:dyDescent="0.3">
      <c r="A1" s="12" t="s">
        <v>9967</v>
      </c>
    </row>
    <row r="3" spans="1:39" x14ac:dyDescent="0.3">
      <c r="A3" t="s">
        <v>9718</v>
      </c>
      <c r="B3" t="s">
        <v>9719</v>
      </c>
      <c r="C3" t="s">
        <v>9720</v>
      </c>
      <c r="D3" t="s">
        <v>9721</v>
      </c>
      <c r="E3" t="s">
        <v>9722</v>
      </c>
      <c r="F3" t="s">
        <v>9723</v>
      </c>
      <c r="G3" t="s">
        <v>9724</v>
      </c>
      <c r="H3" t="s">
        <v>9725</v>
      </c>
      <c r="I3" t="s">
        <v>9726</v>
      </c>
      <c r="J3" t="s">
        <v>9727</v>
      </c>
      <c r="K3" t="s">
        <v>9728</v>
      </c>
      <c r="L3" t="s">
        <v>9729</v>
      </c>
      <c r="M3" t="s">
        <v>9730</v>
      </c>
      <c r="N3" t="s">
        <v>9731</v>
      </c>
      <c r="O3" t="s">
        <v>9732</v>
      </c>
      <c r="P3" t="s">
        <v>9733</v>
      </c>
      <c r="Q3" t="s">
        <v>9734</v>
      </c>
      <c r="R3" t="s">
        <v>9735</v>
      </c>
      <c r="S3" t="s">
        <v>9736</v>
      </c>
      <c r="T3" t="s">
        <v>9737</v>
      </c>
      <c r="U3" t="s">
        <v>9738</v>
      </c>
      <c r="V3" t="s">
        <v>9739</v>
      </c>
      <c r="W3" t="s">
        <v>9740</v>
      </c>
      <c r="X3" t="s">
        <v>9741</v>
      </c>
      <c r="Y3" t="s">
        <v>9742</v>
      </c>
      <c r="Z3" t="s">
        <v>9743</v>
      </c>
      <c r="AA3" t="s">
        <v>9744</v>
      </c>
      <c r="AB3" t="s">
        <v>9745</v>
      </c>
      <c r="AC3" t="s">
        <v>9746</v>
      </c>
      <c r="AD3" t="s">
        <v>9747</v>
      </c>
      <c r="AE3" t="s">
        <v>9748</v>
      </c>
      <c r="AF3" t="s">
        <v>9749</v>
      </c>
      <c r="AG3" t="s">
        <v>9750</v>
      </c>
      <c r="AH3" t="s">
        <v>9751</v>
      </c>
      <c r="AI3" t="s">
        <v>9752</v>
      </c>
      <c r="AJ3" t="s">
        <v>9753</v>
      </c>
      <c r="AK3" t="s">
        <v>9754</v>
      </c>
      <c r="AL3" t="s">
        <v>9755</v>
      </c>
      <c r="AM3" t="s">
        <v>9756</v>
      </c>
    </row>
    <row r="4" spans="1:39" x14ac:dyDescent="0.3">
      <c r="A4" t="s">
        <v>121</v>
      </c>
      <c r="B4" t="s">
        <v>122</v>
      </c>
      <c r="C4" t="s">
        <v>256</v>
      </c>
      <c r="D4" t="s">
        <v>269</v>
      </c>
      <c r="E4" t="s">
        <v>270</v>
      </c>
      <c r="F4" t="s">
        <v>839</v>
      </c>
      <c r="G4" t="s">
        <v>56</v>
      </c>
      <c r="H4" t="s">
        <v>840</v>
      </c>
      <c r="I4" t="s">
        <v>44</v>
      </c>
      <c r="J4" t="s">
        <v>136</v>
      </c>
      <c r="K4" t="s">
        <v>273</v>
      </c>
      <c r="L4" t="s">
        <v>841</v>
      </c>
      <c r="M4" t="s">
        <v>842</v>
      </c>
      <c r="N4" t="s">
        <v>9881</v>
      </c>
      <c r="O4">
        <v>410000</v>
      </c>
      <c r="P4" t="s">
        <v>9899</v>
      </c>
      <c r="Q4" s="1">
        <v>44925</v>
      </c>
      <c r="R4" t="s">
        <v>9900</v>
      </c>
      <c r="S4" s="1">
        <v>44925</v>
      </c>
      <c r="T4" t="s">
        <v>1572</v>
      </c>
      <c r="U4" t="s">
        <v>9905</v>
      </c>
      <c r="V4" s="1">
        <v>44924</v>
      </c>
      <c r="W4" t="s">
        <v>9882</v>
      </c>
      <c r="X4" s="1">
        <v>44923</v>
      </c>
      <c r="Y4" t="s">
        <v>9760</v>
      </c>
      <c r="Z4" t="s">
        <v>52</v>
      </c>
      <c r="AA4" t="s">
        <v>62</v>
      </c>
      <c r="AB4" t="s">
        <v>9901</v>
      </c>
      <c r="AC4" t="s">
        <v>1247</v>
      </c>
      <c r="AD4" t="s">
        <v>9906</v>
      </c>
      <c r="AE4" t="s">
        <v>9883</v>
      </c>
      <c r="AF4" t="s">
        <v>9762</v>
      </c>
      <c r="AH4">
        <v>1768750</v>
      </c>
      <c r="AK4" t="s">
        <v>9966</v>
      </c>
      <c r="AM4">
        <v>12</v>
      </c>
    </row>
    <row r="5" spans="1:39" x14ac:dyDescent="0.3">
      <c r="A5" t="s">
        <v>121</v>
      </c>
      <c r="B5" t="s">
        <v>122</v>
      </c>
      <c r="C5" t="s">
        <v>256</v>
      </c>
      <c r="D5" t="s">
        <v>269</v>
      </c>
      <c r="E5" t="s">
        <v>270</v>
      </c>
      <c r="F5" t="s">
        <v>839</v>
      </c>
      <c r="G5" t="s">
        <v>56</v>
      </c>
      <c r="H5" t="s">
        <v>840</v>
      </c>
      <c r="I5" t="s">
        <v>44</v>
      </c>
      <c r="J5" t="s">
        <v>136</v>
      </c>
      <c r="K5" t="s">
        <v>273</v>
      </c>
      <c r="L5" t="s">
        <v>841</v>
      </c>
      <c r="M5" t="s">
        <v>842</v>
      </c>
      <c r="N5" t="s">
        <v>9878</v>
      </c>
      <c r="O5">
        <v>612500</v>
      </c>
      <c r="P5" t="s">
        <v>9899</v>
      </c>
      <c r="Q5" s="1">
        <v>44925</v>
      </c>
      <c r="R5" t="s">
        <v>9900</v>
      </c>
      <c r="S5" s="1">
        <v>44925</v>
      </c>
      <c r="T5" t="s">
        <v>1572</v>
      </c>
      <c r="U5" t="s">
        <v>9909</v>
      </c>
      <c r="V5" s="1">
        <v>44924</v>
      </c>
      <c r="W5" t="s">
        <v>9879</v>
      </c>
      <c r="X5" s="1">
        <v>44914</v>
      </c>
      <c r="Y5" t="s">
        <v>9760</v>
      </c>
      <c r="Z5" t="s">
        <v>52</v>
      </c>
      <c r="AA5" t="s">
        <v>62</v>
      </c>
      <c r="AB5" t="s">
        <v>9901</v>
      </c>
      <c r="AC5" t="s">
        <v>1247</v>
      </c>
      <c r="AD5" t="s">
        <v>9616</v>
      </c>
      <c r="AE5" t="s">
        <v>9880</v>
      </c>
      <c r="AF5" t="s">
        <v>9762</v>
      </c>
      <c r="AK5" t="s">
        <v>9966</v>
      </c>
      <c r="AM5">
        <v>12</v>
      </c>
    </row>
    <row r="6" spans="1:39" x14ac:dyDescent="0.3">
      <c r="A6" t="s">
        <v>121</v>
      </c>
      <c r="B6" t="s">
        <v>122</v>
      </c>
      <c r="C6" t="s">
        <v>123</v>
      </c>
      <c r="D6" t="s">
        <v>697</v>
      </c>
      <c r="E6" t="s">
        <v>3333</v>
      </c>
      <c r="F6" t="s">
        <v>3334</v>
      </c>
      <c r="G6" t="s">
        <v>3365</v>
      </c>
      <c r="H6" t="s">
        <v>3367</v>
      </c>
      <c r="I6" t="s">
        <v>44</v>
      </c>
      <c r="J6" t="s">
        <v>136</v>
      </c>
      <c r="K6" t="s">
        <v>273</v>
      </c>
      <c r="L6" t="s">
        <v>9763</v>
      </c>
      <c r="M6" t="s">
        <v>9764</v>
      </c>
      <c r="N6" t="s">
        <v>9765</v>
      </c>
      <c r="O6">
        <v>24233000</v>
      </c>
      <c r="P6" t="s">
        <v>9902</v>
      </c>
      <c r="Q6" s="1">
        <v>44925</v>
      </c>
      <c r="R6" t="s">
        <v>9903</v>
      </c>
      <c r="S6" s="1">
        <v>44925</v>
      </c>
      <c r="T6" t="s">
        <v>1507</v>
      </c>
      <c r="U6" t="s">
        <v>9964</v>
      </c>
      <c r="V6" s="1">
        <v>44924</v>
      </c>
      <c r="W6" t="s">
        <v>9766</v>
      </c>
      <c r="X6" s="1">
        <v>44923</v>
      </c>
      <c r="Y6" t="s">
        <v>9760</v>
      </c>
      <c r="Z6" t="s">
        <v>3335</v>
      </c>
      <c r="AA6" t="s">
        <v>9767</v>
      </c>
      <c r="AB6" t="s">
        <v>9901</v>
      </c>
      <c r="AC6" t="s">
        <v>1247</v>
      </c>
      <c r="AD6" t="s">
        <v>9965</v>
      </c>
      <c r="AE6" t="s">
        <v>9768</v>
      </c>
      <c r="AF6" t="s">
        <v>9769</v>
      </c>
      <c r="AH6">
        <v>1768750</v>
      </c>
      <c r="AK6" t="s">
        <v>9966</v>
      </c>
      <c r="AM6">
        <v>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EE1C0-3BBB-4B58-9ECE-CEC0C7F08BB6}">
  <sheetPr codeName="Sheet8">
    <pageSetUpPr fitToPage="1"/>
  </sheetPr>
  <dimension ref="B1:J359"/>
  <sheetViews>
    <sheetView showGridLines="0" tabSelected="1" workbookViewId="0">
      <selection activeCell="C18" sqref="C18"/>
    </sheetView>
  </sheetViews>
  <sheetFormatPr defaultRowHeight="14.4" x14ac:dyDescent="0.3"/>
  <cols>
    <col min="1" max="1" width="1.33203125" customWidth="1"/>
    <col min="2" max="2" width="68.77734375" style="3" bestFit="1" customWidth="1"/>
    <col min="3" max="3" width="15.44140625" style="3" customWidth="1"/>
    <col min="4" max="4" width="12.109375" style="3" bestFit="1" customWidth="1"/>
    <col min="5" max="5" width="10.44140625" bestFit="1" customWidth="1"/>
    <col min="6" max="6" width="10.5546875" bestFit="1" customWidth="1"/>
    <col min="8" max="8" width="10.44140625" bestFit="1" customWidth="1"/>
    <col min="9" max="9" width="10.109375" hidden="1" customWidth="1"/>
    <col min="10" max="10" width="10.88671875" customWidth="1"/>
  </cols>
  <sheetData>
    <row r="1" spans="2:10" x14ac:dyDescent="0.3">
      <c r="B1" s="5" t="s">
        <v>3439</v>
      </c>
    </row>
    <row r="2" spans="2:10" x14ac:dyDescent="0.3">
      <c r="B2" s="6" t="s">
        <v>9891</v>
      </c>
    </row>
    <row r="3" spans="2:10" x14ac:dyDescent="0.3">
      <c r="B3" s="6"/>
      <c r="C3" s="81"/>
      <c r="D3" s="81"/>
      <c r="E3" s="2"/>
      <c r="F3" s="2"/>
      <c r="G3" s="2"/>
      <c r="H3" s="2"/>
      <c r="I3" s="2"/>
      <c r="J3" s="2"/>
    </row>
    <row r="4" spans="2:10" s="4" customFormat="1" ht="26.4" x14ac:dyDescent="0.3">
      <c r="B4" s="206" t="s">
        <v>1</v>
      </c>
      <c r="C4" s="208" t="s">
        <v>3575</v>
      </c>
      <c r="D4" s="208" t="s">
        <v>3438</v>
      </c>
      <c r="E4" s="207" t="s">
        <v>3571</v>
      </c>
      <c r="F4" s="207" t="s">
        <v>3572</v>
      </c>
      <c r="G4" s="207" t="s">
        <v>3573</v>
      </c>
      <c r="H4" s="207" t="s">
        <v>3574</v>
      </c>
      <c r="I4" s="207" t="s">
        <v>4843</v>
      </c>
      <c r="J4" s="208" t="s">
        <v>3710</v>
      </c>
    </row>
    <row r="5" spans="2:10" x14ac:dyDescent="0.3">
      <c r="B5" s="209" t="s">
        <v>44</v>
      </c>
      <c r="C5" s="210">
        <v>3560421605</v>
      </c>
      <c r="D5" s="223">
        <v>1747</v>
      </c>
      <c r="E5" s="211">
        <v>79398575</v>
      </c>
      <c r="F5" s="211">
        <v>19715950</v>
      </c>
      <c r="G5" s="211">
        <v>2618907</v>
      </c>
      <c r="H5" s="211">
        <v>17236808</v>
      </c>
      <c r="I5" s="211">
        <v>5000000</v>
      </c>
      <c r="J5" s="211">
        <v>123970240</v>
      </c>
    </row>
    <row r="6" spans="2:10" x14ac:dyDescent="0.3">
      <c r="B6" s="174" t="s">
        <v>102</v>
      </c>
      <c r="C6" s="179">
        <v>573113594</v>
      </c>
      <c r="D6" s="180">
        <v>239</v>
      </c>
      <c r="E6" s="181">
        <v>7029595</v>
      </c>
      <c r="F6" s="181">
        <v>2835000</v>
      </c>
      <c r="G6" s="181">
        <v>683655</v>
      </c>
      <c r="H6" s="181">
        <v>2096652</v>
      </c>
      <c r="I6" s="181"/>
      <c r="J6" s="181">
        <v>12644902</v>
      </c>
    </row>
    <row r="7" spans="2:10" x14ac:dyDescent="0.3">
      <c r="B7" s="239" t="s">
        <v>103</v>
      </c>
      <c r="C7" s="216">
        <v>483324026</v>
      </c>
      <c r="D7" s="225">
        <v>200</v>
      </c>
      <c r="E7" s="217">
        <v>6721892</v>
      </c>
      <c r="F7" s="217">
        <v>2835000</v>
      </c>
      <c r="G7" s="217">
        <v>683655</v>
      </c>
      <c r="H7" s="217">
        <v>1802308</v>
      </c>
      <c r="I7" s="217"/>
      <c r="J7" s="217">
        <v>12042855</v>
      </c>
    </row>
    <row r="8" spans="2:10" x14ac:dyDescent="0.3">
      <c r="B8" s="239" t="s">
        <v>128</v>
      </c>
      <c r="C8" s="216">
        <v>89789568</v>
      </c>
      <c r="D8" s="225">
        <v>39</v>
      </c>
      <c r="E8" s="217">
        <v>307703</v>
      </c>
      <c r="F8" s="217"/>
      <c r="G8" s="217"/>
      <c r="H8" s="217">
        <v>294344</v>
      </c>
      <c r="I8" s="217"/>
      <c r="J8" s="217">
        <v>602047</v>
      </c>
    </row>
    <row r="9" spans="2:10" x14ac:dyDescent="0.3">
      <c r="B9" s="174" t="s">
        <v>45</v>
      </c>
      <c r="C9" s="179">
        <v>307824557</v>
      </c>
      <c r="D9" s="180">
        <v>199</v>
      </c>
      <c r="E9" s="181">
        <v>740271</v>
      </c>
      <c r="F9" s="181">
        <v>7770000</v>
      </c>
      <c r="G9" s="181"/>
      <c r="H9" s="181">
        <v>835935</v>
      </c>
      <c r="I9" s="181"/>
      <c r="J9" s="181">
        <v>9346206</v>
      </c>
    </row>
    <row r="10" spans="2:10" x14ac:dyDescent="0.3">
      <c r="B10" s="239" t="s">
        <v>46</v>
      </c>
      <c r="C10" s="216">
        <v>124842563</v>
      </c>
      <c r="D10" s="225">
        <v>114</v>
      </c>
      <c r="E10" s="217"/>
      <c r="F10" s="217">
        <v>3270000</v>
      </c>
      <c r="G10" s="217"/>
      <c r="H10" s="217">
        <v>335500</v>
      </c>
      <c r="I10" s="217"/>
      <c r="J10" s="217">
        <v>3605500</v>
      </c>
    </row>
    <row r="11" spans="2:10" x14ac:dyDescent="0.3">
      <c r="B11" s="239" t="s">
        <v>79</v>
      </c>
      <c r="C11" s="216">
        <v>182981994</v>
      </c>
      <c r="D11" s="225">
        <v>85</v>
      </c>
      <c r="E11" s="217">
        <v>740271</v>
      </c>
      <c r="F11" s="217">
        <v>4500000</v>
      </c>
      <c r="G11" s="217"/>
      <c r="H11" s="217">
        <v>500435</v>
      </c>
      <c r="I11" s="217"/>
      <c r="J11" s="217">
        <v>5740706</v>
      </c>
    </row>
    <row r="12" spans="2:10" x14ac:dyDescent="0.3">
      <c r="B12" s="174" t="s">
        <v>261</v>
      </c>
      <c r="C12" s="179">
        <v>938003063</v>
      </c>
      <c r="D12" s="180">
        <v>398</v>
      </c>
      <c r="E12" s="181">
        <v>20374775</v>
      </c>
      <c r="F12" s="181">
        <v>2640000</v>
      </c>
      <c r="G12" s="181">
        <v>1520812</v>
      </c>
      <c r="H12" s="181">
        <v>3792630</v>
      </c>
      <c r="I12" s="181"/>
      <c r="J12" s="181">
        <v>28328217</v>
      </c>
    </row>
    <row r="13" spans="2:10" x14ac:dyDescent="0.3">
      <c r="B13" s="242" t="s">
        <v>262</v>
      </c>
      <c r="C13" s="241">
        <v>102134779</v>
      </c>
      <c r="D13" s="225">
        <v>102</v>
      </c>
      <c r="E13" s="217"/>
      <c r="F13" s="217"/>
      <c r="G13" s="217"/>
      <c r="H13" s="217">
        <v>328250</v>
      </c>
      <c r="I13" s="217"/>
      <c r="J13" s="217">
        <v>328250</v>
      </c>
    </row>
    <row r="14" spans="2:10" x14ac:dyDescent="0.3">
      <c r="B14" s="242" t="s">
        <v>318</v>
      </c>
      <c r="C14" s="241">
        <v>835868284</v>
      </c>
      <c r="D14" s="225">
        <v>296</v>
      </c>
      <c r="E14" s="217">
        <v>20374775</v>
      </c>
      <c r="F14" s="217">
        <v>2640000</v>
      </c>
      <c r="G14" s="217">
        <v>1520812</v>
      </c>
      <c r="H14" s="217">
        <v>3464380</v>
      </c>
      <c r="I14" s="217"/>
      <c r="J14" s="217">
        <v>27999967</v>
      </c>
    </row>
    <row r="15" spans="2:10" x14ac:dyDescent="0.3">
      <c r="B15" s="174" t="s">
        <v>136</v>
      </c>
      <c r="C15" s="179">
        <v>1741480391</v>
      </c>
      <c r="D15" s="180">
        <v>911</v>
      </c>
      <c r="E15" s="181">
        <v>51253934</v>
      </c>
      <c r="F15" s="181">
        <v>6470950</v>
      </c>
      <c r="G15" s="181">
        <v>414440</v>
      </c>
      <c r="H15" s="181">
        <v>10511591</v>
      </c>
      <c r="I15" s="181">
        <v>5000000</v>
      </c>
      <c r="J15" s="181">
        <v>73650915</v>
      </c>
    </row>
    <row r="16" spans="2:10" x14ac:dyDescent="0.3">
      <c r="B16" s="239" t="s">
        <v>273</v>
      </c>
      <c r="C16" s="216">
        <v>221921020</v>
      </c>
      <c r="D16" s="225">
        <v>154</v>
      </c>
      <c r="E16" s="217">
        <v>296306</v>
      </c>
      <c r="F16" s="217">
        <v>1768750</v>
      </c>
      <c r="G16" s="217">
        <v>40405</v>
      </c>
      <c r="H16" s="217">
        <v>486170</v>
      </c>
      <c r="I16" s="217"/>
      <c r="J16" s="217">
        <v>2591631</v>
      </c>
    </row>
    <row r="17" spans="2:10" x14ac:dyDescent="0.3">
      <c r="B17" s="239" t="s">
        <v>137</v>
      </c>
      <c r="C17" s="240">
        <v>1519559371</v>
      </c>
      <c r="D17" s="225">
        <v>757</v>
      </c>
      <c r="E17" s="217">
        <v>50957628</v>
      </c>
      <c r="F17" s="217">
        <v>4702200</v>
      </c>
      <c r="G17" s="217">
        <v>374035</v>
      </c>
      <c r="H17" s="217">
        <v>10025421</v>
      </c>
      <c r="I17" s="217">
        <v>5000000</v>
      </c>
      <c r="J17" s="217">
        <v>71059284</v>
      </c>
    </row>
    <row r="18" spans="2:10" x14ac:dyDescent="0.3">
      <c r="B18" s="229" t="s">
        <v>3265</v>
      </c>
      <c r="C18" s="216">
        <v>3560421605</v>
      </c>
      <c r="D18" s="225">
        <v>1747</v>
      </c>
      <c r="E18" s="217">
        <v>79398575</v>
      </c>
      <c r="F18" s="217">
        <v>19715950</v>
      </c>
      <c r="G18" s="217">
        <v>2618907</v>
      </c>
      <c r="H18" s="217">
        <v>17236808</v>
      </c>
      <c r="I18" s="217">
        <v>5000000</v>
      </c>
      <c r="J18" s="217">
        <v>123970240</v>
      </c>
    </row>
    <row r="19" spans="2:10" x14ac:dyDescent="0.3">
      <c r="B19" s="164"/>
      <c r="C19" s="165"/>
      <c r="D19" s="166"/>
      <c r="E19" s="167"/>
      <c r="F19" s="167"/>
      <c r="G19" s="167"/>
      <c r="H19" s="167"/>
      <c r="I19" s="167"/>
      <c r="J19" s="167"/>
    </row>
    <row r="20" spans="2:10" x14ac:dyDescent="0.3">
      <c r="B20" s="164"/>
      <c r="C20" s="165"/>
      <c r="D20" s="166"/>
      <c r="E20" s="167"/>
      <c r="F20" s="167"/>
      <c r="G20" s="167"/>
      <c r="H20" s="167"/>
      <c r="I20" s="167"/>
      <c r="J20" s="167"/>
    </row>
    <row r="21" spans="2:10" x14ac:dyDescent="0.3">
      <c r="B21" s="5" t="s">
        <v>3440</v>
      </c>
      <c r="C21" s="2"/>
      <c r="D21" s="2"/>
      <c r="E21" s="2"/>
      <c r="F21" s="2"/>
      <c r="G21" s="2"/>
      <c r="H21" s="2"/>
      <c r="I21" s="2"/>
      <c r="J21" s="2"/>
    </row>
    <row r="22" spans="2:10" x14ac:dyDescent="0.3">
      <c r="B22" s="6" t="str">
        <f>B2</f>
        <v>Berdasarkan Pengajuan GUP Nihil, Pusat Pendidikan KP</v>
      </c>
      <c r="C22"/>
      <c r="D22" s="24"/>
    </row>
    <row r="23" spans="2:10" x14ac:dyDescent="0.3">
      <c r="B23"/>
      <c r="C23"/>
      <c r="D23"/>
    </row>
    <row r="24" spans="2:10" ht="26.4" x14ac:dyDescent="0.3">
      <c r="B24" s="206" t="s">
        <v>1</v>
      </c>
      <c r="C24" s="207" t="s">
        <v>3575</v>
      </c>
      <c r="D24" s="208" t="s">
        <v>3438</v>
      </c>
      <c r="E24" s="207" t="s">
        <v>3571</v>
      </c>
      <c r="F24" s="207" t="s">
        <v>3572</v>
      </c>
      <c r="G24" s="207" t="s">
        <v>3573</v>
      </c>
      <c r="H24" s="207" t="s">
        <v>3574</v>
      </c>
      <c r="I24" s="207" t="s">
        <v>4843</v>
      </c>
      <c r="J24" s="208" t="s">
        <v>3710</v>
      </c>
    </row>
    <row r="25" spans="2:10" x14ac:dyDescent="0.3">
      <c r="B25" s="209" t="s">
        <v>44</v>
      </c>
      <c r="C25" s="210">
        <v>3560421605</v>
      </c>
      <c r="D25" s="223">
        <v>1747</v>
      </c>
      <c r="E25" s="211">
        <v>79398575</v>
      </c>
      <c r="F25" s="211">
        <v>19715950</v>
      </c>
      <c r="G25" s="211">
        <v>2618907</v>
      </c>
      <c r="H25" s="211">
        <v>17236808</v>
      </c>
      <c r="I25" s="211">
        <v>5000000</v>
      </c>
      <c r="J25" s="211">
        <v>123970240</v>
      </c>
    </row>
    <row r="26" spans="2:10" x14ac:dyDescent="0.3">
      <c r="B26" s="174" t="s">
        <v>102</v>
      </c>
      <c r="C26" s="179">
        <v>573113594</v>
      </c>
      <c r="D26" s="180">
        <v>239</v>
      </c>
      <c r="E26" s="181">
        <v>7029595</v>
      </c>
      <c r="F26" s="181">
        <v>2835000</v>
      </c>
      <c r="G26" s="181">
        <v>683655</v>
      </c>
      <c r="H26" s="181">
        <v>2096652</v>
      </c>
      <c r="I26" s="181"/>
      <c r="J26" s="181">
        <v>12644902</v>
      </c>
    </row>
    <row r="27" spans="2:10" x14ac:dyDescent="0.3">
      <c r="B27" s="235" t="s">
        <v>103</v>
      </c>
      <c r="C27" s="236">
        <v>483324026</v>
      </c>
      <c r="D27" s="237">
        <v>200</v>
      </c>
      <c r="E27" s="238">
        <v>6721892</v>
      </c>
      <c r="F27" s="238">
        <v>2835000</v>
      </c>
      <c r="G27" s="238">
        <v>683655</v>
      </c>
      <c r="H27" s="238">
        <v>1802308</v>
      </c>
      <c r="I27" s="238"/>
      <c r="J27" s="238">
        <v>12042855</v>
      </c>
    </row>
    <row r="28" spans="2:10" x14ac:dyDescent="0.3">
      <c r="B28" s="215" t="s">
        <v>53</v>
      </c>
      <c r="C28" s="216">
        <v>98233200</v>
      </c>
      <c r="D28" s="225">
        <v>60</v>
      </c>
      <c r="E28" s="217">
        <v>2304054</v>
      </c>
      <c r="F28" s="217"/>
      <c r="G28" s="217">
        <v>339600</v>
      </c>
      <c r="H28" s="217">
        <v>1011003</v>
      </c>
      <c r="I28" s="217"/>
      <c r="J28" s="217">
        <v>3654657</v>
      </c>
    </row>
    <row r="29" spans="2:10" x14ac:dyDescent="0.3">
      <c r="B29" s="215" t="s">
        <v>1309</v>
      </c>
      <c r="C29" s="216">
        <v>19265000</v>
      </c>
      <c r="D29" s="225">
        <v>9</v>
      </c>
      <c r="E29" s="217"/>
      <c r="F29" s="217">
        <v>2835000</v>
      </c>
      <c r="G29" s="217"/>
      <c r="H29" s="217"/>
      <c r="I29" s="217"/>
      <c r="J29" s="217">
        <v>2835000</v>
      </c>
    </row>
    <row r="30" spans="2:10" x14ac:dyDescent="0.3">
      <c r="B30" s="215" t="s">
        <v>116</v>
      </c>
      <c r="C30" s="216">
        <v>76579362</v>
      </c>
      <c r="D30" s="225">
        <v>39</v>
      </c>
      <c r="E30" s="217">
        <v>4417838</v>
      </c>
      <c r="F30" s="217"/>
      <c r="G30" s="217">
        <v>344055</v>
      </c>
      <c r="H30" s="217">
        <v>791305</v>
      </c>
      <c r="I30" s="217"/>
      <c r="J30" s="217">
        <v>5553198</v>
      </c>
    </row>
    <row r="31" spans="2:10" x14ac:dyDescent="0.3">
      <c r="B31" s="215" t="s">
        <v>62</v>
      </c>
      <c r="C31" s="216">
        <v>243723614</v>
      </c>
      <c r="D31" s="225">
        <v>51</v>
      </c>
      <c r="E31" s="217"/>
      <c r="F31" s="217"/>
      <c r="G31" s="217"/>
      <c r="H31" s="217"/>
      <c r="I31" s="217"/>
      <c r="J31" s="217"/>
    </row>
    <row r="32" spans="2:10" x14ac:dyDescent="0.3">
      <c r="B32" s="215" t="s">
        <v>338</v>
      </c>
      <c r="C32" s="216">
        <v>44622850</v>
      </c>
      <c r="D32" s="225">
        <v>37</v>
      </c>
      <c r="E32" s="217"/>
      <c r="F32" s="217"/>
      <c r="G32" s="217"/>
      <c r="H32" s="217"/>
      <c r="I32" s="217"/>
      <c r="J32" s="217"/>
    </row>
    <row r="33" spans="2:10" x14ac:dyDescent="0.3">
      <c r="B33" s="215" t="s">
        <v>2164</v>
      </c>
      <c r="C33" s="216">
        <v>900000</v>
      </c>
      <c r="D33" s="225">
        <v>4</v>
      </c>
      <c r="E33" s="217"/>
      <c r="F33" s="217"/>
      <c r="G33" s="217"/>
      <c r="H33" s="217"/>
      <c r="I33" s="217"/>
      <c r="J33" s="217"/>
    </row>
    <row r="34" spans="2:10" x14ac:dyDescent="0.3">
      <c r="B34" s="235" t="s">
        <v>128</v>
      </c>
      <c r="C34" s="236">
        <v>89789568</v>
      </c>
      <c r="D34" s="237">
        <v>39</v>
      </c>
      <c r="E34" s="238">
        <v>307703</v>
      </c>
      <c r="F34" s="238"/>
      <c r="G34" s="238"/>
      <c r="H34" s="238">
        <v>294344</v>
      </c>
      <c r="I34" s="238"/>
      <c r="J34" s="238">
        <v>602047</v>
      </c>
    </row>
    <row r="35" spans="2:10" x14ac:dyDescent="0.3">
      <c r="B35" s="215" t="s">
        <v>53</v>
      </c>
      <c r="C35" s="216">
        <v>25485900</v>
      </c>
      <c r="D35" s="225">
        <v>19</v>
      </c>
      <c r="E35" s="217"/>
      <c r="F35" s="217"/>
      <c r="G35" s="217"/>
      <c r="H35" s="217">
        <v>209898</v>
      </c>
      <c r="I35" s="217"/>
      <c r="J35" s="217">
        <v>209898</v>
      </c>
    </row>
    <row r="36" spans="2:10" x14ac:dyDescent="0.3">
      <c r="B36" s="215" t="s">
        <v>116</v>
      </c>
      <c r="C36" s="216">
        <v>6822458</v>
      </c>
      <c r="D36" s="225">
        <v>8</v>
      </c>
      <c r="E36" s="217">
        <v>307703</v>
      </c>
      <c r="F36" s="217"/>
      <c r="G36" s="217"/>
      <c r="H36" s="217">
        <v>84446</v>
      </c>
      <c r="I36" s="217"/>
      <c r="J36" s="217">
        <v>392149</v>
      </c>
    </row>
    <row r="37" spans="2:10" x14ac:dyDescent="0.3">
      <c r="B37" s="215" t="s">
        <v>62</v>
      </c>
      <c r="C37" s="216">
        <v>57481210</v>
      </c>
      <c r="D37" s="225">
        <v>12</v>
      </c>
      <c r="E37" s="217"/>
      <c r="F37" s="217"/>
      <c r="G37" s="217"/>
      <c r="H37" s="217"/>
      <c r="I37" s="217"/>
      <c r="J37" s="217"/>
    </row>
    <row r="38" spans="2:10" x14ac:dyDescent="0.3">
      <c r="B38" s="174" t="s">
        <v>45</v>
      </c>
      <c r="C38" s="179">
        <v>307824557</v>
      </c>
      <c r="D38" s="180">
        <v>199</v>
      </c>
      <c r="E38" s="181">
        <v>740271</v>
      </c>
      <c r="F38" s="181">
        <v>7770000</v>
      </c>
      <c r="G38" s="181"/>
      <c r="H38" s="181">
        <v>835935</v>
      </c>
      <c r="I38" s="181"/>
      <c r="J38" s="181">
        <v>9346206</v>
      </c>
    </row>
    <row r="39" spans="2:10" x14ac:dyDescent="0.3">
      <c r="B39" s="235" t="s">
        <v>46</v>
      </c>
      <c r="C39" s="236">
        <v>124842563</v>
      </c>
      <c r="D39" s="237">
        <v>114</v>
      </c>
      <c r="E39" s="238"/>
      <c r="F39" s="238">
        <v>3270000</v>
      </c>
      <c r="G39" s="238"/>
      <c r="H39" s="238">
        <v>335500</v>
      </c>
      <c r="I39" s="238"/>
      <c r="J39" s="238">
        <v>3605500</v>
      </c>
    </row>
    <row r="40" spans="2:10" x14ac:dyDescent="0.3">
      <c r="B40" s="215" t="s">
        <v>53</v>
      </c>
      <c r="C40" s="216">
        <v>51636800</v>
      </c>
      <c r="D40" s="225">
        <v>61</v>
      </c>
      <c r="E40" s="217"/>
      <c r="F40" s="217"/>
      <c r="G40" s="217"/>
      <c r="H40" s="217">
        <v>335500</v>
      </c>
      <c r="I40" s="217"/>
      <c r="J40" s="217">
        <v>335500</v>
      </c>
    </row>
    <row r="41" spans="2:10" x14ac:dyDescent="0.3">
      <c r="B41" s="215" t="s">
        <v>1309</v>
      </c>
      <c r="C41" s="216">
        <v>21800000</v>
      </c>
      <c r="D41" s="225">
        <v>17</v>
      </c>
      <c r="E41" s="217"/>
      <c r="F41" s="217">
        <v>3270000</v>
      </c>
      <c r="G41" s="217"/>
      <c r="H41" s="217"/>
      <c r="I41" s="217"/>
      <c r="J41" s="217">
        <v>3270000</v>
      </c>
    </row>
    <row r="42" spans="2:10" x14ac:dyDescent="0.3">
      <c r="B42" s="215" t="s">
        <v>116</v>
      </c>
      <c r="C42" s="216">
        <v>1191418</v>
      </c>
      <c r="D42" s="225">
        <v>5</v>
      </c>
      <c r="E42" s="217"/>
      <c r="F42" s="217"/>
      <c r="G42" s="217"/>
      <c r="H42" s="217"/>
      <c r="I42" s="217"/>
      <c r="J42" s="217"/>
    </row>
    <row r="43" spans="2:10" x14ac:dyDescent="0.3">
      <c r="B43" s="215" t="s">
        <v>62</v>
      </c>
      <c r="C43" s="216">
        <v>50214345</v>
      </c>
      <c r="D43" s="225">
        <v>31</v>
      </c>
      <c r="E43" s="217"/>
      <c r="F43" s="217"/>
      <c r="G43" s="217"/>
      <c r="H43" s="217"/>
      <c r="I43" s="217"/>
      <c r="J43" s="217"/>
    </row>
    <row r="44" spans="2:10" x14ac:dyDescent="0.3">
      <c r="B44" s="235" t="s">
        <v>79</v>
      </c>
      <c r="C44" s="236">
        <v>182981994</v>
      </c>
      <c r="D44" s="237">
        <v>85</v>
      </c>
      <c r="E44" s="238">
        <v>740271</v>
      </c>
      <c r="F44" s="238">
        <v>4500000</v>
      </c>
      <c r="G44" s="238"/>
      <c r="H44" s="238">
        <v>500435</v>
      </c>
      <c r="I44" s="238"/>
      <c r="J44" s="238">
        <v>5740706</v>
      </c>
    </row>
    <row r="45" spans="2:10" x14ac:dyDescent="0.3">
      <c r="B45" s="215" t="s">
        <v>53</v>
      </c>
      <c r="C45" s="216">
        <v>25102000</v>
      </c>
      <c r="D45" s="225">
        <v>20</v>
      </c>
      <c r="E45" s="217">
        <v>211676</v>
      </c>
      <c r="F45" s="217"/>
      <c r="G45" s="217"/>
      <c r="H45" s="217">
        <v>77847</v>
      </c>
      <c r="I45" s="217"/>
      <c r="J45" s="217">
        <v>289523</v>
      </c>
    </row>
    <row r="46" spans="2:10" x14ac:dyDescent="0.3">
      <c r="B46" s="215" t="s">
        <v>1309</v>
      </c>
      <c r="C46" s="216">
        <v>30000000</v>
      </c>
      <c r="D46" s="225">
        <v>13</v>
      </c>
      <c r="E46" s="217"/>
      <c r="F46" s="217">
        <v>4500000</v>
      </c>
      <c r="G46" s="217"/>
      <c r="H46" s="217"/>
      <c r="I46" s="217"/>
      <c r="J46" s="217">
        <v>4500000</v>
      </c>
    </row>
    <row r="47" spans="2:10" x14ac:dyDescent="0.3">
      <c r="B47" s="215" t="s">
        <v>116</v>
      </c>
      <c r="C47" s="216">
        <v>25618000</v>
      </c>
      <c r="D47" s="225">
        <v>23</v>
      </c>
      <c r="E47" s="217">
        <v>528595</v>
      </c>
      <c r="F47" s="217"/>
      <c r="G47" s="217"/>
      <c r="H47" s="217">
        <v>422588</v>
      </c>
      <c r="I47" s="217"/>
      <c r="J47" s="217">
        <v>951183</v>
      </c>
    </row>
    <row r="48" spans="2:10" x14ac:dyDescent="0.3">
      <c r="B48" s="215" t="s">
        <v>62</v>
      </c>
      <c r="C48" s="216">
        <v>102261994</v>
      </c>
      <c r="D48" s="225">
        <v>29</v>
      </c>
      <c r="E48" s="217"/>
      <c r="F48" s="217"/>
      <c r="G48" s="217"/>
      <c r="H48" s="217"/>
      <c r="I48" s="217"/>
      <c r="J48" s="217"/>
    </row>
    <row r="49" spans="2:10" x14ac:dyDescent="0.3">
      <c r="B49" s="174" t="s">
        <v>261</v>
      </c>
      <c r="C49" s="179">
        <v>938003063</v>
      </c>
      <c r="D49" s="180">
        <v>398</v>
      </c>
      <c r="E49" s="181">
        <v>20374775</v>
      </c>
      <c r="F49" s="181">
        <v>2640000</v>
      </c>
      <c r="G49" s="181">
        <v>1520812</v>
      </c>
      <c r="H49" s="181">
        <v>3792630</v>
      </c>
      <c r="I49" s="181"/>
      <c r="J49" s="181">
        <v>28328217</v>
      </c>
    </row>
    <row r="50" spans="2:10" x14ac:dyDescent="0.3">
      <c r="B50" s="235" t="s">
        <v>262</v>
      </c>
      <c r="C50" s="236">
        <v>102134779</v>
      </c>
      <c r="D50" s="237">
        <v>102</v>
      </c>
      <c r="E50" s="238"/>
      <c r="F50" s="238"/>
      <c r="G50" s="238"/>
      <c r="H50" s="238">
        <v>328250</v>
      </c>
      <c r="I50" s="238"/>
      <c r="J50" s="238">
        <v>328250</v>
      </c>
    </row>
    <row r="51" spans="2:10" x14ac:dyDescent="0.3">
      <c r="B51" s="215" t="s">
        <v>53</v>
      </c>
      <c r="C51" s="216">
        <v>56711000</v>
      </c>
      <c r="D51" s="225">
        <v>75</v>
      </c>
      <c r="E51" s="217"/>
      <c r="F51" s="217"/>
      <c r="G51" s="217"/>
      <c r="H51" s="217">
        <v>328250</v>
      </c>
      <c r="I51" s="217"/>
      <c r="J51" s="217">
        <v>328250</v>
      </c>
    </row>
    <row r="52" spans="2:10" x14ac:dyDescent="0.3">
      <c r="B52" s="215" t="s">
        <v>116</v>
      </c>
      <c r="C52" s="216">
        <v>3494555</v>
      </c>
      <c r="D52" s="225">
        <v>14</v>
      </c>
      <c r="E52" s="217"/>
      <c r="F52" s="217"/>
      <c r="G52" s="217"/>
      <c r="H52" s="217"/>
      <c r="I52" s="217"/>
      <c r="J52" s="217"/>
    </row>
    <row r="53" spans="2:10" x14ac:dyDescent="0.3">
      <c r="B53" s="215" t="s">
        <v>62</v>
      </c>
      <c r="C53" s="216">
        <v>41929224</v>
      </c>
      <c r="D53" s="225">
        <v>13</v>
      </c>
      <c r="E53" s="217"/>
      <c r="F53" s="217"/>
      <c r="G53" s="217"/>
      <c r="H53" s="217"/>
      <c r="I53" s="217"/>
      <c r="J53" s="217"/>
    </row>
    <row r="54" spans="2:10" x14ac:dyDescent="0.3">
      <c r="B54" s="235" t="s">
        <v>318</v>
      </c>
      <c r="C54" s="236">
        <v>835868284</v>
      </c>
      <c r="D54" s="237">
        <v>296</v>
      </c>
      <c r="E54" s="238">
        <v>20374775</v>
      </c>
      <c r="F54" s="238">
        <v>2640000</v>
      </c>
      <c r="G54" s="238">
        <v>1520812</v>
      </c>
      <c r="H54" s="238">
        <v>3464380</v>
      </c>
      <c r="I54" s="238"/>
      <c r="J54" s="238">
        <v>27999967</v>
      </c>
    </row>
    <row r="55" spans="2:10" x14ac:dyDescent="0.3">
      <c r="B55" s="215" t="s">
        <v>53</v>
      </c>
      <c r="C55" s="216">
        <v>321353050</v>
      </c>
      <c r="D55" s="225">
        <v>101</v>
      </c>
      <c r="E55" s="217">
        <v>20374775</v>
      </c>
      <c r="F55" s="217"/>
      <c r="G55" s="217">
        <v>1520812</v>
      </c>
      <c r="H55" s="217">
        <v>3464380</v>
      </c>
      <c r="I55" s="217"/>
      <c r="J55" s="217">
        <v>25359967</v>
      </c>
    </row>
    <row r="56" spans="2:10" x14ac:dyDescent="0.3">
      <c r="B56" s="215" t="s">
        <v>1309</v>
      </c>
      <c r="C56" s="216">
        <v>19200000</v>
      </c>
      <c r="D56" s="225">
        <v>5</v>
      </c>
      <c r="E56" s="217"/>
      <c r="F56" s="217">
        <v>2640000</v>
      </c>
      <c r="G56" s="217"/>
      <c r="H56" s="217"/>
      <c r="I56" s="217"/>
      <c r="J56" s="217">
        <v>2640000</v>
      </c>
    </row>
    <row r="57" spans="2:10" x14ac:dyDescent="0.3">
      <c r="B57" s="215" t="s">
        <v>116</v>
      </c>
      <c r="C57" s="216">
        <v>66391055</v>
      </c>
      <c r="D57" s="225">
        <v>16</v>
      </c>
      <c r="E57" s="217"/>
      <c r="F57" s="217"/>
      <c r="G57" s="217"/>
      <c r="H57" s="217"/>
      <c r="I57" s="217"/>
      <c r="J57" s="217"/>
    </row>
    <row r="58" spans="2:10" x14ac:dyDescent="0.3">
      <c r="B58" s="215" t="s">
        <v>62</v>
      </c>
      <c r="C58" s="216">
        <v>335643679</v>
      </c>
      <c r="D58" s="225">
        <v>99</v>
      </c>
      <c r="E58" s="217"/>
      <c r="F58" s="217"/>
      <c r="G58" s="217"/>
      <c r="H58" s="217"/>
      <c r="I58" s="217"/>
      <c r="J58" s="217"/>
    </row>
    <row r="59" spans="2:10" x14ac:dyDescent="0.3">
      <c r="B59" s="215" t="s">
        <v>338</v>
      </c>
      <c r="C59" s="216">
        <v>93280500</v>
      </c>
      <c r="D59" s="225">
        <v>75</v>
      </c>
      <c r="E59" s="217"/>
      <c r="F59" s="217"/>
      <c r="G59" s="217"/>
      <c r="H59" s="217"/>
      <c r="I59" s="217"/>
      <c r="J59" s="217"/>
    </row>
    <row r="60" spans="2:10" x14ac:dyDescent="0.3">
      <c r="B60" s="174" t="s">
        <v>136</v>
      </c>
      <c r="C60" s="179">
        <v>1741480391</v>
      </c>
      <c r="D60" s="180">
        <v>911</v>
      </c>
      <c r="E60" s="181">
        <v>51253934</v>
      </c>
      <c r="F60" s="181">
        <v>6470950</v>
      </c>
      <c r="G60" s="181">
        <v>414440</v>
      </c>
      <c r="H60" s="181">
        <v>10511591</v>
      </c>
      <c r="I60" s="181">
        <v>5000000</v>
      </c>
      <c r="J60" s="181">
        <v>73650915</v>
      </c>
    </row>
    <row r="61" spans="2:10" x14ac:dyDescent="0.3">
      <c r="B61" s="235" t="s">
        <v>273</v>
      </c>
      <c r="C61" s="236">
        <v>221921020</v>
      </c>
      <c r="D61" s="237">
        <v>154</v>
      </c>
      <c r="E61" s="238">
        <v>296306</v>
      </c>
      <c r="F61" s="238">
        <v>1768750</v>
      </c>
      <c r="G61" s="238">
        <v>40405</v>
      </c>
      <c r="H61" s="238">
        <v>486170</v>
      </c>
      <c r="I61" s="238"/>
      <c r="J61" s="238">
        <v>2591631</v>
      </c>
    </row>
    <row r="62" spans="2:10" x14ac:dyDescent="0.3">
      <c r="B62" s="215" t="s">
        <v>53</v>
      </c>
      <c r="C62" s="216">
        <v>59862500</v>
      </c>
      <c r="D62" s="225">
        <v>53</v>
      </c>
      <c r="E62" s="217"/>
      <c r="F62" s="217"/>
      <c r="G62" s="217"/>
      <c r="H62" s="217">
        <v>486170</v>
      </c>
      <c r="I62" s="217"/>
      <c r="J62" s="217">
        <v>486170</v>
      </c>
    </row>
    <row r="63" spans="2:10" x14ac:dyDescent="0.3">
      <c r="B63" s="215" t="s">
        <v>9767</v>
      </c>
      <c r="C63" s="216">
        <v>24233000</v>
      </c>
      <c r="D63" s="225">
        <v>1</v>
      </c>
      <c r="E63" s="217"/>
      <c r="F63" s="217">
        <v>1768750</v>
      </c>
      <c r="G63" s="217"/>
      <c r="H63" s="217"/>
      <c r="I63" s="217"/>
      <c r="J63" s="217">
        <v>1768750</v>
      </c>
    </row>
    <row r="64" spans="2:10" x14ac:dyDescent="0.3">
      <c r="B64" s="215" t="s">
        <v>62</v>
      </c>
      <c r="C64" s="216">
        <v>110428520</v>
      </c>
      <c r="D64" s="225">
        <v>80</v>
      </c>
      <c r="E64" s="217"/>
      <c r="F64" s="217"/>
      <c r="G64" s="217"/>
      <c r="H64" s="217"/>
      <c r="I64" s="217"/>
      <c r="J64" s="217"/>
    </row>
    <row r="65" spans="2:10" x14ac:dyDescent="0.3">
      <c r="B65" s="215" t="s">
        <v>338</v>
      </c>
      <c r="C65" s="216">
        <v>27397000</v>
      </c>
      <c r="D65" s="225">
        <v>20</v>
      </c>
      <c r="E65" s="217">
        <v>296306</v>
      </c>
      <c r="F65" s="217"/>
      <c r="G65" s="217">
        <v>40405</v>
      </c>
      <c r="H65" s="217"/>
      <c r="I65" s="217"/>
      <c r="J65" s="217">
        <v>336711</v>
      </c>
    </row>
    <row r="66" spans="2:10" x14ac:dyDescent="0.3">
      <c r="B66" s="235" t="s">
        <v>137</v>
      </c>
      <c r="C66" s="236">
        <v>1519559371</v>
      </c>
      <c r="D66" s="237">
        <v>757</v>
      </c>
      <c r="E66" s="238">
        <v>50957628</v>
      </c>
      <c r="F66" s="238">
        <v>4702200</v>
      </c>
      <c r="G66" s="238">
        <v>374035</v>
      </c>
      <c r="H66" s="238">
        <v>10025421</v>
      </c>
      <c r="I66" s="238">
        <v>5000000</v>
      </c>
      <c r="J66" s="238">
        <v>71059284</v>
      </c>
    </row>
    <row r="67" spans="2:10" x14ac:dyDescent="0.3">
      <c r="B67" s="215" t="s">
        <v>53</v>
      </c>
      <c r="C67" s="216">
        <v>99811040</v>
      </c>
      <c r="D67" s="225">
        <v>36</v>
      </c>
      <c r="E67" s="217">
        <v>4868740</v>
      </c>
      <c r="F67" s="217"/>
      <c r="G67" s="217"/>
      <c r="H67" s="217">
        <v>1362520</v>
      </c>
      <c r="I67" s="217"/>
      <c r="J67" s="217">
        <v>6231260</v>
      </c>
    </row>
    <row r="68" spans="2:10" x14ac:dyDescent="0.3">
      <c r="B68" s="215" t="s">
        <v>1309</v>
      </c>
      <c r="C68" s="216">
        <v>7877000</v>
      </c>
      <c r="D68" s="225">
        <v>56</v>
      </c>
      <c r="E68" s="217"/>
      <c r="F68" s="217"/>
      <c r="G68" s="217"/>
      <c r="H68" s="217"/>
      <c r="I68" s="217"/>
      <c r="J68" s="217"/>
    </row>
    <row r="69" spans="2:10" x14ac:dyDescent="0.3">
      <c r="B69" s="215" t="s">
        <v>800</v>
      </c>
      <c r="C69" s="216">
        <v>466458965</v>
      </c>
      <c r="D69" s="225">
        <v>149</v>
      </c>
      <c r="E69" s="217">
        <v>22481766</v>
      </c>
      <c r="F69" s="217"/>
      <c r="G69" s="217">
        <v>43875</v>
      </c>
      <c r="H69" s="217">
        <v>4337951</v>
      </c>
      <c r="I69" s="217"/>
      <c r="J69" s="217">
        <v>26863592</v>
      </c>
    </row>
    <row r="70" spans="2:10" x14ac:dyDescent="0.3">
      <c r="B70" s="215" t="s">
        <v>2981</v>
      </c>
      <c r="C70" s="216">
        <v>112400000</v>
      </c>
      <c r="D70" s="225">
        <v>14</v>
      </c>
      <c r="E70" s="217">
        <v>5764869</v>
      </c>
      <c r="F70" s="217"/>
      <c r="G70" s="217"/>
      <c r="H70" s="217">
        <v>1192701</v>
      </c>
      <c r="I70" s="217">
        <v>5000000</v>
      </c>
      <c r="J70" s="217">
        <v>11957570</v>
      </c>
    </row>
    <row r="71" spans="2:10" x14ac:dyDescent="0.3">
      <c r="B71" s="215" t="s">
        <v>811</v>
      </c>
      <c r="C71" s="216">
        <v>44152000</v>
      </c>
      <c r="D71" s="225">
        <v>10</v>
      </c>
      <c r="E71" s="217"/>
      <c r="F71" s="217">
        <v>4702200</v>
      </c>
      <c r="G71" s="217"/>
      <c r="H71" s="217"/>
      <c r="I71" s="217"/>
      <c r="J71" s="217">
        <v>4702200</v>
      </c>
    </row>
    <row r="72" spans="2:10" x14ac:dyDescent="0.3">
      <c r="B72" s="215" t="s">
        <v>707</v>
      </c>
      <c r="C72" s="216">
        <v>266740599</v>
      </c>
      <c r="D72" s="225">
        <v>211</v>
      </c>
      <c r="E72" s="217">
        <v>11756429</v>
      </c>
      <c r="F72" s="217"/>
      <c r="G72" s="217">
        <v>330160</v>
      </c>
      <c r="H72" s="217">
        <v>2006736</v>
      </c>
      <c r="I72" s="217"/>
      <c r="J72" s="217">
        <v>14093325</v>
      </c>
    </row>
    <row r="73" spans="2:10" x14ac:dyDescent="0.3">
      <c r="B73" s="215" t="s">
        <v>116</v>
      </c>
      <c r="C73" s="216">
        <v>82534280</v>
      </c>
      <c r="D73" s="225">
        <v>20</v>
      </c>
      <c r="E73" s="217"/>
      <c r="F73" s="217"/>
      <c r="G73" s="217"/>
      <c r="H73" s="217"/>
      <c r="I73" s="217"/>
      <c r="J73" s="217"/>
    </row>
    <row r="74" spans="2:10" x14ac:dyDescent="0.3">
      <c r="B74" s="215" t="s">
        <v>788</v>
      </c>
      <c r="C74" s="216">
        <v>3920050</v>
      </c>
      <c r="D74" s="225">
        <v>18</v>
      </c>
      <c r="E74" s="217"/>
      <c r="F74" s="217"/>
      <c r="G74" s="217"/>
      <c r="H74" s="217"/>
      <c r="I74" s="217"/>
      <c r="J74" s="217"/>
    </row>
    <row r="75" spans="2:10" x14ac:dyDescent="0.3">
      <c r="B75" s="215" t="s">
        <v>62</v>
      </c>
      <c r="C75" s="216">
        <v>250371437</v>
      </c>
      <c r="D75" s="225">
        <v>139</v>
      </c>
      <c r="E75" s="217"/>
      <c r="F75" s="217"/>
      <c r="G75" s="217"/>
      <c r="H75" s="217"/>
      <c r="I75" s="217"/>
      <c r="J75" s="217"/>
    </row>
    <row r="76" spans="2:10" x14ac:dyDescent="0.3">
      <c r="B76" s="215" t="s">
        <v>338</v>
      </c>
      <c r="C76" s="216">
        <v>182294000</v>
      </c>
      <c r="D76" s="225">
        <v>97</v>
      </c>
      <c r="E76" s="217">
        <v>6085824</v>
      </c>
      <c r="F76" s="217"/>
      <c r="G76" s="217"/>
      <c r="H76" s="217">
        <v>1125513</v>
      </c>
      <c r="I76" s="217"/>
      <c r="J76" s="217">
        <v>7211337</v>
      </c>
    </row>
    <row r="77" spans="2:10" x14ac:dyDescent="0.3">
      <c r="B77" s="215" t="s">
        <v>2164</v>
      </c>
      <c r="C77" s="216">
        <v>3000000</v>
      </c>
      <c r="D77" s="225">
        <v>7</v>
      </c>
      <c r="E77" s="217"/>
      <c r="F77" s="217"/>
      <c r="G77" s="217"/>
      <c r="H77" s="217"/>
      <c r="I77" s="217"/>
      <c r="J77" s="217"/>
    </row>
    <row r="78" spans="2:10" x14ac:dyDescent="0.3">
      <c r="B78" s="229" t="s">
        <v>3265</v>
      </c>
      <c r="C78" s="216">
        <v>3560421605</v>
      </c>
      <c r="D78" s="225">
        <v>1747</v>
      </c>
      <c r="E78" s="217">
        <v>79398575</v>
      </c>
      <c r="F78" s="217">
        <v>19715950</v>
      </c>
      <c r="G78" s="217">
        <v>2618907</v>
      </c>
      <c r="H78" s="217">
        <v>17236808</v>
      </c>
      <c r="I78" s="217">
        <v>5000000</v>
      </c>
      <c r="J78" s="217">
        <v>123970240</v>
      </c>
    </row>
    <row r="79" spans="2:10" x14ac:dyDescent="0.3">
      <c r="B79"/>
      <c r="C79"/>
      <c r="D79"/>
    </row>
    <row r="80" spans="2:10" x14ac:dyDescent="0.3">
      <c r="B80"/>
      <c r="C80"/>
      <c r="D80"/>
    </row>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row r="91" customFormat="1" x14ac:dyDescent="0.3"/>
    <row r="92" customFormat="1" x14ac:dyDescent="0.3"/>
    <row r="93" customFormat="1" x14ac:dyDescent="0.3"/>
    <row r="94" customFormat="1" x14ac:dyDescent="0.3"/>
    <row r="95" customFormat="1" x14ac:dyDescent="0.3"/>
    <row r="96" customFormat="1" x14ac:dyDescent="0.3"/>
    <row r="97" customFormat="1" x14ac:dyDescent="0.3"/>
    <row r="98" customFormat="1" x14ac:dyDescent="0.3"/>
    <row r="99" customFormat="1" x14ac:dyDescent="0.3"/>
    <row r="100" customFormat="1" x14ac:dyDescent="0.3"/>
    <row r="101" customFormat="1" x14ac:dyDescent="0.3"/>
    <row r="102" customFormat="1" x14ac:dyDescent="0.3"/>
    <row r="103" customFormat="1" x14ac:dyDescent="0.3"/>
    <row r="104" customFormat="1" x14ac:dyDescent="0.3"/>
    <row r="105" customFormat="1" x14ac:dyDescent="0.3"/>
    <row r="106" customFormat="1" x14ac:dyDescent="0.3"/>
    <row r="107" customFormat="1" x14ac:dyDescent="0.3"/>
    <row r="108" customFormat="1" x14ac:dyDescent="0.3"/>
    <row r="109" customFormat="1" x14ac:dyDescent="0.3"/>
    <row r="110" customFormat="1" x14ac:dyDescent="0.3"/>
    <row r="111" customFormat="1" x14ac:dyDescent="0.3"/>
    <row r="112" customFormat="1" x14ac:dyDescent="0.3"/>
    <row r="113" customFormat="1" x14ac:dyDescent="0.3"/>
    <row r="114" customFormat="1" x14ac:dyDescent="0.3"/>
    <row r="115" customFormat="1" x14ac:dyDescent="0.3"/>
    <row r="116" customFormat="1" x14ac:dyDescent="0.3"/>
    <row r="117" customFormat="1" x14ac:dyDescent="0.3"/>
    <row r="118" customFormat="1" x14ac:dyDescent="0.3"/>
    <row r="119" customFormat="1" x14ac:dyDescent="0.3"/>
    <row r="120" customFormat="1" x14ac:dyDescent="0.3"/>
    <row r="121" customFormat="1" x14ac:dyDescent="0.3"/>
    <row r="122" customFormat="1" x14ac:dyDescent="0.3"/>
    <row r="123" customFormat="1" x14ac:dyDescent="0.3"/>
    <row r="124" customFormat="1" x14ac:dyDescent="0.3"/>
    <row r="125" customFormat="1" x14ac:dyDescent="0.3"/>
    <row r="126" customFormat="1" x14ac:dyDescent="0.3"/>
    <row r="127" customFormat="1" x14ac:dyDescent="0.3"/>
    <row r="128" customFormat="1" x14ac:dyDescent="0.3"/>
    <row r="129" customFormat="1" x14ac:dyDescent="0.3"/>
    <row r="130" customFormat="1" x14ac:dyDescent="0.3"/>
    <row r="131" customFormat="1" x14ac:dyDescent="0.3"/>
    <row r="132" customFormat="1" x14ac:dyDescent="0.3"/>
    <row r="133" customFormat="1" x14ac:dyDescent="0.3"/>
    <row r="134" customFormat="1" x14ac:dyDescent="0.3"/>
    <row r="135" customFormat="1" x14ac:dyDescent="0.3"/>
    <row r="136" customFormat="1" x14ac:dyDescent="0.3"/>
    <row r="137" customFormat="1" x14ac:dyDescent="0.3"/>
    <row r="138" customFormat="1" x14ac:dyDescent="0.3"/>
    <row r="139" customFormat="1" x14ac:dyDescent="0.3"/>
    <row r="140" customFormat="1" x14ac:dyDescent="0.3"/>
    <row r="141" customFormat="1" x14ac:dyDescent="0.3"/>
    <row r="142" customFormat="1" x14ac:dyDescent="0.3"/>
    <row r="143" customFormat="1" x14ac:dyDescent="0.3"/>
    <row r="144" customFormat="1" x14ac:dyDescent="0.3"/>
    <row r="145" customFormat="1" x14ac:dyDescent="0.3"/>
    <row r="146" customFormat="1" x14ac:dyDescent="0.3"/>
    <row r="147" customFormat="1" x14ac:dyDescent="0.3"/>
    <row r="148" customFormat="1" x14ac:dyDescent="0.3"/>
    <row r="149" customFormat="1" x14ac:dyDescent="0.3"/>
    <row r="150" customFormat="1" x14ac:dyDescent="0.3"/>
    <row r="151" customFormat="1" x14ac:dyDescent="0.3"/>
    <row r="152" customFormat="1" x14ac:dyDescent="0.3"/>
    <row r="153" customFormat="1" x14ac:dyDescent="0.3"/>
    <row r="154" customFormat="1" x14ac:dyDescent="0.3"/>
    <row r="155" customFormat="1" x14ac:dyDescent="0.3"/>
    <row r="156" customFormat="1" x14ac:dyDescent="0.3"/>
    <row r="157" customFormat="1" x14ac:dyDescent="0.3"/>
    <row r="158" customFormat="1" x14ac:dyDescent="0.3"/>
    <row r="159" customFormat="1" x14ac:dyDescent="0.3"/>
    <row r="160" customFormat="1" x14ac:dyDescent="0.3"/>
    <row r="161" customFormat="1" x14ac:dyDescent="0.3"/>
    <row r="162" customFormat="1" x14ac:dyDescent="0.3"/>
    <row r="163" customFormat="1" x14ac:dyDescent="0.3"/>
    <row r="164" customFormat="1" x14ac:dyDescent="0.3"/>
    <row r="165" customFormat="1" x14ac:dyDescent="0.3"/>
    <row r="166" customFormat="1" x14ac:dyDescent="0.3"/>
    <row r="167" customFormat="1" x14ac:dyDescent="0.3"/>
    <row r="168" customFormat="1" x14ac:dyDescent="0.3"/>
    <row r="169" customFormat="1" x14ac:dyDescent="0.3"/>
    <row r="170" customFormat="1" x14ac:dyDescent="0.3"/>
    <row r="171" customFormat="1" x14ac:dyDescent="0.3"/>
    <row r="172" customFormat="1" x14ac:dyDescent="0.3"/>
    <row r="173" customFormat="1" x14ac:dyDescent="0.3"/>
    <row r="174" customFormat="1" x14ac:dyDescent="0.3"/>
    <row r="175" customFormat="1" x14ac:dyDescent="0.3"/>
    <row r="176" customFormat="1" x14ac:dyDescent="0.3"/>
    <row r="177" customFormat="1" x14ac:dyDescent="0.3"/>
    <row r="178" customFormat="1" x14ac:dyDescent="0.3"/>
    <row r="179" customFormat="1" x14ac:dyDescent="0.3"/>
    <row r="180" customFormat="1" x14ac:dyDescent="0.3"/>
    <row r="181" customFormat="1" x14ac:dyDescent="0.3"/>
    <row r="182" customFormat="1" x14ac:dyDescent="0.3"/>
    <row r="183" customFormat="1" x14ac:dyDescent="0.3"/>
    <row r="184" customFormat="1" x14ac:dyDescent="0.3"/>
    <row r="185" customFormat="1" x14ac:dyDescent="0.3"/>
    <row r="186" customFormat="1" x14ac:dyDescent="0.3"/>
    <row r="187" customFormat="1" x14ac:dyDescent="0.3"/>
    <row r="188" customFormat="1" x14ac:dyDescent="0.3"/>
    <row r="189" customFormat="1" x14ac:dyDescent="0.3"/>
    <row r="190" customFormat="1" x14ac:dyDescent="0.3"/>
    <row r="191" customFormat="1" x14ac:dyDescent="0.3"/>
    <row r="192" customFormat="1" x14ac:dyDescent="0.3"/>
    <row r="193" customFormat="1" x14ac:dyDescent="0.3"/>
    <row r="194" customFormat="1" x14ac:dyDescent="0.3"/>
    <row r="195" customFormat="1" x14ac:dyDescent="0.3"/>
    <row r="196" customFormat="1" x14ac:dyDescent="0.3"/>
    <row r="197" customFormat="1" x14ac:dyDescent="0.3"/>
    <row r="198" customFormat="1" x14ac:dyDescent="0.3"/>
    <row r="199" customFormat="1" x14ac:dyDescent="0.3"/>
    <row r="200" customFormat="1" x14ac:dyDescent="0.3"/>
    <row r="201" customFormat="1" x14ac:dyDescent="0.3"/>
    <row r="202" customFormat="1" x14ac:dyDescent="0.3"/>
    <row r="203" customFormat="1" x14ac:dyDescent="0.3"/>
    <row r="204" customFormat="1" x14ac:dyDescent="0.3"/>
    <row r="205" customFormat="1" x14ac:dyDescent="0.3"/>
    <row r="206" customFormat="1" x14ac:dyDescent="0.3"/>
    <row r="207" customFormat="1" x14ac:dyDescent="0.3"/>
    <row r="208" customFormat="1" x14ac:dyDescent="0.3"/>
    <row r="209" customFormat="1" x14ac:dyDescent="0.3"/>
    <row r="210" customFormat="1" x14ac:dyDescent="0.3"/>
    <row r="211" customFormat="1" x14ac:dyDescent="0.3"/>
    <row r="212" customFormat="1" x14ac:dyDescent="0.3"/>
    <row r="213" customFormat="1" x14ac:dyDescent="0.3"/>
    <row r="214" customFormat="1" x14ac:dyDescent="0.3"/>
    <row r="215" customFormat="1" x14ac:dyDescent="0.3"/>
    <row r="216" customFormat="1" x14ac:dyDescent="0.3"/>
    <row r="217" customFormat="1" x14ac:dyDescent="0.3"/>
    <row r="218" customFormat="1" x14ac:dyDescent="0.3"/>
    <row r="219" customFormat="1" x14ac:dyDescent="0.3"/>
    <row r="220" customFormat="1" x14ac:dyDescent="0.3"/>
    <row r="221" customFormat="1" x14ac:dyDescent="0.3"/>
    <row r="222" customFormat="1" x14ac:dyDescent="0.3"/>
    <row r="223" customFormat="1" x14ac:dyDescent="0.3"/>
    <row r="224" customFormat="1" x14ac:dyDescent="0.3"/>
    <row r="225" customFormat="1" x14ac:dyDescent="0.3"/>
    <row r="226" customFormat="1" x14ac:dyDescent="0.3"/>
    <row r="227" customFormat="1" x14ac:dyDescent="0.3"/>
    <row r="228" customFormat="1" x14ac:dyDescent="0.3"/>
    <row r="229" customFormat="1" x14ac:dyDescent="0.3"/>
    <row r="230" customFormat="1" x14ac:dyDescent="0.3"/>
    <row r="231" customFormat="1" x14ac:dyDescent="0.3"/>
    <row r="232" customFormat="1" x14ac:dyDescent="0.3"/>
    <row r="233" customFormat="1" x14ac:dyDescent="0.3"/>
    <row r="234" customFormat="1" x14ac:dyDescent="0.3"/>
    <row r="235" customFormat="1" x14ac:dyDescent="0.3"/>
    <row r="236" customFormat="1" x14ac:dyDescent="0.3"/>
    <row r="237" customFormat="1" x14ac:dyDescent="0.3"/>
    <row r="238" customFormat="1" x14ac:dyDescent="0.3"/>
    <row r="239" customFormat="1" x14ac:dyDescent="0.3"/>
    <row r="240" customFormat="1" x14ac:dyDescent="0.3"/>
    <row r="241" customFormat="1" x14ac:dyDescent="0.3"/>
    <row r="242" customFormat="1" x14ac:dyDescent="0.3"/>
    <row r="243" customFormat="1" x14ac:dyDescent="0.3"/>
    <row r="244" customFormat="1" x14ac:dyDescent="0.3"/>
    <row r="245" customFormat="1" x14ac:dyDescent="0.3"/>
    <row r="246" customFormat="1" x14ac:dyDescent="0.3"/>
    <row r="247" customFormat="1" x14ac:dyDescent="0.3"/>
    <row r="248" customFormat="1" x14ac:dyDescent="0.3"/>
    <row r="249" customFormat="1" x14ac:dyDescent="0.3"/>
    <row r="250" customFormat="1" x14ac:dyDescent="0.3"/>
    <row r="251" customFormat="1" x14ac:dyDescent="0.3"/>
    <row r="252" customFormat="1" x14ac:dyDescent="0.3"/>
    <row r="253" customFormat="1" x14ac:dyDescent="0.3"/>
    <row r="254" customFormat="1" x14ac:dyDescent="0.3"/>
    <row r="255" customFormat="1" x14ac:dyDescent="0.3"/>
    <row r="256" customFormat="1" x14ac:dyDescent="0.3"/>
    <row r="257" customFormat="1" x14ac:dyDescent="0.3"/>
    <row r="258" customFormat="1" x14ac:dyDescent="0.3"/>
    <row r="259" customFormat="1" x14ac:dyDescent="0.3"/>
    <row r="260" customFormat="1" x14ac:dyDescent="0.3"/>
    <row r="261" customFormat="1" x14ac:dyDescent="0.3"/>
    <row r="262" customFormat="1" x14ac:dyDescent="0.3"/>
    <row r="263" customFormat="1" x14ac:dyDescent="0.3"/>
    <row r="264" customFormat="1" x14ac:dyDescent="0.3"/>
    <row r="265" customFormat="1" x14ac:dyDescent="0.3"/>
    <row r="266" customFormat="1" x14ac:dyDescent="0.3"/>
    <row r="267" customFormat="1" x14ac:dyDescent="0.3"/>
    <row r="268" customFormat="1" x14ac:dyDescent="0.3"/>
    <row r="269" customFormat="1" x14ac:dyDescent="0.3"/>
    <row r="270" customFormat="1" x14ac:dyDescent="0.3"/>
    <row r="271" customFormat="1" x14ac:dyDescent="0.3"/>
    <row r="272" customFormat="1" x14ac:dyDescent="0.3"/>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row r="289" customFormat="1" x14ac:dyDescent="0.3"/>
    <row r="290" customFormat="1" x14ac:dyDescent="0.3"/>
    <row r="291" customFormat="1" x14ac:dyDescent="0.3"/>
    <row r="292" customFormat="1" x14ac:dyDescent="0.3"/>
    <row r="293" customFormat="1" x14ac:dyDescent="0.3"/>
    <row r="294" customFormat="1" x14ac:dyDescent="0.3"/>
    <row r="295" customFormat="1" x14ac:dyDescent="0.3"/>
    <row r="296" customFormat="1" x14ac:dyDescent="0.3"/>
    <row r="297" customFormat="1" x14ac:dyDescent="0.3"/>
    <row r="298" customFormat="1" x14ac:dyDescent="0.3"/>
    <row r="299" customFormat="1" x14ac:dyDescent="0.3"/>
    <row r="300" customFormat="1" x14ac:dyDescent="0.3"/>
    <row r="301" customFormat="1" x14ac:dyDescent="0.3"/>
    <row r="302" customFormat="1" x14ac:dyDescent="0.3"/>
    <row r="303" customFormat="1" x14ac:dyDescent="0.3"/>
    <row r="304" customFormat="1" x14ac:dyDescent="0.3"/>
    <row r="305" customFormat="1" x14ac:dyDescent="0.3"/>
    <row r="306" customFormat="1" x14ac:dyDescent="0.3"/>
    <row r="307" customFormat="1" x14ac:dyDescent="0.3"/>
    <row r="308" customFormat="1" x14ac:dyDescent="0.3"/>
    <row r="309" customFormat="1" x14ac:dyDescent="0.3"/>
    <row r="310" customFormat="1" x14ac:dyDescent="0.3"/>
    <row r="311" customFormat="1" x14ac:dyDescent="0.3"/>
    <row r="312" customFormat="1" x14ac:dyDescent="0.3"/>
    <row r="313" customFormat="1" x14ac:dyDescent="0.3"/>
    <row r="314" customFormat="1" x14ac:dyDescent="0.3"/>
    <row r="315" customFormat="1" x14ac:dyDescent="0.3"/>
    <row r="316" customFormat="1" x14ac:dyDescent="0.3"/>
    <row r="317" customFormat="1" x14ac:dyDescent="0.3"/>
    <row r="318" customFormat="1" x14ac:dyDescent="0.3"/>
    <row r="319" customFormat="1" x14ac:dyDescent="0.3"/>
    <row r="320" customFormat="1" x14ac:dyDescent="0.3"/>
    <row r="321" customFormat="1" x14ac:dyDescent="0.3"/>
    <row r="322" customFormat="1" x14ac:dyDescent="0.3"/>
    <row r="323" customFormat="1" x14ac:dyDescent="0.3"/>
    <row r="324" customFormat="1" x14ac:dyDescent="0.3"/>
    <row r="325" customFormat="1" x14ac:dyDescent="0.3"/>
    <row r="326" customFormat="1" x14ac:dyDescent="0.3"/>
    <row r="327" customFormat="1" x14ac:dyDescent="0.3"/>
    <row r="328" customFormat="1" x14ac:dyDescent="0.3"/>
    <row r="329" customFormat="1" x14ac:dyDescent="0.3"/>
    <row r="330" customFormat="1" x14ac:dyDescent="0.3"/>
    <row r="331" customFormat="1" x14ac:dyDescent="0.3"/>
    <row r="332" customFormat="1" x14ac:dyDescent="0.3"/>
    <row r="333" customFormat="1" x14ac:dyDescent="0.3"/>
    <row r="334" customFormat="1" x14ac:dyDescent="0.3"/>
    <row r="335" customFormat="1" x14ac:dyDescent="0.3"/>
    <row r="336" customFormat="1" x14ac:dyDescent="0.3"/>
    <row r="337" customFormat="1" x14ac:dyDescent="0.3"/>
    <row r="338" customFormat="1" x14ac:dyDescent="0.3"/>
    <row r="339" customFormat="1" x14ac:dyDescent="0.3"/>
    <row r="340" customFormat="1" x14ac:dyDescent="0.3"/>
    <row r="341" customFormat="1" x14ac:dyDescent="0.3"/>
    <row r="342" customFormat="1" x14ac:dyDescent="0.3"/>
    <row r="343" customFormat="1" x14ac:dyDescent="0.3"/>
    <row r="344" customFormat="1" x14ac:dyDescent="0.3"/>
    <row r="345" customFormat="1" x14ac:dyDescent="0.3"/>
    <row r="346" customFormat="1" x14ac:dyDescent="0.3"/>
    <row r="347" customFormat="1" x14ac:dyDescent="0.3"/>
    <row r="348" customFormat="1" x14ac:dyDescent="0.3"/>
    <row r="349" customFormat="1" x14ac:dyDescent="0.3"/>
    <row r="350" customFormat="1" x14ac:dyDescent="0.3"/>
    <row r="351" customFormat="1" x14ac:dyDescent="0.3"/>
    <row r="352" customFormat="1" x14ac:dyDescent="0.3"/>
    <row r="353" customFormat="1" x14ac:dyDescent="0.3"/>
    <row r="354" customFormat="1" x14ac:dyDescent="0.3"/>
    <row r="355" customFormat="1" x14ac:dyDescent="0.3"/>
    <row r="356" customFormat="1" x14ac:dyDescent="0.3"/>
    <row r="357" customFormat="1" x14ac:dyDescent="0.3"/>
    <row r="358" customFormat="1" x14ac:dyDescent="0.3"/>
    <row r="359" customFormat="1" x14ac:dyDescent="0.3"/>
  </sheetData>
  <autoFilter ref="B4:D359" xr:uid="{6A04226C-55E0-41E3-BD72-81C39E3DC2BF}"/>
  <printOptions horizontalCentered="1"/>
  <pageMargins left="0.19685039370078741" right="0.19685039370078741" top="0.19685039370078741" bottom="0.39370078740157483" header="0.31496062992125984" footer="0.31496062992125984"/>
  <pageSetup paperSize="9" scale="68" fitToHeight="0" orientation="portrait" r:id="rId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226C-55E0-41E3-BD72-81C39E3DC2BF}">
  <sheetPr codeName="Sheet9">
    <pageSetUpPr fitToPage="1"/>
  </sheetPr>
  <dimension ref="A1:D460"/>
  <sheetViews>
    <sheetView showGridLines="0" topLeftCell="A11" zoomScaleNormal="100" zoomScaleSheetLayoutView="100" workbookViewId="0">
      <selection activeCell="B28" sqref="B28"/>
    </sheetView>
  </sheetViews>
  <sheetFormatPr defaultRowHeight="14.4" x14ac:dyDescent="0.3"/>
  <cols>
    <col min="1" max="1" width="93.77734375" style="3" customWidth="1"/>
    <col min="2" max="2" width="12.44140625" style="3" bestFit="1" customWidth="1"/>
    <col min="3" max="3" width="12" style="3" bestFit="1" customWidth="1"/>
  </cols>
  <sheetData>
    <row r="1" spans="1:3" x14ac:dyDescent="0.3">
      <c r="A1" s="5" t="s">
        <v>3439</v>
      </c>
    </row>
    <row r="2" spans="1:3" x14ac:dyDescent="0.3">
      <c r="A2" s="6" t="str">
        <f>Pvt_Rekap!B2</f>
        <v>Berdasarkan Pengajuan GUP Nihil, Pusat Pendidikan KP</v>
      </c>
    </row>
    <row r="3" spans="1:3" x14ac:dyDescent="0.3">
      <c r="A3" s="6"/>
    </row>
    <row r="4" spans="1:3" s="4" customFormat="1" ht="26.4" x14ac:dyDescent="0.3">
      <c r="A4" s="206" t="s">
        <v>1</v>
      </c>
      <c r="B4" s="207" t="s">
        <v>14</v>
      </c>
      <c r="C4" s="208" t="s">
        <v>3438</v>
      </c>
    </row>
    <row r="5" spans="1:3" x14ac:dyDescent="0.3">
      <c r="A5" s="209" t="s">
        <v>44</v>
      </c>
      <c r="B5" s="210">
        <v>3560421605</v>
      </c>
      <c r="C5" s="223">
        <v>1747</v>
      </c>
    </row>
    <row r="6" spans="1:3" x14ac:dyDescent="0.3">
      <c r="A6" s="212" t="s">
        <v>36</v>
      </c>
      <c r="B6" s="213">
        <v>695184336</v>
      </c>
      <c r="C6" s="224">
        <v>326</v>
      </c>
    </row>
    <row r="7" spans="1:3" x14ac:dyDescent="0.3">
      <c r="A7" s="160" t="s">
        <v>37</v>
      </c>
      <c r="B7" s="161">
        <v>695184336</v>
      </c>
      <c r="C7" s="162">
        <v>326</v>
      </c>
    </row>
    <row r="8" spans="1:3" x14ac:dyDescent="0.3">
      <c r="A8" s="215" t="s">
        <v>38</v>
      </c>
      <c r="B8" s="216">
        <v>695184336</v>
      </c>
      <c r="C8" s="225">
        <v>326</v>
      </c>
    </row>
    <row r="9" spans="1:3" x14ac:dyDescent="0.3">
      <c r="A9" s="77" t="s">
        <v>39</v>
      </c>
      <c r="B9" s="78">
        <v>695184336</v>
      </c>
      <c r="C9" s="79">
        <v>326</v>
      </c>
    </row>
    <row r="10" spans="1:3" x14ac:dyDescent="0.3">
      <c r="A10" s="183" t="s">
        <v>102</v>
      </c>
      <c r="B10" s="179">
        <v>562596936</v>
      </c>
      <c r="C10" s="180">
        <v>226</v>
      </c>
    </row>
    <row r="11" spans="1:3" x14ac:dyDescent="0.3">
      <c r="A11" s="70" t="s">
        <v>103</v>
      </c>
      <c r="B11" s="100">
        <v>483324026</v>
      </c>
      <c r="C11" s="101">
        <v>200</v>
      </c>
    </row>
    <row r="12" spans="1:3" x14ac:dyDescent="0.3">
      <c r="A12" s="184" t="s">
        <v>99</v>
      </c>
      <c r="B12" s="185">
        <v>483324026</v>
      </c>
      <c r="C12" s="187">
        <v>200</v>
      </c>
    </row>
    <row r="13" spans="1:3" x14ac:dyDescent="0.3">
      <c r="A13" s="230" t="s">
        <v>100</v>
      </c>
      <c r="B13" s="124">
        <v>278331652</v>
      </c>
      <c r="C13" s="246">
        <v>107</v>
      </c>
    </row>
    <row r="14" spans="1:3" x14ac:dyDescent="0.3">
      <c r="A14" s="221" t="s">
        <v>42</v>
      </c>
      <c r="B14" s="216">
        <v>54081200</v>
      </c>
      <c r="C14" s="225">
        <v>24</v>
      </c>
    </row>
    <row r="15" spans="1:3" x14ac:dyDescent="0.3">
      <c r="A15" s="186" t="s">
        <v>5243</v>
      </c>
      <c r="B15" s="216">
        <v>23250000</v>
      </c>
      <c r="C15" s="225">
        <v>1</v>
      </c>
    </row>
    <row r="16" spans="1:3" x14ac:dyDescent="0.3">
      <c r="A16" s="222" t="s">
        <v>104</v>
      </c>
      <c r="B16" s="116">
        <v>13094000</v>
      </c>
      <c r="C16" s="228">
        <v>11</v>
      </c>
    </row>
    <row r="17" spans="1:3" x14ac:dyDescent="0.3">
      <c r="A17" s="222" t="s">
        <v>2860</v>
      </c>
      <c r="B17" s="116">
        <v>17737200</v>
      </c>
      <c r="C17" s="228">
        <v>12</v>
      </c>
    </row>
    <row r="18" spans="1:3" x14ac:dyDescent="0.3">
      <c r="A18" s="221" t="s">
        <v>110</v>
      </c>
      <c r="B18" s="216">
        <v>21650438</v>
      </c>
      <c r="C18" s="225">
        <v>28</v>
      </c>
    </row>
    <row r="19" spans="1:3" x14ac:dyDescent="0.3">
      <c r="A19" s="222" t="s">
        <v>2855</v>
      </c>
      <c r="B19" s="116">
        <v>19711300</v>
      </c>
      <c r="C19" s="163">
        <v>22</v>
      </c>
    </row>
    <row r="20" spans="1:3" x14ac:dyDescent="0.3">
      <c r="A20" s="222" t="s">
        <v>112</v>
      </c>
      <c r="B20" s="116">
        <v>1939138</v>
      </c>
      <c r="C20" s="228">
        <v>6</v>
      </c>
    </row>
    <row r="21" spans="1:3" x14ac:dyDescent="0.3">
      <c r="A21" s="221" t="s">
        <v>333</v>
      </c>
      <c r="B21" s="216">
        <v>29802350</v>
      </c>
      <c r="C21" s="225">
        <v>25</v>
      </c>
    </row>
    <row r="22" spans="1:3" x14ac:dyDescent="0.3">
      <c r="A22" s="222" t="s">
        <v>274</v>
      </c>
      <c r="B22" s="116">
        <v>11823000</v>
      </c>
      <c r="C22" s="228">
        <v>12</v>
      </c>
    </row>
    <row r="23" spans="1:3" x14ac:dyDescent="0.3">
      <c r="A23" s="222" t="s">
        <v>279</v>
      </c>
      <c r="B23" s="116">
        <v>17979350</v>
      </c>
      <c r="C23" s="228">
        <v>13</v>
      </c>
    </row>
    <row r="24" spans="1:3" x14ac:dyDescent="0.3">
      <c r="A24" s="221" t="s">
        <v>2778</v>
      </c>
      <c r="B24" s="216">
        <v>5400000</v>
      </c>
      <c r="C24" s="225">
        <v>2</v>
      </c>
    </row>
    <row r="25" spans="1:3" x14ac:dyDescent="0.3">
      <c r="A25" s="222" t="s">
        <v>2780</v>
      </c>
      <c r="B25" s="116">
        <v>5400000</v>
      </c>
      <c r="C25" s="228">
        <v>2</v>
      </c>
    </row>
    <row r="26" spans="1:3" x14ac:dyDescent="0.3">
      <c r="A26" s="221" t="s">
        <v>56</v>
      </c>
      <c r="B26" s="216">
        <v>166497664</v>
      </c>
      <c r="C26" s="225">
        <v>24</v>
      </c>
    </row>
    <row r="27" spans="1:3" x14ac:dyDescent="0.3">
      <c r="A27" s="222" t="s">
        <v>1052</v>
      </c>
      <c r="B27" s="116">
        <v>166497664</v>
      </c>
      <c r="C27" s="228">
        <v>24</v>
      </c>
    </row>
    <row r="28" spans="1:3" x14ac:dyDescent="0.3">
      <c r="A28" s="221" t="s">
        <v>2157</v>
      </c>
      <c r="B28" s="216">
        <v>900000</v>
      </c>
      <c r="C28" s="225">
        <v>4</v>
      </c>
    </row>
    <row r="29" spans="1:3" x14ac:dyDescent="0.3">
      <c r="A29" s="222" t="s">
        <v>6526</v>
      </c>
      <c r="B29" s="116">
        <v>900000</v>
      </c>
      <c r="C29" s="228">
        <v>4</v>
      </c>
    </row>
    <row r="30" spans="1:3" x14ac:dyDescent="0.3">
      <c r="A30" s="230" t="s">
        <v>403</v>
      </c>
      <c r="B30" s="124">
        <v>168631750</v>
      </c>
      <c r="C30" s="246">
        <v>69</v>
      </c>
    </row>
    <row r="31" spans="1:3" x14ac:dyDescent="0.3">
      <c r="A31" s="221" t="s">
        <v>42</v>
      </c>
      <c r="B31" s="216">
        <v>23354000</v>
      </c>
      <c r="C31" s="225">
        <v>18</v>
      </c>
    </row>
    <row r="32" spans="1:3" x14ac:dyDescent="0.3">
      <c r="A32" s="222" t="s">
        <v>104</v>
      </c>
      <c r="B32" s="116">
        <v>17400000</v>
      </c>
      <c r="C32" s="228">
        <v>14</v>
      </c>
    </row>
    <row r="33" spans="1:4" x14ac:dyDescent="0.3">
      <c r="A33" s="222" t="s">
        <v>2860</v>
      </c>
      <c r="B33" s="116">
        <v>5954000</v>
      </c>
      <c r="C33" s="228">
        <v>4</v>
      </c>
    </row>
    <row r="34" spans="1:4" x14ac:dyDescent="0.3">
      <c r="A34" s="221" t="s">
        <v>110</v>
      </c>
      <c r="B34" s="216">
        <v>54616400</v>
      </c>
      <c r="C34" s="225">
        <v>10</v>
      </c>
    </row>
    <row r="35" spans="1:4" x14ac:dyDescent="0.3">
      <c r="A35" s="222" t="s">
        <v>2855</v>
      </c>
      <c r="B35" s="116">
        <v>3960000</v>
      </c>
      <c r="C35" s="228">
        <v>1</v>
      </c>
    </row>
    <row r="36" spans="1:4" x14ac:dyDescent="0.3">
      <c r="A36" s="222" t="s">
        <v>7461</v>
      </c>
      <c r="B36" s="116">
        <v>50020000</v>
      </c>
      <c r="C36" s="228">
        <v>7</v>
      </c>
    </row>
    <row r="37" spans="1:4" x14ac:dyDescent="0.3">
      <c r="A37" s="186" t="s">
        <v>112</v>
      </c>
      <c r="B37" s="116">
        <v>636400</v>
      </c>
      <c r="C37" s="228">
        <v>2</v>
      </c>
    </row>
    <row r="38" spans="1:4" x14ac:dyDescent="0.3">
      <c r="A38" s="221" t="s">
        <v>333</v>
      </c>
      <c r="B38" s="216">
        <v>14820500</v>
      </c>
      <c r="C38" s="225">
        <v>12</v>
      </c>
    </row>
    <row r="39" spans="1:4" x14ac:dyDescent="0.3">
      <c r="A39" s="222" t="s">
        <v>274</v>
      </c>
      <c r="B39" s="116">
        <v>5914500</v>
      </c>
      <c r="C39" s="228">
        <v>6</v>
      </c>
    </row>
    <row r="40" spans="1:4" x14ac:dyDescent="0.3">
      <c r="A40" s="222" t="s">
        <v>279</v>
      </c>
      <c r="B40" s="116">
        <v>8906000</v>
      </c>
      <c r="C40" s="228">
        <v>6</v>
      </c>
    </row>
    <row r="41" spans="1:4" x14ac:dyDescent="0.3">
      <c r="A41" s="221" t="s">
        <v>2778</v>
      </c>
      <c r="B41" s="216">
        <v>13500000</v>
      </c>
      <c r="C41" s="225">
        <v>3</v>
      </c>
    </row>
    <row r="42" spans="1:4" x14ac:dyDescent="0.3">
      <c r="A42" s="222" t="s">
        <v>2780</v>
      </c>
      <c r="B42" s="116">
        <v>13500000</v>
      </c>
      <c r="C42" s="228">
        <v>3</v>
      </c>
      <c r="D42" s="12"/>
    </row>
    <row r="43" spans="1:4" x14ac:dyDescent="0.3">
      <c r="A43" s="221" t="s">
        <v>1302</v>
      </c>
      <c r="B43" s="216">
        <v>365000</v>
      </c>
      <c r="C43" s="225">
        <v>4</v>
      </c>
    </row>
    <row r="44" spans="1:4" x14ac:dyDescent="0.3">
      <c r="A44" s="222" t="s">
        <v>1304</v>
      </c>
      <c r="B44" s="116">
        <v>365000</v>
      </c>
      <c r="C44" s="228">
        <v>4</v>
      </c>
    </row>
    <row r="45" spans="1:4" x14ac:dyDescent="0.3">
      <c r="A45" s="221" t="s">
        <v>56</v>
      </c>
      <c r="B45" s="216">
        <v>61975850</v>
      </c>
      <c r="C45" s="225">
        <v>22</v>
      </c>
    </row>
    <row r="46" spans="1:4" x14ac:dyDescent="0.3">
      <c r="A46" s="222" t="s">
        <v>456</v>
      </c>
      <c r="B46" s="116">
        <v>61975850</v>
      </c>
      <c r="C46" s="228">
        <v>22</v>
      </c>
    </row>
    <row r="47" spans="1:4" x14ac:dyDescent="0.3">
      <c r="A47" s="230" t="s">
        <v>3297</v>
      </c>
      <c r="B47" s="124">
        <v>36360624</v>
      </c>
      <c r="C47" s="246">
        <v>24</v>
      </c>
    </row>
    <row r="48" spans="1:4" x14ac:dyDescent="0.3">
      <c r="A48" s="221" t="s">
        <v>42</v>
      </c>
      <c r="B48" s="216">
        <v>20798000</v>
      </c>
      <c r="C48" s="225">
        <v>18</v>
      </c>
    </row>
    <row r="49" spans="1:3" x14ac:dyDescent="0.3">
      <c r="A49" s="186" t="s">
        <v>274</v>
      </c>
      <c r="B49" s="216">
        <v>3971000</v>
      </c>
      <c r="C49" s="225">
        <v>4</v>
      </c>
    </row>
    <row r="50" spans="1:3" x14ac:dyDescent="0.3">
      <c r="A50" s="186" t="s">
        <v>279</v>
      </c>
      <c r="B50" s="216">
        <v>5975000</v>
      </c>
      <c r="C50" s="225">
        <v>4</v>
      </c>
    </row>
    <row r="51" spans="1:3" x14ac:dyDescent="0.3">
      <c r="A51" s="186" t="s">
        <v>104</v>
      </c>
      <c r="B51" s="116">
        <v>4939000</v>
      </c>
      <c r="C51" s="225">
        <v>6</v>
      </c>
    </row>
    <row r="52" spans="1:3" x14ac:dyDescent="0.3">
      <c r="A52" s="186" t="s">
        <v>2860</v>
      </c>
      <c r="B52" s="216">
        <v>5913000</v>
      </c>
      <c r="C52" s="225">
        <v>4</v>
      </c>
    </row>
    <row r="53" spans="1:3" x14ac:dyDescent="0.3">
      <c r="A53" s="221" t="s">
        <v>110</v>
      </c>
      <c r="B53" s="216">
        <v>312524</v>
      </c>
      <c r="C53" s="225">
        <v>1</v>
      </c>
    </row>
    <row r="54" spans="1:3" x14ac:dyDescent="0.3">
      <c r="A54" s="186" t="s">
        <v>112</v>
      </c>
      <c r="B54" s="216">
        <v>312524</v>
      </c>
      <c r="C54" s="225">
        <v>1</v>
      </c>
    </row>
    <row r="55" spans="1:3" x14ac:dyDescent="0.3">
      <c r="A55" s="221" t="s">
        <v>56</v>
      </c>
      <c r="B55" s="216">
        <v>15250100</v>
      </c>
      <c r="C55" s="225">
        <v>5</v>
      </c>
    </row>
    <row r="56" spans="1:3" x14ac:dyDescent="0.3">
      <c r="A56" s="222" t="s">
        <v>8217</v>
      </c>
      <c r="B56" s="116">
        <v>15250100</v>
      </c>
      <c r="C56" s="228">
        <v>5</v>
      </c>
    </row>
    <row r="57" spans="1:3" x14ac:dyDescent="0.3">
      <c r="A57" s="70" t="s">
        <v>128</v>
      </c>
      <c r="B57" s="100">
        <v>79272910</v>
      </c>
      <c r="C57" s="101">
        <v>26</v>
      </c>
    </row>
    <row r="58" spans="1:3" x14ac:dyDescent="0.3">
      <c r="A58" s="184" t="s">
        <v>1074</v>
      </c>
      <c r="B58" s="244">
        <v>79272910</v>
      </c>
      <c r="C58" s="245">
        <v>26</v>
      </c>
    </row>
    <row r="59" spans="1:3" x14ac:dyDescent="0.3">
      <c r="A59" s="230" t="s">
        <v>1075</v>
      </c>
      <c r="B59" s="124">
        <v>79272910</v>
      </c>
      <c r="C59" s="246">
        <v>26</v>
      </c>
    </row>
    <row r="60" spans="1:3" x14ac:dyDescent="0.3">
      <c r="A60" s="221" t="s">
        <v>42</v>
      </c>
      <c r="B60" s="216">
        <v>21486700</v>
      </c>
      <c r="C60" s="225">
        <v>16</v>
      </c>
    </row>
    <row r="61" spans="1:3" x14ac:dyDescent="0.3">
      <c r="A61" s="222" t="s">
        <v>274</v>
      </c>
      <c r="B61" s="116">
        <v>4996500</v>
      </c>
      <c r="C61" s="228">
        <v>5</v>
      </c>
    </row>
    <row r="62" spans="1:3" x14ac:dyDescent="0.3">
      <c r="A62" s="222" t="s">
        <v>279</v>
      </c>
      <c r="B62" s="116">
        <v>7495000</v>
      </c>
      <c r="C62" s="228">
        <v>5</v>
      </c>
    </row>
    <row r="63" spans="1:3" x14ac:dyDescent="0.3">
      <c r="A63" s="222" t="s">
        <v>2895</v>
      </c>
      <c r="B63" s="116">
        <v>1500000</v>
      </c>
      <c r="C63" s="228">
        <v>1</v>
      </c>
    </row>
    <row r="64" spans="1:3" x14ac:dyDescent="0.3">
      <c r="A64" s="222" t="s">
        <v>2860</v>
      </c>
      <c r="B64" s="116">
        <v>7495200</v>
      </c>
      <c r="C64" s="228">
        <v>5</v>
      </c>
    </row>
    <row r="65" spans="1:3" x14ac:dyDescent="0.3">
      <c r="A65" s="221" t="s">
        <v>110</v>
      </c>
      <c r="B65" s="216">
        <v>2525000</v>
      </c>
      <c r="C65" s="225">
        <v>3</v>
      </c>
    </row>
    <row r="66" spans="1:3" x14ac:dyDescent="0.3">
      <c r="A66" s="186" t="s">
        <v>5605</v>
      </c>
      <c r="B66" s="116">
        <v>2525000</v>
      </c>
      <c r="C66" s="225">
        <v>3</v>
      </c>
    </row>
    <row r="67" spans="1:3" x14ac:dyDescent="0.3">
      <c r="A67" s="221" t="s">
        <v>56</v>
      </c>
      <c r="B67" s="216">
        <v>55261210</v>
      </c>
      <c r="C67" s="225">
        <v>7</v>
      </c>
    </row>
    <row r="68" spans="1:3" x14ac:dyDescent="0.3">
      <c r="A68" s="222" t="s">
        <v>1077</v>
      </c>
      <c r="B68" s="116">
        <v>55261210</v>
      </c>
      <c r="C68" s="228">
        <v>7</v>
      </c>
    </row>
    <row r="69" spans="1:3" x14ac:dyDescent="0.3">
      <c r="A69" s="183" t="s">
        <v>45</v>
      </c>
      <c r="B69" s="179">
        <v>132587400</v>
      </c>
      <c r="C69" s="180">
        <v>100</v>
      </c>
    </row>
    <row r="70" spans="1:3" x14ac:dyDescent="0.3">
      <c r="A70" s="70" t="s">
        <v>46</v>
      </c>
      <c r="B70" s="100">
        <v>92359300</v>
      </c>
      <c r="C70" s="101">
        <v>78</v>
      </c>
    </row>
    <row r="71" spans="1:3" x14ac:dyDescent="0.3">
      <c r="A71" s="184" t="s">
        <v>40</v>
      </c>
      <c r="B71" s="185">
        <v>92359300</v>
      </c>
      <c r="C71" s="187">
        <v>78</v>
      </c>
    </row>
    <row r="72" spans="1:3" x14ac:dyDescent="0.3">
      <c r="A72" s="230" t="s">
        <v>41</v>
      </c>
      <c r="B72" s="123">
        <v>34465750</v>
      </c>
      <c r="C72" s="126">
        <v>33</v>
      </c>
    </row>
    <row r="73" spans="1:3" x14ac:dyDescent="0.3">
      <c r="A73" s="221" t="s">
        <v>42</v>
      </c>
      <c r="B73" s="216">
        <v>14905750</v>
      </c>
      <c r="C73" s="225">
        <v>19</v>
      </c>
    </row>
    <row r="74" spans="1:3" x14ac:dyDescent="0.3">
      <c r="A74" s="222" t="s">
        <v>274</v>
      </c>
      <c r="B74" s="116">
        <v>2975000</v>
      </c>
      <c r="C74" s="228">
        <v>3</v>
      </c>
    </row>
    <row r="75" spans="1:3" x14ac:dyDescent="0.3">
      <c r="A75" s="222" t="s">
        <v>279</v>
      </c>
      <c r="B75" s="116">
        <v>4450000</v>
      </c>
      <c r="C75" s="228">
        <v>3</v>
      </c>
    </row>
    <row r="76" spans="1:3" x14ac:dyDescent="0.3">
      <c r="A76" s="222" t="s">
        <v>47</v>
      </c>
      <c r="B76" s="116">
        <v>6481000</v>
      </c>
      <c r="C76" s="228">
        <v>12</v>
      </c>
    </row>
    <row r="77" spans="1:3" x14ac:dyDescent="0.3">
      <c r="A77" s="222" t="s">
        <v>2860</v>
      </c>
      <c r="B77" s="116">
        <v>999750</v>
      </c>
      <c r="C77" s="228">
        <v>1</v>
      </c>
    </row>
    <row r="78" spans="1:3" x14ac:dyDescent="0.3">
      <c r="A78" s="221" t="s">
        <v>2778</v>
      </c>
      <c r="B78" s="216">
        <v>3300000</v>
      </c>
      <c r="C78" s="225">
        <v>3</v>
      </c>
    </row>
    <row r="79" spans="1:3" x14ac:dyDescent="0.3">
      <c r="A79" s="222" t="s">
        <v>2780</v>
      </c>
      <c r="B79" s="116">
        <v>3300000</v>
      </c>
      <c r="C79" s="228">
        <v>3</v>
      </c>
    </row>
    <row r="80" spans="1:3" x14ac:dyDescent="0.3">
      <c r="A80" s="221" t="s">
        <v>56</v>
      </c>
      <c r="B80" s="216">
        <v>16260000</v>
      </c>
      <c r="C80" s="225">
        <v>11</v>
      </c>
    </row>
    <row r="81" spans="1:3" x14ac:dyDescent="0.3">
      <c r="A81" s="222" t="s">
        <v>58</v>
      </c>
      <c r="B81" s="116">
        <v>16260000</v>
      </c>
      <c r="C81" s="228">
        <v>11</v>
      </c>
    </row>
    <row r="82" spans="1:3" x14ac:dyDescent="0.3">
      <c r="A82" s="230" t="s">
        <v>345</v>
      </c>
      <c r="B82" s="123">
        <v>57893550</v>
      </c>
      <c r="C82" s="126">
        <v>45</v>
      </c>
    </row>
    <row r="83" spans="1:3" x14ac:dyDescent="0.3">
      <c r="A83" s="221" t="s">
        <v>42</v>
      </c>
      <c r="B83" s="216">
        <v>24213550</v>
      </c>
      <c r="C83" s="225">
        <v>28</v>
      </c>
    </row>
    <row r="84" spans="1:3" x14ac:dyDescent="0.3">
      <c r="A84" s="222" t="s">
        <v>274</v>
      </c>
      <c r="B84" s="116">
        <v>3979300</v>
      </c>
      <c r="C84" s="228">
        <v>4</v>
      </c>
    </row>
    <row r="85" spans="1:3" x14ac:dyDescent="0.3">
      <c r="A85" s="222" t="s">
        <v>279</v>
      </c>
      <c r="B85" s="116">
        <v>5920000</v>
      </c>
      <c r="C85" s="228">
        <v>4</v>
      </c>
    </row>
    <row r="86" spans="1:3" x14ac:dyDescent="0.3">
      <c r="A86" s="222" t="s">
        <v>47</v>
      </c>
      <c r="B86" s="116">
        <v>13319000</v>
      </c>
      <c r="C86" s="228">
        <v>19</v>
      </c>
    </row>
    <row r="87" spans="1:3" x14ac:dyDescent="0.3">
      <c r="A87" s="222" t="s">
        <v>2860</v>
      </c>
      <c r="B87" s="116">
        <v>995250</v>
      </c>
      <c r="C87" s="228">
        <v>1</v>
      </c>
    </row>
    <row r="88" spans="1:3" x14ac:dyDescent="0.3">
      <c r="A88" s="221" t="s">
        <v>2778</v>
      </c>
      <c r="B88" s="216">
        <v>13500000</v>
      </c>
      <c r="C88" s="225">
        <v>7</v>
      </c>
    </row>
    <row r="89" spans="1:3" x14ac:dyDescent="0.3">
      <c r="A89" s="222" t="s">
        <v>2780</v>
      </c>
      <c r="B89" s="116">
        <v>13500000</v>
      </c>
      <c r="C89" s="228">
        <v>7</v>
      </c>
    </row>
    <row r="90" spans="1:3" x14ac:dyDescent="0.3">
      <c r="A90" s="221" t="s">
        <v>56</v>
      </c>
      <c r="B90" s="216">
        <v>20180000</v>
      </c>
      <c r="C90" s="225">
        <v>10</v>
      </c>
    </row>
    <row r="91" spans="1:3" x14ac:dyDescent="0.3">
      <c r="A91" s="222" t="s">
        <v>1015</v>
      </c>
      <c r="B91" s="116">
        <v>20180000</v>
      </c>
      <c r="C91" s="228">
        <v>10</v>
      </c>
    </row>
    <row r="92" spans="1:3" x14ac:dyDescent="0.3">
      <c r="A92" s="70" t="s">
        <v>79</v>
      </c>
      <c r="B92" s="219">
        <v>40228100</v>
      </c>
      <c r="C92" s="226">
        <v>22</v>
      </c>
    </row>
    <row r="93" spans="1:3" x14ac:dyDescent="0.3">
      <c r="A93" s="184" t="s">
        <v>76</v>
      </c>
      <c r="B93" s="185">
        <v>40228100</v>
      </c>
      <c r="C93" s="187">
        <v>22</v>
      </c>
    </row>
    <row r="94" spans="1:3" x14ac:dyDescent="0.3">
      <c r="A94" s="230" t="s">
        <v>77</v>
      </c>
      <c r="B94" s="123">
        <v>26118500</v>
      </c>
      <c r="C94" s="126">
        <v>18</v>
      </c>
    </row>
    <row r="95" spans="1:3" x14ac:dyDescent="0.3">
      <c r="A95" s="221" t="s">
        <v>42</v>
      </c>
      <c r="B95" s="216">
        <v>8244000</v>
      </c>
      <c r="C95" s="225">
        <v>9</v>
      </c>
    </row>
    <row r="96" spans="1:3" x14ac:dyDescent="0.3">
      <c r="A96" s="222" t="s">
        <v>274</v>
      </c>
      <c r="B96" s="116">
        <v>1978000</v>
      </c>
      <c r="C96" s="228">
        <v>2</v>
      </c>
    </row>
    <row r="97" spans="1:3" x14ac:dyDescent="0.3">
      <c r="A97" s="222" t="s">
        <v>279</v>
      </c>
      <c r="B97" s="116">
        <v>2940000</v>
      </c>
      <c r="C97" s="228">
        <v>2</v>
      </c>
    </row>
    <row r="98" spans="1:3" x14ac:dyDescent="0.3">
      <c r="A98" s="222" t="s">
        <v>47</v>
      </c>
      <c r="B98" s="116">
        <v>3326000</v>
      </c>
      <c r="C98" s="228">
        <v>5</v>
      </c>
    </row>
    <row r="99" spans="1:3" x14ac:dyDescent="0.3">
      <c r="A99" s="221" t="s">
        <v>56</v>
      </c>
      <c r="B99" s="216">
        <v>17874500</v>
      </c>
      <c r="C99" s="225">
        <v>9</v>
      </c>
    </row>
    <row r="100" spans="1:3" x14ac:dyDescent="0.3">
      <c r="A100" s="222" t="s">
        <v>85</v>
      </c>
      <c r="B100" s="116">
        <v>17874500</v>
      </c>
      <c r="C100" s="228">
        <v>9</v>
      </c>
    </row>
    <row r="101" spans="1:3" x14ac:dyDescent="0.3">
      <c r="A101" s="230" t="s">
        <v>6799</v>
      </c>
      <c r="B101" s="123">
        <v>14109600</v>
      </c>
      <c r="C101" s="126">
        <v>4</v>
      </c>
    </row>
    <row r="102" spans="1:3" x14ac:dyDescent="0.3">
      <c r="A102" s="221" t="s">
        <v>56</v>
      </c>
      <c r="B102" s="216">
        <v>14109600</v>
      </c>
      <c r="C102" s="225">
        <v>4</v>
      </c>
    </row>
    <row r="103" spans="1:3" x14ac:dyDescent="0.3">
      <c r="A103" s="186" t="s">
        <v>6785</v>
      </c>
      <c r="B103" s="116">
        <v>14109600</v>
      </c>
      <c r="C103" s="225">
        <v>4</v>
      </c>
    </row>
    <row r="104" spans="1:3" x14ac:dyDescent="0.3">
      <c r="A104" s="212" t="s">
        <v>121</v>
      </c>
      <c r="B104" s="213">
        <v>2865237269</v>
      </c>
      <c r="C104" s="224">
        <v>1421</v>
      </c>
    </row>
    <row r="105" spans="1:3" ht="27" x14ac:dyDescent="0.3">
      <c r="A105" s="122" t="s">
        <v>122</v>
      </c>
      <c r="B105" s="125">
        <v>2176712970</v>
      </c>
      <c r="C105" s="127">
        <v>1224</v>
      </c>
    </row>
    <row r="106" spans="1:3" x14ac:dyDescent="0.3">
      <c r="A106" s="215" t="s">
        <v>123</v>
      </c>
      <c r="B106" s="216">
        <v>1758854336</v>
      </c>
      <c r="C106" s="225">
        <v>893</v>
      </c>
    </row>
    <row r="107" spans="1:3" x14ac:dyDescent="0.3">
      <c r="A107" s="77" t="s">
        <v>314</v>
      </c>
      <c r="B107" s="78">
        <v>29308150</v>
      </c>
      <c r="C107" s="79">
        <v>23</v>
      </c>
    </row>
    <row r="108" spans="1:3" x14ac:dyDescent="0.3">
      <c r="A108" s="183" t="s">
        <v>261</v>
      </c>
      <c r="B108" s="179">
        <v>29308150</v>
      </c>
      <c r="C108" s="180">
        <v>23</v>
      </c>
    </row>
    <row r="109" spans="1:3" x14ac:dyDescent="0.3">
      <c r="A109" s="70" t="s">
        <v>318</v>
      </c>
      <c r="B109" s="100">
        <v>29308150</v>
      </c>
      <c r="C109" s="101">
        <v>23</v>
      </c>
    </row>
    <row r="110" spans="1:3" x14ac:dyDescent="0.3">
      <c r="A110" s="184" t="s">
        <v>315</v>
      </c>
      <c r="B110" s="185">
        <v>29308150</v>
      </c>
      <c r="C110" s="187">
        <v>23</v>
      </c>
    </row>
    <row r="111" spans="1:3" x14ac:dyDescent="0.3">
      <c r="A111" s="230" t="s">
        <v>316</v>
      </c>
      <c r="B111" s="123">
        <v>29308150</v>
      </c>
      <c r="C111" s="126">
        <v>23</v>
      </c>
    </row>
    <row r="112" spans="1:3" x14ac:dyDescent="0.3">
      <c r="A112" s="221" t="s">
        <v>42</v>
      </c>
      <c r="B112" s="216">
        <v>12244900</v>
      </c>
      <c r="C112" s="225">
        <v>11</v>
      </c>
    </row>
    <row r="113" spans="1:3" x14ac:dyDescent="0.3">
      <c r="A113" s="222" t="s">
        <v>104</v>
      </c>
      <c r="B113" s="116">
        <v>8330000</v>
      </c>
      <c r="C113" s="228">
        <v>7</v>
      </c>
    </row>
    <row r="114" spans="1:3" x14ac:dyDescent="0.3">
      <c r="A114" s="222" t="s">
        <v>2860</v>
      </c>
      <c r="B114" s="116">
        <v>3914900</v>
      </c>
      <c r="C114" s="228">
        <v>4</v>
      </c>
    </row>
    <row r="115" spans="1:3" x14ac:dyDescent="0.3">
      <c r="A115" s="221" t="s">
        <v>333</v>
      </c>
      <c r="B115" s="216">
        <v>9754750</v>
      </c>
      <c r="C115" s="225">
        <v>8</v>
      </c>
    </row>
    <row r="116" spans="1:3" x14ac:dyDescent="0.3">
      <c r="A116" s="222" t="s">
        <v>274</v>
      </c>
      <c r="B116" s="116">
        <v>3956000</v>
      </c>
      <c r="C116" s="228">
        <v>3</v>
      </c>
    </row>
    <row r="117" spans="1:3" x14ac:dyDescent="0.3">
      <c r="A117" s="222" t="s">
        <v>340</v>
      </c>
      <c r="B117" s="116">
        <v>5798750</v>
      </c>
      <c r="C117" s="228">
        <v>5</v>
      </c>
    </row>
    <row r="118" spans="1:3" x14ac:dyDescent="0.3">
      <c r="A118" s="221" t="s">
        <v>56</v>
      </c>
      <c r="B118" s="216">
        <v>7308500</v>
      </c>
      <c r="C118" s="225">
        <v>4</v>
      </c>
    </row>
    <row r="119" spans="1:3" x14ac:dyDescent="0.3">
      <c r="A119" s="186" t="s">
        <v>4678</v>
      </c>
      <c r="B119" s="116">
        <v>7308500</v>
      </c>
      <c r="C119" s="225">
        <v>4</v>
      </c>
    </row>
    <row r="120" spans="1:3" x14ac:dyDescent="0.3">
      <c r="A120" s="77" t="s">
        <v>124</v>
      </c>
      <c r="B120" s="78">
        <v>632347572</v>
      </c>
      <c r="C120" s="79">
        <v>371</v>
      </c>
    </row>
    <row r="121" spans="1:3" x14ac:dyDescent="0.3">
      <c r="A121" s="183" t="s">
        <v>102</v>
      </c>
      <c r="B121" s="179">
        <v>10516658</v>
      </c>
      <c r="C121" s="180">
        <v>13</v>
      </c>
    </row>
    <row r="122" spans="1:3" x14ac:dyDescent="0.3">
      <c r="A122" s="70" t="s">
        <v>128</v>
      </c>
      <c r="B122" s="219">
        <v>10516658</v>
      </c>
      <c r="C122" s="226">
        <v>13</v>
      </c>
    </row>
    <row r="123" spans="1:3" x14ac:dyDescent="0.3">
      <c r="A123" s="184" t="s">
        <v>125</v>
      </c>
      <c r="B123" s="185">
        <v>10516658</v>
      </c>
      <c r="C123" s="187">
        <v>13</v>
      </c>
    </row>
    <row r="124" spans="1:3" x14ac:dyDescent="0.3">
      <c r="A124" s="230" t="s">
        <v>126</v>
      </c>
      <c r="B124" s="124">
        <v>10516658</v>
      </c>
      <c r="C124" s="246">
        <v>13</v>
      </c>
    </row>
    <row r="125" spans="1:3" x14ac:dyDescent="0.3">
      <c r="A125" s="221" t="s">
        <v>42</v>
      </c>
      <c r="B125" s="216">
        <v>3999200</v>
      </c>
      <c r="C125" s="225">
        <v>3</v>
      </c>
    </row>
    <row r="126" spans="1:3" x14ac:dyDescent="0.3">
      <c r="A126" s="222" t="s">
        <v>274</v>
      </c>
      <c r="B126" s="116">
        <v>999500</v>
      </c>
      <c r="C126" s="228">
        <v>1</v>
      </c>
    </row>
    <row r="127" spans="1:3" x14ac:dyDescent="0.3">
      <c r="A127" s="222" t="s">
        <v>279</v>
      </c>
      <c r="B127" s="116">
        <v>1500000</v>
      </c>
      <c r="C127" s="228">
        <v>1</v>
      </c>
    </row>
    <row r="128" spans="1:3" x14ac:dyDescent="0.3">
      <c r="A128" s="222" t="s">
        <v>2860</v>
      </c>
      <c r="B128" s="116">
        <v>1499700</v>
      </c>
      <c r="C128" s="228">
        <v>1</v>
      </c>
    </row>
    <row r="129" spans="1:3" x14ac:dyDescent="0.3">
      <c r="A129" s="221" t="s">
        <v>110</v>
      </c>
      <c r="B129" s="216">
        <v>4297458</v>
      </c>
      <c r="C129" s="225">
        <v>5</v>
      </c>
    </row>
    <row r="130" spans="1:3" x14ac:dyDescent="0.3">
      <c r="A130" s="222" t="s">
        <v>3134</v>
      </c>
      <c r="B130" s="116">
        <v>3105000</v>
      </c>
      <c r="C130" s="228">
        <v>1</v>
      </c>
    </row>
    <row r="131" spans="1:3" x14ac:dyDescent="0.3">
      <c r="A131" s="222" t="s">
        <v>129</v>
      </c>
      <c r="B131" s="116">
        <v>1192458</v>
      </c>
      <c r="C131" s="228">
        <v>4</v>
      </c>
    </row>
    <row r="132" spans="1:3" x14ac:dyDescent="0.3">
      <c r="A132" s="221" t="s">
        <v>56</v>
      </c>
      <c r="B132" s="216">
        <v>2220000</v>
      </c>
      <c r="C132" s="225">
        <v>5</v>
      </c>
    </row>
    <row r="133" spans="1:3" x14ac:dyDescent="0.3">
      <c r="A133" s="186" t="s">
        <v>5858</v>
      </c>
      <c r="B133" s="116">
        <v>2220000</v>
      </c>
      <c r="C133" s="225">
        <v>5</v>
      </c>
    </row>
    <row r="134" spans="1:3" x14ac:dyDescent="0.3">
      <c r="A134" s="183" t="s">
        <v>45</v>
      </c>
      <c r="B134" s="179">
        <v>175237157</v>
      </c>
      <c r="C134" s="180">
        <v>99</v>
      </c>
    </row>
    <row r="135" spans="1:3" x14ac:dyDescent="0.3">
      <c r="A135" s="70" t="s">
        <v>46</v>
      </c>
      <c r="B135" s="100">
        <v>32483263</v>
      </c>
      <c r="C135" s="101">
        <v>36</v>
      </c>
    </row>
    <row r="136" spans="1:3" x14ac:dyDescent="0.3">
      <c r="A136" s="184" t="s">
        <v>125</v>
      </c>
      <c r="B136" s="185">
        <v>32483263</v>
      </c>
      <c r="C136" s="187">
        <v>36</v>
      </c>
    </row>
    <row r="137" spans="1:3" x14ac:dyDescent="0.3">
      <c r="A137" s="230" t="s">
        <v>215</v>
      </c>
      <c r="B137" s="123">
        <v>32483263</v>
      </c>
      <c r="C137" s="126">
        <v>36</v>
      </c>
    </row>
    <row r="138" spans="1:3" x14ac:dyDescent="0.3">
      <c r="A138" s="221" t="s">
        <v>42</v>
      </c>
      <c r="B138" s="216">
        <v>12517500</v>
      </c>
      <c r="C138" s="225">
        <v>14</v>
      </c>
    </row>
    <row r="139" spans="1:3" x14ac:dyDescent="0.3">
      <c r="A139" s="222" t="s">
        <v>274</v>
      </c>
      <c r="B139" s="116">
        <v>993500</v>
      </c>
      <c r="C139" s="228">
        <v>1</v>
      </c>
    </row>
    <row r="140" spans="1:3" x14ac:dyDescent="0.3">
      <c r="A140" s="222" t="s">
        <v>279</v>
      </c>
      <c r="B140" s="116">
        <v>1495000</v>
      </c>
      <c r="C140" s="228">
        <v>1</v>
      </c>
    </row>
    <row r="141" spans="1:3" x14ac:dyDescent="0.3">
      <c r="A141" s="222" t="s">
        <v>47</v>
      </c>
      <c r="B141" s="116">
        <v>10029000</v>
      </c>
      <c r="C141" s="228">
        <v>12</v>
      </c>
    </row>
    <row r="142" spans="1:3" x14ac:dyDescent="0.3">
      <c r="A142" s="221" t="s">
        <v>110</v>
      </c>
      <c r="B142" s="216">
        <v>1191418</v>
      </c>
      <c r="C142" s="225">
        <v>5</v>
      </c>
    </row>
    <row r="143" spans="1:3" x14ac:dyDescent="0.3">
      <c r="A143" s="222" t="s">
        <v>112</v>
      </c>
      <c r="B143" s="116">
        <v>1191418</v>
      </c>
      <c r="C143" s="228">
        <v>5</v>
      </c>
    </row>
    <row r="144" spans="1:3" x14ac:dyDescent="0.3">
      <c r="A144" s="221" t="s">
        <v>2778</v>
      </c>
      <c r="B144" s="216">
        <v>5000000</v>
      </c>
      <c r="C144" s="225">
        <v>7</v>
      </c>
    </row>
    <row r="145" spans="1:3" x14ac:dyDescent="0.3">
      <c r="A145" s="222" t="s">
        <v>2788</v>
      </c>
      <c r="B145" s="116">
        <v>5000000</v>
      </c>
      <c r="C145" s="228">
        <v>7</v>
      </c>
    </row>
    <row r="146" spans="1:3" x14ac:dyDescent="0.3">
      <c r="A146" s="221" t="s">
        <v>56</v>
      </c>
      <c r="B146" s="216">
        <v>13774345</v>
      </c>
      <c r="C146" s="225">
        <v>10</v>
      </c>
    </row>
    <row r="147" spans="1:3" x14ac:dyDescent="0.3">
      <c r="A147" s="222" t="s">
        <v>594</v>
      </c>
      <c r="B147" s="116">
        <v>13774345</v>
      </c>
      <c r="C147" s="228">
        <v>10</v>
      </c>
    </row>
    <row r="148" spans="1:3" x14ac:dyDescent="0.3">
      <c r="A148" s="70" t="s">
        <v>79</v>
      </c>
      <c r="B148" s="100">
        <v>142753894</v>
      </c>
      <c r="C148" s="101">
        <v>63</v>
      </c>
    </row>
    <row r="149" spans="1:3" x14ac:dyDescent="0.3">
      <c r="A149" s="184" t="s">
        <v>125</v>
      </c>
      <c r="B149" s="185">
        <v>142753894</v>
      </c>
      <c r="C149" s="187">
        <v>63</v>
      </c>
    </row>
    <row r="150" spans="1:3" x14ac:dyDescent="0.3">
      <c r="A150" s="230" t="s">
        <v>250</v>
      </c>
      <c r="B150" s="123">
        <v>107378000</v>
      </c>
      <c r="C150" s="126">
        <v>57</v>
      </c>
    </row>
    <row r="151" spans="1:3" x14ac:dyDescent="0.3">
      <c r="A151" s="221" t="s">
        <v>42</v>
      </c>
      <c r="B151" s="216">
        <v>16858000</v>
      </c>
      <c r="C151" s="225">
        <v>11</v>
      </c>
    </row>
    <row r="152" spans="1:3" x14ac:dyDescent="0.3">
      <c r="A152" s="222" t="s">
        <v>274</v>
      </c>
      <c r="B152" s="116">
        <v>1975000</v>
      </c>
      <c r="C152" s="228">
        <v>2</v>
      </c>
    </row>
    <row r="153" spans="1:3" x14ac:dyDescent="0.3">
      <c r="A153" s="222" t="s">
        <v>279</v>
      </c>
      <c r="B153" s="116">
        <v>2954000</v>
      </c>
      <c r="C153" s="228">
        <v>2</v>
      </c>
    </row>
    <row r="154" spans="1:3" x14ac:dyDescent="0.3">
      <c r="A154" s="222" t="s">
        <v>617</v>
      </c>
      <c r="B154" s="116">
        <v>2950000</v>
      </c>
      <c r="C154" s="228">
        <v>1</v>
      </c>
    </row>
    <row r="155" spans="1:3" x14ac:dyDescent="0.3">
      <c r="A155" s="222" t="s">
        <v>622</v>
      </c>
      <c r="B155" s="116">
        <v>3547000</v>
      </c>
      <c r="C155" s="228">
        <v>1</v>
      </c>
    </row>
    <row r="156" spans="1:3" x14ac:dyDescent="0.3">
      <c r="A156" s="222" t="s">
        <v>9582</v>
      </c>
      <c r="B156" s="116">
        <v>2136000</v>
      </c>
      <c r="C156" s="228">
        <v>1</v>
      </c>
    </row>
    <row r="157" spans="1:3" x14ac:dyDescent="0.3">
      <c r="A157" s="222" t="s">
        <v>47</v>
      </c>
      <c r="B157" s="116">
        <v>1328000</v>
      </c>
      <c r="C157" s="228">
        <v>2</v>
      </c>
    </row>
    <row r="158" spans="1:3" x14ac:dyDescent="0.3">
      <c r="A158" s="222" t="s">
        <v>2860</v>
      </c>
      <c r="B158" s="116">
        <v>1968000</v>
      </c>
      <c r="C158" s="228">
        <v>2</v>
      </c>
    </row>
    <row r="159" spans="1:3" x14ac:dyDescent="0.3">
      <c r="A159" s="221" t="s">
        <v>110</v>
      </c>
      <c r="B159" s="216">
        <v>25618000</v>
      </c>
      <c r="C159" s="225">
        <v>23</v>
      </c>
    </row>
    <row r="160" spans="1:3" x14ac:dyDescent="0.3">
      <c r="A160" s="222" t="s">
        <v>6541</v>
      </c>
      <c r="B160" s="116">
        <v>24628000</v>
      </c>
      <c r="C160" s="228">
        <v>18</v>
      </c>
    </row>
    <row r="161" spans="1:3" x14ac:dyDescent="0.3">
      <c r="A161" s="222" t="s">
        <v>112</v>
      </c>
      <c r="B161" s="116">
        <v>990000</v>
      </c>
      <c r="C161" s="228">
        <v>5</v>
      </c>
    </row>
    <row r="162" spans="1:3" x14ac:dyDescent="0.3">
      <c r="A162" s="221" t="s">
        <v>2778</v>
      </c>
      <c r="B162" s="216">
        <v>30000000</v>
      </c>
      <c r="C162" s="225">
        <v>13</v>
      </c>
    </row>
    <row r="163" spans="1:3" x14ac:dyDescent="0.3">
      <c r="A163" s="222" t="s">
        <v>2788</v>
      </c>
      <c r="B163" s="116">
        <v>30000000</v>
      </c>
      <c r="C163" s="228">
        <v>13</v>
      </c>
    </row>
    <row r="164" spans="1:3" x14ac:dyDescent="0.3">
      <c r="A164" s="221" t="s">
        <v>56</v>
      </c>
      <c r="B164" s="216">
        <v>34902000</v>
      </c>
      <c r="C164" s="225">
        <v>10</v>
      </c>
    </row>
    <row r="165" spans="1:3" x14ac:dyDescent="0.3">
      <c r="A165" s="222" t="s">
        <v>974</v>
      </c>
      <c r="B165" s="116">
        <v>34902000</v>
      </c>
      <c r="C165" s="228">
        <v>10</v>
      </c>
    </row>
    <row r="166" spans="1:3" x14ac:dyDescent="0.3">
      <c r="A166" s="230" t="s">
        <v>6625</v>
      </c>
      <c r="B166" s="123">
        <v>35375894</v>
      </c>
      <c r="C166" s="126">
        <v>6</v>
      </c>
    </row>
    <row r="167" spans="1:3" x14ac:dyDescent="0.3">
      <c r="A167" s="221" t="s">
        <v>56</v>
      </c>
      <c r="B167" s="78">
        <v>35375894</v>
      </c>
      <c r="C167" s="79">
        <v>6</v>
      </c>
    </row>
    <row r="168" spans="1:3" x14ac:dyDescent="0.3">
      <c r="A168" s="186" t="s">
        <v>6633</v>
      </c>
      <c r="B168" s="116">
        <v>35375894</v>
      </c>
      <c r="C168" s="79">
        <v>6</v>
      </c>
    </row>
    <row r="169" spans="1:3" x14ac:dyDescent="0.3">
      <c r="A169" s="183" t="s">
        <v>136</v>
      </c>
      <c r="B169" s="179">
        <v>446593757</v>
      </c>
      <c r="C169" s="180">
        <v>259</v>
      </c>
    </row>
    <row r="170" spans="1:3" x14ac:dyDescent="0.3">
      <c r="A170" s="70" t="s">
        <v>137</v>
      </c>
      <c r="B170" s="100">
        <v>446593757</v>
      </c>
      <c r="C170" s="101">
        <v>259</v>
      </c>
    </row>
    <row r="171" spans="1:3" x14ac:dyDescent="0.3">
      <c r="A171" s="184" t="s">
        <v>125</v>
      </c>
      <c r="B171" s="185">
        <v>446593757</v>
      </c>
      <c r="C171" s="187">
        <v>259</v>
      </c>
    </row>
    <row r="172" spans="1:3" x14ac:dyDescent="0.3">
      <c r="A172" s="230" t="s">
        <v>134</v>
      </c>
      <c r="B172" s="220">
        <v>18737300</v>
      </c>
      <c r="C172" s="227">
        <v>25</v>
      </c>
    </row>
    <row r="173" spans="1:3" x14ac:dyDescent="0.3">
      <c r="A173" s="221" t="s">
        <v>42</v>
      </c>
      <c r="B173" s="216">
        <v>4998800</v>
      </c>
      <c r="C173" s="225">
        <v>5</v>
      </c>
    </row>
    <row r="174" spans="1:3" x14ac:dyDescent="0.3">
      <c r="A174" s="222" t="s">
        <v>274</v>
      </c>
      <c r="B174" s="116">
        <v>1499800</v>
      </c>
      <c r="C174" s="228">
        <v>2</v>
      </c>
    </row>
    <row r="175" spans="1:3" x14ac:dyDescent="0.3">
      <c r="A175" s="222" t="s">
        <v>279</v>
      </c>
      <c r="B175" s="116">
        <v>2000000</v>
      </c>
      <c r="C175" s="228">
        <v>2</v>
      </c>
    </row>
    <row r="176" spans="1:3" x14ac:dyDescent="0.3">
      <c r="A176" s="222" t="s">
        <v>2860</v>
      </c>
      <c r="B176" s="116">
        <v>1499000</v>
      </c>
      <c r="C176" s="228">
        <v>1</v>
      </c>
    </row>
    <row r="177" spans="1:3" x14ac:dyDescent="0.3">
      <c r="A177" s="221" t="s">
        <v>56</v>
      </c>
      <c r="B177" s="216">
        <v>12988500</v>
      </c>
      <c r="C177" s="225">
        <v>18</v>
      </c>
    </row>
    <row r="178" spans="1:3" x14ac:dyDescent="0.3">
      <c r="A178" s="222" t="s">
        <v>138</v>
      </c>
      <c r="B178" s="116">
        <v>12988500</v>
      </c>
      <c r="C178" s="228">
        <v>18</v>
      </c>
    </row>
    <row r="179" spans="1:3" x14ac:dyDescent="0.3">
      <c r="A179" s="221" t="s">
        <v>2157</v>
      </c>
      <c r="B179" s="216">
        <v>750000</v>
      </c>
      <c r="C179" s="225">
        <v>2</v>
      </c>
    </row>
    <row r="180" spans="1:3" x14ac:dyDescent="0.3">
      <c r="A180" s="222" t="s">
        <v>2207</v>
      </c>
      <c r="B180" s="116">
        <v>750000</v>
      </c>
      <c r="C180" s="228">
        <v>2</v>
      </c>
    </row>
    <row r="181" spans="1:3" x14ac:dyDescent="0.3">
      <c r="A181" s="230" t="s">
        <v>147</v>
      </c>
      <c r="B181" s="123">
        <v>189950037</v>
      </c>
      <c r="C181" s="126">
        <v>87</v>
      </c>
    </row>
    <row r="182" spans="1:3" x14ac:dyDescent="0.3">
      <c r="A182" s="221" t="s">
        <v>42</v>
      </c>
      <c r="B182" s="216">
        <v>9920000</v>
      </c>
      <c r="C182" s="225">
        <v>8</v>
      </c>
    </row>
    <row r="183" spans="1:3" x14ac:dyDescent="0.3">
      <c r="A183" s="222" t="s">
        <v>274</v>
      </c>
      <c r="B183" s="116">
        <v>5990000</v>
      </c>
      <c r="C183" s="228">
        <v>5</v>
      </c>
    </row>
    <row r="184" spans="1:3" x14ac:dyDescent="0.3">
      <c r="A184" s="222" t="s">
        <v>279</v>
      </c>
      <c r="B184" s="116">
        <v>3930000</v>
      </c>
      <c r="C184" s="228">
        <v>3</v>
      </c>
    </row>
    <row r="185" spans="1:3" x14ac:dyDescent="0.3">
      <c r="A185" s="221" t="s">
        <v>1302</v>
      </c>
      <c r="B185" s="216">
        <v>2031000</v>
      </c>
      <c r="C185" s="225">
        <v>21</v>
      </c>
    </row>
    <row r="186" spans="1:3" x14ac:dyDescent="0.3">
      <c r="A186" s="222" t="s">
        <v>2131</v>
      </c>
      <c r="B186" s="116">
        <v>2031000</v>
      </c>
      <c r="C186" s="228">
        <v>21</v>
      </c>
    </row>
    <row r="187" spans="1:3" x14ac:dyDescent="0.3">
      <c r="A187" s="221" t="s">
        <v>56</v>
      </c>
      <c r="B187" s="216">
        <v>177999037</v>
      </c>
      <c r="C187" s="225">
        <v>58</v>
      </c>
    </row>
    <row r="188" spans="1:3" x14ac:dyDescent="0.3">
      <c r="A188" s="222" t="s">
        <v>160</v>
      </c>
      <c r="B188" s="116">
        <v>88796800</v>
      </c>
      <c r="C188" s="228">
        <v>26</v>
      </c>
    </row>
    <row r="189" spans="1:3" x14ac:dyDescent="0.3">
      <c r="A189" s="222" t="s">
        <v>149</v>
      </c>
      <c r="B189" s="116">
        <v>89202237</v>
      </c>
      <c r="C189" s="228">
        <v>32</v>
      </c>
    </row>
    <row r="190" spans="1:3" x14ac:dyDescent="0.3">
      <c r="A190" s="230" t="s">
        <v>174</v>
      </c>
      <c r="B190" s="123">
        <v>49755740</v>
      </c>
      <c r="C190" s="126">
        <v>30</v>
      </c>
    </row>
    <row r="191" spans="1:3" x14ac:dyDescent="0.3">
      <c r="A191" s="221" t="s">
        <v>42</v>
      </c>
      <c r="B191" s="216">
        <v>33371740</v>
      </c>
      <c r="C191" s="225">
        <v>8</v>
      </c>
    </row>
    <row r="192" spans="1:3" x14ac:dyDescent="0.3">
      <c r="A192" s="222" t="s">
        <v>274</v>
      </c>
      <c r="B192" s="116">
        <v>1989000</v>
      </c>
      <c r="C192" s="228">
        <v>2</v>
      </c>
    </row>
    <row r="193" spans="1:3" x14ac:dyDescent="0.3">
      <c r="A193" s="222" t="s">
        <v>279</v>
      </c>
      <c r="B193" s="116">
        <v>2980000</v>
      </c>
      <c r="C193" s="228">
        <v>2</v>
      </c>
    </row>
    <row r="194" spans="1:3" x14ac:dyDescent="0.3">
      <c r="A194" s="222" t="s">
        <v>2995</v>
      </c>
      <c r="B194" s="116">
        <v>1500000</v>
      </c>
      <c r="C194" s="228">
        <v>1</v>
      </c>
    </row>
    <row r="195" spans="1:3" x14ac:dyDescent="0.3">
      <c r="A195" s="186" t="s">
        <v>3228</v>
      </c>
      <c r="B195" s="216">
        <v>23902740</v>
      </c>
      <c r="C195" s="225">
        <v>1</v>
      </c>
    </row>
    <row r="196" spans="1:3" x14ac:dyDescent="0.3">
      <c r="A196" s="222" t="s">
        <v>2860</v>
      </c>
      <c r="B196" s="116">
        <v>3000000</v>
      </c>
      <c r="C196" s="228">
        <v>2</v>
      </c>
    </row>
    <row r="197" spans="1:3" x14ac:dyDescent="0.3">
      <c r="A197" s="221" t="s">
        <v>2974</v>
      </c>
      <c r="B197" s="216">
        <v>3000000</v>
      </c>
      <c r="C197" s="225">
        <v>1</v>
      </c>
    </row>
    <row r="198" spans="1:3" x14ac:dyDescent="0.3">
      <c r="A198" s="222" t="s">
        <v>9528</v>
      </c>
      <c r="B198" s="116">
        <v>3000000</v>
      </c>
      <c r="C198" s="228">
        <v>1</v>
      </c>
    </row>
    <row r="199" spans="1:3" x14ac:dyDescent="0.3">
      <c r="A199" s="221" t="s">
        <v>56</v>
      </c>
      <c r="B199" s="216">
        <v>11134000</v>
      </c>
      <c r="C199" s="225">
        <v>16</v>
      </c>
    </row>
    <row r="200" spans="1:3" x14ac:dyDescent="0.3">
      <c r="A200" s="222" t="s">
        <v>176</v>
      </c>
      <c r="B200" s="116">
        <v>11134000</v>
      </c>
      <c r="C200" s="228">
        <v>16</v>
      </c>
    </row>
    <row r="201" spans="1:3" x14ac:dyDescent="0.3">
      <c r="A201" s="221" t="s">
        <v>2157</v>
      </c>
      <c r="B201" s="216">
        <v>2250000</v>
      </c>
      <c r="C201" s="225">
        <v>5</v>
      </c>
    </row>
    <row r="202" spans="1:3" x14ac:dyDescent="0.3">
      <c r="A202" s="222" t="s">
        <v>2159</v>
      </c>
      <c r="B202" s="116">
        <v>2250000</v>
      </c>
      <c r="C202" s="228">
        <v>5</v>
      </c>
    </row>
    <row r="203" spans="1:3" x14ac:dyDescent="0.3">
      <c r="A203" s="230" t="s">
        <v>2121</v>
      </c>
      <c r="B203" s="123">
        <v>43537400</v>
      </c>
      <c r="C203" s="126">
        <v>35</v>
      </c>
    </row>
    <row r="204" spans="1:3" x14ac:dyDescent="0.3">
      <c r="A204" s="221" t="s">
        <v>42</v>
      </c>
      <c r="B204" s="216">
        <v>13425500</v>
      </c>
      <c r="C204" s="225">
        <v>10</v>
      </c>
    </row>
    <row r="205" spans="1:3" x14ac:dyDescent="0.3">
      <c r="A205" s="222" t="s">
        <v>274</v>
      </c>
      <c r="B205" s="116">
        <v>2958500</v>
      </c>
      <c r="C205" s="228">
        <v>3</v>
      </c>
    </row>
    <row r="206" spans="1:3" x14ac:dyDescent="0.3">
      <c r="A206" s="222" t="s">
        <v>279</v>
      </c>
      <c r="B206" s="116">
        <v>4470000</v>
      </c>
      <c r="C206" s="228">
        <v>3</v>
      </c>
    </row>
    <row r="207" spans="1:3" x14ac:dyDescent="0.3">
      <c r="A207" s="222" t="s">
        <v>2995</v>
      </c>
      <c r="B207" s="116">
        <v>1499000</v>
      </c>
      <c r="C207" s="228">
        <v>1</v>
      </c>
    </row>
    <row r="208" spans="1:3" x14ac:dyDescent="0.3">
      <c r="A208" s="222" t="s">
        <v>2860</v>
      </c>
      <c r="B208" s="116">
        <v>4498000</v>
      </c>
      <c r="C208" s="228">
        <v>3</v>
      </c>
    </row>
    <row r="209" spans="1:3" x14ac:dyDescent="0.3">
      <c r="A209" s="221" t="s">
        <v>56</v>
      </c>
      <c r="B209" s="216">
        <v>30111900</v>
      </c>
      <c r="C209" s="225">
        <v>25</v>
      </c>
    </row>
    <row r="210" spans="1:3" x14ac:dyDescent="0.3">
      <c r="A210" s="222" t="s">
        <v>2123</v>
      </c>
      <c r="B210" s="116">
        <v>30111900</v>
      </c>
      <c r="C210" s="228">
        <v>25</v>
      </c>
    </row>
    <row r="211" spans="1:3" x14ac:dyDescent="0.3">
      <c r="A211" s="230" t="s">
        <v>184</v>
      </c>
      <c r="B211" s="220">
        <v>144613280</v>
      </c>
      <c r="C211" s="227">
        <v>82</v>
      </c>
    </row>
    <row r="212" spans="1:3" x14ac:dyDescent="0.3">
      <c r="A212" s="221" t="s">
        <v>42</v>
      </c>
      <c r="B212" s="216">
        <v>38095000</v>
      </c>
      <c r="C212" s="225">
        <v>5</v>
      </c>
    </row>
    <row r="213" spans="1:3" x14ac:dyDescent="0.3">
      <c r="A213" s="222" t="s">
        <v>274</v>
      </c>
      <c r="B213" s="116">
        <v>997000</v>
      </c>
      <c r="C213" s="228">
        <v>1</v>
      </c>
    </row>
    <row r="214" spans="1:3" x14ac:dyDescent="0.3">
      <c r="A214" s="222" t="s">
        <v>279</v>
      </c>
      <c r="B214" s="116">
        <v>1500000</v>
      </c>
      <c r="C214" s="228">
        <v>1</v>
      </c>
    </row>
    <row r="215" spans="1:3" x14ac:dyDescent="0.3">
      <c r="A215" s="222" t="s">
        <v>3008</v>
      </c>
      <c r="B215" s="116">
        <v>34100000</v>
      </c>
      <c r="C215" s="228">
        <v>2</v>
      </c>
    </row>
    <row r="216" spans="1:3" x14ac:dyDescent="0.3">
      <c r="A216" s="222" t="s">
        <v>2860</v>
      </c>
      <c r="B216" s="116">
        <v>1498000</v>
      </c>
      <c r="C216" s="228">
        <v>1</v>
      </c>
    </row>
    <row r="217" spans="1:3" x14ac:dyDescent="0.3">
      <c r="A217" s="221" t="s">
        <v>2289</v>
      </c>
      <c r="B217" s="216">
        <v>82534280</v>
      </c>
      <c r="C217" s="225">
        <v>20</v>
      </c>
    </row>
    <row r="218" spans="1:3" x14ac:dyDescent="0.3">
      <c r="A218" s="222" t="s">
        <v>2412</v>
      </c>
      <c r="B218" s="116">
        <v>24334280</v>
      </c>
      <c r="C218" s="228">
        <v>13</v>
      </c>
    </row>
    <row r="219" spans="1:3" x14ac:dyDescent="0.3">
      <c r="A219" s="222" t="s">
        <v>2291</v>
      </c>
      <c r="B219" s="116">
        <v>57400000</v>
      </c>
      <c r="C219" s="228">
        <v>5</v>
      </c>
    </row>
    <row r="220" spans="1:3" x14ac:dyDescent="0.3">
      <c r="A220" s="186" t="s">
        <v>3450</v>
      </c>
      <c r="B220" s="216">
        <v>800000</v>
      </c>
      <c r="C220" s="225">
        <v>2</v>
      </c>
    </row>
    <row r="221" spans="1:3" x14ac:dyDescent="0.3">
      <c r="A221" s="221" t="s">
        <v>3421</v>
      </c>
      <c r="B221" s="216">
        <v>1600000</v>
      </c>
      <c r="C221" s="225">
        <v>1</v>
      </c>
    </row>
    <row r="222" spans="1:3" x14ac:dyDescent="0.3">
      <c r="A222" s="186" t="s">
        <v>5012</v>
      </c>
      <c r="B222" s="216">
        <v>1600000</v>
      </c>
      <c r="C222" s="225">
        <v>1</v>
      </c>
    </row>
    <row r="223" spans="1:3" x14ac:dyDescent="0.3">
      <c r="A223" s="221" t="s">
        <v>1302</v>
      </c>
      <c r="B223" s="216">
        <v>4246000</v>
      </c>
      <c r="C223" s="225">
        <v>34</v>
      </c>
    </row>
    <row r="224" spans="1:3" x14ac:dyDescent="0.3">
      <c r="A224" s="222" t="s">
        <v>2131</v>
      </c>
      <c r="B224" s="116">
        <v>4246000</v>
      </c>
      <c r="C224" s="228">
        <v>34</v>
      </c>
    </row>
    <row r="225" spans="1:3" x14ac:dyDescent="0.3">
      <c r="A225" s="221" t="s">
        <v>56</v>
      </c>
      <c r="B225" s="216">
        <v>18138000</v>
      </c>
      <c r="C225" s="225">
        <v>22</v>
      </c>
    </row>
    <row r="226" spans="1:3" x14ac:dyDescent="0.3">
      <c r="A226" s="222" t="s">
        <v>186</v>
      </c>
      <c r="B226" s="116">
        <v>18138000</v>
      </c>
      <c r="C226" s="228">
        <v>22</v>
      </c>
    </row>
    <row r="227" spans="1:3" x14ac:dyDescent="0.3">
      <c r="A227" s="77" t="s">
        <v>697</v>
      </c>
      <c r="B227" s="78">
        <v>1097198614</v>
      </c>
      <c r="C227" s="79">
        <v>499</v>
      </c>
    </row>
    <row r="228" spans="1:3" x14ac:dyDescent="0.3">
      <c r="A228" s="183" t="s">
        <v>136</v>
      </c>
      <c r="B228" s="179">
        <v>1097198614</v>
      </c>
      <c r="C228" s="180">
        <v>499</v>
      </c>
    </row>
    <row r="229" spans="1:3" x14ac:dyDescent="0.3">
      <c r="A229" s="70" t="s">
        <v>273</v>
      </c>
      <c r="B229" s="216">
        <v>24233000</v>
      </c>
      <c r="C229" s="225">
        <v>1</v>
      </c>
    </row>
    <row r="230" spans="1:3" x14ac:dyDescent="0.3">
      <c r="A230" s="184" t="s">
        <v>3333</v>
      </c>
      <c r="B230" s="216">
        <v>24233000</v>
      </c>
      <c r="C230" s="225">
        <v>1</v>
      </c>
    </row>
    <row r="231" spans="1:3" x14ac:dyDescent="0.3">
      <c r="A231" s="230" t="s">
        <v>3334</v>
      </c>
      <c r="B231" s="216">
        <v>24233000</v>
      </c>
      <c r="C231" s="225">
        <v>1</v>
      </c>
    </row>
    <row r="232" spans="1:3" x14ac:dyDescent="0.3">
      <c r="A232" s="221" t="s">
        <v>3365</v>
      </c>
      <c r="B232" s="216">
        <v>24233000</v>
      </c>
      <c r="C232" s="225">
        <v>1</v>
      </c>
    </row>
    <row r="233" spans="1:3" x14ac:dyDescent="0.3">
      <c r="A233" s="186" t="s">
        <v>9763</v>
      </c>
      <c r="B233" s="216">
        <v>24233000</v>
      </c>
      <c r="C233" s="225">
        <v>1</v>
      </c>
    </row>
    <row r="234" spans="1:3" x14ac:dyDescent="0.3">
      <c r="A234" s="70" t="s">
        <v>137</v>
      </c>
      <c r="B234" s="100">
        <v>1072965614</v>
      </c>
      <c r="C234" s="101">
        <v>498</v>
      </c>
    </row>
    <row r="235" spans="1:3" x14ac:dyDescent="0.3">
      <c r="A235" s="184" t="s">
        <v>698</v>
      </c>
      <c r="B235" s="185">
        <v>1072965614</v>
      </c>
      <c r="C235" s="187">
        <v>498</v>
      </c>
    </row>
    <row r="236" spans="1:3" x14ac:dyDescent="0.3">
      <c r="A236" s="230" t="s">
        <v>699</v>
      </c>
      <c r="B236" s="123">
        <v>391104599</v>
      </c>
      <c r="C236" s="126">
        <v>306</v>
      </c>
    </row>
    <row r="237" spans="1:3" x14ac:dyDescent="0.3">
      <c r="A237" s="221" t="s">
        <v>700</v>
      </c>
      <c r="B237" s="78">
        <v>208810599</v>
      </c>
      <c r="C237" s="79">
        <v>209</v>
      </c>
    </row>
    <row r="238" spans="1:3" x14ac:dyDescent="0.3">
      <c r="A238" s="222" t="s">
        <v>1904</v>
      </c>
      <c r="B238" s="116">
        <v>3753982</v>
      </c>
      <c r="C238" s="228">
        <v>11</v>
      </c>
    </row>
    <row r="239" spans="1:3" x14ac:dyDescent="0.3">
      <c r="A239" s="222" t="s">
        <v>1812</v>
      </c>
      <c r="B239" s="116">
        <v>32911215</v>
      </c>
      <c r="C239" s="228">
        <v>17</v>
      </c>
    </row>
    <row r="240" spans="1:3" x14ac:dyDescent="0.3">
      <c r="A240" s="222" t="s">
        <v>709</v>
      </c>
      <c r="B240" s="116">
        <v>56114700</v>
      </c>
      <c r="C240" s="228">
        <v>61</v>
      </c>
    </row>
    <row r="241" spans="1:3" x14ac:dyDescent="0.3">
      <c r="A241" s="222" t="s">
        <v>702</v>
      </c>
      <c r="B241" s="116">
        <v>75887261</v>
      </c>
      <c r="C241" s="228">
        <v>84</v>
      </c>
    </row>
    <row r="242" spans="1:3" x14ac:dyDescent="0.3">
      <c r="A242" s="186" t="s">
        <v>8561</v>
      </c>
      <c r="B242" s="216">
        <v>1304701</v>
      </c>
      <c r="C242" s="225">
        <v>3</v>
      </c>
    </row>
    <row r="243" spans="1:3" x14ac:dyDescent="0.3">
      <c r="A243" s="222" t="s">
        <v>733</v>
      </c>
      <c r="B243" s="116">
        <v>8921740</v>
      </c>
      <c r="C243" s="228">
        <v>19</v>
      </c>
    </row>
    <row r="244" spans="1:3" x14ac:dyDescent="0.3">
      <c r="A244" s="222" t="s">
        <v>725</v>
      </c>
      <c r="B244" s="116">
        <v>8494000</v>
      </c>
      <c r="C244" s="228">
        <v>13</v>
      </c>
    </row>
    <row r="245" spans="1:3" x14ac:dyDescent="0.3">
      <c r="A245" s="186" t="s">
        <v>9145</v>
      </c>
      <c r="B245" s="216">
        <v>21423000</v>
      </c>
      <c r="C245" s="225">
        <v>1</v>
      </c>
    </row>
    <row r="246" spans="1:3" x14ac:dyDescent="0.3">
      <c r="A246" s="221" t="s">
        <v>333</v>
      </c>
      <c r="B246" s="216">
        <v>182294000</v>
      </c>
      <c r="C246" s="225">
        <v>97</v>
      </c>
    </row>
    <row r="247" spans="1:3" x14ac:dyDescent="0.3">
      <c r="A247" s="222" t="s">
        <v>3184</v>
      </c>
      <c r="B247" s="116">
        <v>4000000</v>
      </c>
      <c r="C247" s="228">
        <v>1</v>
      </c>
    </row>
    <row r="248" spans="1:3" x14ac:dyDescent="0.3">
      <c r="A248" s="222" t="s">
        <v>3189</v>
      </c>
      <c r="B248" s="116">
        <v>10883500</v>
      </c>
      <c r="C248" s="228">
        <v>2</v>
      </c>
    </row>
    <row r="249" spans="1:3" x14ac:dyDescent="0.3">
      <c r="A249" s="222" t="s">
        <v>274</v>
      </c>
      <c r="B249" s="116">
        <v>39852500</v>
      </c>
      <c r="C249" s="228">
        <v>40</v>
      </c>
    </row>
    <row r="250" spans="1:3" x14ac:dyDescent="0.3">
      <c r="A250" s="222" t="s">
        <v>279</v>
      </c>
      <c r="B250" s="116">
        <v>59940000</v>
      </c>
      <c r="C250" s="228">
        <v>41</v>
      </c>
    </row>
    <row r="251" spans="1:3" x14ac:dyDescent="0.3">
      <c r="A251" s="222" t="s">
        <v>762</v>
      </c>
      <c r="B251" s="116">
        <v>9580000</v>
      </c>
      <c r="C251" s="228">
        <v>12</v>
      </c>
    </row>
    <row r="252" spans="1:3" x14ac:dyDescent="0.3">
      <c r="A252" s="222" t="s">
        <v>767</v>
      </c>
      <c r="B252" s="116">
        <v>10560000</v>
      </c>
      <c r="C252" s="228">
        <v>11</v>
      </c>
    </row>
    <row r="253" spans="1:3" x14ac:dyDescent="0.3">
      <c r="A253" s="222" t="s">
        <v>2914</v>
      </c>
      <c r="B253" s="116">
        <v>10939000</v>
      </c>
      <c r="C253" s="228">
        <v>2</v>
      </c>
    </row>
    <row r="254" spans="1:3" x14ac:dyDescent="0.3">
      <c r="A254" s="222" t="s">
        <v>2921</v>
      </c>
      <c r="B254" s="116">
        <v>11989000</v>
      </c>
      <c r="C254" s="228">
        <v>2</v>
      </c>
    </row>
    <row r="255" spans="1:3" x14ac:dyDescent="0.3">
      <c r="A255" s="186" t="s">
        <v>7323</v>
      </c>
      <c r="B255" s="216">
        <v>24550000</v>
      </c>
      <c r="C255" s="225">
        <v>1</v>
      </c>
    </row>
    <row r="256" spans="1:3" x14ac:dyDescent="0.3">
      <c r="A256" s="230" t="s">
        <v>781</v>
      </c>
      <c r="B256" s="123">
        <v>113320050</v>
      </c>
      <c r="C256" s="126">
        <v>31</v>
      </c>
    </row>
    <row r="257" spans="1:3" x14ac:dyDescent="0.3">
      <c r="A257" s="221" t="s">
        <v>782</v>
      </c>
      <c r="B257" s="78">
        <v>3920050</v>
      </c>
      <c r="C257" s="79">
        <v>18</v>
      </c>
    </row>
    <row r="258" spans="1:3" x14ac:dyDescent="0.3">
      <c r="A258" s="222" t="s">
        <v>784</v>
      </c>
      <c r="B258" s="116">
        <v>3920050</v>
      </c>
      <c r="C258" s="228">
        <v>18</v>
      </c>
    </row>
    <row r="259" spans="1:3" x14ac:dyDescent="0.3">
      <c r="A259" s="221" t="s">
        <v>2974</v>
      </c>
      <c r="B259" s="216">
        <v>109400000</v>
      </c>
      <c r="C259" s="225">
        <v>13</v>
      </c>
    </row>
    <row r="260" spans="1:3" x14ac:dyDescent="0.3">
      <c r="A260" s="222" t="s">
        <v>2976</v>
      </c>
      <c r="B260" s="116">
        <v>59400000</v>
      </c>
      <c r="C260" s="228">
        <v>12</v>
      </c>
    </row>
    <row r="261" spans="1:3" x14ac:dyDescent="0.3">
      <c r="A261" s="186" t="s">
        <v>4804</v>
      </c>
      <c r="B261" s="216">
        <v>50000000</v>
      </c>
      <c r="C261" s="225">
        <v>1</v>
      </c>
    </row>
    <row r="262" spans="1:3" x14ac:dyDescent="0.3">
      <c r="A262" s="230" t="s">
        <v>793</v>
      </c>
      <c r="B262" s="123">
        <v>466458965</v>
      </c>
      <c r="C262" s="126">
        <v>149</v>
      </c>
    </row>
    <row r="263" spans="1:3" x14ac:dyDescent="0.3">
      <c r="A263" s="221" t="s">
        <v>794</v>
      </c>
      <c r="B263" s="78">
        <v>430458965</v>
      </c>
      <c r="C263" s="79">
        <v>137</v>
      </c>
    </row>
    <row r="264" spans="1:3" x14ac:dyDescent="0.3">
      <c r="A264" s="222" t="s">
        <v>3048</v>
      </c>
      <c r="B264" s="116">
        <v>2793140</v>
      </c>
      <c r="C264" s="228">
        <v>3</v>
      </c>
    </row>
    <row r="265" spans="1:3" x14ac:dyDescent="0.3">
      <c r="A265" s="222" t="s">
        <v>3037</v>
      </c>
      <c r="B265" s="116">
        <v>25115340</v>
      </c>
      <c r="C265" s="228">
        <v>5</v>
      </c>
    </row>
    <row r="266" spans="1:3" x14ac:dyDescent="0.3">
      <c r="A266" s="222" t="s">
        <v>4966</v>
      </c>
      <c r="B266" s="116">
        <v>28834904</v>
      </c>
      <c r="C266" s="228">
        <v>4</v>
      </c>
    </row>
    <row r="267" spans="1:3" x14ac:dyDescent="0.3">
      <c r="A267" s="222" t="s">
        <v>3046</v>
      </c>
      <c r="B267" s="116">
        <v>10365645</v>
      </c>
      <c r="C267" s="228">
        <v>3</v>
      </c>
    </row>
    <row r="268" spans="1:3" x14ac:dyDescent="0.3">
      <c r="A268" s="222" t="s">
        <v>825</v>
      </c>
      <c r="B268" s="116">
        <v>23130000</v>
      </c>
      <c r="C268" s="228">
        <v>11</v>
      </c>
    </row>
    <row r="269" spans="1:3" x14ac:dyDescent="0.3">
      <c r="A269" s="233" t="s">
        <v>796</v>
      </c>
      <c r="B269" s="231">
        <v>249399980</v>
      </c>
      <c r="C269" s="232">
        <v>90</v>
      </c>
    </row>
    <row r="270" spans="1:3" x14ac:dyDescent="0.3">
      <c r="A270" s="222" t="s">
        <v>1842</v>
      </c>
      <c r="B270" s="116">
        <v>17973400</v>
      </c>
      <c r="C270" s="228">
        <v>32</v>
      </c>
    </row>
    <row r="271" spans="1:3" x14ac:dyDescent="0.3">
      <c r="A271" s="186" t="s">
        <v>7790</v>
      </c>
      <c r="B271" s="116">
        <v>48782500</v>
      </c>
      <c r="C271" s="228">
        <v>3</v>
      </c>
    </row>
    <row r="272" spans="1:3" x14ac:dyDescent="0.3">
      <c r="A272" s="222" t="s">
        <v>3044</v>
      </c>
      <c r="B272" s="116">
        <v>24064056</v>
      </c>
      <c r="C272" s="228">
        <v>6</v>
      </c>
    </row>
    <row r="273" spans="1:3" x14ac:dyDescent="0.3">
      <c r="A273" s="221" t="s">
        <v>2983</v>
      </c>
      <c r="B273" s="216">
        <v>36000000</v>
      </c>
      <c r="C273" s="225">
        <v>12</v>
      </c>
    </row>
    <row r="274" spans="1:3" x14ac:dyDescent="0.3">
      <c r="A274" s="222" t="s">
        <v>2985</v>
      </c>
      <c r="B274" s="116">
        <v>36000000</v>
      </c>
      <c r="C274" s="228">
        <v>12</v>
      </c>
    </row>
    <row r="275" spans="1:3" x14ac:dyDescent="0.3">
      <c r="A275" s="230" t="s">
        <v>804</v>
      </c>
      <c r="B275" s="123">
        <v>102082000</v>
      </c>
      <c r="C275" s="227">
        <v>12</v>
      </c>
    </row>
    <row r="276" spans="1:3" x14ac:dyDescent="0.3">
      <c r="A276" s="221" t="s">
        <v>700</v>
      </c>
      <c r="B276" s="216">
        <v>57930000</v>
      </c>
      <c r="C276" s="225">
        <v>2</v>
      </c>
    </row>
    <row r="277" spans="1:3" x14ac:dyDescent="0.3">
      <c r="A277" s="222" t="s">
        <v>3172</v>
      </c>
      <c r="B277" s="116">
        <v>57930000</v>
      </c>
      <c r="C277" s="228">
        <v>2</v>
      </c>
    </row>
    <row r="278" spans="1:3" x14ac:dyDescent="0.3">
      <c r="A278" s="221" t="s">
        <v>805</v>
      </c>
      <c r="B278" s="216">
        <v>44152000</v>
      </c>
      <c r="C278" s="225">
        <v>10</v>
      </c>
    </row>
    <row r="279" spans="1:3" x14ac:dyDescent="0.3">
      <c r="A279" s="186" t="s">
        <v>7537</v>
      </c>
      <c r="B279" s="216">
        <v>900000</v>
      </c>
      <c r="C279" s="225">
        <v>1</v>
      </c>
    </row>
    <row r="280" spans="1:3" x14ac:dyDescent="0.3">
      <c r="A280" s="222" t="s">
        <v>813</v>
      </c>
      <c r="B280" s="116">
        <v>2916000</v>
      </c>
      <c r="C280" s="228">
        <v>9</v>
      </c>
    </row>
    <row r="281" spans="1:3" x14ac:dyDescent="0.3">
      <c r="A281" s="186" t="s">
        <v>7541</v>
      </c>
      <c r="B281" s="216">
        <v>400000</v>
      </c>
      <c r="C281" s="225">
        <v>1</v>
      </c>
    </row>
    <row r="282" spans="1:3" x14ac:dyDescent="0.3">
      <c r="A282" s="222" t="s">
        <v>817</v>
      </c>
      <c r="B282" s="116">
        <v>6120000</v>
      </c>
      <c r="C282" s="228">
        <v>9</v>
      </c>
    </row>
    <row r="283" spans="1:3" x14ac:dyDescent="0.3">
      <c r="A283" s="222" t="s">
        <v>823</v>
      </c>
      <c r="B283" s="116">
        <v>1800000</v>
      </c>
      <c r="C283" s="228">
        <v>9</v>
      </c>
    </row>
    <row r="284" spans="1:3" x14ac:dyDescent="0.3">
      <c r="A284" s="222" t="s">
        <v>821</v>
      </c>
      <c r="B284" s="116">
        <v>720000</v>
      </c>
      <c r="C284" s="228">
        <v>9</v>
      </c>
    </row>
    <row r="285" spans="1:3" x14ac:dyDescent="0.3">
      <c r="A285" s="222" t="s">
        <v>819</v>
      </c>
      <c r="B285" s="116">
        <v>1800000</v>
      </c>
      <c r="C285" s="228">
        <v>9</v>
      </c>
    </row>
    <row r="286" spans="1:3" x14ac:dyDescent="0.3">
      <c r="A286" s="222" t="s">
        <v>807</v>
      </c>
      <c r="B286" s="116">
        <v>26280000</v>
      </c>
      <c r="C286" s="228">
        <v>9</v>
      </c>
    </row>
    <row r="287" spans="1:3" x14ac:dyDescent="0.3">
      <c r="A287" s="186" t="s">
        <v>7543</v>
      </c>
      <c r="B287" s="216">
        <v>300000</v>
      </c>
      <c r="C287" s="225">
        <v>1</v>
      </c>
    </row>
    <row r="288" spans="1:3" x14ac:dyDescent="0.3">
      <c r="A288" s="222" t="s">
        <v>815</v>
      </c>
      <c r="B288" s="116">
        <v>2916000</v>
      </c>
      <c r="C288" s="228">
        <v>9</v>
      </c>
    </row>
    <row r="289" spans="1:3" x14ac:dyDescent="0.3">
      <c r="A289" s="215" t="s">
        <v>256</v>
      </c>
      <c r="B289" s="78">
        <v>417858634</v>
      </c>
      <c r="C289" s="79">
        <v>331</v>
      </c>
    </row>
    <row r="290" spans="1:3" x14ac:dyDescent="0.3">
      <c r="A290" s="77" t="s">
        <v>351</v>
      </c>
      <c r="B290" s="78">
        <v>118035835</v>
      </c>
      <c r="C290" s="79">
        <v>76</v>
      </c>
    </row>
    <row r="291" spans="1:3" x14ac:dyDescent="0.3">
      <c r="A291" s="183" t="s">
        <v>261</v>
      </c>
      <c r="B291" s="179">
        <v>118035835</v>
      </c>
      <c r="C291" s="180">
        <v>76</v>
      </c>
    </row>
    <row r="292" spans="1:3" x14ac:dyDescent="0.3">
      <c r="A292" s="70" t="s">
        <v>318</v>
      </c>
      <c r="B292" s="100">
        <v>118035835</v>
      </c>
      <c r="C292" s="101">
        <v>76</v>
      </c>
    </row>
    <row r="293" spans="1:3" x14ac:dyDescent="0.3">
      <c r="A293" s="184" t="s">
        <v>352</v>
      </c>
      <c r="B293" s="185">
        <v>118035835</v>
      </c>
      <c r="C293" s="187">
        <v>76</v>
      </c>
    </row>
    <row r="294" spans="1:3" x14ac:dyDescent="0.3">
      <c r="A294" s="230" t="s">
        <v>353</v>
      </c>
      <c r="B294" s="220">
        <v>19349379</v>
      </c>
      <c r="C294" s="227">
        <v>17</v>
      </c>
    </row>
    <row r="295" spans="1:3" x14ac:dyDescent="0.3">
      <c r="A295" s="221" t="s">
        <v>42</v>
      </c>
      <c r="B295" s="216">
        <v>5924050</v>
      </c>
      <c r="C295" s="225">
        <v>4</v>
      </c>
    </row>
    <row r="296" spans="1:3" x14ac:dyDescent="0.3">
      <c r="A296" s="222" t="s">
        <v>2860</v>
      </c>
      <c r="B296" s="116">
        <v>5924050</v>
      </c>
      <c r="C296" s="228">
        <v>4</v>
      </c>
    </row>
    <row r="297" spans="1:3" x14ac:dyDescent="0.3">
      <c r="A297" s="221" t="s">
        <v>110</v>
      </c>
      <c r="B297" s="216">
        <v>876329</v>
      </c>
      <c r="C297" s="225">
        <v>5</v>
      </c>
    </row>
    <row r="298" spans="1:3" x14ac:dyDescent="0.3">
      <c r="A298" s="222" t="s">
        <v>112</v>
      </c>
      <c r="B298" s="116">
        <v>876329</v>
      </c>
      <c r="C298" s="228">
        <v>5</v>
      </c>
    </row>
    <row r="299" spans="1:3" x14ac:dyDescent="0.3">
      <c r="A299" s="221" t="s">
        <v>333</v>
      </c>
      <c r="B299" s="216">
        <v>9744000</v>
      </c>
      <c r="C299" s="225">
        <v>7</v>
      </c>
    </row>
    <row r="300" spans="1:3" x14ac:dyDescent="0.3">
      <c r="A300" s="222" t="s">
        <v>274</v>
      </c>
      <c r="B300" s="116">
        <v>3889000</v>
      </c>
      <c r="C300" s="228">
        <v>3</v>
      </c>
    </row>
    <row r="301" spans="1:3" x14ac:dyDescent="0.3">
      <c r="A301" s="222" t="s">
        <v>279</v>
      </c>
      <c r="B301" s="116">
        <v>5855000</v>
      </c>
      <c r="C301" s="228">
        <v>4</v>
      </c>
    </row>
    <row r="302" spans="1:3" x14ac:dyDescent="0.3">
      <c r="A302" s="221" t="s">
        <v>56</v>
      </c>
      <c r="B302" s="216">
        <v>2805000</v>
      </c>
      <c r="C302" s="225">
        <v>1</v>
      </c>
    </row>
    <row r="303" spans="1:3" x14ac:dyDescent="0.3">
      <c r="A303" s="222" t="s">
        <v>944</v>
      </c>
      <c r="B303" s="116">
        <v>2805000</v>
      </c>
      <c r="C303" s="228">
        <v>1</v>
      </c>
    </row>
    <row r="304" spans="1:3" x14ac:dyDescent="0.3">
      <c r="A304" s="230" t="s">
        <v>387</v>
      </c>
      <c r="B304" s="123">
        <v>54748956</v>
      </c>
      <c r="C304" s="126">
        <v>40</v>
      </c>
    </row>
    <row r="305" spans="1:3" x14ac:dyDescent="0.3">
      <c r="A305" s="221" t="s">
        <v>42</v>
      </c>
      <c r="B305" s="216">
        <v>14982700</v>
      </c>
      <c r="C305" s="225">
        <v>14</v>
      </c>
    </row>
    <row r="306" spans="1:3" x14ac:dyDescent="0.3">
      <c r="A306" s="222" t="s">
        <v>47</v>
      </c>
      <c r="B306" s="116">
        <v>3137000</v>
      </c>
      <c r="C306" s="163">
        <v>6</v>
      </c>
    </row>
    <row r="307" spans="1:3" x14ac:dyDescent="0.3">
      <c r="A307" s="222" t="s">
        <v>2860</v>
      </c>
      <c r="B307" s="116">
        <v>11845700</v>
      </c>
      <c r="C307" s="228">
        <v>8</v>
      </c>
    </row>
    <row r="308" spans="1:3" x14ac:dyDescent="0.3">
      <c r="A308" s="221" t="s">
        <v>110</v>
      </c>
      <c r="B308" s="216">
        <v>905456</v>
      </c>
      <c r="C308" s="225">
        <v>5</v>
      </c>
    </row>
    <row r="309" spans="1:3" x14ac:dyDescent="0.3">
      <c r="A309" s="186" t="s">
        <v>112</v>
      </c>
      <c r="B309" s="116">
        <v>905456</v>
      </c>
      <c r="C309" s="225">
        <v>5</v>
      </c>
    </row>
    <row r="310" spans="1:3" x14ac:dyDescent="0.3">
      <c r="A310" s="221" t="s">
        <v>333</v>
      </c>
      <c r="B310" s="78">
        <v>19443000</v>
      </c>
      <c r="C310" s="79">
        <v>14</v>
      </c>
    </row>
    <row r="311" spans="1:3" x14ac:dyDescent="0.3">
      <c r="A311" s="222" t="s">
        <v>274</v>
      </c>
      <c r="B311" s="116">
        <v>7828000</v>
      </c>
      <c r="C311" s="228">
        <v>6</v>
      </c>
    </row>
    <row r="312" spans="1:3" x14ac:dyDescent="0.3">
      <c r="A312" s="222" t="s">
        <v>279</v>
      </c>
      <c r="B312" s="116">
        <v>11615000</v>
      </c>
      <c r="C312" s="228">
        <v>8</v>
      </c>
    </row>
    <row r="313" spans="1:3" x14ac:dyDescent="0.3">
      <c r="A313" s="221" t="s">
        <v>56</v>
      </c>
      <c r="B313" s="78">
        <v>19417800</v>
      </c>
      <c r="C313" s="79">
        <v>7</v>
      </c>
    </row>
    <row r="314" spans="1:3" x14ac:dyDescent="0.3">
      <c r="A314" s="222" t="s">
        <v>4687</v>
      </c>
      <c r="B314" s="116">
        <v>19417800</v>
      </c>
      <c r="C314" s="163">
        <v>7</v>
      </c>
    </row>
    <row r="315" spans="1:3" x14ac:dyDescent="0.3">
      <c r="A315" s="230" t="s">
        <v>439</v>
      </c>
      <c r="B315" s="220">
        <v>43937500</v>
      </c>
      <c r="C315" s="227">
        <v>19</v>
      </c>
    </row>
    <row r="316" spans="1:3" x14ac:dyDescent="0.3">
      <c r="A316" s="221" t="s">
        <v>42</v>
      </c>
      <c r="B316" s="216">
        <v>10271750</v>
      </c>
      <c r="C316" s="225">
        <v>7</v>
      </c>
    </row>
    <row r="317" spans="1:3" x14ac:dyDescent="0.3">
      <c r="A317" s="222" t="s">
        <v>2860</v>
      </c>
      <c r="B317" s="116">
        <v>10271750</v>
      </c>
      <c r="C317" s="228">
        <v>7</v>
      </c>
    </row>
    <row r="318" spans="1:3" x14ac:dyDescent="0.3">
      <c r="A318" s="221" t="s">
        <v>333</v>
      </c>
      <c r="B318" s="216">
        <v>11275750</v>
      </c>
      <c r="C318" s="225">
        <v>9</v>
      </c>
    </row>
    <row r="319" spans="1:3" x14ac:dyDescent="0.3">
      <c r="A319" s="222" t="s">
        <v>274</v>
      </c>
      <c r="B319" s="116">
        <v>3977000</v>
      </c>
      <c r="C319" s="228">
        <v>4</v>
      </c>
    </row>
    <row r="320" spans="1:3" x14ac:dyDescent="0.3">
      <c r="A320" s="222" t="s">
        <v>279</v>
      </c>
      <c r="B320" s="116">
        <v>7298750</v>
      </c>
      <c r="C320" s="228">
        <v>5</v>
      </c>
    </row>
    <row r="321" spans="1:3" x14ac:dyDescent="0.3">
      <c r="A321" s="221" t="s">
        <v>56</v>
      </c>
      <c r="B321" s="216">
        <v>22390000</v>
      </c>
      <c r="C321" s="225">
        <v>3</v>
      </c>
    </row>
    <row r="322" spans="1:3" x14ac:dyDescent="0.3">
      <c r="A322" s="222" t="s">
        <v>936</v>
      </c>
      <c r="B322" s="116">
        <v>22390000</v>
      </c>
      <c r="C322" s="228">
        <v>3</v>
      </c>
    </row>
    <row r="323" spans="1:3" x14ac:dyDescent="0.3">
      <c r="A323" s="77" t="s">
        <v>257</v>
      </c>
      <c r="B323" s="78">
        <v>102134779</v>
      </c>
      <c r="C323" s="79">
        <v>102</v>
      </c>
    </row>
    <row r="324" spans="1:3" x14ac:dyDescent="0.3">
      <c r="A324" s="183" t="s">
        <v>261</v>
      </c>
      <c r="B324" s="179">
        <v>102134779</v>
      </c>
      <c r="C324" s="180">
        <v>102</v>
      </c>
    </row>
    <row r="325" spans="1:3" x14ac:dyDescent="0.3">
      <c r="A325" s="70" t="s">
        <v>262</v>
      </c>
      <c r="B325" s="100">
        <v>102134779</v>
      </c>
      <c r="C325" s="101">
        <v>102</v>
      </c>
    </row>
    <row r="326" spans="1:3" x14ac:dyDescent="0.3">
      <c r="A326" s="184" t="s">
        <v>258</v>
      </c>
      <c r="B326" s="185">
        <v>76467116</v>
      </c>
      <c r="C326" s="187">
        <v>81</v>
      </c>
    </row>
    <row r="327" spans="1:3" x14ac:dyDescent="0.3">
      <c r="A327" s="230" t="s">
        <v>515</v>
      </c>
      <c r="B327" s="123">
        <v>40125094</v>
      </c>
      <c r="C327" s="126">
        <v>55</v>
      </c>
    </row>
    <row r="328" spans="1:3" x14ac:dyDescent="0.3">
      <c r="A328" s="221" t="s">
        <v>42</v>
      </c>
      <c r="B328" s="216">
        <v>25530000</v>
      </c>
      <c r="C328" s="225">
        <v>46</v>
      </c>
    </row>
    <row r="329" spans="1:3" x14ac:dyDescent="0.3">
      <c r="A329" s="222" t="s">
        <v>274</v>
      </c>
      <c r="B329" s="116">
        <v>2958500</v>
      </c>
      <c r="C329" s="228">
        <v>3</v>
      </c>
    </row>
    <row r="330" spans="1:3" x14ac:dyDescent="0.3">
      <c r="A330" s="222" t="s">
        <v>279</v>
      </c>
      <c r="B330" s="116">
        <v>4440000</v>
      </c>
      <c r="C330" s="228">
        <v>3</v>
      </c>
    </row>
    <row r="331" spans="1:3" x14ac:dyDescent="0.3">
      <c r="A331" s="222" t="s">
        <v>47</v>
      </c>
      <c r="B331" s="116">
        <v>13675000</v>
      </c>
      <c r="C331" s="228">
        <v>37</v>
      </c>
    </row>
    <row r="332" spans="1:3" x14ac:dyDescent="0.3">
      <c r="A332" s="222" t="s">
        <v>2860</v>
      </c>
      <c r="B332" s="116">
        <v>4456500</v>
      </c>
      <c r="C332" s="228">
        <v>3</v>
      </c>
    </row>
    <row r="333" spans="1:3" x14ac:dyDescent="0.3">
      <c r="A333" s="221" t="s">
        <v>110</v>
      </c>
      <c r="B333" s="216">
        <v>1763094</v>
      </c>
      <c r="C333" s="225">
        <v>5</v>
      </c>
    </row>
    <row r="334" spans="1:3" x14ac:dyDescent="0.3">
      <c r="A334" s="186" t="s">
        <v>7686</v>
      </c>
      <c r="B334" s="216">
        <v>642279</v>
      </c>
      <c r="C334" s="225">
        <v>2</v>
      </c>
    </row>
    <row r="335" spans="1:3" x14ac:dyDescent="0.3">
      <c r="A335" s="222" t="s">
        <v>263</v>
      </c>
      <c r="B335" s="116">
        <v>1120815</v>
      </c>
      <c r="C335" s="228">
        <v>3</v>
      </c>
    </row>
    <row r="336" spans="1:3" x14ac:dyDescent="0.3">
      <c r="A336" s="221" t="s">
        <v>56</v>
      </c>
      <c r="B336" s="216">
        <v>12832000</v>
      </c>
      <c r="C336" s="225">
        <v>4</v>
      </c>
    </row>
    <row r="337" spans="1:3" x14ac:dyDescent="0.3">
      <c r="A337" s="186" t="s">
        <v>6985</v>
      </c>
      <c r="B337" s="116">
        <v>12832000</v>
      </c>
      <c r="C337" s="228">
        <v>4</v>
      </c>
    </row>
    <row r="338" spans="1:3" x14ac:dyDescent="0.3">
      <c r="A338" s="230" t="s">
        <v>259</v>
      </c>
      <c r="B338" s="123">
        <v>36342022</v>
      </c>
      <c r="C338" s="126">
        <v>26</v>
      </c>
    </row>
    <row r="339" spans="1:3" x14ac:dyDescent="0.3">
      <c r="A339" s="221" t="s">
        <v>42</v>
      </c>
      <c r="B339" s="216">
        <v>13491000</v>
      </c>
      <c r="C339" s="225">
        <v>14</v>
      </c>
    </row>
    <row r="340" spans="1:3" x14ac:dyDescent="0.3">
      <c r="A340" s="222" t="s">
        <v>274</v>
      </c>
      <c r="B340" s="116">
        <v>1981000</v>
      </c>
      <c r="C340" s="228">
        <v>2</v>
      </c>
    </row>
    <row r="341" spans="1:3" x14ac:dyDescent="0.3">
      <c r="A341" s="222" t="s">
        <v>279</v>
      </c>
      <c r="B341" s="116">
        <v>2990000</v>
      </c>
      <c r="C341" s="228">
        <v>3</v>
      </c>
    </row>
    <row r="342" spans="1:3" x14ac:dyDescent="0.3">
      <c r="A342" s="222" t="s">
        <v>3237</v>
      </c>
      <c r="B342" s="116">
        <v>2000000</v>
      </c>
      <c r="C342" s="228">
        <v>1</v>
      </c>
    </row>
    <row r="343" spans="1:3" x14ac:dyDescent="0.3">
      <c r="A343" s="222" t="s">
        <v>47</v>
      </c>
      <c r="B343" s="116">
        <v>3520000</v>
      </c>
      <c r="C343" s="228">
        <v>6</v>
      </c>
    </row>
    <row r="344" spans="1:3" x14ac:dyDescent="0.3">
      <c r="A344" s="222" t="s">
        <v>2860</v>
      </c>
      <c r="B344" s="116">
        <v>3000000</v>
      </c>
      <c r="C344" s="228">
        <v>2</v>
      </c>
    </row>
    <row r="345" spans="1:3" x14ac:dyDescent="0.3">
      <c r="A345" s="221" t="s">
        <v>110</v>
      </c>
      <c r="B345" s="216">
        <v>1428798</v>
      </c>
      <c r="C345" s="225">
        <v>8</v>
      </c>
    </row>
    <row r="346" spans="1:3" x14ac:dyDescent="0.3">
      <c r="A346" s="222" t="s">
        <v>7686</v>
      </c>
      <c r="B346" s="116">
        <v>515125</v>
      </c>
      <c r="C346" s="228">
        <v>5</v>
      </c>
    </row>
    <row r="347" spans="1:3" x14ac:dyDescent="0.3">
      <c r="A347" s="222" t="s">
        <v>263</v>
      </c>
      <c r="B347" s="116">
        <v>913673</v>
      </c>
      <c r="C347" s="228">
        <v>3</v>
      </c>
    </row>
    <row r="348" spans="1:3" x14ac:dyDescent="0.3">
      <c r="A348" s="221" t="s">
        <v>56</v>
      </c>
      <c r="B348" s="216">
        <v>21422224</v>
      </c>
      <c r="C348" s="225">
        <v>4</v>
      </c>
    </row>
    <row r="349" spans="1:3" x14ac:dyDescent="0.3">
      <c r="A349" s="222" t="s">
        <v>560</v>
      </c>
      <c r="B349" s="116">
        <v>21422224</v>
      </c>
      <c r="C349" s="228">
        <v>4</v>
      </c>
    </row>
    <row r="350" spans="1:3" x14ac:dyDescent="0.3">
      <c r="A350" s="184" t="s">
        <v>574</v>
      </c>
      <c r="B350" s="185">
        <v>25667663</v>
      </c>
      <c r="C350" s="187">
        <v>21</v>
      </c>
    </row>
    <row r="351" spans="1:3" x14ac:dyDescent="0.3">
      <c r="A351" s="230" t="s">
        <v>575</v>
      </c>
      <c r="B351" s="123">
        <v>25667663</v>
      </c>
      <c r="C351" s="126">
        <v>21</v>
      </c>
    </row>
    <row r="352" spans="1:3" x14ac:dyDescent="0.3">
      <c r="A352" s="221" t="s">
        <v>42</v>
      </c>
      <c r="B352" s="216">
        <v>17690000</v>
      </c>
      <c r="C352" s="225">
        <v>15</v>
      </c>
    </row>
    <row r="353" spans="1:3" x14ac:dyDescent="0.3">
      <c r="A353" s="222" t="s">
        <v>274</v>
      </c>
      <c r="B353" s="116">
        <v>3924000</v>
      </c>
      <c r="C353" s="228">
        <v>4</v>
      </c>
    </row>
    <row r="354" spans="1:3" x14ac:dyDescent="0.3">
      <c r="A354" s="222" t="s">
        <v>279</v>
      </c>
      <c r="B354" s="116">
        <v>5950000</v>
      </c>
      <c r="C354" s="228">
        <v>4</v>
      </c>
    </row>
    <row r="355" spans="1:3" x14ac:dyDescent="0.3">
      <c r="A355" s="222" t="s">
        <v>3246</v>
      </c>
      <c r="B355" s="116">
        <v>1000000</v>
      </c>
      <c r="C355" s="228">
        <v>1</v>
      </c>
    </row>
    <row r="356" spans="1:3" x14ac:dyDescent="0.3">
      <c r="A356" s="222" t="s">
        <v>47</v>
      </c>
      <c r="B356" s="116">
        <v>860000</v>
      </c>
      <c r="C356" s="228">
        <v>2</v>
      </c>
    </row>
    <row r="357" spans="1:3" x14ac:dyDescent="0.3">
      <c r="A357" s="222" t="s">
        <v>2860</v>
      </c>
      <c r="B357" s="116">
        <v>5956000</v>
      </c>
      <c r="C357" s="228">
        <v>4</v>
      </c>
    </row>
    <row r="358" spans="1:3" x14ac:dyDescent="0.3">
      <c r="A358" s="221" t="s">
        <v>110</v>
      </c>
      <c r="B358" s="216">
        <v>302663</v>
      </c>
      <c r="C358" s="225">
        <v>1</v>
      </c>
    </row>
    <row r="359" spans="1:3" x14ac:dyDescent="0.3">
      <c r="A359" s="186" t="s">
        <v>263</v>
      </c>
      <c r="B359" s="116">
        <v>302663</v>
      </c>
      <c r="C359" s="225">
        <v>1</v>
      </c>
    </row>
    <row r="360" spans="1:3" x14ac:dyDescent="0.3">
      <c r="A360" s="221" t="s">
        <v>56</v>
      </c>
      <c r="B360" s="216">
        <v>7675000</v>
      </c>
      <c r="C360" s="225">
        <v>5</v>
      </c>
    </row>
    <row r="361" spans="1:3" x14ac:dyDescent="0.3">
      <c r="A361" s="222" t="s">
        <v>896</v>
      </c>
      <c r="B361" s="116">
        <v>7675000</v>
      </c>
      <c r="C361" s="228">
        <v>5</v>
      </c>
    </row>
    <row r="362" spans="1:3" x14ac:dyDescent="0.3">
      <c r="A362" s="77" t="s">
        <v>269</v>
      </c>
      <c r="B362" s="78">
        <v>197688020</v>
      </c>
      <c r="C362" s="79">
        <v>153</v>
      </c>
    </row>
    <row r="363" spans="1:3" x14ac:dyDescent="0.3">
      <c r="A363" s="183" t="s">
        <v>136</v>
      </c>
      <c r="B363" s="179">
        <v>197688020</v>
      </c>
      <c r="C363" s="180">
        <v>153</v>
      </c>
    </row>
    <row r="364" spans="1:3" x14ac:dyDescent="0.3">
      <c r="A364" s="70" t="s">
        <v>273</v>
      </c>
      <c r="B364" s="100">
        <v>197688020</v>
      </c>
      <c r="C364" s="101">
        <v>153</v>
      </c>
    </row>
    <row r="365" spans="1:3" x14ac:dyDescent="0.3">
      <c r="A365" s="184" t="s">
        <v>270</v>
      </c>
      <c r="B365" s="185">
        <v>197688020</v>
      </c>
      <c r="C365" s="187">
        <v>153</v>
      </c>
    </row>
    <row r="366" spans="1:3" x14ac:dyDescent="0.3">
      <c r="A366" s="230" t="s">
        <v>881</v>
      </c>
      <c r="B366" s="220">
        <v>27047552</v>
      </c>
      <c r="C366" s="227">
        <v>28</v>
      </c>
    </row>
    <row r="367" spans="1:3" x14ac:dyDescent="0.3">
      <c r="A367" s="221" t="s">
        <v>42</v>
      </c>
      <c r="B367" s="216">
        <v>18346000</v>
      </c>
      <c r="C367" s="225">
        <v>17</v>
      </c>
    </row>
    <row r="368" spans="1:3" x14ac:dyDescent="0.3">
      <c r="A368" s="222" t="s">
        <v>274</v>
      </c>
      <c r="B368" s="116">
        <v>4996000</v>
      </c>
      <c r="C368" s="228">
        <v>5</v>
      </c>
    </row>
    <row r="369" spans="1:3" x14ac:dyDescent="0.3">
      <c r="A369" s="222" t="s">
        <v>279</v>
      </c>
      <c r="B369" s="116">
        <v>9000000</v>
      </c>
      <c r="C369" s="228">
        <v>6</v>
      </c>
    </row>
    <row r="370" spans="1:3" x14ac:dyDescent="0.3">
      <c r="A370" s="186" t="s">
        <v>47</v>
      </c>
      <c r="B370" s="216">
        <v>1350000</v>
      </c>
      <c r="C370" s="225">
        <v>2</v>
      </c>
    </row>
    <row r="371" spans="1:3" x14ac:dyDescent="0.3">
      <c r="A371" s="222" t="s">
        <v>2860</v>
      </c>
      <c r="B371" s="116">
        <v>3000000</v>
      </c>
      <c r="C371" s="228">
        <v>4</v>
      </c>
    </row>
    <row r="372" spans="1:3" x14ac:dyDescent="0.3">
      <c r="A372" s="221" t="s">
        <v>56</v>
      </c>
      <c r="B372" s="216">
        <v>8701552</v>
      </c>
      <c r="C372" s="225">
        <v>11</v>
      </c>
    </row>
    <row r="373" spans="1:3" x14ac:dyDescent="0.3">
      <c r="A373" s="186" t="s">
        <v>1529</v>
      </c>
      <c r="B373" s="216">
        <v>8701552</v>
      </c>
      <c r="C373" s="225">
        <v>11</v>
      </c>
    </row>
    <row r="374" spans="1:3" x14ac:dyDescent="0.3">
      <c r="A374" s="230" t="s">
        <v>271</v>
      </c>
      <c r="B374" s="220">
        <v>12599000</v>
      </c>
      <c r="C374" s="227">
        <v>9</v>
      </c>
    </row>
    <row r="375" spans="1:3" x14ac:dyDescent="0.3">
      <c r="A375" s="221" t="s">
        <v>42</v>
      </c>
      <c r="B375" s="216">
        <v>7364000</v>
      </c>
      <c r="C375" s="225">
        <v>6</v>
      </c>
    </row>
    <row r="376" spans="1:3" x14ac:dyDescent="0.3">
      <c r="A376" s="222" t="s">
        <v>274</v>
      </c>
      <c r="B376" s="116">
        <v>2979000</v>
      </c>
      <c r="C376" s="228">
        <v>3</v>
      </c>
    </row>
    <row r="377" spans="1:3" x14ac:dyDescent="0.3">
      <c r="A377" s="222" t="s">
        <v>279</v>
      </c>
      <c r="B377" s="116">
        <v>4385000</v>
      </c>
      <c r="C377" s="228">
        <v>3</v>
      </c>
    </row>
    <row r="378" spans="1:3" x14ac:dyDescent="0.3">
      <c r="A378" s="221" t="s">
        <v>56</v>
      </c>
      <c r="B378" s="216">
        <v>5235000</v>
      </c>
      <c r="C378" s="225">
        <v>3</v>
      </c>
    </row>
    <row r="379" spans="1:3" x14ac:dyDescent="0.3">
      <c r="A379" s="222" t="s">
        <v>1529</v>
      </c>
      <c r="B379" s="116">
        <v>5235000</v>
      </c>
      <c r="C379" s="228">
        <v>3</v>
      </c>
    </row>
    <row r="380" spans="1:3" x14ac:dyDescent="0.3">
      <c r="A380" s="230" t="s">
        <v>284</v>
      </c>
      <c r="B380" s="220">
        <v>7467500</v>
      </c>
      <c r="C380" s="227">
        <v>6</v>
      </c>
    </row>
    <row r="381" spans="1:3" x14ac:dyDescent="0.3">
      <c r="A381" s="221" t="s">
        <v>42</v>
      </c>
      <c r="B381" s="216">
        <v>7467500</v>
      </c>
      <c r="C381" s="225">
        <v>6</v>
      </c>
    </row>
    <row r="382" spans="1:3" x14ac:dyDescent="0.3">
      <c r="A382" s="222" t="s">
        <v>274</v>
      </c>
      <c r="B382" s="116">
        <v>2997500</v>
      </c>
      <c r="C382" s="228">
        <v>3</v>
      </c>
    </row>
    <row r="383" spans="1:3" x14ac:dyDescent="0.3">
      <c r="A383" s="222" t="s">
        <v>279</v>
      </c>
      <c r="B383" s="116">
        <v>4470000</v>
      </c>
      <c r="C383" s="228">
        <v>3</v>
      </c>
    </row>
    <row r="384" spans="1:3" x14ac:dyDescent="0.3">
      <c r="A384" s="230" t="s">
        <v>294</v>
      </c>
      <c r="B384" s="220">
        <v>34599468</v>
      </c>
      <c r="C384" s="227">
        <v>24</v>
      </c>
    </row>
    <row r="385" spans="1:3" x14ac:dyDescent="0.3">
      <c r="A385" s="221" t="s">
        <v>42</v>
      </c>
      <c r="B385" s="216">
        <v>13965000</v>
      </c>
      <c r="C385" s="225">
        <v>11</v>
      </c>
    </row>
    <row r="386" spans="1:3" x14ac:dyDescent="0.3">
      <c r="A386" s="222" t="s">
        <v>274</v>
      </c>
      <c r="B386" s="116">
        <v>3000000</v>
      </c>
      <c r="C386" s="228">
        <v>3</v>
      </c>
    </row>
    <row r="387" spans="1:3" x14ac:dyDescent="0.3">
      <c r="A387" s="222" t="s">
        <v>279</v>
      </c>
      <c r="B387" s="116">
        <v>7475000</v>
      </c>
      <c r="C387" s="228">
        <v>6</v>
      </c>
    </row>
    <row r="388" spans="1:3" x14ac:dyDescent="0.3">
      <c r="A388" s="222" t="s">
        <v>3117</v>
      </c>
      <c r="B388" s="116">
        <v>3490000</v>
      </c>
      <c r="C388" s="228">
        <v>2</v>
      </c>
    </row>
    <row r="389" spans="1:3" x14ac:dyDescent="0.3">
      <c r="A389" s="221" t="s">
        <v>56</v>
      </c>
      <c r="B389" s="216">
        <v>20634468</v>
      </c>
      <c r="C389" s="225">
        <v>13</v>
      </c>
    </row>
    <row r="390" spans="1:3" x14ac:dyDescent="0.3">
      <c r="A390" s="222" t="s">
        <v>1122</v>
      </c>
      <c r="B390" s="116">
        <v>20634468</v>
      </c>
      <c r="C390" s="228">
        <v>13</v>
      </c>
    </row>
    <row r="391" spans="1:3" x14ac:dyDescent="0.3">
      <c r="A391" s="230" t="s">
        <v>304</v>
      </c>
      <c r="B391" s="220">
        <v>7366500</v>
      </c>
      <c r="C391" s="227">
        <v>6</v>
      </c>
    </row>
    <row r="392" spans="1:3" x14ac:dyDescent="0.3">
      <c r="A392" s="221" t="s">
        <v>42</v>
      </c>
      <c r="B392" s="216">
        <v>7366500</v>
      </c>
      <c r="C392" s="225">
        <v>6</v>
      </c>
    </row>
    <row r="393" spans="1:3" x14ac:dyDescent="0.3">
      <c r="A393" s="222" t="s">
        <v>274</v>
      </c>
      <c r="B393" s="116">
        <v>2991500</v>
      </c>
      <c r="C393" s="228">
        <v>3</v>
      </c>
    </row>
    <row r="394" spans="1:3" x14ac:dyDescent="0.3">
      <c r="A394" s="222" t="s">
        <v>279</v>
      </c>
      <c r="B394" s="116">
        <v>4375000</v>
      </c>
      <c r="C394" s="228">
        <v>3</v>
      </c>
    </row>
    <row r="395" spans="1:3" x14ac:dyDescent="0.3">
      <c r="A395" s="230" t="s">
        <v>839</v>
      </c>
      <c r="B395" s="123">
        <v>108608000</v>
      </c>
      <c r="C395" s="126">
        <v>80</v>
      </c>
    </row>
    <row r="396" spans="1:3" x14ac:dyDescent="0.3">
      <c r="A396" s="221" t="s">
        <v>42</v>
      </c>
      <c r="B396" s="78">
        <v>5353500</v>
      </c>
      <c r="C396" s="79">
        <v>7</v>
      </c>
    </row>
    <row r="397" spans="1:3" x14ac:dyDescent="0.3">
      <c r="A397" s="186" t="s">
        <v>5389</v>
      </c>
      <c r="B397" s="116">
        <v>5353500</v>
      </c>
      <c r="C397" s="79">
        <v>7</v>
      </c>
    </row>
    <row r="398" spans="1:3" x14ac:dyDescent="0.3">
      <c r="A398" s="221" t="s">
        <v>333</v>
      </c>
      <c r="B398" s="78">
        <v>27397000</v>
      </c>
      <c r="C398" s="79">
        <v>20</v>
      </c>
    </row>
    <row r="399" spans="1:3" x14ac:dyDescent="0.3">
      <c r="A399" s="222" t="s">
        <v>274</v>
      </c>
      <c r="B399" s="116">
        <v>10942000</v>
      </c>
      <c r="C399" s="228">
        <v>10</v>
      </c>
    </row>
    <row r="400" spans="1:3" x14ac:dyDescent="0.3">
      <c r="A400" s="222" t="s">
        <v>279</v>
      </c>
      <c r="B400" s="116">
        <v>16455000</v>
      </c>
      <c r="C400" s="228">
        <v>10</v>
      </c>
    </row>
    <row r="401" spans="1:3" x14ac:dyDescent="0.3">
      <c r="A401" s="221" t="s">
        <v>56</v>
      </c>
      <c r="B401" s="216">
        <v>75857500</v>
      </c>
      <c r="C401" s="225">
        <v>53</v>
      </c>
    </row>
    <row r="402" spans="1:3" x14ac:dyDescent="0.3">
      <c r="A402" s="222" t="s">
        <v>841</v>
      </c>
      <c r="B402" s="116">
        <v>75857500</v>
      </c>
      <c r="C402" s="228">
        <v>53</v>
      </c>
    </row>
    <row r="403" spans="1:3" x14ac:dyDescent="0.3">
      <c r="A403" s="160" t="s">
        <v>632</v>
      </c>
      <c r="B403" s="161">
        <v>688524299</v>
      </c>
      <c r="C403" s="162">
        <v>197</v>
      </c>
    </row>
    <row r="404" spans="1:3" x14ac:dyDescent="0.3">
      <c r="A404" s="215" t="s">
        <v>633</v>
      </c>
      <c r="B404" s="78">
        <v>688524299</v>
      </c>
      <c r="C404" s="79">
        <v>197</v>
      </c>
    </row>
    <row r="405" spans="1:3" x14ac:dyDescent="0.3">
      <c r="A405" s="77" t="s">
        <v>634</v>
      </c>
      <c r="B405" s="78">
        <v>688524299</v>
      </c>
      <c r="C405" s="79">
        <v>197</v>
      </c>
    </row>
    <row r="406" spans="1:3" x14ac:dyDescent="0.3">
      <c r="A406" s="183" t="s">
        <v>261</v>
      </c>
      <c r="B406" s="179">
        <v>688524299</v>
      </c>
      <c r="C406" s="180">
        <v>197</v>
      </c>
    </row>
    <row r="407" spans="1:3" x14ac:dyDescent="0.3">
      <c r="A407" s="70" t="s">
        <v>318</v>
      </c>
      <c r="B407" s="100">
        <v>688524299</v>
      </c>
      <c r="C407" s="101">
        <v>197</v>
      </c>
    </row>
    <row r="408" spans="1:3" x14ac:dyDescent="0.3">
      <c r="A408" s="184" t="s">
        <v>635</v>
      </c>
      <c r="B408" s="185">
        <v>655819199</v>
      </c>
      <c r="C408" s="187">
        <v>171</v>
      </c>
    </row>
    <row r="409" spans="1:3" x14ac:dyDescent="0.3">
      <c r="A409" s="230" t="s">
        <v>636</v>
      </c>
      <c r="B409" s="123">
        <v>284482888</v>
      </c>
      <c r="C409" s="126">
        <v>78</v>
      </c>
    </row>
    <row r="410" spans="1:3" x14ac:dyDescent="0.3">
      <c r="A410" s="221" t="s">
        <v>42</v>
      </c>
      <c r="B410" s="216">
        <v>155437000</v>
      </c>
      <c r="C410" s="225">
        <v>23</v>
      </c>
    </row>
    <row r="411" spans="1:3" x14ac:dyDescent="0.3">
      <c r="A411" s="186" t="s">
        <v>8266</v>
      </c>
      <c r="B411" s="116">
        <v>48000000</v>
      </c>
      <c r="C411" s="163">
        <v>1</v>
      </c>
    </row>
    <row r="412" spans="1:3" x14ac:dyDescent="0.3">
      <c r="A412" s="186" t="s">
        <v>47</v>
      </c>
      <c r="B412" s="116">
        <v>27990000</v>
      </c>
      <c r="C412" s="228">
        <v>11</v>
      </c>
    </row>
    <row r="413" spans="1:3" x14ac:dyDescent="0.3">
      <c r="A413" s="222" t="s">
        <v>3252</v>
      </c>
      <c r="B413" s="116">
        <v>13347000</v>
      </c>
      <c r="C413" s="228">
        <v>9</v>
      </c>
    </row>
    <row r="414" spans="1:3" x14ac:dyDescent="0.3">
      <c r="A414" s="186" t="s">
        <v>8791</v>
      </c>
      <c r="B414" s="216">
        <v>25500000</v>
      </c>
      <c r="C414" s="225">
        <v>1</v>
      </c>
    </row>
    <row r="415" spans="1:3" x14ac:dyDescent="0.3">
      <c r="A415" s="186" t="s">
        <v>8594</v>
      </c>
      <c r="B415" s="116">
        <v>40600000</v>
      </c>
      <c r="C415" s="228">
        <v>1</v>
      </c>
    </row>
    <row r="416" spans="1:3" x14ac:dyDescent="0.3">
      <c r="A416" s="221" t="s">
        <v>110</v>
      </c>
      <c r="B416" s="216">
        <v>221234</v>
      </c>
      <c r="C416" s="225">
        <v>1</v>
      </c>
    </row>
    <row r="417" spans="1:3" x14ac:dyDescent="0.3">
      <c r="A417" s="186" t="s">
        <v>112</v>
      </c>
      <c r="B417" s="216">
        <v>221234</v>
      </c>
      <c r="C417" s="225">
        <v>1</v>
      </c>
    </row>
    <row r="418" spans="1:3" x14ac:dyDescent="0.3">
      <c r="A418" s="221" t="s">
        <v>333</v>
      </c>
      <c r="B418" s="78">
        <v>14485000</v>
      </c>
      <c r="C418" s="79">
        <v>13</v>
      </c>
    </row>
    <row r="419" spans="1:3" x14ac:dyDescent="0.3">
      <c r="A419" s="222" t="s">
        <v>274</v>
      </c>
      <c r="B419" s="116">
        <v>6750000</v>
      </c>
      <c r="C419" s="228">
        <v>5</v>
      </c>
    </row>
    <row r="420" spans="1:3" x14ac:dyDescent="0.3">
      <c r="A420" s="222" t="s">
        <v>279</v>
      </c>
      <c r="B420" s="116">
        <v>7735000</v>
      </c>
      <c r="C420" s="228">
        <v>8</v>
      </c>
    </row>
    <row r="421" spans="1:3" x14ac:dyDescent="0.3">
      <c r="A421" s="221" t="s">
        <v>2778</v>
      </c>
      <c r="B421" s="216">
        <v>9000000</v>
      </c>
      <c r="C421" s="225">
        <v>3</v>
      </c>
    </row>
    <row r="422" spans="1:3" x14ac:dyDescent="0.3">
      <c r="A422" s="186" t="s">
        <v>2780</v>
      </c>
      <c r="B422" s="116">
        <v>9000000</v>
      </c>
      <c r="C422" s="225">
        <v>3</v>
      </c>
    </row>
    <row r="423" spans="1:3" x14ac:dyDescent="0.3">
      <c r="A423" s="221" t="s">
        <v>56</v>
      </c>
      <c r="B423" s="78">
        <v>105339654</v>
      </c>
      <c r="C423" s="79">
        <v>38</v>
      </c>
    </row>
    <row r="424" spans="1:3" x14ac:dyDescent="0.3">
      <c r="A424" s="222" t="s">
        <v>7683</v>
      </c>
      <c r="B424" s="116">
        <v>60804004</v>
      </c>
      <c r="C424" s="228">
        <v>25</v>
      </c>
    </row>
    <row r="425" spans="1:3" x14ac:dyDescent="0.3">
      <c r="A425" s="222" t="s">
        <v>5750</v>
      </c>
      <c r="B425" s="116">
        <v>44535650</v>
      </c>
      <c r="C425" s="228">
        <v>13</v>
      </c>
    </row>
    <row r="426" spans="1:3" x14ac:dyDescent="0.3">
      <c r="A426" s="230" t="s">
        <v>652</v>
      </c>
      <c r="B426" s="123">
        <v>359601211</v>
      </c>
      <c r="C426" s="126">
        <v>84</v>
      </c>
    </row>
    <row r="427" spans="1:3" x14ac:dyDescent="0.3">
      <c r="A427" s="221" t="s">
        <v>42</v>
      </c>
      <c r="B427" s="216">
        <v>92092450</v>
      </c>
      <c r="C427" s="225">
        <v>19</v>
      </c>
    </row>
    <row r="428" spans="1:3" x14ac:dyDescent="0.3">
      <c r="A428" s="186" t="s">
        <v>3246</v>
      </c>
      <c r="B428" s="216">
        <v>7000000</v>
      </c>
      <c r="C428" s="225">
        <v>1</v>
      </c>
    </row>
    <row r="429" spans="1:3" x14ac:dyDescent="0.3">
      <c r="A429" s="222" t="s">
        <v>47</v>
      </c>
      <c r="B429" s="116">
        <v>20953950</v>
      </c>
      <c r="C429" s="228">
        <v>4</v>
      </c>
    </row>
    <row r="430" spans="1:3" x14ac:dyDescent="0.3">
      <c r="A430" s="222" t="s">
        <v>3252</v>
      </c>
      <c r="B430" s="116">
        <v>5839600</v>
      </c>
      <c r="C430" s="228">
        <v>4</v>
      </c>
    </row>
    <row r="431" spans="1:3" x14ac:dyDescent="0.3">
      <c r="A431" s="186" t="s">
        <v>2860</v>
      </c>
      <c r="B431" s="116">
        <v>11858900</v>
      </c>
      <c r="C431" s="228">
        <v>8</v>
      </c>
    </row>
    <row r="432" spans="1:3" x14ac:dyDescent="0.3">
      <c r="A432" s="186" t="s">
        <v>8424</v>
      </c>
      <c r="B432" s="116">
        <v>30240000</v>
      </c>
      <c r="C432" s="228">
        <v>1</v>
      </c>
    </row>
    <row r="433" spans="1:3" x14ac:dyDescent="0.3">
      <c r="A433" s="186" t="s">
        <v>8428</v>
      </c>
      <c r="B433" s="116">
        <v>16200000</v>
      </c>
      <c r="C433" s="228">
        <v>1</v>
      </c>
    </row>
    <row r="434" spans="1:3" x14ac:dyDescent="0.3">
      <c r="A434" s="221" t="s">
        <v>110</v>
      </c>
      <c r="B434" s="216">
        <v>64388036</v>
      </c>
      <c r="C434" s="225">
        <v>5</v>
      </c>
    </row>
    <row r="435" spans="1:3" x14ac:dyDescent="0.3">
      <c r="A435" s="222" t="s">
        <v>4673</v>
      </c>
      <c r="B435" s="116">
        <v>64200000</v>
      </c>
      <c r="C435" s="228">
        <v>4</v>
      </c>
    </row>
    <row r="436" spans="1:3" x14ac:dyDescent="0.3">
      <c r="A436" s="222" t="s">
        <v>112</v>
      </c>
      <c r="B436" s="116">
        <v>188036</v>
      </c>
      <c r="C436" s="228">
        <v>1</v>
      </c>
    </row>
    <row r="437" spans="1:3" x14ac:dyDescent="0.3">
      <c r="A437" s="221" t="s">
        <v>333</v>
      </c>
      <c r="B437" s="78">
        <v>14538000</v>
      </c>
      <c r="C437" s="79">
        <v>12</v>
      </c>
    </row>
    <row r="438" spans="1:3" x14ac:dyDescent="0.3">
      <c r="A438" s="222" t="s">
        <v>274</v>
      </c>
      <c r="B438" s="116">
        <v>8828000</v>
      </c>
      <c r="C438" s="228">
        <v>6</v>
      </c>
    </row>
    <row r="439" spans="1:3" x14ac:dyDescent="0.3">
      <c r="A439" s="222" t="s">
        <v>279</v>
      </c>
      <c r="B439" s="116">
        <v>5710000</v>
      </c>
      <c r="C439" s="228">
        <v>6</v>
      </c>
    </row>
    <row r="440" spans="1:3" x14ac:dyDescent="0.3">
      <c r="A440" s="221" t="s">
        <v>2778</v>
      </c>
      <c r="B440" s="216">
        <v>10200000</v>
      </c>
      <c r="C440" s="225">
        <v>2</v>
      </c>
    </row>
    <row r="441" spans="1:3" x14ac:dyDescent="0.3">
      <c r="A441" s="186" t="s">
        <v>2780</v>
      </c>
      <c r="B441" s="216">
        <v>10200000</v>
      </c>
      <c r="C441" s="225">
        <v>2</v>
      </c>
    </row>
    <row r="442" spans="1:3" x14ac:dyDescent="0.3">
      <c r="A442" s="221" t="s">
        <v>56</v>
      </c>
      <c r="B442" s="78">
        <v>117787905</v>
      </c>
      <c r="C442" s="79">
        <v>36</v>
      </c>
    </row>
    <row r="443" spans="1:3" x14ac:dyDescent="0.3">
      <c r="A443" s="222" t="s">
        <v>666</v>
      </c>
      <c r="B443" s="116">
        <v>72771825</v>
      </c>
      <c r="C443" s="228">
        <v>14</v>
      </c>
    </row>
    <row r="444" spans="1:3" x14ac:dyDescent="0.3">
      <c r="A444" s="186" t="s">
        <v>5750</v>
      </c>
      <c r="B444" s="116">
        <v>45016080</v>
      </c>
      <c r="C444" s="79">
        <v>22</v>
      </c>
    </row>
    <row r="445" spans="1:3" x14ac:dyDescent="0.3">
      <c r="A445" s="221" t="s">
        <v>9714</v>
      </c>
      <c r="B445" s="216">
        <v>60594820</v>
      </c>
      <c r="C445" s="225">
        <v>10</v>
      </c>
    </row>
    <row r="446" spans="1:3" x14ac:dyDescent="0.3">
      <c r="A446" s="222" t="s">
        <v>9681</v>
      </c>
      <c r="B446" s="116">
        <v>60594820</v>
      </c>
      <c r="C446" s="228">
        <v>10</v>
      </c>
    </row>
    <row r="447" spans="1:3" x14ac:dyDescent="0.3">
      <c r="A447" s="230" t="s">
        <v>3427</v>
      </c>
      <c r="B447" s="123">
        <v>11735100</v>
      </c>
      <c r="C447" s="126">
        <v>9</v>
      </c>
    </row>
    <row r="448" spans="1:3" x14ac:dyDescent="0.3">
      <c r="A448" s="221" t="s">
        <v>42</v>
      </c>
      <c r="B448" s="216">
        <v>11735100</v>
      </c>
      <c r="C448" s="225">
        <v>9</v>
      </c>
    </row>
    <row r="449" spans="1:3" x14ac:dyDescent="0.3">
      <c r="A449" s="222" t="s">
        <v>274</v>
      </c>
      <c r="B449" s="116">
        <v>4466000</v>
      </c>
      <c r="C449" s="228">
        <v>3</v>
      </c>
    </row>
    <row r="450" spans="1:3" x14ac:dyDescent="0.3">
      <c r="A450" s="222" t="s">
        <v>279</v>
      </c>
      <c r="B450" s="116">
        <v>2840000</v>
      </c>
      <c r="C450" s="228">
        <v>3</v>
      </c>
    </row>
    <row r="451" spans="1:3" x14ac:dyDescent="0.3">
      <c r="A451" s="186" t="s">
        <v>3252</v>
      </c>
      <c r="B451" s="116">
        <v>4429100</v>
      </c>
      <c r="C451" s="228">
        <v>3</v>
      </c>
    </row>
    <row r="452" spans="1:3" x14ac:dyDescent="0.3">
      <c r="A452" s="184" t="s">
        <v>680</v>
      </c>
      <c r="B452" s="185">
        <v>32705100</v>
      </c>
      <c r="C452" s="187">
        <v>26</v>
      </c>
    </row>
    <row r="453" spans="1:3" x14ac:dyDescent="0.3">
      <c r="A453" s="230" t="s">
        <v>681</v>
      </c>
      <c r="B453" s="123">
        <v>32705100</v>
      </c>
      <c r="C453" s="126">
        <v>26</v>
      </c>
    </row>
    <row r="454" spans="1:3" x14ac:dyDescent="0.3">
      <c r="A454" s="221" t="s">
        <v>42</v>
      </c>
      <c r="B454" s="216">
        <v>18665100</v>
      </c>
      <c r="C454" s="225">
        <v>14</v>
      </c>
    </row>
    <row r="455" spans="1:3" x14ac:dyDescent="0.3">
      <c r="A455" s="222" t="s">
        <v>47</v>
      </c>
      <c r="B455" s="116">
        <v>1035000</v>
      </c>
      <c r="C455" s="228">
        <v>2</v>
      </c>
    </row>
    <row r="456" spans="1:3" x14ac:dyDescent="0.3">
      <c r="A456" s="222" t="s">
        <v>3252</v>
      </c>
      <c r="B456" s="116">
        <v>17630100</v>
      </c>
      <c r="C456" s="228">
        <v>12</v>
      </c>
    </row>
    <row r="457" spans="1:3" x14ac:dyDescent="0.3">
      <c r="A457" s="221" t="s">
        <v>333</v>
      </c>
      <c r="B457" s="78">
        <v>14040000</v>
      </c>
      <c r="C457" s="79">
        <v>12</v>
      </c>
    </row>
    <row r="458" spans="1:3" x14ac:dyDescent="0.3">
      <c r="A458" s="222" t="s">
        <v>274</v>
      </c>
      <c r="B458" s="116">
        <v>8220000</v>
      </c>
      <c r="C458" s="228">
        <v>6</v>
      </c>
    </row>
    <row r="459" spans="1:3" x14ac:dyDescent="0.3">
      <c r="A459" s="222" t="s">
        <v>279</v>
      </c>
      <c r="B459" s="116">
        <v>5820000</v>
      </c>
      <c r="C459" s="228">
        <v>6</v>
      </c>
    </row>
    <row r="460" spans="1:3" x14ac:dyDescent="0.3">
      <c r="A460" s="229" t="s">
        <v>3265</v>
      </c>
      <c r="B460" s="78">
        <v>3560421605</v>
      </c>
      <c r="C460" s="79">
        <v>1747</v>
      </c>
    </row>
  </sheetData>
  <printOptions horizontalCentered="1"/>
  <pageMargins left="0.39370078740157483" right="0.39370078740157483" top="0.39370078740157483" bottom="0.39370078740157483" header="0.31496062992125984" footer="0.31496062992125984"/>
  <pageSetup paperSize="9" scale="80" fitToHeight="0" orientation="portrait" r:id="rId2"/>
  <headerFooter>
    <oddFooter>&amp;LRekap SPBY GU Nihil, Pusdik KP&amp;RHal &amp;P dari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E19C-4C17-40AF-9F76-123540F27104}">
  <sheetPr codeName="Sheet11">
    <tabColor rgb="FF00B050"/>
    <pageSetUpPr fitToPage="1"/>
  </sheetPr>
  <dimension ref="B2:G54"/>
  <sheetViews>
    <sheetView showGridLines="0" workbookViewId="0">
      <selection activeCell="J17" sqref="J17"/>
    </sheetView>
  </sheetViews>
  <sheetFormatPr defaultRowHeight="14.4" x14ac:dyDescent="0.3"/>
  <cols>
    <col min="2" max="2" width="49.109375" customWidth="1"/>
    <col min="3" max="3" width="21.44140625" style="2" customWidth="1"/>
    <col min="4" max="4" width="14" style="4" bestFit="1" customWidth="1"/>
    <col min="5" max="5" width="13.5546875" bestFit="1" customWidth="1"/>
    <col min="6" max="6" width="22" bestFit="1" customWidth="1"/>
    <col min="7" max="7" width="13.5546875" bestFit="1" customWidth="1"/>
    <col min="8" max="8" width="22" bestFit="1" customWidth="1"/>
    <col min="9" max="9" width="13.5546875" bestFit="1" customWidth="1"/>
    <col min="10" max="10" width="22" bestFit="1" customWidth="1"/>
    <col min="11" max="11" width="18.33203125" bestFit="1" customWidth="1"/>
    <col min="12" max="12" width="26.77734375" bestFit="1" customWidth="1"/>
    <col min="13" max="13" width="13.5546875" bestFit="1" customWidth="1"/>
    <col min="14" max="14" width="22" bestFit="1" customWidth="1"/>
    <col min="15" max="15" width="18.33203125" bestFit="1" customWidth="1"/>
    <col min="16" max="16" width="26.77734375" bestFit="1" customWidth="1"/>
  </cols>
  <sheetData>
    <row r="2" spans="2:7" x14ac:dyDescent="0.3">
      <c r="B2" s="8" t="s">
        <v>6</v>
      </c>
      <c r="C2" s="58" t="s" vm="1">
        <v>333</v>
      </c>
    </row>
    <row r="4" spans="2:7" s="4" customFormat="1" x14ac:dyDescent="0.3">
      <c r="B4" s="110" t="s">
        <v>9284</v>
      </c>
      <c r="C4" s="65" t="s">
        <v>5762</v>
      </c>
      <c r="D4" s="65" t="s">
        <v>5761</v>
      </c>
    </row>
    <row r="5" spans="2:7" ht="15.6" x14ac:dyDescent="0.3">
      <c r="B5" s="66" t="s">
        <v>44</v>
      </c>
      <c r="C5" s="113">
        <v>20673000</v>
      </c>
      <c r="D5" s="203">
        <v>15</v>
      </c>
      <c r="F5" s="2"/>
      <c r="G5" s="2"/>
    </row>
    <row r="6" spans="2:7" x14ac:dyDescent="0.3">
      <c r="B6" s="90" t="s">
        <v>261</v>
      </c>
      <c r="C6" s="115">
        <v>11645000</v>
      </c>
      <c r="D6" s="204">
        <v>8</v>
      </c>
    </row>
    <row r="7" spans="2:7" x14ac:dyDescent="0.3">
      <c r="B7" s="91" t="s">
        <v>318</v>
      </c>
      <c r="C7" s="92">
        <v>11645000</v>
      </c>
      <c r="D7" s="205">
        <v>8</v>
      </c>
    </row>
    <row r="8" spans="2:7" x14ac:dyDescent="0.3">
      <c r="B8" s="114" t="s">
        <v>9108</v>
      </c>
      <c r="C8" s="111">
        <v>11645000</v>
      </c>
      <c r="D8" s="201">
        <v>8</v>
      </c>
    </row>
    <row r="9" spans="2:7" x14ac:dyDescent="0.3">
      <c r="B9" s="90" t="s">
        <v>136</v>
      </c>
      <c r="C9" s="115">
        <v>9028000</v>
      </c>
      <c r="D9" s="204">
        <v>7</v>
      </c>
    </row>
    <row r="10" spans="2:7" x14ac:dyDescent="0.3">
      <c r="B10" s="91" t="s">
        <v>137</v>
      </c>
      <c r="C10" s="92">
        <v>9028000</v>
      </c>
      <c r="D10" s="205">
        <v>7</v>
      </c>
    </row>
    <row r="11" spans="2:7" x14ac:dyDescent="0.3">
      <c r="B11" s="114" t="s">
        <v>8872</v>
      </c>
      <c r="C11" s="111">
        <v>9028000</v>
      </c>
      <c r="D11" s="201">
        <v>7</v>
      </c>
    </row>
    <row r="12" spans="2:7" x14ac:dyDescent="0.3">
      <c r="B12" s="65" t="s">
        <v>3265</v>
      </c>
      <c r="C12" s="112">
        <v>20673000</v>
      </c>
      <c r="D12" s="202">
        <v>15</v>
      </c>
    </row>
    <row r="13" spans="2:7" x14ac:dyDescent="0.3">
      <c r="C13"/>
      <c r="D13"/>
    </row>
    <row r="14" spans="2:7" x14ac:dyDescent="0.3">
      <c r="B14" s="12" t="s">
        <v>9285</v>
      </c>
      <c r="C14"/>
      <c r="D14"/>
    </row>
    <row r="15" spans="2:7" x14ac:dyDescent="0.3">
      <c r="B15" t="s">
        <v>9286</v>
      </c>
      <c r="C15"/>
      <c r="D15"/>
    </row>
    <row r="16" spans="2:7" x14ac:dyDescent="0.3">
      <c r="C16"/>
      <c r="D16"/>
    </row>
    <row r="17" spans="3:4" x14ac:dyDescent="0.3">
      <c r="C17"/>
      <c r="D17"/>
    </row>
    <row r="18" spans="3:4" x14ac:dyDescent="0.3">
      <c r="C18"/>
      <c r="D18"/>
    </row>
    <row r="19" spans="3:4" x14ac:dyDescent="0.3">
      <c r="C19"/>
      <c r="D19"/>
    </row>
    <row r="20" spans="3:4" x14ac:dyDescent="0.3">
      <c r="C20"/>
      <c r="D20"/>
    </row>
    <row r="21" spans="3:4" x14ac:dyDescent="0.3">
      <c r="C21"/>
      <c r="D21"/>
    </row>
    <row r="22" spans="3:4" x14ac:dyDescent="0.3">
      <c r="C22"/>
      <c r="D22"/>
    </row>
    <row r="23" spans="3:4" x14ac:dyDescent="0.3">
      <c r="C23"/>
      <c r="D23"/>
    </row>
    <row r="24" spans="3:4" x14ac:dyDescent="0.3">
      <c r="C24"/>
      <c r="D24"/>
    </row>
    <row r="25" spans="3:4" x14ac:dyDescent="0.3">
      <c r="C25"/>
      <c r="D25"/>
    </row>
    <row r="26" spans="3:4" x14ac:dyDescent="0.3">
      <c r="C26"/>
      <c r="D26"/>
    </row>
    <row r="27" spans="3:4" x14ac:dyDescent="0.3">
      <c r="C27"/>
      <c r="D27"/>
    </row>
    <row r="28" spans="3:4" x14ac:dyDescent="0.3">
      <c r="C28"/>
      <c r="D28"/>
    </row>
    <row r="29" spans="3:4" x14ac:dyDescent="0.3">
      <c r="C29"/>
      <c r="D29"/>
    </row>
    <row r="30" spans="3:4" x14ac:dyDescent="0.3">
      <c r="C30"/>
      <c r="D30"/>
    </row>
    <row r="31" spans="3:4" x14ac:dyDescent="0.3">
      <c r="C31"/>
      <c r="D31"/>
    </row>
    <row r="32" spans="3:4" x14ac:dyDescent="0.3">
      <c r="C32"/>
      <c r="D32"/>
    </row>
    <row r="33" spans="3:4" x14ac:dyDescent="0.3">
      <c r="C33"/>
      <c r="D33"/>
    </row>
    <row r="34" spans="3:4" x14ac:dyDescent="0.3">
      <c r="C34"/>
      <c r="D34"/>
    </row>
    <row r="35" spans="3:4" x14ac:dyDescent="0.3">
      <c r="C35"/>
      <c r="D35"/>
    </row>
    <row r="36" spans="3:4" x14ac:dyDescent="0.3">
      <c r="C36"/>
      <c r="D36"/>
    </row>
    <row r="37" spans="3:4" x14ac:dyDescent="0.3">
      <c r="C37"/>
      <c r="D37"/>
    </row>
    <row r="38" spans="3:4" x14ac:dyDescent="0.3">
      <c r="C38"/>
      <c r="D38"/>
    </row>
    <row r="39" spans="3:4" x14ac:dyDescent="0.3">
      <c r="C39"/>
      <c r="D39"/>
    </row>
    <row r="40" spans="3:4" x14ac:dyDescent="0.3">
      <c r="C40"/>
      <c r="D40"/>
    </row>
    <row r="41" spans="3:4" x14ac:dyDescent="0.3">
      <c r="C41"/>
      <c r="D41"/>
    </row>
    <row r="42" spans="3:4" x14ac:dyDescent="0.3">
      <c r="C42"/>
      <c r="D42"/>
    </row>
    <row r="43" spans="3:4" x14ac:dyDescent="0.3">
      <c r="C43"/>
      <c r="D43"/>
    </row>
    <row r="44" spans="3:4" x14ac:dyDescent="0.3">
      <c r="C44"/>
      <c r="D44"/>
    </row>
    <row r="45" spans="3:4" x14ac:dyDescent="0.3">
      <c r="C45"/>
      <c r="D45"/>
    </row>
    <row r="46" spans="3:4" x14ac:dyDescent="0.3">
      <c r="C46"/>
      <c r="D46"/>
    </row>
    <row r="47" spans="3:4" x14ac:dyDescent="0.3">
      <c r="C47"/>
      <c r="D47"/>
    </row>
    <row r="48" spans="3:4" x14ac:dyDescent="0.3">
      <c r="C48"/>
      <c r="D48"/>
    </row>
    <row r="49" spans="3:4" x14ac:dyDescent="0.3">
      <c r="C49"/>
      <c r="D49"/>
    </row>
    <row r="50" spans="3:4" x14ac:dyDescent="0.3">
      <c r="C50"/>
      <c r="D50"/>
    </row>
    <row r="51" spans="3:4" x14ac:dyDescent="0.3">
      <c r="C51"/>
      <c r="D51"/>
    </row>
    <row r="52" spans="3:4" x14ac:dyDescent="0.3">
      <c r="C52"/>
      <c r="D52"/>
    </row>
    <row r="53" spans="3:4" x14ac:dyDescent="0.3">
      <c r="C53"/>
      <c r="D53"/>
    </row>
    <row r="54" spans="3:4" x14ac:dyDescent="0.3">
      <c r="C54"/>
      <c r="D54"/>
    </row>
  </sheetData>
  <autoFilter ref="B4:D47" xr:uid="{C7C2E19C-4C17-40AF-9F76-123540F27104}"/>
  <printOptions horizontalCentered="1"/>
  <pageMargins left="0.70866141732283472" right="0.70866141732283472" top="0.74803149606299213" bottom="0.74803149606299213" header="0.31496062992125984" footer="0.31496062992125984"/>
  <pageSetup paperSize="9" fitToHeight="0"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F45E-B743-4F09-A104-CCFFC78E3795}">
  <sheetPr codeName="Sheet12">
    <tabColor rgb="FF00B050"/>
  </sheetPr>
  <dimension ref="A1:I483"/>
  <sheetViews>
    <sheetView zoomScale="130" zoomScaleNormal="130" workbookViewId="0">
      <selection activeCell="I4" sqref="I4"/>
    </sheetView>
  </sheetViews>
  <sheetFormatPr defaultRowHeight="14.4" x14ac:dyDescent="0.3"/>
  <cols>
    <col min="1" max="1" width="12.33203125" customWidth="1"/>
    <col min="2" max="2" width="12.77734375" customWidth="1"/>
    <col min="3" max="3" width="12.33203125" style="50" customWidth="1"/>
    <col min="5" max="5" width="24.33203125" bestFit="1" customWidth="1"/>
    <col min="6" max="6" width="12.109375" customWidth="1"/>
    <col min="7" max="7" width="11.88671875" customWidth="1"/>
    <col min="8" max="8" width="10.6640625" customWidth="1"/>
  </cols>
  <sheetData>
    <row r="1" spans="1:9" s="55" customFormat="1" ht="15" thickBot="1" x14ac:dyDescent="0.35">
      <c r="A1" s="51" t="s">
        <v>4584</v>
      </c>
      <c r="B1" s="52" t="s">
        <v>4585</v>
      </c>
      <c r="C1" s="53" t="s">
        <v>4586</v>
      </c>
      <c r="D1" s="52" t="s">
        <v>4587</v>
      </c>
      <c r="E1" s="52" t="s">
        <v>4588</v>
      </c>
      <c r="F1" s="52" t="s">
        <v>4589</v>
      </c>
      <c r="G1" s="52" t="s">
        <v>4590</v>
      </c>
      <c r="H1" s="54" t="s">
        <v>4591</v>
      </c>
      <c r="I1" s="52" t="s">
        <v>4623</v>
      </c>
    </row>
    <row r="2" spans="1:9" ht="15" thickBot="1" x14ac:dyDescent="0.35">
      <c r="A2" s="28" t="s">
        <v>4592</v>
      </c>
      <c r="B2" s="29">
        <v>44722</v>
      </c>
      <c r="C2" s="30">
        <v>1746500</v>
      </c>
      <c r="D2" s="31">
        <v>1.9770710200112099E+17</v>
      </c>
      <c r="E2" s="31" t="s">
        <v>4593</v>
      </c>
      <c r="F2" s="31">
        <v>222</v>
      </c>
      <c r="G2" s="31" t="s">
        <v>4178</v>
      </c>
      <c r="H2" s="32"/>
      <c r="I2" s="56" t="str" cm="1">
        <f t="array" ref="I2">IFERROR(SUM(_xlfn._xlws.FILTER(SPP[Realisasi],SPP[NoSPP]=Arsip_SPP[[#This Row],[Nomor Tagihan]],"Blm Upload")),"Blm Upload")</f>
        <v>Blm Upload</v>
      </c>
    </row>
    <row r="3" spans="1:9" ht="15" thickBot="1" x14ac:dyDescent="0.35">
      <c r="A3" s="28" t="s">
        <v>4594</v>
      </c>
      <c r="B3" s="29">
        <v>44722</v>
      </c>
      <c r="C3" s="30">
        <v>27781475</v>
      </c>
      <c r="D3" s="31">
        <v>1.9770710200112099E+17</v>
      </c>
      <c r="E3" s="31" t="s">
        <v>4593</v>
      </c>
      <c r="F3" s="31">
        <v>231</v>
      </c>
      <c r="G3" s="31" t="s">
        <v>835</v>
      </c>
      <c r="H3" s="32"/>
      <c r="I3" s="31" t="str" cm="1">
        <f t="array" ref="I3">IFERROR(SUM(_xlfn._xlws.FILTER(SPP[Realisasi],SPP[NoSPP]=Arsip_SPP[[#This Row],[Nomor Tagihan]],"Blm Upload")),"Blm Upload")</f>
        <v>Blm Upload</v>
      </c>
    </row>
    <row r="4" spans="1:9" ht="15" thickBot="1" x14ac:dyDescent="0.35">
      <c r="A4" s="28" t="s">
        <v>4595</v>
      </c>
      <c r="B4" s="29">
        <v>44722</v>
      </c>
      <c r="C4" s="30">
        <v>9532727</v>
      </c>
      <c r="D4" s="31">
        <v>1.9770710200112099E+17</v>
      </c>
      <c r="E4" s="31" t="s">
        <v>4593</v>
      </c>
      <c r="F4" s="31">
        <v>231</v>
      </c>
      <c r="G4" s="31" t="s">
        <v>835</v>
      </c>
      <c r="H4" s="32"/>
      <c r="I4" s="31" t="str" cm="1">
        <f t="array" ref="I4">IFERROR(SUM(_xlfn._xlws.FILTER(SPP[Realisasi],SPP[NoSPP]=Arsip_SPP[[#This Row],[Nomor Tagihan]],"Blm Upload")),"Blm Upload")</f>
        <v>Blm Upload</v>
      </c>
    </row>
    <row r="5" spans="1:9" ht="15" thickBot="1" x14ac:dyDescent="0.35">
      <c r="A5" s="28" t="s">
        <v>4596</v>
      </c>
      <c r="B5" s="29">
        <v>44722</v>
      </c>
      <c r="C5" s="30">
        <v>96513536</v>
      </c>
      <c r="D5" s="31">
        <v>1.9770710200112099E+17</v>
      </c>
      <c r="E5" s="31" t="s">
        <v>4593</v>
      </c>
      <c r="F5" s="31">
        <v>312</v>
      </c>
      <c r="G5" s="31" t="s">
        <v>834</v>
      </c>
      <c r="H5" s="32"/>
      <c r="I5" s="31" t="str" cm="1">
        <f t="array" ref="I5">IFERROR(SUM(_xlfn._xlws.FILTER(SPP[Realisasi],SPP[NoSPP]=Arsip_SPP[[#This Row],[Nomor Tagihan]],"Blm Upload")),"Blm Upload")</f>
        <v>Blm Upload</v>
      </c>
    </row>
    <row r="6" spans="1:9" ht="15" thickBot="1" x14ac:dyDescent="0.35">
      <c r="A6" s="28" t="s">
        <v>4597</v>
      </c>
      <c r="B6" s="29">
        <v>44722</v>
      </c>
      <c r="C6" s="30">
        <v>41936937</v>
      </c>
      <c r="D6" s="31">
        <v>1.9770710200112099E+17</v>
      </c>
      <c r="E6" s="31" t="s">
        <v>4593</v>
      </c>
      <c r="F6" s="31">
        <v>111</v>
      </c>
      <c r="G6" s="31" t="s">
        <v>4066</v>
      </c>
      <c r="H6" s="32"/>
      <c r="I6" s="31" t="str" cm="1">
        <f t="array" ref="I6">IFERROR(SUM(_xlfn._xlws.FILTER(SPP[Realisasi],SPP[NoSPP]=Arsip_SPP[[#This Row],[Nomor Tagihan]],"Blm Upload")),"Blm Upload")</f>
        <v>Blm Upload</v>
      </c>
    </row>
    <row r="7" spans="1:9" ht="15" thickBot="1" x14ac:dyDescent="0.35">
      <c r="A7" s="28" t="s">
        <v>4073</v>
      </c>
      <c r="B7" s="29">
        <v>44721</v>
      </c>
      <c r="C7" s="30">
        <v>4395000</v>
      </c>
      <c r="D7" s="31">
        <v>1.9770710200112099E+17</v>
      </c>
      <c r="E7" s="31" t="s">
        <v>4593</v>
      </c>
      <c r="F7" s="31">
        <v>231</v>
      </c>
      <c r="G7" s="31" t="s">
        <v>835</v>
      </c>
      <c r="H7" s="32">
        <v>221751303011642</v>
      </c>
      <c r="I7" s="31" t="str" cm="1">
        <f t="array" ref="I7">IFERROR(SUM(_xlfn._xlws.FILTER(SPP[Realisasi],SPP[NoSPP]=Arsip_SPP[[#This Row],[Nomor Tagihan]],"Blm Upload")),"Blm Upload")</f>
        <v>Blm Upload</v>
      </c>
    </row>
    <row r="8" spans="1:9" ht="15" thickBot="1" x14ac:dyDescent="0.35">
      <c r="A8" s="28" t="s">
        <v>4061</v>
      </c>
      <c r="B8" s="29">
        <v>44721</v>
      </c>
      <c r="C8" s="30">
        <v>14411850</v>
      </c>
      <c r="D8" s="31">
        <v>1.9770710200112099E+17</v>
      </c>
      <c r="E8" s="31" t="s">
        <v>4593</v>
      </c>
      <c r="F8" s="31">
        <v>221</v>
      </c>
      <c r="G8" s="31" t="s">
        <v>4059</v>
      </c>
      <c r="H8" s="32">
        <v>221751303011792</v>
      </c>
      <c r="I8" s="31" t="str" cm="1">
        <f t="array" ref="I8">IFERROR(SUM(_xlfn._xlws.FILTER(SPP[Realisasi],SPP[NoSPP]=Arsip_SPP[[#This Row],[Nomor Tagihan]],"Blm Upload")),"Blm Upload")</f>
        <v>Blm Upload</v>
      </c>
    </row>
    <row r="9" spans="1:9" ht="15" thickBot="1" x14ac:dyDescent="0.35">
      <c r="A9" s="28" t="s">
        <v>4074</v>
      </c>
      <c r="B9" s="29">
        <v>44721</v>
      </c>
      <c r="C9" s="30">
        <v>3200000</v>
      </c>
      <c r="D9" s="31">
        <v>1.9770710200112099E+17</v>
      </c>
      <c r="E9" s="31" t="s">
        <v>4593</v>
      </c>
      <c r="F9" s="31">
        <v>231</v>
      </c>
      <c r="G9" s="31" t="s">
        <v>835</v>
      </c>
      <c r="H9" s="32">
        <v>221751303011643</v>
      </c>
      <c r="I9" s="31" t="str" cm="1">
        <f t="array" ref="I9">IFERROR(SUM(_xlfn._xlws.FILTER(SPP[Realisasi],SPP[NoSPP]=Arsip_SPP[[#This Row],[Nomor Tagihan]],"Blm Upload")),"Blm Upload")</f>
        <v>Blm Upload</v>
      </c>
    </row>
    <row r="10" spans="1:9" ht="15" thickBot="1" x14ac:dyDescent="0.35">
      <c r="A10" s="28" t="s">
        <v>4075</v>
      </c>
      <c r="B10" s="29">
        <v>44721</v>
      </c>
      <c r="C10" s="30">
        <v>7730000</v>
      </c>
      <c r="D10" s="31">
        <v>1.9770710200112099E+17</v>
      </c>
      <c r="E10" s="31" t="s">
        <v>4593</v>
      </c>
      <c r="F10" s="31">
        <v>231</v>
      </c>
      <c r="G10" s="31" t="s">
        <v>835</v>
      </c>
      <c r="H10" s="32">
        <v>221751303011644</v>
      </c>
      <c r="I10" s="31" t="str" cm="1">
        <f t="array" ref="I10">IFERROR(SUM(_xlfn._xlws.FILTER(SPP[Realisasi],SPP[NoSPP]=Arsip_SPP[[#This Row],[Nomor Tagihan]],"Blm Upload")),"Blm Upload")</f>
        <v>Blm Upload</v>
      </c>
    </row>
    <row r="11" spans="1:9" ht="15" thickBot="1" x14ac:dyDescent="0.35">
      <c r="A11" s="28" t="s">
        <v>4065</v>
      </c>
      <c r="B11" s="29">
        <v>44721</v>
      </c>
      <c r="C11" s="30">
        <v>16341500</v>
      </c>
      <c r="D11" s="31">
        <v>1.9770710200112099E+17</v>
      </c>
      <c r="E11" s="31" t="s">
        <v>4593</v>
      </c>
      <c r="F11" s="31">
        <v>231</v>
      </c>
      <c r="G11" s="31" t="s">
        <v>835</v>
      </c>
      <c r="H11" s="32">
        <v>221751302015736</v>
      </c>
      <c r="I11" s="31" t="str" cm="1">
        <f t="array" ref="I11">IFERROR(SUM(_xlfn._xlws.FILTER(SPP[Realisasi],SPP[NoSPP]=Arsip_SPP[[#This Row],[Nomor Tagihan]],"Blm Upload")),"Blm Upload")</f>
        <v>Blm Upload</v>
      </c>
    </row>
    <row r="12" spans="1:9" ht="15" thickBot="1" x14ac:dyDescent="0.35">
      <c r="A12" s="28" t="s">
        <v>4064</v>
      </c>
      <c r="B12" s="29">
        <v>44721</v>
      </c>
      <c r="C12" s="30">
        <v>5715783</v>
      </c>
      <c r="D12" s="31">
        <v>1.9770710200112099E+17</v>
      </c>
      <c r="E12" s="31" t="s">
        <v>4593</v>
      </c>
      <c r="F12" s="31">
        <v>231</v>
      </c>
      <c r="G12" s="31" t="s">
        <v>835</v>
      </c>
      <c r="H12" s="32">
        <v>221751302015712</v>
      </c>
      <c r="I12" s="31" t="str" cm="1">
        <f t="array" ref="I12">IFERROR(SUM(_xlfn._xlws.FILTER(SPP[Realisasi],SPP[NoSPP]=Arsip_SPP[[#This Row],[Nomor Tagihan]],"Blm Upload")),"Blm Upload")</f>
        <v>Blm Upload</v>
      </c>
    </row>
    <row r="13" spans="1:9" ht="15" thickBot="1" x14ac:dyDescent="0.35">
      <c r="A13" s="28" t="s">
        <v>4068</v>
      </c>
      <c r="B13" s="29">
        <v>44721</v>
      </c>
      <c r="C13" s="30">
        <v>98398742</v>
      </c>
      <c r="D13" s="31">
        <v>1.9770710200112099E+17</v>
      </c>
      <c r="E13" s="31" t="s">
        <v>4593</v>
      </c>
      <c r="F13" s="31">
        <v>231</v>
      </c>
      <c r="G13" s="31" t="s">
        <v>835</v>
      </c>
      <c r="H13" s="32">
        <v>221751301021236</v>
      </c>
      <c r="I13" s="31" t="str" cm="1">
        <f t="array" ref="I13">IFERROR(SUM(_xlfn._xlws.FILTER(SPP[Realisasi],SPP[NoSPP]=Arsip_SPP[[#This Row],[Nomor Tagihan]],"Blm Upload")),"Blm Upload")</f>
        <v>Blm Upload</v>
      </c>
    </row>
    <row r="14" spans="1:9" ht="15" thickBot="1" x14ac:dyDescent="0.35">
      <c r="A14" s="28" t="s">
        <v>4063</v>
      </c>
      <c r="B14" s="29">
        <v>44721</v>
      </c>
      <c r="C14" s="30">
        <v>7327927</v>
      </c>
      <c r="D14" s="31">
        <v>1.9770710200112099E+17</v>
      </c>
      <c r="E14" s="31" t="s">
        <v>4593</v>
      </c>
      <c r="F14" s="31">
        <v>231</v>
      </c>
      <c r="G14" s="31" t="s">
        <v>835</v>
      </c>
      <c r="H14" s="32">
        <v>221751302015713</v>
      </c>
      <c r="I14" s="31" t="str" cm="1">
        <f t="array" ref="I14">IFERROR(SUM(_xlfn._xlws.FILTER(SPP[Realisasi],SPP[NoSPP]=Arsip_SPP[[#This Row],[Nomor Tagihan]],"Blm Upload")),"Blm Upload")</f>
        <v>Blm Upload</v>
      </c>
    </row>
    <row r="15" spans="1:9" ht="15" thickBot="1" x14ac:dyDescent="0.35">
      <c r="A15" s="28" t="s">
        <v>4069</v>
      </c>
      <c r="B15" s="29">
        <v>44721</v>
      </c>
      <c r="C15" s="30">
        <v>20722546</v>
      </c>
      <c r="D15" s="31">
        <v>1.9770710200112099E+17</v>
      </c>
      <c r="E15" s="31" t="s">
        <v>4593</v>
      </c>
      <c r="F15" s="31">
        <v>231</v>
      </c>
      <c r="G15" s="31" t="s">
        <v>835</v>
      </c>
      <c r="H15" s="32">
        <v>221751301021187</v>
      </c>
      <c r="I15" s="31" t="str" cm="1">
        <f t="array" ref="I15">IFERROR(SUM(_xlfn._xlws.FILTER(SPP[Realisasi],SPP[NoSPP]=Arsip_SPP[[#This Row],[Nomor Tagihan]],"Blm Upload")),"Blm Upload")</f>
        <v>Blm Upload</v>
      </c>
    </row>
    <row r="16" spans="1:9" ht="15" thickBot="1" x14ac:dyDescent="0.35">
      <c r="A16" s="28" t="s">
        <v>4060</v>
      </c>
      <c r="B16" s="29">
        <v>44721</v>
      </c>
      <c r="C16" s="30">
        <v>15560850</v>
      </c>
      <c r="D16" s="31">
        <v>1.9770710200112099E+17</v>
      </c>
      <c r="E16" s="31" t="s">
        <v>4593</v>
      </c>
      <c r="F16" s="31">
        <v>221</v>
      </c>
      <c r="G16" s="31" t="s">
        <v>4059</v>
      </c>
      <c r="H16" s="32">
        <v>221751303011791</v>
      </c>
      <c r="I16" s="31" t="str" cm="1">
        <f t="array" ref="I16">IFERROR(SUM(_xlfn._xlws.FILTER(SPP[Realisasi],SPP[NoSPP]=Arsip_SPP[[#This Row],[Nomor Tagihan]],"Blm Upload")),"Blm Upload")</f>
        <v>Blm Upload</v>
      </c>
    </row>
    <row r="17" spans="1:9" ht="15" thickBot="1" x14ac:dyDescent="0.35">
      <c r="A17" s="28" t="s">
        <v>4062</v>
      </c>
      <c r="B17" s="29">
        <v>44721</v>
      </c>
      <c r="C17" s="30">
        <v>28310100</v>
      </c>
      <c r="D17" s="31">
        <v>1.9770710200112099E+17</v>
      </c>
      <c r="E17" s="31" t="s">
        <v>4593</v>
      </c>
      <c r="F17" s="31">
        <v>221</v>
      </c>
      <c r="G17" s="31" t="s">
        <v>4059</v>
      </c>
      <c r="H17" s="32">
        <v>221751303011790</v>
      </c>
      <c r="I17" s="31" t="str" cm="1">
        <f t="array" ref="I17">IFERROR(SUM(_xlfn._xlws.FILTER(SPP[Realisasi],SPP[NoSPP]=Arsip_SPP[[#This Row],[Nomor Tagihan]],"Blm Upload")),"Blm Upload")</f>
        <v>Blm Upload</v>
      </c>
    </row>
    <row r="18" spans="1:9" ht="15" thickBot="1" x14ac:dyDescent="0.35">
      <c r="A18" s="28" t="s">
        <v>4582</v>
      </c>
      <c r="B18" s="29">
        <v>44721</v>
      </c>
      <c r="C18" s="30">
        <v>3950000</v>
      </c>
      <c r="D18" s="31">
        <v>1.9630602198802099E+17</v>
      </c>
      <c r="E18" s="31" t="s">
        <v>4598</v>
      </c>
      <c r="F18" s="31">
        <v>237</v>
      </c>
      <c r="G18" s="31" t="s">
        <v>4599</v>
      </c>
      <c r="H18" s="32"/>
      <c r="I18" s="31" cm="1">
        <f t="array" ref="I18">IFERROR(SUM(_xlfn._xlws.FILTER(SPP[Realisasi],SPP[NoSPP]=Arsip_SPP[[#This Row],[Nomor Tagihan]],"Blm Upload")),"Blm Upload")</f>
        <v>3950000</v>
      </c>
    </row>
    <row r="19" spans="1:9" ht="15" thickBot="1" x14ac:dyDescent="0.35">
      <c r="A19" s="28" t="s">
        <v>4581</v>
      </c>
      <c r="B19" s="29">
        <v>44721</v>
      </c>
      <c r="C19" s="30">
        <v>3950000</v>
      </c>
      <c r="D19" s="31">
        <v>1.9630602198802099E+17</v>
      </c>
      <c r="E19" s="31" t="s">
        <v>4598</v>
      </c>
      <c r="F19" s="31">
        <v>237</v>
      </c>
      <c r="G19" s="31" t="s">
        <v>4599</v>
      </c>
      <c r="H19" s="32"/>
      <c r="I19" s="31" cm="1">
        <f t="array" ref="I19">IFERROR(SUM(_xlfn._xlws.FILTER(SPP[Realisasi],SPP[NoSPP]=Arsip_SPP[[#This Row],[Nomor Tagihan]],"Blm Upload")),"Blm Upload")</f>
        <v>3950000</v>
      </c>
    </row>
    <row r="20" spans="1:9" ht="15" thickBot="1" x14ac:dyDescent="0.35">
      <c r="A20" s="28" t="s">
        <v>4600</v>
      </c>
      <c r="B20" s="29">
        <v>44720</v>
      </c>
      <c r="C20" s="30">
        <v>30236000</v>
      </c>
      <c r="D20" s="31">
        <v>1.96804071993032E+17</v>
      </c>
      <c r="E20" s="31" t="s">
        <v>4601</v>
      </c>
      <c r="F20" s="31">
        <v>231</v>
      </c>
      <c r="G20" s="31" t="s">
        <v>835</v>
      </c>
      <c r="H20" s="32"/>
      <c r="I20" s="31" t="str" cm="1">
        <f t="array" ref="I20">IFERROR(SUM(_xlfn._xlws.FILTER(SPP[Realisasi],SPP[NoSPP]=Arsip_SPP[[#This Row],[Nomor Tagihan]],"Blm Upload")),"Blm Upload")</f>
        <v>Blm Upload</v>
      </c>
    </row>
    <row r="21" spans="1:9" ht="15" thickBot="1" x14ac:dyDescent="0.35">
      <c r="A21" s="28" t="s">
        <v>4602</v>
      </c>
      <c r="B21" s="29">
        <v>44720</v>
      </c>
      <c r="C21" s="30">
        <v>5020000</v>
      </c>
      <c r="D21" s="31">
        <v>1.96804071993032E+17</v>
      </c>
      <c r="E21" s="31" t="s">
        <v>4601</v>
      </c>
      <c r="F21" s="31">
        <v>231</v>
      </c>
      <c r="G21" s="31" t="s">
        <v>835</v>
      </c>
      <c r="H21" s="32"/>
      <c r="I21" s="31" t="str" cm="1">
        <f t="array" ref="I21">IFERROR(SUM(_xlfn._xlws.FILTER(SPP[Realisasi],SPP[NoSPP]=Arsip_SPP[[#This Row],[Nomor Tagihan]],"Blm Upload")),"Blm Upload")</f>
        <v>Blm Upload</v>
      </c>
    </row>
    <row r="22" spans="1:9" ht="15" thickBot="1" x14ac:dyDescent="0.35">
      <c r="A22" s="28" t="s">
        <v>4603</v>
      </c>
      <c r="B22" s="29">
        <v>44720</v>
      </c>
      <c r="C22" s="30">
        <v>39690000</v>
      </c>
      <c r="D22" s="31">
        <v>1.96804071993032E+17</v>
      </c>
      <c r="E22" s="31" t="s">
        <v>4601</v>
      </c>
      <c r="F22" s="31">
        <v>231</v>
      </c>
      <c r="G22" s="31" t="s">
        <v>835</v>
      </c>
      <c r="H22" s="32"/>
      <c r="I22" s="31" t="str" cm="1">
        <f t="array" ref="I22">IFERROR(SUM(_xlfn._xlws.FILTER(SPP[Realisasi],SPP[NoSPP]=Arsip_SPP[[#This Row],[Nomor Tagihan]],"Blm Upload")),"Blm Upload")</f>
        <v>Blm Upload</v>
      </c>
    </row>
    <row r="23" spans="1:9" ht="15" thickBot="1" x14ac:dyDescent="0.35">
      <c r="A23" s="28" t="s">
        <v>4604</v>
      </c>
      <c r="B23" s="29">
        <v>44720</v>
      </c>
      <c r="C23" s="30">
        <v>4877000</v>
      </c>
      <c r="D23" s="31">
        <v>1.96804071993032E+17</v>
      </c>
      <c r="E23" s="31" t="s">
        <v>4601</v>
      </c>
      <c r="F23" s="31">
        <v>231</v>
      </c>
      <c r="G23" s="31" t="s">
        <v>835</v>
      </c>
      <c r="H23" s="32"/>
      <c r="I23" s="31" t="str" cm="1">
        <f t="array" ref="I23">IFERROR(SUM(_xlfn._xlws.FILTER(SPP[Realisasi],SPP[NoSPP]=Arsip_SPP[[#This Row],[Nomor Tagihan]],"Blm Upload")),"Blm Upload")</f>
        <v>Blm Upload</v>
      </c>
    </row>
    <row r="24" spans="1:9" ht="15" thickBot="1" x14ac:dyDescent="0.35">
      <c r="A24" s="28" t="s">
        <v>4605</v>
      </c>
      <c r="B24" s="29">
        <v>44720</v>
      </c>
      <c r="C24" s="30">
        <v>5274270</v>
      </c>
      <c r="D24" s="31">
        <v>1.96804071993032E+17</v>
      </c>
      <c r="E24" s="31" t="s">
        <v>4601</v>
      </c>
      <c r="F24" s="31">
        <v>231</v>
      </c>
      <c r="G24" s="31" t="s">
        <v>835</v>
      </c>
      <c r="H24" s="32"/>
      <c r="I24" s="31" t="str" cm="1">
        <f t="array" ref="I24">IFERROR(SUM(_xlfn._xlws.FILTER(SPP[Realisasi],SPP[NoSPP]=Arsip_SPP[[#This Row],[Nomor Tagihan]],"Blm Upload")),"Blm Upload")</f>
        <v>Blm Upload</v>
      </c>
    </row>
    <row r="25" spans="1:9" ht="15" thickBot="1" x14ac:dyDescent="0.35">
      <c r="A25" s="28" t="s">
        <v>4606</v>
      </c>
      <c r="B25" s="29">
        <v>44720</v>
      </c>
      <c r="C25" s="30">
        <v>5949700</v>
      </c>
      <c r="D25" s="31">
        <v>1.96804071993032E+17</v>
      </c>
      <c r="E25" s="31" t="s">
        <v>4601</v>
      </c>
      <c r="F25" s="31">
        <v>231</v>
      </c>
      <c r="G25" s="31" t="s">
        <v>835</v>
      </c>
      <c r="H25" s="32"/>
      <c r="I25" s="31" t="str" cm="1">
        <f t="array" ref="I25">IFERROR(SUM(_xlfn._xlws.FILTER(SPP[Realisasi],SPP[NoSPP]=Arsip_SPP[[#This Row],[Nomor Tagihan]],"Blm Upload")),"Blm Upload")</f>
        <v>Blm Upload</v>
      </c>
    </row>
    <row r="26" spans="1:9" ht="15" thickBot="1" x14ac:dyDescent="0.35">
      <c r="A26" s="28" t="s">
        <v>4057</v>
      </c>
      <c r="B26" s="29">
        <v>44720</v>
      </c>
      <c r="C26" s="30">
        <v>405278</v>
      </c>
      <c r="D26" s="31">
        <v>1.9770710200112099E+17</v>
      </c>
      <c r="E26" s="31" t="s">
        <v>4593</v>
      </c>
      <c r="F26" s="31">
        <v>237</v>
      </c>
      <c r="G26" s="31" t="s">
        <v>4599</v>
      </c>
      <c r="H26" s="32">
        <v>221751303011793</v>
      </c>
      <c r="I26" s="31" t="str" cm="1">
        <f t="array" ref="I26">IFERROR(SUM(_xlfn._xlws.FILTER(SPP[Realisasi],SPP[NoSPP]=Arsip_SPP[[#This Row],[Nomor Tagihan]],"Blm Upload")),"Blm Upload")</f>
        <v>Blm Upload</v>
      </c>
    </row>
    <row r="27" spans="1:9" ht="15" thickBot="1" x14ac:dyDescent="0.35">
      <c r="A27" s="28" t="s">
        <v>4607</v>
      </c>
      <c r="B27" s="29">
        <v>44720</v>
      </c>
      <c r="C27" s="30">
        <v>15805229</v>
      </c>
      <c r="D27" s="31">
        <v>1.96804071993032E+17</v>
      </c>
      <c r="E27" s="31" t="s">
        <v>4601</v>
      </c>
      <c r="F27" s="31">
        <v>231</v>
      </c>
      <c r="G27" s="31" t="s">
        <v>835</v>
      </c>
      <c r="H27" s="32"/>
      <c r="I27" s="31" t="str" cm="1">
        <f t="array" ref="I27">IFERROR(SUM(_xlfn._xlws.FILTER(SPP[Realisasi],SPP[NoSPP]=Arsip_SPP[[#This Row],[Nomor Tagihan]],"Blm Upload")),"Blm Upload")</f>
        <v>Blm Upload</v>
      </c>
    </row>
    <row r="28" spans="1:9" ht="15" thickBot="1" x14ac:dyDescent="0.35">
      <c r="A28" s="28" t="s">
        <v>4058</v>
      </c>
      <c r="B28" s="29">
        <v>44720</v>
      </c>
      <c r="C28" s="30">
        <v>702080</v>
      </c>
      <c r="D28" s="31">
        <v>1.9770710200112099E+17</v>
      </c>
      <c r="E28" s="31" t="s">
        <v>4593</v>
      </c>
      <c r="F28" s="31">
        <v>237</v>
      </c>
      <c r="G28" s="31" t="s">
        <v>4599</v>
      </c>
      <c r="H28" s="32">
        <v>221751303011788</v>
      </c>
      <c r="I28" s="31" t="str" cm="1">
        <f t="array" ref="I28">IFERROR(SUM(_xlfn._xlws.FILTER(SPP[Realisasi],SPP[NoSPP]=Arsip_SPP[[#This Row],[Nomor Tagihan]],"Blm Upload")),"Blm Upload")</f>
        <v>Blm Upload</v>
      </c>
    </row>
    <row r="29" spans="1:9" ht="15" thickBot="1" x14ac:dyDescent="0.35">
      <c r="A29" s="28" t="s">
        <v>4608</v>
      </c>
      <c r="B29" s="29">
        <v>44720</v>
      </c>
      <c r="C29" s="30">
        <v>8506120</v>
      </c>
      <c r="D29" s="31">
        <v>1.96804071993032E+17</v>
      </c>
      <c r="E29" s="31" t="s">
        <v>4601</v>
      </c>
      <c r="F29" s="31">
        <v>231</v>
      </c>
      <c r="G29" s="31" t="s">
        <v>835</v>
      </c>
      <c r="H29" s="32"/>
      <c r="I29" s="31" t="str" cm="1">
        <f t="array" ref="I29">IFERROR(SUM(_xlfn._xlws.FILTER(SPP[Realisasi],SPP[NoSPP]=Arsip_SPP[[#This Row],[Nomor Tagihan]],"Blm Upload")),"Blm Upload")</f>
        <v>Blm Upload</v>
      </c>
    </row>
    <row r="30" spans="1:9" ht="15" thickBot="1" x14ac:dyDescent="0.35">
      <c r="A30" s="28" t="s">
        <v>4609</v>
      </c>
      <c r="B30" s="29">
        <v>44720</v>
      </c>
      <c r="C30" s="30">
        <v>4839000</v>
      </c>
      <c r="D30" s="31">
        <v>1.96804071993032E+17</v>
      </c>
      <c r="E30" s="31" t="s">
        <v>4601</v>
      </c>
      <c r="F30" s="31">
        <v>231</v>
      </c>
      <c r="G30" s="31" t="s">
        <v>835</v>
      </c>
      <c r="H30" s="32"/>
      <c r="I30" s="31" t="str" cm="1">
        <f t="array" ref="I30">IFERROR(SUM(_xlfn._xlws.FILTER(SPP[Realisasi],SPP[NoSPP]=Arsip_SPP[[#This Row],[Nomor Tagihan]],"Blm Upload")),"Blm Upload")</f>
        <v>Blm Upload</v>
      </c>
    </row>
    <row r="31" spans="1:9" ht="15" thickBot="1" x14ac:dyDescent="0.35">
      <c r="A31" s="28" t="s">
        <v>4072</v>
      </c>
      <c r="B31" s="29">
        <v>44720</v>
      </c>
      <c r="C31" s="30">
        <v>16301000</v>
      </c>
      <c r="D31" s="31">
        <v>1.9770710200112099E+17</v>
      </c>
      <c r="E31" s="31" t="s">
        <v>4593</v>
      </c>
      <c r="F31" s="31">
        <v>231</v>
      </c>
      <c r="G31" s="31" t="s">
        <v>835</v>
      </c>
      <c r="H31" s="32">
        <v>221751303011641</v>
      </c>
      <c r="I31" s="31" t="str" cm="1">
        <f t="array" ref="I31">IFERROR(SUM(_xlfn._xlws.FILTER(SPP[Realisasi],SPP[NoSPP]=Arsip_SPP[[#This Row],[Nomor Tagihan]],"Blm Upload")),"Blm Upload")</f>
        <v>Blm Upload</v>
      </c>
    </row>
    <row r="32" spans="1:9" ht="15" thickBot="1" x14ac:dyDescent="0.35">
      <c r="A32" s="28" t="s">
        <v>4580</v>
      </c>
      <c r="B32" s="29">
        <v>44720</v>
      </c>
      <c r="C32" s="30">
        <v>48815040</v>
      </c>
      <c r="D32" s="31">
        <v>1.9630602198802099E+17</v>
      </c>
      <c r="E32" s="31" t="s">
        <v>4598</v>
      </c>
      <c r="F32" s="31">
        <v>231</v>
      </c>
      <c r="G32" s="31" t="s">
        <v>835</v>
      </c>
      <c r="H32" s="32"/>
      <c r="I32" s="31" cm="1">
        <f t="array" ref="I32">IFERROR(SUM(_xlfn._xlws.FILTER(SPP[Realisasi],SPP[NoSPP]=Arsip_SPP[[#This Row],[Nomor Tagihan]],"Blm Upload")),"Blm Upload")</f>
        <v>48815040</v>
      </c>
    </row>
    <row r="33" spans="1:9" ht="15" thickBot="1" x14ac:dyDescent="0.35">
      <c r="A33" s="28" t="s">
        <v>4579</v>
      </c>
      <c r="B33" s="29">
        <v>44720</v>
      </c>
      <c r="C33" s="30">
        <v>2110000</v>
      </c>
      <c r="D33" s="31">
        <v>1.9630602198802099E+17</v>
      </c>
      <c r="E33" s="31" t="s">
        <v>4598</v>
      </c>
      <c r="F33" s="31">
        <v>231</v>
      </c>
      <c r="G33" s="31" t="s">
        <v>835</v>
      </c>
      <c r="H33" s="32"/>
      <c r="I33" s="31" cm="1">
        <f t="array" ref="I33">IFERROR(SUM(_xlfn._xlws.FILTER(SPP[Realisasi],SPP[NoSPP]=Arsip_SPP[[#This Row],[Nomor Tagihan]],"Blm Upload")),"Blm Upload")</f>
        <v>2110000</v>
      </c>
    </row>
    <row r="34" spans="1:9" ht="15" thickBot="1" x14ac:dyDescent="0.35">
      <c r="A34" s="28" t="s">
        <v>4578</v>
      </c>
      <c r="B34" s="29">
        <v>44720</v>
      </c>
      <c r="C34" s="30">
        <v>360000</v>
      </c>
      <c r="D34" s="31">
        <v>1.9630602198802099E+17</v>
      </c>
      <c r="E34" s="31" t="s">
        <v>4598</v>
      </c>
      <c r="F34" s="31">
        <v>231</v>
      </c>
      <c r="G34" s="31" t="s">
        <v>835</v>
      </c>
      <c r="H34" s="32"/>
      <c r="I34" s="31" cm="1">
        <f t="array" ref="I34">IFERROR(SUM(_xlfn._xlws.FILTER(SPP[Realisasi],SPP[NoSPP]=Arsip_SPP[[#This Row],[Nomor Tagihan]],"Blm Upload")),"Blm Upload")</f>
        <v>360000</v>
      </c>
    </row>
    <row r="35" spans="1:9" ht="15" thickBot="1" x14ac:dyDescent="0.35">
      <c r="A35" s="28" t="s">
        <v>4577</v>
      </c>
      <c r="B35" s="29">
        <v>44720</v>
      </c>
      <c r="C35" s="30">
        <v>9185000</v>
      </c>
      <c r="D35" s="31">
        <v>1.9630602198802099E+17</v>
      </c>
      <c r="E35" s="31" t="s">
        <v>4598</v>
      </c>
      <c r="F35" s="31">
        <v>231</v>
      </c>
      <c r="G35" s="31" t="s">
        <v>835</v>
      </c>
      <c r="H35" s="32"/>
      <c r="I35" s="31" cm="1">
        <f t="array" ref="I35">IFERROR(SUM(_xlfn._xlws.FILTER(SPP[Realisasi],SPP[NoSPP]=Arsip_SPP[[#This Row],[Nomor Tagihan]],"Blm Upload")),"Blm Upload")</f>
        <v>9185000</v>
      </c>
    </row>
    <row r="36" spans="1:9" ht="15" thickBot="1" x14ac:dyDescent="0.35">
      <c r="A36" s="28" t="s">
        <v>4576</v>
      </c>
      <c r="B36" s="29">
        <v>44720</v>
      </c>
      <c r="C36" s="30">
        <v>25208100</v>
      </c>
      <c r="D36" s="31">
        <v>1.9630602198802099E+17</v>
      </c>
      <c r="E36" s="31" t="s">
        <v>4598</v>
      </c>
      <c r="F36" s="31">
        <v>231</v>
      </c>
      <c r="G36" s="31" t="s">
        <v>835</v>
      </c>
      <c r="H36" s="32"/>
      <c r="I36" s="31" cm="1">
        <f t="array" ref="I36">IFERROR(SUM(_xlfn._xlws.FILTER(SPP[Realisasi],SPP[NoSPP]=Arsip_SPP[[#This Row],[Nomor Tagihan]],"Blm Upload")),"Blm Upload")</f>
        <v>25208100</v>
      </c>
    </row>
    <row r="37" spans="1:9" ht="15" thickBot="1" x14ac:dyDescent="0.35">
      <c r="A37" s="28" t="s">
        <v>4575</v>
      </c>
      <c r="B37" s="29">
        <v>44720</v>
      </c>
      <c r="C37" s="30">
        <v>14635000</v>
      </c>
      <c r="D37" s="31">
        <v>1.9630602198802099E+17</v>
      </c>
      <c r="E37" s="31" t="s">
        <v>4598</v>
      </c>
      <c r="F37" s="31">
        <v>231</v>
      </c>
      <c r="G37" s="31" t="s">
        <v>835</v>
      </c>
      <c r="H37" s="32"/>
      <c r="I37" s="31" cm="1">
        <f t="array" ref="I37">IFERROR(SUM(_xlfn._xlws.FILTER(SPP[Realisasi],SPP[NoSPP]=Arsip_SPP[[#This Row],[Nomor Tagihan]],"Blm Upload")),"Blm Upload")</f>
        <v>14635000</v>
      </c>
    </row>
    <row r="38" spans="1:9" ht="15" thickBot="1" x14ac:dyDescent="0.35">
      <c r="A38" s="28" t="s">
        <v>4574</v>
      </c>
      <c r="B38" s="29">
        <v>44720</v>
      </c>
      <c r="C38" s="30">
        <v>136770850</v>
      </c>
      <c r="D38" s="31">
        <v>1.9630602198802099E+17</v>
      </c>
      <c r="E38" s="31" t="s">
        <v>4598</v>
      </c>
      <c r="F38" s="31">
        <v>237</v>
      </c>
      <c r="G38" s="31" t="s">
        <v>4599</v>
      </c>
      <c r="H38" s="32"/>
      <c r="I38" s="31" cm="1">
        <f t="array" ref="I38">IFERROR(SUM(_xlfn._xlws.FILTER(SPP[Realisasi],SPP[NoSPP]=Arsip_SPP[[#This Row],[Nomor Tagihan]],"Blm Upload")),"Blm Upload")</f>
        <v>136770850</v>
      </c>
    </row>
    <row r="39" spans="1:9" ht="15" thickBot="1" x14ac:dyDescent="0.35">
      <c r="A39" s="28" t="s">
        <v>4067</v>
      </c>
      <c r="B39" s="29">
        <v>44720</v>
      </c>
      <c r="C39" s="30">
        <v>41936937</v>
      </c>
      <c r="D39" s="31">
        <v>1.9770710200112099E+17</v>
      </c>
      <c r="E39" s="31" t="s">
        <v>4593</v>
      </c>
      <c r="F39" s="31">
        <v>111</v>
      </c>
      <c r="G39" s="31" t="s">
        <v>4066</v>
      </c>
      <c r="H39" s="32">
        <v>221751301021032</v>
      </c>
      <c r="I39" s="31" t="str" cm="1">
        <f t="array" ref="I39">IFERROR(SUM(_xlfn._xlws.FILTER(SPP[Realisasi],SPP[NoSPP]=Arsip_SPP[[#This Row],[Nomor Tagihan]],"Blm Upload")),"Blm Upload")</f>
        <v>Blm Upload</v>
      </c>
    </row>
    <row r="40" spans="1:9" ht="15" thickBot="1" x14ac:dyDescent="0.35">
      <c r="A40" s="28" t="s">
        <v>4071</v>
      </c>
      <c r="B40" s="29">
        <v>44720</v>
      </c>
      <c r="C40" s="30">
        <v>9241400</v>
      </c>
      <c r="D40" s="31">
        <v>1.9770710200112099E+17</v>
      </c>
      <c r="E40" s="31" t="s">
        <v>4593</v>
      </c>
      <c r="F40" s="31">
        <v>231</v>
      </c>
      <c r="G40" s="31" t="s">
        <v>835</v>
      </c>
      <c r="H40" s="32">
        <v>221751303011650</v>
      </c>
      <c r="I40" s="31" t="str" cm="1">
        <f t="array" ref="I40">IFERROR(SUM(_xlfn._xlws.FILTER(SPP[Realisasi],SPP[NoSPP]=Arsip_SPP[[#This Row],[Nomor Tagihan]],"Blm Upload")),"Blm Upload")</f>
        <v>Blm Upload</v>
      </c>
    </row>
    <row r="41" spans="1:9" ht="15" thickBot="1" x14ac:dyDescent="0.35">
      <c r="A41" s="28" t="s">
        <v>4573</v>
      </c>
      <c r="B41" s="29">
        <v>44720</v>
      </c>
      <c r="C41" s="30">
        <v>9875000</v>
      </c>
      <c r="D41" s="31">
        <v>1.9630602198802099E+17</v>
      </c>
      <c r="E41" s="31" t="s">
        <v>4598</v>
      </c>
      <c r="F41" s="31">
        <v>237</v>
      </c>
      <c r="G41" s="31" t="s">
        <v>4599</v>
      </c>
      <c r="H41" s="32"/>
      <c r="I41" s="31" cm="1">
        <f t="array" ref="I41">IFERROR(SUM(_xlfn._xlws.FILTER(SPP[Realisasi],SPP[NoSPP]=Arsip_SPP[[#This Row],[Nomor Tagihan]],"Blm Upload")),"Blm Upload")</f>
        <v>9875000</v>
      </c>
    </row>
    <row r="42" spans="1:9" ht="15" thickBot="1" x14ac:dyDescent="0.35">
      <c r="A42" s="28" t="s">
        <v>4070</v>
      </c>
      <c r="B42" s="29">
        <v>44720</v>
      </c>
      <c r="C42" s="30">
        <v>20256600</v>
      </c>
      <c r="D42" s="31">
        <v>1.9770710200112099E+17</v>
      </c>
      <c r="E42" s="31" t="s">
        <v>4593</v>
      </c>
      <c r="F42" s="31">
        <v>231</v>
      </c>
      <c r="G42" s="31" t="s">
        <v>835</v>
      </c>
      <c r="H42" s="32">
        <v>221751301021316</v>
      </c>
      <c r="I42" s="31" t="str" cm="1">
        <f t="array" ref="I42">IFERROR(SUM(_xlfn._xlws.FILTER(SPP[Realisasi],SPP[NoSPP]=Arsip_SPP[[#This Row],[Nomor Tagihan]],"Blm Upload")),"Blm Upload")</f>
        <v>Blm Upload</v>
      </c>
    </row>
    <row r="43" spans="1:9" ht="15" thickBot="1" x14ac:dyDescent="0.35">
      <c r="A43" s="28" t="s">
        <v>4610</v>
      </c>
      <c r="B43" s="29">
        <v>44720</v>
      </c>
      <c r="C43" s="30">
        <v>191420500</v>
      </c>
      <c r="D43" s="31">
        <v>1.9770710200112099E+17</v>
      </c>
      <c r="E43" s="31" t="s">
        <v>4593</v>
      </c>
      <c r="F43" s="31">
        <v>211</v>
      </c>
      <c r="G43" s="31" t="s">
        <v>4185</v>
      </c>
      <c r="H43" s="32"/>
      <c r="I43" s="31" t="str" cm="1">
        <f t="array" ref="I43">IFERROR(SUM(_xlfn._xlws.FILTER(SPP[Realisasi],SPP[NoSPP]=Arsip_SPP[[#This Row],[Nomor Tagihan]],"Blm Upload")),"Blm Upload")</f>
        <v>Blm Upload</v>
      </c>
    </row>
    <row r="44" spans="1:9" ht="15" thickBot="1" x14ac:dyDescent="0.35">
      <c r="A44" s="28" t="s">
        <v>4611</v>
      </c>
      <c r="B44" s="29">
        <v>44720</v>
      </c>
      <c r="C44" s="30">
        <v>175746200</v>
      </c>
      <c r="D44" s="31">
        <v>1.9770710200112099E+17</v>
      </c>
      <c r="E44" s="31" t="s">
        <v>4593</v>
      </c>
      <c r="F44" s="31">
        <v>211</v>
      </c>
      <c r="G44" s="31" t="s">
        <v>4185</v>
      </c>
      <c r="H44" s="32"/>
      <c r="I44" s="31" t="str" cm="1">
        <f t="array" ref="I44">IFERROR(SUM(_xlfn._xlws.FILTER(SPP[Realisasi],SPP[NoSPP]=Arsip_SPP[[#This Row],[Nomor Tagihan]],"Blm Upload")),"Blm Upload")</f>
        <v>Blm Upload</v>
      </c>
    </row>
    <row r="45" spans="1:9" ht="15" thickBot="1" x14ac:dyDescent="0.35">
      <c r="A45" s="28" t="s">
        <v>4612</v>
      </c>
      <c r="B45" s="29">
        <v>44720</v>
      </c>
      <c r="C45" s="30">
        <v>301393100</v>
      </c>
      <c r="D45" s="31">
        <v>1.9770710200112099E+17</v>
      </c>
      <c r="E45" s="31" t="s">
        <v>4593</v>
      </c>
      <c r="F45" s="31">
        <v>211</v>
      </c>
      <c r="G45" s="31" t="s">
        <v>4185</v>
      </c>
      <c r="H45" s="32"/>
      <c r="I45" s="31" t="str" cm="1">
        <f t="array" ref="I45">IFERROR(SUM(_xlfn._xlws.FILTER(SPP[Realisasi],SPP[NoSPP]=Arsip_SPP[[#This Row],[Nomor Tagihan]],"Blm Upload")),"Blm Upload")</f>
        <v>Blm Upload</v>
      </c>
    </row>
    <row r="46" spans="1:9" ht="15" thickBot="1" x14ac:dyDescent="0.35">
      <c r="A46" s="28" t="s">
        <v>4076</v>
      </c>
      <c r="B46" s="29">
        <v>44720</v>
      </c>
      <c r="C46" s="33">
        <v>0</v>
      </c>
      <c r="D46" s="31">
        <v>1.9770710200112099E+17</v>
      </c>
      <c r="E46" s="31" t="s">
        <v>4593</v>
      </c>
      <c r="F46" s="31">
        <v>322</v>
      </c>
      <c r="G46" s="31" t="s">
        <v>4613</v>
      </c>
      <c r="H46" s="32">
        <v>221751701003190</v>
      </c>
      <c r="I46" s="31" t="str" cm="1">
        <f t="array" ref="I46">IFERROR(SUM(_xlfn._xlws.FILTER(SPP[Realisasi],SPP[NoSPP]=Arsip_SPP[[#This Row],[Nomor Tagihan]],"Blm Upload")),"Blm Upload")</f>
        <v>Blm Upload</v>
      </c>
    </row>
    <row r="47" spans="1:9" ht="15" thickBot="1" x14ac:dyDescent="0.35">
      <c r="A47" s="28" t="s">
        <v>4614</v>
      </c>
      <c r="B47" s="29">
        <v>44719</v>
      </c>
      <c r="C47" s="30">
        <v>34046171</v>
      </c>
      <c r="D47" s="31">
        <v>1.96804071993032E+17</v>
      </c>
      <c r="E47" s="31" t="s">
        <v>4601</v>
      </c>
      <c r="F47" s="31">
        <v>111</v>
      </c>
      <c r="G47" s="31" t="s">
        <v>4066</v>
      </c>
      <c r="H47" s="32"/>
      <c r="I47" s="31" t="str" cm="1">
        <f t="array" ref="I47">IFERROR(SUM(_xlfn._xlws.FILTER(SPP[Realisasi],SPP[NoSPP]=Arsip_SPP[[#This Row],[Nomor Tagihan]],"Blm Upload")),"Blm Upload")</f>
        <v>Blm Upload</v>
      </c>
    </row>
    <row r="48" spans="1:9" ht="15" thickBot="1" x14ac:dyDescent="0.35">
      <c r="A48" s="28" t="s">
        <v>4615</v>
      </c>
      <c r="B48" s="29">
        <v>44720</v>
      </c>
      <c r="C48" s="30">
        <v>19600000</v>
      </c>
      <c r="D48" s="31">
        <v>1.96804071993032E+17</v>
      </c>
      <c r="E48" s="31" t="s">
        <v>4601</v>
      </c>
      <c r="F48" s="31">
        <v>231</v>
      </c>
      <c r="G48" s="31" t="s">
        <v>835</v>
      </c>
      <c r="H48" s="32"/>
      <c r="I48" s="31" t="str" cm="1">
        <f t="array" ref="I48">IFERROR(SUM(_xlfn._xlws.FILTER(SPP[Realisasi],SPP[NoSPP]=Arsip_SPP[[#This Row],[Nomor Tagihan]],"Blm Upload")),"Blm Upload")</f>
        <v>Blm Upload</v>
      </c>
    </row>
    <row r="49" spans="1:9" ht="15" thickBot="1" x14ac:dyDescent="0.35">
      <c r="A49" s="28" t="s">
        <v>4616</v>
      </c>
      <c r="B49" s="29">
        <v>44720</v>
      </c>
      <c r="C49" s="30">
        <v>18424000</v>
      </c>
      <c r="D49" s="31">
        <v>1.96804071993032E+17</v>
      </c>
      <c r="E49" s="31" t="s">
        <v>4601</v>
      </c>
      <c r="F49" s="31">
        <v>231</v>
      </c>
      <c r="G49" s="31" t="s">
        <v>835</v>
      </c>
      <c r="H49" s="32"/>
      <c r="I49" s="31" t="str" cm="1">
        <f t="array" ref="I49">IFERROR(SUM(_xlfn._xlws.FILTER(SPP[Realisasi],SPP[NoSPP]=Arsip_SPP[[#This Row],[Nomor Tagihan]],"Blm Upload")),"Blm Upload")</f>
        <v>Blm Upload</v>
      </c>
    </row>
    <row r="50" spans="1:9" ht="15" thickBot="1" x14ac:dyDescent="0.35">
      <c r="A50" s="28" t="s">
        <v>4084</v>
      </c>
      <c r="B50" s="29">
        <v>44719</v>
      </c>
      <c r="C50" s="33">
        <v>0</v>
      </c>
      <c r="D50" s="31">
        <v>1.9770710200112099E+17</v>
      </c>
      <c r="E50" s="31" t="s">
        <v>4593</v>
      </c>
      <c r="F50" s="31">
        <v>322</v>
      </c>
      <c r="G50" s="31" t="s">
        <v>4613</v>
      </c>
      <c r="H50" s="32">
        <v>221751701003132</v>
      </c>
      <c r="I50" s="31" t="str" cm="1">
        <f t="array" ref="I50">IFERROR(SUM(_xlfn._xlws.FILTER(SPP[Realisasi],SPP[NoSPP]=Arsip_SPP[[#This Row],[Nomor Tagihan]],"Blm Upload")),"Blm Upload")</f>
        <v>Blm Upload</v>
      </c>
    </row>
    <row r="51" spans="1:9" ht="15" thickBot="1" x14ac:dyDescent="0.35">
      <c r="A51" s="28" t="s">
        <v>4081</v>
      </c>
      <c r="B51" s="29">
        <v>44719</v>
      </c>
      <c r="C51" s="30">
        <v>190977650</v>
      </c>
      <c r="D51" s="31">
        <v>1.9770710200112099E+17</v>
      </c>
      <c r="E51" s="31" t="s">
        <v>4593</v>
      </c>
      <c r="F51" s="31">
        <v>237</v>
      </c>
      <c r="G51" s="31" t="s">
        <v>4599</v>
      </c>
      <c r="H51" s="32">
        <v>221751303011384</v>
      </c>
      <c r="I51" s="31" t="str" cm="1">
        <f t="array" ref="I51">IFERROR(SUM(_xlfn._xlws.FILTER(SPP[Realisasi],SPP[NoSPP]=Arsip_SPP[[#This Row],[Nomor Tagihan]],"Blm Upload")),"Blm Upload")</f>
        <v>Blm Upload</v>
      </c>
    </row>
    <row r="52" spans="1:9" ht="15" thickBot="1" x14ac:dyDescent="0.35">
      <c r="A52" s="28" t="s">
        <v>4082</v>
      </c>
      <c r="B52" s="29">
        <v>44719</v>
      </c>
      <c r="C52" s="30">
        <v>229077617</v>
      </c>
      <c r="D52" s="31">
        <v>1.9770710200112099E+17</v>
      </c>
      <c r="E52" s="31" t="s">
        <v>4593</v>
      </c>
      <c r="F52" s="31">
        <v>237</v>
      </c>
      <c r="G52" s="31" t="s">
        <v>4599</v>
      </c>
      <c r="H52" s="32">
        <v>221751303011385</v>
      </c>
      <c r="I52" s="31" t="str" cm="1">
        <f t="array" ref="I52">IFERROR(SUM(_xlfn._xlws.FILTER(SPP[Realisasi],SPP[NoSPP]=Arsip_SPP[[#This Row],[Nomor Tagihan]],"Blm Upload")),"Blm Upload")</f>
        <v>Blm Upload</v>
      </c>
    </row>
    <row r="53" spans="1:9" ht="15" thickBot="1" x14ac:dyDescent="0.35">
      <c r="A53" s="28" t="s">
        <v>4486</v>
      </c>
      <c r="B53" s="29">
        <v>44594</v>
      </c>
      <c r="C53" s="30">
        <v>62980584</v>
      </c>
      <c r="D53" s="31">
        <v>1.9630602198802099E+17</v>
      </c>
      <c r="E53" s="31" t="s">
        <v>4598</v>
      </c>
      <c r="F53" s="31">
        <v>227</v>
      </c>
      <c r="G53" s="31" t="s">
        <v>4617</v>
      </c>
      <c r="H53" s="32">
        <v>221751303000482</v>
      </c>
      <c r="I53" s="31" cm="1">
        <f t="array" ref="I53">IFERROR(SUM(_xlfn._xlws.FILTER(SPP[Realisasi],SPP[NoSPP]=Arsip_SPP[[#This Row],[Nomor Tagihan]],"Blm Upload")),"Blm Upload")</f>
        <v>63640000</v>
      </c>
    </row>
    <row r="54" spans="1:9" ht="15" thickBot="1" x14ac:dyDescent="0.35">
      <c r="A54" s="28" t="s">
        <v>4080</v>
      </c>
      <c r="B54" s="29">
        <v>44718</v>
      </c>
      <c r="C54" s="30">
        <v>7905000</v>
      </c>
      <c r="D54" s="31">
        <v>1.96804071993032E+17</v>
      </c>
      <c r="E54" s="31" t="s">
        <v>4601</v>
      </c>
      <c r="F54" s="31">
        <v>231</v>
      </c>
      <c r="G54" s="31" t="s">
        <v>835</v>
      </c>
      <c r="H54" s="32">
        <v>221751303011464</v>
      </c>
      <c r="I54" s="31" t="str" cm="1">
        <f t="array" ref="I54">IFERROR(SUM(_xlfn._xlws.FILTER(SPP[Realisasi],SPP[NoSPP]=Arsip_SPP[[#This Row],[Nomor Tagihan]],"Blm Upload")),"Blm Upload")</f>
        <v>Blm Upload</v>
      </c>
    </row>
    <row r="55" spans="1:9" ht="15" thickBot="1" x14ac:dyDescent="0.35">
      <c r="A55" s="28" t="s">
        <v>4079</v>
      </c>
      <c r="B55" s="29">
        <v>44718</v>
      </c>
      <c r="C55" s="30">
        <v>12394280</v>
      </c>
      <c r="D55" s="31">
        <v>1.96804071993032E+17</v>
      </c>
      <c r="E55" s="31" t="s">
        <v>4601</v>
      </c>
      <c r="F55" s="31">
        <v>231</v>
      </c>
      <c r="G55" s="31" t="s">
        <v>835</v>
      </c>
      <c r="H55" s="32">
        <v>221751303011465</v>
      </c>
      <c r="I55" s="31" t="str" cm="1">
        <f t="array" ref="I55">IFERROR(SUM(_xlfn._xlws.FILTER(SPP[Realisasi],SPP[NoSPP]=Arsip_SPP[[#This Row],[Nomor Tagihan]],"Blm Upload")),"Blm Upload")</f>
        <v>Blm Upload</v>
      </c>
    </row>
    <row r="56" spans="1:9" ht="15" thickBot="1" x14ac:dyDescent="0.35">
      <c r="A56" s="28" t="s">
        <v>4077</v>
      </c>
      <c r="B56" s="29">
        <v>44718</v>
      </c>
      <c r="C56" s="30">
        <v>12737257</v>
      </c>
      <c r="D56" s="31">
        <v>1.96804071993032E+17</v>
      </c>
      <c r="E56" s="31" t="s">
        <v>4601</v>
      </c>
      <c r="F56" s="31">
        <v>231</v>
      </c>
      <c r="G56" s="31" t="s">
        <v>835</v>
      </c>
      <c r="H56" s="32">
        <v>221751303011466</v>
      </c>
      <c r="I56" s="31" t="str" cm="1">
        <f t="array" ref="I56">IFERROR(SUM(_xlfn._xlws.FILTER(SPP[Realisasi],SPP[NoSPP]=Arsip_SPP[[#This Row],[Nomor Tagihan]],"Blm Upload")),"Blm Upload")</f>
        <v>Blm Upload</v>
      </c>
    </row>
    <row r="57" spans="1:9" ht="15" thickBot="1" x14ac:dyDescent="0.35">
      <c r="A57" s="28" t="s">
        <v>4078</v>
      </c>
      <c r="B57" s="29">
        <v>44718</v>
      </c>
      <c r="C57" s="30">
        <v>24400714</v>
      </c>
      <c r="D57" s="31">
        <v>1.96804071993032E+17</v>
      </c>
      <c r="E57" s="31" t="s">
        <v>4601</v>
      </c>
      <c r="F57" s="31">
        <v>231</v>
      </c>
      <c r="G57" s="31" t="s">
        <v>835</v>
      </c>
      <c r="H57" s="32">
        <v>221751303011467</v>
      </c>
      <c r="I57" s="31" t="str" cm="1">
        <f t="array" ref="I57">IFERROR(SUM(_xlfn._xlws.FILTER(SPP[Realisasi],SPP[NoSPP]=Arsip_SPP[[#This Row],[Nomor Tagihan]],"Blm Upload")),"Blm Upload")</f>
        <v>Blm Upload</v>
      </c>
    </row>
    <row r="58" spans="1:9" ht="15" thickBot="1" x14ac:dyDescent="0.35">
      <c r="A58" s="28" t="s">
        <v>4120</v>
      </c>
      <c r="B58" s="29">
        <v>44718</v>
      </c>
      <c r="C58" s="30">
        <v>274250843</v>
      </c>
      <c r="D58" s="31">
        <v>1.9770710200112099E+17</v>
      </c>
      <c r="E58" s="31" t="s">
        <v>4593</v>
      </c>
      <c r="F58" s="31">
        <v>111</v>
      </c>
      <c r="G58" s="31" t="s">
        <v>4066</v>
      </c>
      <c r="H58" s="32">
        <v>221751302014875</v>
      </c>
      <c r="I58" s="31" t="str" cm="1">
        <f t="array" ref="I58">IFERROR(SUM(_xlfn._xlws.FILTER(SPP[Realisasi],SPP[NoSPP]=Arsip_SPP[[#This Row],[Nomor Tagihan]],"Blm Upload")),"Blm Upload")</f>
        <v>Blm Upload</v>
      </c>
    </row>
    <row r="59" spans="1:9" ht="15" thickBot="1" x14ac:dyDescent="0.35">
      <c r="A59" s="28" t="s">
        <v>4107</v>
      </c>
      <c r="B59" s="29">
        <v>44718</v>
      </c>
      <c r="C59" s="30">
        <v>366995268</v>
      </c>
      <c r="D59" s="31">
        <v>1.9770710200112099E+17</v>
      </c>
      <c r="E59" s="31" t="s">
        <v>4593</v>
      </c>
      <c r="F59" s="31">
        <v>237</v>
      </c>
      <c r="G59" s="31" t="s">
        <v>4599</v>
      </c>
      <c r="H59" s="32">
        <v>221751303011087</v>
      </c>
      <c r="I59" s="31" t="str" cm="1">
        <f t="array" ref="I59">IFERROR(SUM(_xlfn._xlws.FILTER(SPP[Realisasi],SPP[NoSPP]=Arsip_SPP[[#This Row],[Nomor Tagihan]],"Blm Upload")),"Blm Upload")</f>
        <v>Blm Upload</v>
      </c>
    </row>
    <row r="60" spans="1:9" ht="15" thickBot="1" x14ac:dyDescent="0.35">
      <c r="A60" s="28" t="s">
        <v>4106</v>
      </c>
      <c r="B60" s="29">
        <v>44715</v>
      </c>
      <c r="C60" s="30">
        <v>98046879</v>
      </c>
      <c r="D60" s="31">
        <v>1.9770710200112099E+17</v>
      </c>
      <c r="E60" s="31" t="s">
        <v>4593</v>
      </c>
      <c r="F60" s="31">
        <v>312</v>
      </c>
      <c r="G60" s="31" t="s">
        <v>834</v>
      </c>
      <c r="H60" s="32">
        <v>221751303011106</v>
      </c>
      <c r="I60" s="31" t="str" cm="1">
        <f t="array" ref="I60">IFERROR(SUM(_xlfn._xlws.FILTER(SPP[Realisasi],SPP[NoSPP]=Arsip_SPP[[#This Row],[Nomor Tagihan]],"Blm Upload")),"Blm Upload")</f>
        <v>Blm Upload</v>
      </c>
    </row>
    <row r="61" spans="1:9" ht="15" thickBot="1" x14ac:dyDescent="0.35">
      <c r="A61" s="28" t="s">
        <v>4121</v>
      </c>
      <c r="B61" s="29">
        <v>44715</v>
      </c>
      <c r="C61" s="33">
        <v>0</v>
      </c>
      <c r="D61" s="31">
        <v>1.9770710200112099E+17</v>
      </c>
      <c r="E61" s="31" t="s">
        <v>4593</v>
      </c>
      <c r="F61" s="31">
        <v>322</v>
      </c>
      <c r="G61" s="31" t="s">
        <v>4613</v>
      </c>
      <c r="H61" s="32">
        <v>221751701003042</v>
      </c>
      <c r="I61" s="31" t="str" cm="1">
        <f t="array" ref="I61">IFERROR(SUM(_xlfn._xlws.FILTER(SPP[Realisasi],SPP[NoSPP]=Arsip_SPP[[#This Row],[Nomor Tagihan]],"Blm Upload")),"Blm Upload")</f>
        <v>Blm Upload</v>
      </c>
    </row>
    <row r="62" spans="1:9" ht="15" thickBot="1" x14ac:dyDescent="0.35">
      <c r="A62" s="28" t="s">
        <v>4469</v>
      </c>
      <c r="B62" s="29">
        <v>44603</v>
      </c>
      <c r="C62" s="30">
        <v>9587800</v>
      </c>
      <c r="D62" s="31">
        <v>1.9630602198802099E+17</v>
      </c>
      <c r="E62" s="31" t="s">
        <v>4598</v>
      </c>
      <c r="F62" s="31">
        <v>237</v>
      </c>
      <c r="G62" s="31" t="s">
        <v>4599</v>
      </c>
      <c r="H62" s="32">
        <v>221751303001044</v>
      </c>
      <c r="I62" s="31" cm="1">
        <f t="array" ref="I62">IFERROR(SUM(_xlfn._xlws.FILTER(SPP[Realisasi],SPP[NoSPP]=Arsip_SPP[[#This Row],[Nomor Tagihan]],"Blm Upload")),"Blm Upload")</f>
        <v>9587800</v>
      </c>
    </row>
    <row r="63" spans="1:9" ht="15" thickBot="1" x14ac:dyDescent="0.35">
      <c r="A63" s="28" t="s">
        <v>4471</v>
      </c>
      <c r="B63" s="29">
        <v>44603</v>
      </c>
      <c r="C63" s="30">
        <v>1010000</v>
      </c>
      <c r="D63" s="31">
        <v>1.9630602198802099E+17</v>
      </c>
      <c r="E63" s="31" t="s">
        <v>4598</v>
      </c>
      <c r="F63" s="31">
        <v>237</v>
      </c>
      <c r="G63" s="31" t="s">
        <v>4599</v>
      </c>
      <c r="H63" s="32">
        <v>221751303001043</v>
      </c>
      <c r="I63" s="31" cm="1">
        <f t="array" ref="I63">IFERROR(SUM(_xlfn._xlws.FILTER(SPP[Realisasi],SPP[NoSPP]=Arsip_SPP[[#This Row],[Nomor Tagihan]],"Blm Upload")),"Blm Upload")</f>
        <v>1010000</v>
      </c>
    </row>
    <row r="64" spans="1:9" ht="15" thickBot="1" x14ac:dyDescent="0.35">
      <c r="A64" s="28" t="s">
        <v>4450</v>
      </c>
      <c r="B64" s="29">
        <v>44615</v>
      </c>
      <c r="C64" s="30">
        <v>62997846</v>
      </c>
      <c r="D64" s="31">
        <v>1.9630602198802099E+17</v>
      </c>
      <c r="E64" s="31" t="s">
        <v>4598</v>
      </c>
      <c r="F64" s="31">
        <v>217</v>
      </c>
      <c r="G64" s="31" t="s">
        <v>4619</v>
      </c>
      <c r="H64" s="32">
        <v>221751503000159</v>
      </c>
      <c r="I64" s="31" cm="1">
        <f t="array" ref="I64">IFERROR(SUM(_xlfn._xlws.FILTER(SPP[Realisasi],SPP[NoSPP]=Arsip_SPP[[#This Row],[Nomor Tagihan]],"Blm Upload")),"Blm Upload")</f>
        <v>63640000</v>
      </c>
    </row>
    <row r="65" spans="1:9" ht="15" thickBot="1" x14ac:dyDescent="0.35">
      <c r="A65" s="28" t="s">
        <v>1682</v>
      </c>
      <c r="B65" s="29">
        <v>44624</v>
      </c>
      <c r="C65" s="30">
        <v>99961115</v>
      </c>
      <c r="D65" s="31">
        <v>1.9630602198802099E+17</v>
      </c>
      <c r="E65" s="31" t="s">
        <v>4598</v>
      </c>
      <c r="F65" s="31">
        <v>312</v>
      </c>
      <c r="G65" s="31" t="s">
        <v>834</v>
      </c>
      <c r="H65" s="32">
        <v>221751303002069</v>
      </c>
      <c r="I65" s="31" cm="1">
        <f t="array" ref="I65">IFERROR(SUM(_xlfn._xlws.FILTER(SPP[Realisasi],SPP[NoSPP]=Arsip_SPP[[#This Row],[Nomor Tagihan]],"Blm Upload")),"Blm Upload")</f>
        <v>99961115</v>
      </c>
    </row>
    <row r="66" spans="1:9" ht="15" thickBot="1" x14ac:dyDescent="0.35">
      <c r="A66" s="28" t="s">
        <v>1576</v>
      </c>
      <c r="B66" s="29">
        <v>44635</v>
      </c>
      <c r="C66" s="33">
        <v>0</v>
      </c>
      <c r="D66" s="31">
        <v>1.9630602198802099E+17</v>
      </c>
      <c r="E66" s="31" t="s">
        <v>4598</v>
      </c>
      <c r="F66" s="31">
        <v>322</v>
      </c>
      <c r="G66" s="31" t="s">
        <v>4613</v>
      </c>
      <c r="H66" s="32">
        <v>221751701001127</v>
      </c>
      <c r="I66" s="31" cm="1">
        <f t="array" ref="I66">IFERROR(SUM(_xlfn._xlws.FILTER(SPP[Realisasi],SPP[NoSPP]=Arsip_SPP[[#This Row],[Nomor Tagihan]],"Blm Upload")),"Blm Upload")</f>
        <v>21912994</v>
      </c>
    </row>
    <row r="67" spans="1:9" ht="15" thickBot="1" x14ac:dyDescent="0.35">
      <c r="A67" s="28" t="s">
        <v>1471</v>
      </c>
      <c r="B67" s="29">
        <v>44635</v>
      </c>
      <c r="C67" s="33">
        <v>0</v>
      </c>
      <c r="D67" s="31">
        <v>1.9630602198802099E+17</v>
      </c>
      <c r="E67" s="31" t="s">
        <v>4598</v>
      </c>
      <c r="F67" s="31">
        <v>322</v>
      </c>
      <c r="G67" s="31" t="s">
        <v>4613</v>
      </c>
      <c r="H67" s="32">
        <v>221751701001235</v>
      </c>
      <c r="I67" s="31" cm="1">
        <f t="array" ref="I67">IFERROR(SUM(_xlfn._xlws.FILTER(SPP[Realisasi],SPP[NoSPP]=Arsip_SPP[[#This Row],[Nomor Tagihan]],"Blm Upload")),"Blm Upload")</f>
        <v>31765000</v>
      </c>
    </row>
    <row r="68" spans="1:9" ht="15" thickBot="1" x14ac:dyDescent="0.35">
      <c r="A68" s="28" t="s">
        <v>1426</v>
      </c>
      <c r="B68" s="29">
        <v>44635</v>
      </c>
      <c r="C68" s="33">
        <v>0</v>
      </c>
      <c r="D68" s="31">
        <v>1.9630602198802099E+17</v>
      </c>
      <c r="E68" s="31" t="s">
        <v>4598</v>
      </c>
      <c r="F68" s="31">
        <v>322</v>
      </c>
      <c r="G68" s="31" t="s">
        <v>4613</v>
      </c>
      <c r="H68" s="32">
        <v>221751701001126</v>
      </c>
      <c r="I68" s="31" cm="1">
        <f t="array" ref="I68">IFERROR(SUM(_xlfn._xlws.FILTER(SPP[Realisasi],SPP[NoSPP]=Arsip_SPP[[#This Row],[Nomor Tagihan]],"Blm Upload")),"Blm Upload")</f>
        <v>2949500</v>
      </c>
    </row>
    <row r="69" spans="1:9" ht="15" thickBot="1" x14ac:dyDescent="0.35">
      <c r="A69" s="28" t="s">
        <v>1258</v>
      </c>
      <c r="B69" s="29">
        <v>44635</v>
      </c>
      <c r="C69" s="33">
        <v>0</v>
      </c>
      <c r="D69" s="31">
        <v>1.9630602198802099E+17</v>
      </c>
      <c r="E69" s="31" t="s">
        <v>4598</v>
      </c>
      <c r="F69" s="31">
        <v>322</v>
      </c>
      <c r="G69" s="31" t="s">
        <v>4613</v>
      </c>
      <c r="H69" s="32">
        <v>221751701001125</v>
      </c>
      <c r="I69" s="31" cm="1">
        <f t="array" ref="I69">IFERROR(SUM(_xlfn._xlws.FILTER(SPP[Realisasi],SPP[NoSPP]=Arsip_SPP[[#This Row],[Nomor Tagihan]],"Blm Upload")),"Blm Upload")</f>
        <v>58197700</v>
      </c>
    </row>
    <row r="70" spans="1:9" ht="15" thickBot="1" x14ac:dyDescent="0.35">
      <c r="A70" s="28" t="s">
        <v>1329</v>
      </c>
      <c r="B70" s="29">
        <v>44635</v>
      </c>
      <c r="C70" s="33">
        <v>0</v>
      </c>
      <c r="D70" s="31">
        <v>1.9630602198802099E+17</v>
      </c>
      <c r="E70" s="31" t="s">
        <v>4598</v>
      </c>
      <c r="F70" s="31">
        <v>322</v>
      </c>
      <c r="G70" s="31" t="s">
        <v>4613</v>
      </c>
      <c r="H70" s="32">
        <v>221751701001124</v>
      </c>
      <c r="I70" s="31" cm="1">
        <f t="array" ref="I70">IFERROR(SUM(_xlfn._xlws.FILTER(SPP[Realisasi],SPP[NoSPP]=Arsip_SPP[[#This Row],[Nomor Tagihan]],"Blm Upload")),"Blm Upload")</f>
        <v>42927193</v>
      </c>
    </row>
    <row r="71" spans="1:9" ht="15" thickBot="1" x14ac:dyDescent="0.35">
      <c r="A71" s="28" t="s">
        <v>4088</v>
      </c>
      <c r="B71" s="29">
        <v>44715</v>
      </c>
      <c r="C71" s="30">
        <v>4022000</v>
      </c>
      <c r="D71" s="31">
        <v>1.96804071993032E+17</v>
      </c>
      <c r="E71" s="31" t="s">
        <v>4601</v>
      </c>
      <c r="F71" s="31">
        <v>231</v>
      </c>
      <c r="G71" s="31" t="s">
        <v>835</v>
      </c>
      <c r="H71" s="32">
        <v>221751303011101</v>
      </c>
      <c r="I71" s="31" t="str" cm="1">
        <f t="array" ref="I71">IFERROR(SUM(_xlfn._xlws.FILTER(SPP[Realisasi],SPP[NoSPP]=Arsip_SPP[[#This Row],[Nomor Tagihan]],"Blm Upload")),"Blm Upload")</f>
        <v>Blm Upload</v>
      </c>
    </row>
    <row r="72" spans="1:9" ht="15" thickBot="1" x14ac:dyDescent="0.35">
      <c r="A72" s="28" t="s">
        <v>4097</v>
      </c>
      <c r="B72" s="29">
        <v>44715</v>
      </c>
      <c r="C72" s="30">
        <v>1466000</v>
      </c>
      <c r="D72" s="31">
        <v>1.96804071993032E+17</v>
      </c>
      <c r="E72" s="31" t="s">
        <v>4601</v>
      </c>
      <c r="F72" s="31">
        <v>231</v>
      </c>
      <c r="G72" s="31" t="s">
        <v>835</v>
      </c>
      <c r="H72" s="32">
        <v>221751303011102</v>
      </c>
      <c r="I72" s="31" t="str" cm="1">
        <f t="array" ref="I72">IFERROR(SUM(_xlfn._xlws.FILTER(SPP[Realisasi],SPP[NoSPP]=Arsip_SPP[[#This Row],[Nomor Tagihan]],"Blm Upload")),"Blm Upload")</f>
        <v>Blm Upload</v>
      </c>
    </row>
    <row r="73" spans="1:9" ht="15" thickBot="1" x14ac:dyDescent="0.35">
      <c r="A73" s="28" t="s">
        <v>4093</v>
      </c>
      <c r="B73" s="29">
        <v>44715</v>
      </c>
      <c r="C73" s="30">
        <v>21200000</v>
      </c>
      <c r="D73" s="31">
        <v>1.96804071993032E+17</v>
      </c>
      <c r="E73" s="31" t="s">
        <v>4601</v>
      </c>
      <c r="F73" s="31">
        <v>231</v>
      </c>
      <c r="G73" s="31" t="s">
        <v>835</v>
      </c>
      <c r="H73" s="32">
        <v>221751303011103</v>
      </c>
      <c r="I73" s="31" t="str" cm="1">
        <f t="array" ref="I73">IFERROR(SUM(_xlfn._xlws.FILTER(SPP[Realisasi],SPP[NoSPP]=Arsip_SPP[[#This Row],[Nomor Tagihan]],"Blm Upload")),"Blm Upload")</f>
        <v>Blm Upload</v>
      </c>
    </row>
    <row r="74" spans="1:9" ht="15" thickBot="1" x14ac:dyDescent="0.35">
      <c r="A74" s="28" t="s">
        <v>4135</v>
      </c>
      <c r="B74" s="29">
        <v>44714</v>
      </c>
      <c r="C74" s="30">
        <v>16539900</v>
      </c>
      <c r="D74" s="31">
        <v>1.9770710200112099E+17</v>
      </c>
      <c r="E74" s="31" t="s">
        <v>4593</v>
      </c>
      <c r="F74" s="31">
        <v>231</v>
      </c>
      <c r="G74" s="31" t="s">
        <v>835</v>
      </c>
      <c r="H74" s="32">
        <v>221751303010884</v>
      </c>
      <c r="I74" s="31" t="str" cm="1">
        <f t="array" ref="I74">IFERROR(SUM(_xlfn._xlws.FILTER(SPP[Realisasi],SPP[NoSPP]=Arsip_SPP[[#This Row],[Nomor Tagihan]],"Blm Upload")),"Blm Upload")</f>
        <v>Blm Upload</v>
      </c>
    </row>
    <row r="75" spans="1:9" ht="15" thickBot="1" x14ac:dyDescent="0.35">
      <c r="A75" s="28" t="s">
        <v>4096</v>
      </c>
      <c r="B75" s="29">
        <v>44714</v>
      </c>
      <c r="C75" s="30">
        <v>24882400</v>
      </c>
      <c r="D75" s="31">
        <v>1.96804071993032E+17</v>
      </c>
      <c r="E75" s="31" t="s">
        <v>4601</v>
      </c>
      <c r="F75" s="31">
        <v>231</v>
      </c>
      <c r="G75" s="31" t="s">
        <v>835</v>
      </c>
      <c r="H75" s="32">
        <v>221751303011104</v>
      </c>
      <c r="I75" s="31" t="str" cm="1">
        <f t="array" ref="I75">IFERROR(SUM(_xlfn._xlws.FILTER(SPP[Realisasi],SPP[NoSPP]=Arsip_SPP[[#This Row],[Nomor Tagihan]],"Blm Upload")),"Blm Upload")</f>
        <v>Blm Upload</v>
      </c>
    </row>
    <row r="76" spans="1:9" ht="15" thickBot="1" x14ac:dyDescent="0.35">
      <c r="A76" s="28" t="s">
        <v>4145</v>
      </c>
      <c r="B76" s="29">
        <v>44714</v>
      </c>
      <c r="C76" s="30">
        <v>5290560</v>
      </c>
      <c r="D76" s="31">
        <v>1.9770710200112099E+17</v>
      </c>
      <c r="E76" s="31" t="s">
        <v>4593</v>
      </c>
      <c r="F76" s="31">
        <v>227</v>
      </c>
      <c r="G76" s="31" t="s">
        <v>4617</v>
      </c>
      <c r="H76" s="32">
        <v>221751303010789</v>
      </c>
      <c r="I76" s="31" t="str" cm="1">
        <f t="array" ref="I76">IFERROR(SUM(_xlfn._xlws.FILTER(SPP[Realisasi],SPP[NoSPP]=Arsip_SPP[[#This Row],[Nomor Tagihan]],"Blm Upload")),"Blm Upload")</f>
        <v>Blm Upload</v>
      </c>
    </row>
    <row r="77" spans="1:9" ht="15" thickBot="1" x14ac:dyDescent="0.35">
      <c r="A77" s="28" t="s">
        <v>4114</v>
      </c>
      <c r="B77" s="29">
        <v>44714</v>
      </c>
      <c r="C77" s="30">
        <v>2990500</v>
      </c>
      <c r="D77" s="31">
        <v>1.96804071993032E+17</v>
      </c>
      <c r="E77" s="31" t="s">
        <v>4601</v>
      </c>
      <c r="F77" s="31">
        <v>231</v>
      </c>
      <c r="G77" s="31" t="s">
        <v>835</v>
      </c>
      <c r="H77" s="32">
        <v>221751303011105</v>
      </c>
      <c r="I77" s="31" t="str" cm="1">
        <f t="array" ref="I77">IFERROR(SUM(_xlfn._xlws.FILTER(SPP[Realisasi],SPP[NoSPP]=Arsip_SPP[[#This Row],[Nomor Tagihan]],"Blm Upload")),"Blm Upload")</f>
        <v>Blm Upload</v>
      </c>
    </row>
    <row r="78" spans="1:9" ht="15" thickBot="1" x14ac:dyDescent="0.35">
      <c r="A78" s="28" t="s">
        <v>3981</v>
      </c>
      <c r="B78" s="29">
        <v>44712</v>
      </c>
      <c r="C78" s="30">
        <v>152000000</v>
      </c>
      <c r="D78" s="31">
        <v>1.9630602198802099E+17</v>
      </c>
      <c r="E78" s="31" t="s">
        <v>4598</v>
      </c>
      <c r="F78" s="31">
        <v>111</v>
      </c>
      <c r="G78" s="31" t="s">
        <v>4066</v>
      </c>
      <c r="H78" s="32">
        <v>221751303011371</v>
      </c>
      <c r="I78" s="31" cm="1">
        <f t="array" ref="I78">IFERROR(SUM(_xlfn._xlws.FILTER(SPP[Realisasi],SPP[NoSPP]=Arsip_SPP[[#This Row],[Nomor Tagihan]],"Blm Upload")),"Blm Upload")</f>
        <v>152000000</v>
      </c>
    </row>
    <row r="79" spans="1:9" ht="15" thickBot="1" x14ac:dyDescent="0.35">
      <c r="A79" s="28" t="s">
        <v>1241</v>
      </c>
      <c r="B79" s="29">
        <v>44635</v>
      </c>
      <c r="C79" s="33">
        <v>0</v>
      </c>
      <c r="D79" s="31">
        <v>1.9630602198802099E+17</v>
      </c>
      <c r="E79" s="31" t="s">
        <v>4598</v>
      </c>
      <c r="F79" s="31">
        <v>322</v>
      </c>
      <c r="G79" s="31" t="s">
        <v>4613</v>
      </c>
      <c r="H79" s="32">
        <v>221751701001123</v>
      </c>
      <c r="I79" s="31" cm="1">
        <f t="array" ref="I79">IFERROR(SUM(_xlfn._xlws.FILTER(SPP[Realisasi],SPP[NoSPP]=Arsip_SPP[[#This Row],[Nomor Tagihan]],"Blm Upload")),"Blm Upload")</f>
        <v>3436750</v>
      </c>
    </row>
    <row r="80" spans="1:9" ht="15" thickBot="1" x14ac:dyDescent="0.35">
      <c r="A80" s="28" t="s">
        <v>3980</v>
      </c>
      <c r="B80" s="29">
        <v>44712</v>
      </c>
      <c r="C80" s="30">
        <v>16250000</v>
      </c>
      <c r="D80" s="31">
        <v>1.9630602198802099E+17</v>
      </c>
      <c r="E80" s="31" t="s">
        <v>4598</v>
      </c>
      <c r="F80" s="31">
        <v>111</v>
      </c>
      <c r="G80" s="31" t="s">
        <v>4066</v>
      </c>
      <c r="H80" s="32">
        <v>221751304000042</v>
      </c>
      <c r="I80" s="31" cm="1">
        <f t="array" ref="I80">IFERROR(SUM(_xlfn._xlws.FILTER(SPP[Realisasi],SPP[NoSPP]=Arsip_SPP[[#This Row],[Nomor Tagihan]],"Blm Upload")),"Blm Upload")</f>
        <v>16250000</v>
      </c>
    </row>
    <row r="81" spans="1:9" ht="15" thickBot="1" x14ac:dyDescent="0.35">
      <c r="A81" s="28" t="s">
        <v>3979</v>
      </c>
      <c r="B81" s="29">
        <v>44712</v>
      </c>
      <c r="C81" s="30">
        <v>55500000</v>
      </c>
      <c r="D81" s="31">
        <v>1.9630602198802099E+17</v>
      </c>
      <c r="E81" s="31" t="s">
        <v>4598</v>
      </c>
      <c r="F81" s="31">
        <v>111</v>
      </c>
      <c r="G81" s="31" t="s">
        <v>4066</v>
      </c>
      <c r="H81" s="32">
        <v>221751303011380</v>
      </c>
      <c r="I81" s="31" cm="1">
        <f t="array" ref="I81">IFERROR(SUM(_xlfn._xlws.FILTER(SPP[Realisasi],SPP[NoSPP]=Arsip_SPP[[#This Row],[Nomor Tagihan]],"Blm Upload")),"Blm Upload")</f>
        <v>55500000</v>
      </c>
    </row>
    <row r="82" spans="1:9" ht="15" thickBot="1" x14ac:dyDescent="0.35">
      <c r="A82" s="28" t="s">
        <v>4115</v>
      </c>
      <c r="B82" s="29">
        <v>44712</v>
      </c>
      <c r="C82" s="30">
        <v>75799600</v>
      </c>
      <c r="D82" s="31">
        <v>1.96804071993032E+17</v>
      </c>
      <c r="E82" s="31" t="s">
        <v>4601</v>
      </c>
      <c r="F82" s="31">
        <v>312</v>
      </c>
      <c r="G82" s="31" t="s">
        <v>834</v>
      </c>
      <c r="H82" s="32">
        <v>221751303011107</v>
      </c>
      <c r="I82" s="31" t="str" cm="1">
        <f t="array" ref="I82">IFERROR(SUM(_xlfn._xlws.FILTER(SPP[Realisasi],SPP[NoSPP]=Arsip_SPP[[#This Row],[Nomor Tagihan]],"Blm Upload")),"Blm Upload")</f>
        <v>Blm Upload</v>
      </c>
    </row>
    <row r="83" spans="1:9" ht="15" thickBot="1" x14ac:dyDescent="0.35">
      <c r="A83" s="28" t="s">
        <v>4094</v>
      </c>
      <c r="B83" s="29">
        <v>44712</v>
      </c>
      <c r="C83" s="30">
        <v>8922355</v>
      </c>
      <c r="D83" s="31">
        <v>1.96804071993032E+17</v>
      </c>
      <c r="E83" s="31" t="s">
        <v>4601</v>
      </c>
      <c r="F83" s="31">
        <v>312</v>
      </c>
      <c r="G83" s="31" t="s">
        <v>834</v>
      </c>
      <c r="H83" s="32">
        <v>221751303011108</v>
      </c>
      <c r="I83" s="31" t="str" cm="1">
        <f t="array" ref="I83">IFERROR(SUM(_xlfn._xlws.FILTER(SPP[Realisasi],SPP[NoSPP]=Arsip_SPP[[#This Row],[Nomor Tagihan]],"Blm Upload")),"Blm Upload")</f>
        <v>Blm Upload</v>
      </c>
    </row>
    <row r="84" spans="1:9" ht="15" thickBot="1" x14ac:dyDescent="0.35">
      <c r="A84" s="28" t="s">
        <v>4095</v>
      </c>
      <c r="B84" s="29">
        <v>44712</v>
      </c>
      <c r="C84" s="30">
        <v>14960400</v>
      </c>
      <c r="D84" s="31">
        <v>1.96804071993032E+17</v>
      </c>
      <c r="E84" s="31" t="s">
        <v>4601</v>
      </c>
      <c r="F84" s="31">
        <v>312</v>
      </c>
      <c r="G84" s="31" t="s">
        <v>834</v>
      </c>
      <c r="H84" s="32">
        <v>221751303011109</v>
      </c>
      <c r="I84" s="31" t="str" cm="1">
        <f t="array" ref="I84">IFERROR(SUM(_xlfn._xlws.FILTER(SPP[Realisasi],SPP[NoSPP]=Arsip_SPP[[#This Row],[Nomor Tagihan]],"Blm Upload")),"Blm Upload")</f>
        <v>Blm Upload</v>
      </c>
    </row>
    <row r="85" spans="1:9" ht="15" thickBot="1" x14ac:dyDescent="0.35">
      <c r="A85" s="28" t="s">
        <v>3978</v>
      </c>
      <c r="B85" s="29">
        <v>44712</v>
      </c>
      <c r="C85" s="30">
        <v>30000000</v>
      </c>
      <c r="D85" s="31">
        <v>1.9630602198802099E+17</v>
      </c>
      <c r="E85" s="31" t="s">
        <v>4598</v>
      </c>
      <c r="F85" s="31">
        <v>237</v>
      </c>
      <c r="G85" s="31" t="s">
        <v>4599</v>
      </c>
      <c r="H85" s="32">
        <v>221751301019939</v>
      </c>
      <c r="I85" s="31" cm="1">
        <f t="array" ref="I85">IFERROR(SUM(_xlfn._xlws.FILTER(SPP[Realisasi],SPP[NoSPP]=Arsip_SPP[[#This Row],[Nomor Tagihan]],"Blm Upload")),"Blm Upload")</f>
        <v>30000000</v>
      </c>
    </row>
    <row r="86" spans="1:9" ht="15" thickBot="1" x14ac:dyDescent="0.35">
      <c r="A86" s="28" t="s">
        <v>3977</v>
      </c>
      <c r="B86" s="29">
        <v>44712</v>
      </c>
      <c r="C86" s="30">
        <v>30000000</v>
      </c>
      <c r="D86" s="31">
        <v>1.9630602198802099E+17</v>
      </c>
      <c r="E86" s="31" t="s">
        <v>4598</v>
      </c>
      <c r="F86" s="31">
        <v>237</v>
      </c>
      <c r="G86" s="31" t="s">
        <v>4599</v>
      </c>
      <c r="H86" s="32">
        <v>221751302015165</v>
      </c>
      <c r="I86" s="31" cm="1">
        <f t="array" ref="I86">IFERROR(SUM(_xlfn._xlws.FILTER(SPP[Realisasi],SPP[NoSPP]=Arsip_SPP[[#This Row],[Nomor Tagihan]],"Blm Upload")),"Blm Upload")</f>
        <v>30000000</v>
      </c>
    </row>
    <row r="87" spans="1:9" ht="15" thickBot="1" x14ac:dyDescent="0.35">
      <c r="A87" s="28" t="s">
        <v>3976</v>
      </c>
      <c r="B87" s="29">
        <v>44712</v>
      </c>
      <c r="C87" s="30">
        <v>180000000</v>
      </c>
      <c r="D87" s="31">
        <v>1.9630602198802099E+17</v>
      </c>
      <c r="E87" s="31" t="s">
        <v>4598</v>
      </c>
      <c r="F87" s="31">
        <v>237</v>
      </c>
      <c r="G87" s="31" t="s">
        <v>4599</v>
      </c>
      <c r="H87" s="32">
        <v>221751303011011</v>
      </c>
      <c r="I87" s="31" cm="1">
        <f t="array" ref="I87">IFERROR(SUM(_xlfn._xlws.FILTER(SPP[Realisasi],SPP[NoSPP]=Arsip_SPP[[#This Row],[Nomor Tagihan]],"Blm Upload")),"Blm Upload")</f>
        <v>180000000</v>
      </c>
    </row>
    <row r="88" spans="1:9" ht="15" thickBot="1" x14ac:dyDescent="0.35">
      <c r="A88" s="28" t="s">
        <v>3975</v>
      </c>
      <c r="B88" s="29">
        <v>44712</v>
      </c>
      <c r="C88" s="30">
        <v>27294800</v>
      </c>
      <c r="D88" s="31">
        <v>1.9630602198802099E+17</v>
      </c>
      <c r="E88" s="31" t="s">
        <v>4598</v>
      </c>
      <c r="F88" s="31">
        <v>231</v>
      </c>
      <c r="G88" s="31" t="s">
        <v>835</v>
      </c>
      <c r="H88" s="32">
        <v>221751303011013</v>
      </c>
      <c r="I88" s="31" cm="1">
        <f t="array" ref="I88">IFERROR(SUM(_xlfn._xlws.FILTER(SPP[Realisasi],SPP[NoSPP]=Arsip_SPP[[#This Row],[Nomor Tagihan]],"Blm Upload")),"Blm Upload")</f>
        <v>27294800</v>
      </c>
    </row>
    <row r="89" spans="1:9" ht="15" thickBot="1" x14ac:dyDescent="0.35">
      <c r="A89" s="28" t="s">
        <v>3974</v>
      </c>
      <c r="B89" s="29">
        <v>44712</v>
      </c>
      <c r="C89" s="30">
        <v>15508650</v>
      </c>
      <c r="D89" s="31">
        <v>1.9630602198802099E+17</v>
      </c>
      <c r="E89" s="31" t="s">
        <v>4598</v>
      </c>
      <c r="F89" s="31">
        <v>231</v>
      </c>
      <c r="G89" s="31" t="s">
        <v>835</v>
      </c>
      <c r="H89" s="32">
        <v>221751303011015</v>
      </c>
      <c r="I89" s="31" cm="1">
        <f t="array" ref="I89">IFERROR(SUM(_xlfn._xlws.FILTER(SPP[Realisasi],SPP[NoSPP]=Arsip_SPP[[#This Row],[Nomor Tagihan]],"Blm Upload")),"Blm Upload")</f>
        <v>15508650</v>
      </c>
    </row>
    <row r="90" spans="1:9" ht="15" thickBot="1" x14ac:dyDescent="0.35">
      <c r="A90" s="28" t="s">
        <v>3973</v>
      </c>
      <c r="B90" s="29">
        <v>44712</v>
      </c>
      <c r="C90" s="30">
        <v>25425327</v>
      </c>
      <c r="D90" s="31">
        <v>1.9630602198802099E+17</v>
      </c>
      <c r="E90" s="31" t="s">
        <v>4598</v>
      </c>
      <c r="F90" s="31">
        <v>231</v>
      </c>
      <c r="G90" s="31" t="s">
        <v>835</v>
      </c>
      <c r="H90" s="32">
        <v>221751303011016</v>
      </c>
      <c r="I90" s="31" cm="1">
        <f t="array" ref="I90">IFERROR(SUM(_xlfn._xlws.FILTER(SPP[Realisasi],SPP[NoSPP]=Arsip_SPP[[#This Row],[Nomor Tagihan]],"Blm Upload")),"Blm Upload")</f>
        <v>25425327</v>
      </c>
    </row>
    <row r="91" spans="1:9" ht="15" thickBot="1" x14ac:dyDescent="0.35">
      <c r="A91" s="28" t="s">
        <v>3972</v>
      </c>
      <c r="B91" s="29">
        <v>44712</v>
      </c>
      <c r="C91" s="30">
        <v>3840000</v>
      </c>
      <c r="D91" s="31">
        <v>1.9630602198802099E+17</v>
      </c>
      <c r="E91" s="31" t="s">
        <v>4598</v>
      </c>
      <c r="F91" s="31">
        <v>231</v>
      </c>
      <c r="G91" s="31" t="s">
        <v>835</v>
      </c>
      <c r="H91" s="32">
        <v>221751303011006</v>
      </c>
      <c r="I91" s="31" cm="1">
        <f t="array" ref="I91">IFERROR(SUM(_xlfn._xlws.FILTER(SPP[Realisasi],SPP[NoSPP]=Arsip_SPP[[#This Row],[Nomor Tagihan]],"Blm Upload")),"Blm Upload")</f>
        <v>3840000</v>
      </c>
    </row>
    <row r="92" spans="1:9" ht="15" thickBot="1" x14ac:dyDescent="0.35">
      <c r="A92" s="28" t="s">
        <v>1462</v>
      </c>
      <c r="B92" s="29">
        <v>44635</v>
      </c>
      <c r="C92" s="33">
        <v>0</v>
      </c>
      <c r="D92" s="31">
        <v>1.9630602198802099E+17</v>
      </c>
      <c r="E92" s="31" t="s">
        <v>4598</v>
      </c>
      <c r="F92" s="31">
        <v>322</v>
      </c>
      <c r="G92" s="31" t="s">
        <v>4613</v>
      </c>
      <c r="H92" s="32">
        <v>221751701001122</v>
      </c>
      <c r="I92" s="31" cm="1">
        <f t="array" ref="I92">IFERROR(SUM(_xlfn._xlws.FILTER(SPP[Realisasi],SPP[NoSPP]=Arsip_SPP[[#This Row],[Nomor Tagihan]],"Blm Upload")),"Blm Upload")</f>
        <v>50674500</v>
      </c>
    </row>
    <row r="93" spans="1:9" ht="15" thickBot="1" x14ac:dyDescent="0.35">
      <c r="A93" s="28" t="s">
        <v>3971</v>
      </c>
      <c r="B93" s="29">
        <v>44712</v>
      </c>
      <c r="C93" s="30">
        <v>15880573</v>
      </c>
      <c r="D93" s="31">
        <v>1.9630602198802099E+17</v>
      </c>
      <c r="E93" s="31" t="s">
        <v>4598</v>
      </c>
      <c r="F93" s="31">
        <v>231</v>
      </c>
      <c r="G93" s="31" t="s">
        <v>835</v>
      </c>
      <c r="H93" s="32">
        <v>221751303011007</v>
      </c>
      <c r="I93" s="31" cm="1">
        <f t="array" ref="I93">IFERROR(SUM(_xlfn._xlws.FILTER(SPP[Realisasi],SPP[NoSPP]=Arsip_SPP[[#This Row],[Nomor Tagihan]],"Blm Upload")),"Blm Upload")</f>
        <v>15880573</v>
      </c>
    </row>
    <row r="94" spans="1:9" ht="15" thickBot="1" x14ac:dyDescent="0.35">
      <c r="A94" s="28" t="s">
        <v>4149</v>
      </c>
      <c r="B94" s="29">
        <v>44712</v>
      </c>
      <c r="C94" s="33">
        <v>0</v>
      </c>
      <c r="D94" s="31">
        <v>1.9770710200112099E+17</v>
      </c>
      <c r="E94" s="31" t="s">
        <v>4593</v>
      </c>
      <c r="F94" s="31">
        <v>322</v>
      </c>
      <c r="G94" s="31" t="s">
        <v>4613</v>
      </c>
      <c r="H94" s="32">
        <v>221751701002958</v>
      </c>
      <c r="I94" s="31" t="str" cm="1">
        <f t="array" ref="I94">IFERROR(SUM(_xlfn._xlws.FILTER(SPP[Realisasi],SPP[NoSPP]=Arsip_SPP[[#This Row],[Nomor Tagihan]],"Blm Upload")),"Blm Upload")</f>
        <v>Blm Upload</v>
      </c>
    </row>
    <row r="95" spans="1:9" ht="15" thickBot="1" x14ac:dyDescent="0.35">
      <c r="A95" s="28" t="s">
        <v>3970</v>
      </c>
      <c r="B95" s="29">
        <v>44712</v>
      </c>
      <c r="C95" s="30">
        <v>4074431</v>
      </c>
      <c r="D95" s="31">
        <v>1.9630602198802099E+17</v>
      </c>
      <c r="E95" s="31" t="s">
        <v>4598</v>
      </c>
      <c r="F95" s="31">
        <v>231</v>
      </c>
      <c r="G95" s="31" t="s">
        <v>835</v>
      </c>
      <c r="H95" s="32">
        <v>221751303010996</v>
      </c>
      <c r="I95" s="31" cm="1">
        <f t="array" ref="I95">IFERROR(SUM(_xlfn._xlws.FILTER(SPP[Realisasi],SPP[NoSPP]=Arsip_SPP[[#This Row],[Nomor Tagihan]],"Blm Upload")),"Blm Upload")</f>
        <v>4074431</v>
      </c>
    </row>
    <row r="96" spans="1:9" ht="15" thickBot="1" x14ac:dyDescent="0.35">
      <c r="A96" s="28" t="s">
        <v>3969</v>
      </c>
      <c r="B96" s="29">
        <v>44712</v>
      </c>
      <c r="C96" s="30">
        <v>1650000</v>
      </c>
      <c r="D96" s="31">
        <v>1.9630602198802099E+17</v>
      </c>
      <c r="E96" s="31" t="s">
        <v>4598</v>
      </c>
      <c r="F96" s="31">
        <v>231</v>
      </c>
      <c r="G96" s="31" t="s">
        <v>835</v>
      </c>
      <c r="H96" s="32">
        <v>221751303010995</v>
      </c>
      <c r="I96" s="31" cm="1">
        <f t="array" ref="I96">IFERROR(SUM(_xlfn._xlws.FILTER(SPP[Realisasi],SPP[NoSPP]=Arsip_SPP[[#This Row],[Nomor Tagihan]],"Blm Upload")),"Blm Upload")</f>
        <v>1650000</v>
      </c>
    </row>
    <row r="97" spans="1:9" ht="15" thickBot="1" x14ac:dyDescent="0.35">
      <c r="A97" s="28" t="s">
        <v>4126</v>
      </c>
      <c r="B97" s="29">
        <v>44712</v>
      </c>
      <c r="C97" s="30">
        <v>6149300</v>
      </c>
      <c r="D97" s="31">
        <v>1.96804071993032E+17</v>
      </c>
      <c r="E97" s="31" t="s">
        <v>4601</v>
      </c>
      <c r="F97" s="31">
        <v>231</v>
      </c>
      <c r="G97" s="31" t="s">
        <v>835</v>
      </c>
      <c r="H97" s="32">
        <v>221751303011014</v>
      </c>
      <c r="I97" s="31" t="str" cm="1">
        <f t="array" ref="I97">IFERROR(SUM(_xlfn._xlws.FILTER(SPP[Realisasi],SPP[NoSPP]=Arsip_SPP[[#This Row],[Nomor Tagihan]],"Blm Upload")),"Blm Upload")</f>
        <v>Blm Upload</v>
      </c>
    </row>
    <row r="98" spans="1:9" ht="15" thickBot="1" x14ac:dyDescent="0.35">
      <c r="A98" s="28" t="s">
        <v>4122</v>
      </c>
      <c r="B98" s="29">
        <v>44712</v>
      </c>
      <c r="C98" s="30">
        <v>860000</v>
      </c>
      <c r="D98" s="31">
        <v>1.96804071993032E+17</v>
      </c>
      <c r="E98" s="31" t="s">
        <v>4601</v>
      </c>
      <c r="F98" s="31">
        <v>231</v>
      </c>
      <c r="G98" s="31" t="s">
        <v>835</v>
      </c>
      <c r="H98" s="32">
        <v>221751303011004</v>
      </c>
      <c r="I98" s="31" t="str" cm="1">
        <f t="array" ref="I98">IFERROR(SUM(_xlfn._xlws.FILTER(SPP[Realisasi],SPP[NoSPP]=Arsip_SPP[[#This Row],[Nomor Tagihan]],"Blm Upload")),"Blm Upload")</f>
        <v>Blm Upload</v>
      </c>
    </row>
    <row r="99" spans="1:9" ht="15" thickBot="1" x14ac:dyDescent="0.35">
      <c r="A99" s="28" t="s">
        <v>4128</v>
      </c>
      <c r="B99" s="29">
        <v>44712</v>
      </c>
      <c r="C99" s="30">
        <v>4604322</v>
      </c>
      <c r="D99" s="31">
        <v>1.96804071993032E+17</v>
      </c>
      <c r="E99" s="31" t="s">
        <v>4601</v>
      </c>
      <c r="F99" s="31">
        <v>231</v>
      </c>
      <c r="G99" s="31" t="s">
        <v>835</v>
      </c>
      <c r="H99" s="32">
        <v>221751303011005</v>
      </c>
      <c r="I99" s="31" t="str" cm="1">
        <f t="array" ref="I99">IFERROR(SUM(_xlfn._xlws.FILTER(SPP[Realisasi],SPP[NoSPP]=Arsip_SPP[[#This Row],[Nomor Tagihan]],"Blm Upload")),"Blm Upload")</f>
        <v>Blm Upload</v>
      </c>
    </row>
    <row r="100" spans="1:9" ht="15" thickBot="1" x14ac:dyDescent="0.35">
      <c r="A100" s="28" t="s">
        <v>4150</v>
      </c>
      <c r="B100" s="29">
        <v>44711</v>
      </c>
      <c r="C100" s="30">
        <v>16620000</v>
      </c>
      <c r="D100" s="31">
        <v>1.9770710200112099E+17</v>
      </c>
      <c r="E100" s="31" t="s">
        <v>4593</v>
      </c>
      <c r="F100" s="31">
        <v>259</v>
      </c>
      <c r="G100" s="31" t="s">
        <v>4618</v>
      </c>
      <c r="H100" s="32">
        <v>221751303010434</v>
      </c>
      <c r="I100" s="31" t="str" cm="1">
        <f t="array" ref="I100">IFERROR(SUM(_xlfn._xlws.FILTER(SPP[Realisasi],SPP[NoSPP]=Arsip_SPP[[#This Row],[Nomor Tagihan]],"Blm Upload")),"Blm Upload")</f>
        <v>Blm Upload</v>
      </c>
    </row>
    <row r="101" spans="1:9" ht="15" thickBot="1" x14ac:dyDescent="0.35">
      <c r="A101" s="28" t="s">
        <v>4152</v>
      </c>
      <c r="B101" s="29">
        <v>44711</v>
      </c>
      <c r="C101" s="30">
        <v>2297575</v>
      </c>
      <c r="D101" s="31">
        <v>1.9770710200112099E+17</v>
      </c>
      <c r="E101" s="31" t="s">
        <v>4593</v>
      </c>
      <c r="F101" s="31">
        <v>259</v>
      </c>
      <c r="G101" s="31" t="s">
        <v>4618</v>
      </c>
      <c r="H101" s="32">
        <v>221751303010433</v>
      </c>
      <c r="I101" s="31" t="str" cm="1">
        <f t="array" ref="I101">IFERROR(SUM(_xlfn._xlws.FILTER(SPP[Realisasi],SPP[NoSPP]=Arsip_SPP[[#This Row],[Nomor Tagihan]],"Blm Upload")),"Blm Upload")</f>
        <v>Blm Upload</v>
      </c>
    </row>
    <row r="102" spans="1:9" ht="15" thickBot="1" x14ac:dyDescent="0.35">
      <c r="A102" s="28" t="s">
        <v>3968</v>
      </c>
      <c r="B102" s="29">
        <v>44711</v>
      </c>
      <c r="C102" s="33">
        <v>0</v>
      </c>
      <c r="D102" s="31">
        <v>1.9630602198802099E+17</v>
      </c>
      <c r="E102" s="31" t="s">
        <v>4598</v>
      </c>
      <c r="F102" s="31">
        <v>322</v>
      </c>
      <c r="G102" s="31" t="s">
        <v>4613</v>
      </c>
      <c r="H102" s="32">
        <v>221751701002952</v>
      </c>
      <c r="I102" s="31" cm="1">
        <f t="array" ref="I102">IFERROR(SUM(_xlfn._xlws.FILTER(SPP[Realisasi],SPP[NoSPP]=Arsip_SPP[[#This Row],[Nomor Tagihan]],"Blm Upload")),"Blm Upload")</f>
        <v>312088731</v>
      </c>
    </row>
    <row r="103" spans="1:9" ht="15" thickBot="1" x14ac:dyDescent="0.35">
      <c r="A103" s="28" t="s">
        <v>3967</v>
      </c>
      <c r="B103" s="29">
        <v>44708</v>
      </c>
      <c r="C103" s="30">
        <v>9354546</v>
      </c>
      <c r="D103" s="31">
        <v>1.9630602198802099E+17</v>
      </c>
      <c r="E103" s="31" t="s">
        <v>4598</v>
      </c>
      <c r="F103" s="31">
        <v>231</v>
      </c>
      <c r="G103" s="31" t="s">
        <v>835</v>
      </c>
      <c r="H103" s="32">
        <v>221751302014450</v>
      </c>
      <c r="I103" s="31" cm="1">
        <f t="array" ref="I103">IFERROR(SUM(_xlfn._xlws.FILTER(SPP[Realisasi],SPP[NoSPP]=Arsip_SPP[[#This Row],[Nomor Tagihan]],"Blm Upload")),"Blm Upload")</f>
        <v>10500000</v>
      </c>
    </row>
    <row r="104" spans="1:9" ht="15" thickBot="1" x14ac:dyDescent="0.35">
      <c r="A104" s="28" t="s">
        <v>3966</v>
      </c>
      <c r="B104" s="29">
        <v>44708</v>
      </c>
      <c r="C104" s="30">
        <v>6120000</v>
      </c>
      <c r="D104" s="31">
        <v>1.9630602198802099E+17</v>
      </c>
      <c r="E104" s="31" t="s">
        <v>4598</v>
      </c>
      <c r="F104" s="31">
        <v>231</v>
      </c>
      <c r="G104" s="31" t="s">
        <v>835</v>
      </c>
      <c r="H104" s="32">
        <v>221751303010786</v>
      </c>
      <c r="I104" s="31" cm="1">
        <f t="array" ref="I104">IFERROR(SUM(_xlfn._xlws.FILTER(SPP[Realisasi],SPP[NoSPP]=Arsip_SPP[[#This Row],[Nomor Tagihan]],"Blm Upload")),"Blm Upload")</f>
        <v>7200000</v>
      </c>
    </row>
    <row r="105" spans="1:9" ht="15" thickBot="1" x14ac:dyDescent="0.35">
      <c r="A105" s="28" t="s">
        <v>3965</v>
      </c>
      <c r="B105" s="29">
        <v>44708</v>
      </c>
      <c r="C105" s="30">
        <v>11404870</v>
      </c>
      <c r="D105" s="31">
        <v>1.9630602198802099E+17</v>
      </c>
      <c r="E105" s="31" t="s">
        <v>4598</v>
      </c>
      <c r="F105" s="31">
        <v>231</v>
      </c>
      <c r="G105" s="31" t="s">
        <v>835</v>
      </c>
      <c r="H105" s="32">
        <v>221751303010787</v>
      </c>
      <c r="I105" s="31" cm="1">
        <f t="array" ref="I105">IFERROR(SUM(_xlfn._xlws.FILTER(SPP[Realisasi],SPP[NoSPP]=Arsip_SPP[[#This Row],[Nomor Tagihan]],"Blm Upload")),"Blm Upload")</f>
        <v>11404870</v>
      </c>
    </row>
    <row r="106" spans="1:9" ht="15" thickBot="1" x14ac:dyDescent="0.35">
      <c r="A106" s="28" t="s">
        <v>3964</v>
      </c>
      <c r="B106" s="29">
        <v>44708</v>
      </c>
      <c r="C106" s="30">
        <v>2118000</v>
      </c>
      <c r="D106" s="31">
        <v>1.9630602198802099E+17</v>
      </c>
      <c r="E106" s="31" t="s">
        <v>4598</v>
      </c>
      <c r="F106" s="31">
        <v>231</v>
      </c>
      <c r="G106" s="31" t="s">
        <v>835</v>
      </c>
      <c r="H106" s="32">
        <v>221751303010806</v>
      </c>
      <c r="I106" s="31" cm="1">
        <f t="array" ref="I106">IFERROR(SUM(_xlfn._xlws.FILTER(SPP[Realisasi],SPP[NoSPP]=Arsip_SPP[[#This Row],[Nomor Tagihan]],"Blm Upload")),"Blm Upload")</f>
        <v>2118000</v>
      </c>
    </row>
    <row r="107" spans="1:9" ht="15" thickBot="1" x14ac:dyDescent="0.35">
      <c r="A107" s="28" t="s">
        <v>3963</v>
      </c>
      <c r="B107" s="29">
        <v>44708</v>
      </c>
      <c r="C107" s="30">
        <v>11343740</v>
      </c>
      <c r="D107" s="31">
        <v>1.9630602198802099E+17</v>
      </c>
      <c r="E107" s="31" t="s">
        <v>4598</v>
      </c>
      <c r="F107" s="31">
        <v>231</v>
      </c>
      <c r="G107" s="31" t="s">
        <v>835</v>
      </c>
      <c r="H107" s="32">
        <v>221751303010807</v>
      </c>
      <c r="I107" s="31" cm="1">
        <f t="array" ref="I107">IFERROR(SUM(_xlfn._xlws.FILTER(SPP[Realisasi],SPP[NoSPP]=Arsip_SPP[[#This Row],[Nomor Tagihan]],"Blm Upload")),"Blm Upload")</f>
        <v>11343740</v>
      </c>
    </row>
    <row r="108" spans="1:9" ht="15" thickBot="1" x14ac:dyDescent="0.35">
      <c r="A108" s="28" t="s">
        <v>3962</v>
      </c>
      <c r="B108" s="29">
        <v>44712</v>
      </c>
      <c r="C108" s="30">
        <v>6450000</v>
      </c>
      <c r="D108" s="31">
        <v>1.9630602198802099E+17</v>
      </c>
      <c r="E108" s="31" t="s">
        <v>4598</v>
      </c>
      <c r="F108" s="31">
        <v>231</v>
      </c>
      <c r="G108" s="31" t="s">
        <v>835</v>
      </c>
      <c r="H108" s="32">
        <v>221751303011012</v>
      </c>
      <c r="I108" s="31" cm="1">
        <f t="array" ref="I108">IFERROR(SUM(_xlfn._xlws.FILTER(SPP[Realisasi],SPP[NoSPP]=Arsip_SPP[[#This Row],[Nomor Tagihan]],"Blm Upload")),"Blm Upload")</f>
        <v>6450000</v>
      </c>
    </row>
    <row r="109" spans="1:9" ht="15" thickBot="1" x14ac:dyDescent="0.35">
      <c r="A109" s="28" t="s">
        <v>4158</v>
      </c>
      <c r="B109" s="29">
        <v>44708</v>
      </c>
      <c r="C109" s="33">
        <v>0</v>
      </c>
      <c r="D109" s="31">
        <v>1.9770710200112099E+17</v>
      </c>
      <c r="E109" s="31" t="s">
        <v>4593</v>
      </c>
      <c r="F109" s="31">
        <v>322</v>
      </c>
      <c r="G109" s="31" t="s">
        <v>4613</v>
      </c>
      <c r="H109" s="32">
        <v>221751701002933</v>
      </c>
      <c r="I109" s="31" t="str" cm="1">
        <f t="array" ref="I109">IFERROR(SUM(_xlfn._xlws.FILTER(SPP[Realisasi],SPP[NoSPP]=Arsip_SPP[[#This Row],[Nomor Tagihan]],"Blm Upload")),"Blm Upload")</f>
        <v>Blm Upload</v>
      </c>
    </row>
    <row r="110" spans="1:9" ht="15" thickBot="1" x14ac:dyDescent="0.35">
      <c r="A110" s="28" t="s">
        <v>3961</v>
      </c>
      <c r="B110" s="29">
        <v>44708</v>
      </c>
      <c r="C110" s="30">
        <v>39150000</v>
      </c>
      <c r="D110" s="31">
        <v>1.9630602198802099E+17</v>
      </c>
      <c r="E110" s="31" t="s">
        <v>4598</v>
      </c>
      <c r="F110" s="31">
        <v>111</v>
      </c>
      <c r="G110" s="31" t="s">
        <v>4066</v>
      </c>
      <c r="H110" s="32">
        <v>221751303010812</v>
      </c>
      <c r="I110" s="31" cm="1">
        <f t="array" ref="I110">IFERROR(SUM(_xlfn._xlws.FILTER(SPP[Realisasi],SPP[NoSPP]=Arsip_SPP[[#This Row],[Nomor Tagihan]],"Blm Upload")),"Blm Upload")</f>
        <v>39150000</v>
      </c>
    </row>
    <row r="111" spans="1:9" ht="15" thickBot="1" x14ac:dyDescent="0.35">
      <c r="A111" s="28" t="s">
        <v>3960</v>
      </c>
      <c r="B111" s="29">
        <v>44708</v>
      </c>
      <c r="C111" s="30">
        <v>32800000</v>
      </c>
      <c r="D111" s="31">
        <v>1.9630602198802099E+17</v>
      </c>
      <c r="E111" s="31" t="s">
        <v>4598</v>
      </c>
      <c r="F111" s="31">
        <v>111</v>
      </c>
      <c r="G111" s="31" t="s">
        <v>4066</v>
      </c>
      <c r="H111" s="32">
        <v>221751302014398</v>
      </c>
      <c r="I111" s="31" cm="1">
        <f t="array" ref="I111">IFERROR(SUM(_xlfn._xlws.FILTER(SPP[Realisasi],SPP[NoSPP]=Arsip_SPP[[#This Row],[Nomor Tagihan]],"Blm Upload")),"Blm Upload")</f>
        <v>32800000</v>
      </c>
    </row>
    <row r="112" spans="1:9" ht="15" thickBot="1" x14ac:dyDescent="0.35">
      <c r="A112" s="28" t="s">
        <v>3959</v>
      </c>
      <c r="B112" s="29">
        <v>44708</v>
      </c>
      <c r="C112" s="30">
        <v>202275000</v>
      </c>
      <c r="D112" s="31">
        <v>1.9630602198802099E+17</v>
      </c>
      <c r="E112" s="31" t="s">
        <v>4598</v>
      </c>
      <c r="F112" s="31">
        <v>111</v>
      </c>
      <c r="G112" s="31" t="s">
        <v>4066</v>
      </c>
      <c r="H112" s="32">
        <v>221751303010813</v>
      </c>
      <c r="I112" s="31" cm="1">
        <f t="array" ref="I112">IFERROR(SUM(_xlfn._xlws.FILTER(SPP[Realisasi],SPP[NoSPP]=Arsip_SPP[[#This Row],[Nomor Tagihan]],"Blm Upload")),"Blm Upload")</f>
        <v>202275000</v>
      </c>
    </row>
    <row r="113" spans="1:9" ht="15" thickBot="1" x14ac:dyDescent="0.35">
      <c r="A113" s="28" t="s">
        <v>3958</v>
      </c>
      <c r="B113" s="29">
        <v>44708</v>
      </c>
      <c r="C113" s="30">
        <v>136000000</v>
      </c>
      <c r="D113" s="31">
        <v>1.9630602198802099E+17</v>
      </c>
      <c r="E113" s="31" t="s">
        <v>4598</v>
      </c>
      <c r="F113" s="31">
        <v>111</v>
      </c>
      <c r="G113" s="31" t="s">
        <v>4066</v>
      </c>
      <c r="H113" s="32">
        <v>221751303010815</v>
      </c>
      <c r="I113" s="31" cm="1">
        <f t="array" ref="I113">IFERROR(SUM(_xlfn._xlws.FILTER(SPP[Realisasi],SPP[NoSPP]=Arsip_SPP[[#This Row],[Nomor Tagihan]],"Blm Upload")),"Blm Upload")</f>
        <v>136000000</v>
      </c>
    </row>
    <row r="114" spans="1:9" ht="15" thickBot="1" x14ac:dyDescent="0.35">
      <c r="A114" s="28" t="s">
        <v>4159</v>
      </c>
      <c r="B114" s="29">
        <v>44708</v>
      </c>
      <c r="C114" s="30">
        <v>95881797</v>
      </c>
      <c r="D114" s="31">
        <v>1.9770710200112099E+17</v>
      </c>
      <c r="E114" s="31" t="s">
        <v>4593</v>
      </c>
      <c r="F114" s="31">
        <v>231</v>
      </c>
      <c r="G114" s="31" t="s">
        <v>835</v>
      </c>
      <c r="H114" s="32">
        <v>221751301018794</v>
      </c>
      <c r="I114" s="31" t="str" cm="1">
        <f t="array" ref="I114">IFERROR(SUM(_xlfn._xlws.FILTER(SPP[Realisasi],SPP[NoSPP]=Arsip_SPP[[#This Row],[Nomor Tagihan]],"Blm Upload")),"Blm Upload")</f>
        <v>Blm Upload</v>
      </c>
    </row>
    <row r="115" spans="1:9" ht="15" thickBot="1" x14ac:dyDescent="0.35">
      <c r="A115" s="28" t="s">
        <v>3957</v>
      </c>
      <c r="B115" s="29">
        <v>44708</v>
      </c>
      <c r="C115" s="30">
        <v>8750000</v>
      </c>
      <c r="D115" s="31">
        <v>1.9630602198802099E+17</v>
      </c>
      <c r="E115" s="31" t="s">
        <v>4598</v>
      </c>
      <c r="F115" s="31">
        <v>111</v>
      </c>
      <c r="G115" s="31" t="s">
        <v>4066</v>
      </c>
      <c r="H115" s="32">
        <v>221751303010818</v>
      </c>
      <c r="I115" s="31" cm="1">
        <f t="array" ref="I115">IFERROR(SUM(_xlfn._xlws.FILTER(SPP[Realisasi],SPP[NoSPP]=Arsip_SPP[[#This Row],[Nomor Tagihan]],"Blm Upload")),"Blm Upload")</f>
        <v>8750000</v>
      </c>
    </row>
    <row r="116" spans="1:9" ht="15" thickBot="1" x14ac:dyDescent="0.35">
      <c r="A116" s="28" t="s">
        <v>3956</v>
      </c>
      <c r="B116" s="29">
        <v>44708</v>
      </c>
      <c r="C116" s="30">
        <v>11850000</v>
      </c>
      <c r="D116" s="31">
        <v>1.9630602198802099E+17</v>
      </c>
      <c r="E116" s="31" t="s">
        <v>4598</v>
      </c>
      <c r="F116" s="31">
        <v>237</v>
      </c>
      <c r="G116" s="31" t="s">
        <v>4599</v>
      </c>
      <c r="H116" s="32">
        <v>221751301019554</v>
      </c>
      <c r="I116" s="31" cm="1">
        <f t="array" ref="I116">IFERROR(SUM(_xlfn._xlws.FILTER(SPP[Realisasi],SPP[NoSPP]=Arsip_SPP[[#This Row],[Nomor Tagihan]],"Blm Upload")),"Blm Upload")</f>
        <v>11850000</v>
      </c>
    </row>
    <row r="117" spans="1:9" ht="15" thickBot="1" x14ac:dyDescent="0.35">
      <c r="A117" s="28" t="s">
        <v>3674</v>
      </c>
      <c r="B117" s="29">
        <v>44708</v>
      </c>
      <c r="C117" s="30">
        <v>8760100</v>
      </c>
      <c r="D117" s="31">
        <v>1.9630602198802099E+17</v>
      </c>
      <c r="E117" s="31" t="s">
        <v>4598</v>
      </c>
      <c r="F117" s="31">
        <v>312</v>
      </c>
      <c r="G117" s="31" t="s">
        <v>834</v>
      </c>
      <c r="H117" s="32">
        <v>221751303010430</v>
      </c>
      <c r="I117" s="31" cm="1">
        <f t="array" ref="I117">IFERROR(SUM(_xlfn._xlws.FILTER(SPP[Realisasi],SPP[NoSPP]=Arsip_SPP[[#This Row],[Nomor Tagihan]],"Blm Upload")),"Blm Upload")</f>
        <v>8760100</v>
      </c>
    </row>
    <row r="118" spans="1:9" ht="15" thickBot="1" x14ac:dyDescent="0.35">
      <c r="A118" s="28" t="s">
        <v>3697</v>
      </c>
      <c r="B118" s="29">
        <v>44708</v>
      </c>
      <c r="C118" s="30">
        <v>10182883</v>
      </c>
      <c r="D118" s="31">
        <v>1.9630602198802099E+17</v>
      </c>
      <c r="E118" s="31" t="s">
        <v>4598</v>
      </c>
      <c r="F118" s="31">
        <v>312</v>
      </c>
      <c r="G118" s="31" t="s">
        <v>834</v>
      </c>
      <c r="H118" s="32">
        <v>221751303010431</v>
      </c>
      <c r="I118" s="31" cm="1">
        <f t="array" ref="I118">IFERROR(SUM(_xlfn._xlws.FILTER(SPP[Realisasi],SPP[NoSPP]=Arsip_SPP[[#This Row],[Nomor Tagihan]],"Blm Upload")),"Blm Upload")</f>
        <v>10182883</v>
      </c>
    </row>
    <row r="119" spans="1:9" ht="15" thickBot="1" x14ac:dyDescent="0.35">
      <c r="A119" s="28" t="s">
        <v>3580</v>
      </c>
      <c r="B119" s="29">
        <v>44708</v>
      </c>
      <c r="C119" s="30">
        <v>74895594</v>
      </c>
      <c r="D119" s="31">
        <v>1.9630602198802099E+17</v>
      </c>
      <c r="E119" s="31" t="s">
        <v>4598</v>
      </c>
      <c r="F119" s="31">
        <v>312</v>
      </c>
      <c r="G119" s="31" t="s">
        <v>834</v>
      </c>
      <c r="H119" s="32">
        <v>221751303010432</v>
      </c>
      <c r="I119" s="31" cm="1">
        <f t="array" ref="I119">IFERROR(SUM(_xlfn._xlws.FILTER(SPP[Realisasi],SPP[NoSPP]=Arsip_SPP[[#This Row],[Nomor Tagihan]],"Blm Upload")),"Blm Upload")</f>
        <v>74895594</v>
      </c>
    </row>
    <row r="120" spans="1:9" ht="15" thickBot="1" x14ac:dyDescent="0.35">
      <c r="A120" s="28" t="s">
        <v>4169</v>
      </c>
      <c r="B120" s="29">
        <v>44706</v>
      </c>
      <c r="C120" s="30">
        <v>5450087</v>
      </c>
      <c r="D120" s="31">
        <v>1.9770710200112099E+17</v>
      </c>
      <c r="E120" s="31" t="s">
        <v>4593</v>
      </c>
      <c r="F120" s="31">
        <v>231</v>
      </c>
      <c r="G120" s="31" t="s">
        <v>835</v>
      </c>
      <c r="H120" s="32">
        <v>221751302013856</v>
      </c>
      <c r="I120" s="31" t="str" cm="1">
        <f t="array" ref="I120">IFERROR(SUM(_xlfn._xlws.FILTER(SPP[Realisasi],SPP[NoSPP]=Arsip_SPP[[#This Row],[Nomor Tagihan]],"Blm Upload")),"Blm Upload")</f>
        <v>Blm Upload</v>
      </c>
    </row>
    <row r="121" spans="1:9" ht="15" thickBot="1" x14ac:dyDescent="0.35">
      <c r="A121" s="28" t="s">
        <v>4162</v>
      </c>
      <c r="B121" s="29">
        <v>44706</v>
      </c>
      <c r="C121" s="30">
        <v>4492331</v>
      </c>
      <c r="D121" s="31">
        <v>1.9770710200112099E+17</v>
      </c>
      <c r="E121" s="31" t="s">
        <v>4593</v>
      </c>
      <c r="F121" s="31">
        <v>231</v>
      </c>
      <c r="G121" s="31" t="s">
        <v>835</v>
      </c>
      <c r="H121" s="32">
        <v>221751301018708</v>
      </c>
      <c r="I121" s="31" t="str" cm="1">
        <f t="array" ref="I121">IFERROR(SUM(_xlfn._xlws.FILTER(SPP[Realisasi],SPP[NoSPP]=Arsip_SPP[[#This Row],[Nomor Tagihan]],"Blm Upload")),"Blm Upload")</f>
        <v>Blm Upload</v>
      </c>
    </row>
    <row r="122" spans="1:9" ht="15" thickBot="1" x14ac:dyDescent="0.35">
      <c r="A122" s="28" t="s">
        <v>4161</v>
      </c>
      <c r="B122" s="29">
        <v>44706</v>
      </c>
      <c r="C122" s="30">
        <v>10583470</v>
      </c>
      <c r="D122" s="31">
        <v>1.9770710200112099E+17</v>
      </c>
      <c r="E122" s="31" t="s">
        <v>4593</v>
      </c>
      <c r="F122" s="31">
        <v>231</v>
      </c>
      <c r="G122" s="31" t="s">
        <v>835</v>
      </c>
      <c r="H122" s="32">
        <v>221751301018699</v>
      </c>
      <c r="I122" s="31" t="str" cm="1">
        <f t="array" ref="I122">IFERROR(SUM(_xlfn._xlws.FILTER(SPP[Realisasi],SPP[NoSPP]=Arsip_SPP[[#This Row],[Nomor Tagihan]],"Blm Upload")),"Blm Upload")</f>
        <v>Blm Upload</v>
      </c>
    </row>
    <row r="123" spans="1:9" ht="15" thickBot="1" x14ac:dyDescent="0.35">
      <c r="A123" s="28" t="s">
        <v>4174</v>
      </c>
      <c r="B123" s="29">
        <v>44706</v>
      </c>
      <c r="C123" s="30">
        <v>83447458</v>
      </c>
      <c r="D123" s="31">
        <v>1.9770710200112099E+17</v>
      </c>
      <c r="E123" s="31" t="s">
        <v>4593</v>
      </c>
      <c r="F123" s="31">
        <v>312</v>
      </c>
      <c r="G123" s="31" t="s">
        <v>834</v>
      </c>
      <c r="H123" s="32">
        <v>221751303010052</v>
      </c>
      <c r="I123" s="31" t="str" cm="1">
        <f t="array" ref="I123">IFERROR(SUM(_xlfn._xlws.FILTER(SPP[Realisasi],SPP[NoSPP]=Arsip_SPP[[#This Row],[Nomor Tagihan]],"Blm Upload")),"Blm Upload")</f>
        <v>Blm Upload</v>
      </c>
    </row>
    <row r="124" spans="1:9" ht="15" thickBot="1" x14ac:dyDescent="0.35">
      <c r="A124" s="28" t="s">
        <v>4179</v>
      </c>
      <c r="B124" s="29">
        <v>44705</v>
      </c>
      <c r="C124" s="30">
        <v>176700</v>
      </c>
      <c r="D124" s="31">
        <v>1.9770710200112099E+17</v>
      </c>
      <c r="E124" s="31" t="s">
        <v>4593</v>
      </c>
      <c r="F124" s="31">
        <v>222</v>
      </c>
      <c r="G124" s="31" t="s">
        <v>4178</v>
      </c>
      <c r="H124" s="32">
        <v>221751303010061</v>
      </c>
      <c r="I124" s="31" t="str" cm="1">
        <f t="array" ref="I124">IFERROR(SUM(_xlfn._xlws.FILTER(SPP[Realisasi],SPP[NoSPP]=Arsip_SPP[[#This Row],[Nomor Tagihan]],"Blm Upload")),"Blm Upload")</f>
        <v>Blm Upload</v>
      </c>
    </row>
    <row r="125" spans="1:9" ht="15" thickBot="1" x14ac:dyDescent="0.35">
      <c r="A125" s="28" t="s">
        <v>4180</v>
      </c>
      <c r="B125" s="29">
        <v>44705</v>
      </c>
      <c r="C125" s="30">
        <v>230100</v>
      </c>
      <c r="D125" s="31">
        <v>1.9770710200112099E+17</v>
      </c>
      <c r="E125" s="31" t="s">
        <v>4593</v>
      </c>
      <c r="F125" s="31">
        <v>222</v>
      </c>
      <c r="G125" s="31" t="s">
        <v>4178</v>
      </c>
      <c r="H125" s="32">
        <v>221751303010062</v>
      </c>
      <c r="I125" s="31" t="str" cm="1">
        <f t="array" ref="I125">IFERROR(SUM(_xlfn._xlws.FILTER(SPP[Realisasi],SPP[NoSPP]=Arsip_SPP[[#This Row],[Nomor Tagihan]],"Blm Upload")),"Blm Upload")</f>
        <v>Blm Upload</v>
      </c>
    </row>
    <row r="126" spans="1:9" ht="15" thickBot="1" x14ac:dyDescent="0.35">
      <c r="A126" s="28" t="s">
        <v>4172</v>
      </c>
      <c r="B126" s="29">
        <v>44705</v>
      </c>
      <c r="C126" s="30">
        <v>189403768</v>
      </c>
      <c r="D126" s="31">
        <v>1.9770710200112099E+17</v>
      </c>
      <c r="E126" s="31" t="s">
        <v>4593</v>
      </c>
      <c r="F126" s="31">
        <v>217</v>
      </c>
      <c r="G126" s="31" t="s">
        <v>4619</v>
      </c>
      <c r="H126" s="32">
        <v>221751503000641</v>
      </c>
      <c r="I126" s="31" t="str" cm="1">
        <f t="array" ref="I126">IFERROR(SUM(_xlfn._xlws.FILTER(SPP[Realisasi],SPP[NoSPP]=Arsip_SPP[[#This Row],[Nomor Tagihan]],"Blm Upload")),"Blm Upload")</f>
        <v>Blm Upload</v>
      </c>
    </row>
    <row r="127" spans="1:9" ht="15" thickBot="1" x14ac:dyDescent="0.35">
      <c r="A127" s="28" t="s">
        <v>4173</v>
      </c>
      <c r="B127" s="29">
        <v>44705</v>
      </c>
      <c r="C127" s="30">
        <v>120287559</v>
      </c>
      <c r="D127" s="31">
        <v>1.9770710200112099E+17</v>
      </c>
      <c r="E127" s="31" t="s">
        <v>4593</v>
      </c>
      <c r="F127" s="31">
        <v>111</v>
      </c>
      <c r="G127" s="31" t="s">
        <v>4066</v>
      </c>
      <c r="H127" s="32">
        <v>221751301018529</v>
      </c>
      <c r="I127" s="31" t="str" cm="1">
        <f t="array" ref="I127">IFERROR(SUM(_xlfn._xlws.FILTER(SPP[Realisasi],SPP[NoSPP]=Arsip_SPP[[#This Row],[Nomor Tagihan]],"Blm Upload")),"Blm Upload")</f>
        <v>Blm Upload</v>
      </c>
    </row>
    <row r="128" spans="1:9" ht="15" thickBot="1" x14ac:dyDescent="0.35">
      <c r="A128" s="28" t="s">
        <v>4177</v>
      </c>
      <c r="B128" s="29">
        <v>44705</v>
      </c>
      <c r="C128" s="30">
        <v>2884300</v>
      </c>
      <c r="D128" s="31">
        <v>1.96804071993032E+17</v>
      </c>
      <c r="E128" s="31" t="s">
        <v>4601</v>
      </c>
      <c r="F128" s="31">
        <v>231</v>
      </c>
      <c r="G128" s="31" t="s">
        <v>835</v>
      </c>
      <c r="H128" s="32">
        <v>221751303010059</v>
      </c>
      <c r="I128" s="31" t="str" cm="1">
        <f t="array" ref="I128">IFERROR(SUM(_xlfn._xlws.FILTER(SPP[Realisasi],SPP[NoSPP]=Arsip_SPP[[#This Row],[Nomor Tagihan]],"Blm Upload")),"Blm Upload")</f>
        <v>Blm Upload</v>
      </c>
    </row>
    <row r="129" spans="1:9" ht="15" thickBot="1" x14ac:dyDescent="0.35">
      <c r="A129" s="28" t="s">
        <v>3955</v>
      </c>
      <c r="B129" s="29">
        <v>44704</v>
      </c>
      <c r="C129" s="30">
        <v>1250000</v>
      </c>
      <c r="D129" s="31">
        <v>1.9630602198802099E+17</v>
      </c>
      <c r="E129" s="31" t="s">
        <v>4598</v>
      </c>
      <c r="F129" s="31">
        <v>231</v>
      </c>
      <c r="G129" s="31" t="s">
        <v>835</v>
      </c>
      <c r="H129" s="32">
        <v>221751303010424</v>
      </c>
      <c r="I129" s="31" cm="1">
        <f t="array" ref="I129">IFERROR(SUM(_xlfn._xlws.FILTER(SPP[Realisasi],SPP[NoSPP]=Arsip_SPP[[#This Row],[Nomor Tagihan]],"Blm Upload")),"Blm Upload")</f>
        <v>1250000</v>
      </c>
    </row>
    <row r="130" spans="1:9" ht="15" thickBot="1" x14ac:dyDescent="0.35">
      <c r="A130" s="28" t="s">
        <v>3954</v>
      </c>
      <c r="B130" s="29">
        <v>44704</v>
      </c>
      <c r="C130" s="30">
        <v>3620000</v>
      </c>
      <c r="D130" s="31">
        <v>1.9630602198802099E+17</v>
      </c>
      <c r="E130" s="31" t="s">
        <v>4598</v>
      </c>
      <c r="F130" s="31">
        <v>231</v>
      </c>
      <c r="G130" s="31" t="s">
        <v>835</v>
      </c>
      <c r="H130" s="32">
        <v>221751303010425</v>
      </c>
      <c r="I130" s="31" cm="1">
        <f t="array" ref="I130">IFERROR(SUM(_xlfn._xlws.FILTER(SPP[Realisasi],SPP[NoSPP]=Arsip_SPP[[#This Row],[Nomor Tagihan]],"Blm Upload")),"Blm Upload")</f>
        <v>3620000</v>
      </c>
    </row>
    <row r="131" spans="1:9" ht="15" thickBot="1" x14ac:dyDescent="0.35">
      <c r="A131" s="28" t="s">
        <v>3953</v>
      </c>
      <c r="B131" s="29">
        <v>44704</v>
      </c>
      <c r="C131" s="30">
        <v>3184000</v>
      </c>
      <c r="D131" s="31">
        <v>1.9630602198802099E+17</v>
      </c>
      <c r="E131" s="31" t="s">
        <v>4598</v>
      </c>
      <c r="F131" s="31">
        <v>231</v>
      </c>
      <c r="G131" s="31" t="s">
        <v>835</v>
      </c>
      <c r="H131" s="32">
        <v>221751303010426</v>
      </c>
      <c r="I131" s="31" cm="1">
        <f t="array" ref="I131">IFERROR(SUM(_xlfn._xlws.FILTER(SPP[Realisasi],SPP[NoSPP]=Arsip_SPP[[#This Row],[Nomor Tagihan]],"Blm Upload")),"Blm Upload")</f>
        <v>3184000</v>
      </c>
    </row>
    <row r="132" spans="1:9" ht="15" thickBot="1" x14ac:dyDescent="0.35">
      <c r="A132" s="28" t="s">
        <v>3952</v>
      </c>
      <c r="B132" s="29">
        <v>44704</v>
      </c>
      <c r="C132" s="30">
        <v>14922000</v>
      </c>
      <c r="D132" s="31">
        <v>1.9630602198802099E+17</v>
      </c>
      <c r="E132" s="31" t="s">
        <v>4598</v>
      </c>
      <c r="F132" s="31">
        <v>231</v>
      </c>
      <c r="G132" s="31" t="s">
        <v>835</v>
      </c>
      <c r="H132" s="32">
        <v>221751303010427</v>
      </c>
      <c r="I132" s="31" cm="1">
        <f t="array" ref="I132">IFERROR(SUM(_xlfn._xlws.FILTER(SPP[Realisasi],SPP[NoSPP]=Arsip_SPP[[#This Row],[Nomor Tagihan]],"Blm Upload")),"Blm Upload")</f>
        <v>14922000</v>
      </c>
    </row>
    <row r="133" spans="1:9" ht="15" thickBot="1" x14ac:dyDescent="0.35">
      <c r="A133" s="28" t="s">
        <v>3951</v>
      </c>
      <c r="B133" s="29">
        <v>44704</v>
      </c>
      <c r="C133" s="30">
        <v>1040000</v>
      </c>
      <c r="D133" s="31">
        <v>1.9630602198802099E+17</v>
      </c>
      <c r="E133" s="31" t="s">
        <v>4598</v>
      </c>
      <c r="F133" s="31">
        <v>231</v>
      </c>
      <c r="G133" s="31" t="s">
        <v>835</v>
      </c>
      <c r="H133" s="32">
        <v>221751303010428</v>
      </c>
      <c r="I133" s="31" cm="1">
        <f t="array" ref="I133">IFERROR(SUM(_xlfn._xlws.FILTER(SPP[Realisasi],SPP[NoSPP]=Arsip_SPP[[#This Row],[Nomor Tagihan]],"Blm Upload")),"Blm Upload")</f>
        <v>1040000</v>
      </c>
    </row>
    <row r="134" spans="1:9" ht="15" thickBot="1" x14ac:dyDescent="0.35">
      <c r="A134" s="28" t="s">
        <v>3950</v>
      </c>
      <c r="B134" s="29">
        <v>44704</v>
      </c>
      <c r="C134" s="30">
        <v>448000</v>
      </c>
      <c r="D134" s="31">
        <v>1.9630602198802099E+17</v>
      </c>
      <c r="E134" s="31" t="s">
        <v>4598</v>
      </c>
      <c r="F134" s="31">
        <v>231</v>
      </c>
      <c r="G134" s="31" t="s">
        <v>835</v>
      </c>
      <c r="H134" s="32">
        <v>221751303010429</v>
      </c>
      <c r="I134" s="31" cm="1">
        <f t="array" ref="I134">IFERROR(SUM(_xlfn._xlws.FILTER(SPP[Realisasi],SPP[NoSPP]=Arsip_SPP[[#This Row],[Nomor Tagihan]],"Blm Upload")),"Blm Upload")</f>
        <v>448000</v>
      </c>
    </row>
    <row r="135" spans="1:9" ht="15" thickBot="1" x14ac:dyDescent="0.35">
      <c r="A135" s="28" t="s">
        <v>4171</v>
      </c>
      <c r="B135" s="29">
        <v>44704</v>
      </c>
      <c r="C135" s="30">
        <v>77385828</v>
      </c>
      <c r="D135" s="31">
        <v>1.96804071993032E+17</v>
      </c>
      <c r="E135" s="31" t="s">
        <v>4601</v>
      </c>
      <c r="F135" s="31">
        <v>217</v>
      </c>
      <c r="G135" s="31" t="s">
        <v>4619</v>
      </c>
      <c r="H135" s="32">
        <v>221751503000644</v>
      </c>
      <c r="I135" s="31" t="str" cm="1">
        <f t="array" ref="I135">IFERROR(SUM(_xlfn._xlws.FILTER(SPP[Realisasi],SPP[NoSPP]=Arsip_SPP[[#This Row],[Nomor Tagihan]],"Blm Upload")),"Blm Upload")</f>
        <v>Blm Upload</v>
      </c>
    </row>
    <row r="136" spans="1:9" ht="15" thickBot="1" x14ac:dyDescent="0.35">
      <c r="A136" s="28" t="s">
        <v>3949</v>
      </c>
      <c r="B136" s="29">
        <v>44704</v>
      </c>
      <c r="C136" s="30">
        <v>2550000</v>
      </c>
      <c r="D136" s="31">
        <v>1.9630602198802099E+17</v>
      </c>
      <c r="E136" s="31" t="s">
        <v>4598</v>
      </c>
      <c r="F136" s="31">
        <v>231</v>
      </c>
      <c r="G136" s="31" t="s">
        <v>835</v>
      </c>
      <c r="H136" s="32">
        <v>221751303010805</v>
      </c>
      <c r="I136" s="31" cm="1">
        <f t="array" ref="I136">IFERROR(SUM(_xlfn._xlws.FILTER(SPP[Realisasi],SPP[NoSPP]=Arsip_SPP[[#This Row],[Nomor Tagihan]],"Blm Upload")),"Blm Upload")</f>
        <v>3000000</v>
      </c>
    </row>
    <row r="137" spans="1:9" ht="15" thickBot="1" x14ac:dyDescent="0.35">
      <c r="A137" s="28" t="s">
        <v>3948</v>
      </c>
      <c r="B137" s="29">
        <v>44704</v>
      </c>
      <c r="C137" s="30">
        <v>62997846</v>
      </c>
      <c r="D137" s="31">
        <v>1.9630602198802099E+17</v>
      </c>
      <c r="E137" s="31" t="s">
        <v>4598</v>
      </c>
      <c r="F137" s="31">
        <v>217</v>
      </c>
      <c r="G137" s="31" t="s">
        <v>4619</v>
      </c>
      <c r="H137" s="32">
        <v>221751503000645</v>
      </c>
      <c r="I137" s="31" cm="1">
        <f t="array" ref="I137">IFERROR(SUM(_xlfn._xlws.FILTER(SPP[Realisasi],SPP[NoSPP]=Arsip_SPP[[#This Row],[Nomor Tagihan]],"Blm Upload")),"Blm Upload")</f>
        <v>63640000</v>
      </c>
    </row>
    <row r="138" spans="1:9" ht="15" thickBot="1" x14ac:dyDescent="0.35">
      <c r="A138" s="28" t="s">
        <v>4183</v>
      </c>
      <c r="B138" s="29">
        <v>44704</v>
      </c>
      <c r="C138" s="30">
        <v>192500</v>
      </c>
      <c r="D138" s="31">
        <v>1.9770710200112099E+17</v>
      </c>
      <c r="E138" s="31" t="s">
        <v>4593</v>
      </c>
      <c r="F138" s="31">
        <v>222</v>
      </c>
      <c r="G138" s="31" t="s">
        <v>4178</v>
      </c>
      <c r="H138" s="32">
        <v>221751303010020</v>
      </c>
      <c r="I138" s="31" t="str" cm="1">
        <f t="array" ref="I138">IFERROR(SUM(_xlfn._xlws.FILTER(SPP[Realisasi],SPP[NoSPP]=Arsip_SPP[[#This Row],[Nomor Tagihan]],"Blm Upload")),"Blm Upload")</f>
        <v>Blm Upload</v>
      </c>
    </row>
    <row r="139" spans="1:9" ht="15" thickBot="1" x14ac:dyDescent="0.35">
      <c r="A139" s="28" t="s">
        <v>4160</v>
      </c>
      <c r="B139" s="29">
        <v>44701</v>
      </c>
      <c r="C139" s="30">
        <v>278800</v>
      </c>
      <c r="D139" s="31">
        <v>1.9770710200112099E+17</v>
      </c>
      <c r="E139" s="31" t="s">
        <v>4593</v>
      </c>
      <c r="F139" s="31">
        <v>221</v>
      </c>
      <c r="G139" s="31" t="s">
        <v>4059</v>
      </c>
      <c r="H139" s="32">
        <v>221751303010208</v>
      </c>
      <c r="I139" s="31" t="str" cm="1">
        <f t="array" ref="I139">IFERROR(SUM(_xlfn._xlws.FILTER(SPP[Realisasi],SPP[NoSPP]=Arsip_SPP[[#This Row],[Nomor Tagihan]],"Blm Upload")),"Blm Upload")</f>
        <v>Blm Upload</v>
      </c>
    </row>
    <row r="140" spans="1:9" ht="15" thickBot="1" x14ac:dyDescent="0.35">
      <c r="A140" s="28" t="s">
        <v>4176</v>
      </c>
      <c r="B140" s="29">
        <v>44701</v>
      </c>
      <c r="C140" s="30">
        <v>4595150</v>
      </c>
      <c r="D140" s="31">
        <v>1.9770710200112099E+17</v>
      </c>
      <c r="E140" s="31" t="s">
        <v>4593</v>
      </c>
      <c r="F140" s="31">
        <v>237</v>
      </c>
      <c r="G140" s="31" t="s">
        <v>4599</v>
      </c>
      <c r="H140" s="32">
        <v>221751303010019</v>
      </c>
      <c r="I140" s="31" t="str" cm="1">
        <f t="array" ref="I140">IFERROR(SUM(_xlfn._xlws.FILTER(SPP[Realisasi],SPP[NoSPP]=Arsip_SPP[[#This Row],[Nomor Tagihan]],"Blm Upload")),"Blm Upload")</f>
        <v>Blm Upload</v>
      </c>
    </row>
    <row r="141" spans="1:9" ht="15" thickBot="1" x14ac:dyDescent="0.35">
      <c r="A141" s="28" t="s">
        <v>4175</v>
      </c>
      <c r="B141" s="29">
        <v>44701</v>
      </c>
      <c r="C141" s="30">
        <v>33240000</v>
      </c>
      <c r="D141" s="31">
        <v>1.9770710200112099E+17</v>
      </c>
      <c r="E141" s="31" t="s">
        <v>4593</v>
      </c>
      <c r="F141" s="31">
        <v>237</v>
      </c>
      <c r="G141" s="31" t="s">
        <v>4599</v>
      </c>
      <c r="H141" s="32">
        <v>221751303010021</v>
      </c>
      <c r="I141" s="31" t="str" cm="1">
        <f t="array" ref="I141">IFERROR(SUM(_xlfn._xlws.FILTER(SPP[Realisasi],SPP[NoSPP]=Arsip_SPP[[#This Row],[Nomor Tagihan]],"Blm Upload")),"Blm Upload")</f>
        <v>Blm Upload</v>
      </c>
    </row>
    <row r="142" spans="1:9" ht="15" thickBot="1" x14ac:dyDescent="0.35">
      <c r="A142" s="28" t="s">
        <v>4184</v>
      </c>
      <c r="B142" s="29">
        <v>44700</v>
      </c>
      <c r="C142" s="30">
        <v>17955850</v>
      </c>
      <c r="D142" s="31">
        <v>1.9770710200112099E+17</v>
      </c>
      <c r="E142" s="31" t="s">
        <v>4593</v>
      </c>
      <c r="F142" s="31">
        <v>221</v>
      </c>
      <c r="G142" s="31" t="s">
        <v>4059</v>
      </c>
      <c r="H142" s="32">
        <v>221751303009787</v>
      </c>
      <c r="I142" s="31" t="str" cm="1">
        <f t="array" ref="I142">IFERROR(SUM(_xlfn._xlws.FILTER(SPP[Realisasi],SPP[NoSPP]=Arsip_SPP[[#This Row],[Nomor Tagihan]],"Blm Upload")),"Blm Upload")</f>
        <v>Blm Upload</v>
      </c>
    </row>
    <row r="143" spans="1:9" ht="15" thickBot="1" x14ac:dyDescent="0.35">
      <c r="A143" s="28" t="s">
        <v>4191</v>
      </c>
      <c r="B143" s="29">
        <v>44700</v>
      </c>
      <c r="C143" s="30">
        <v>24458950</v>
      </c>
      <c r="D143" s="31">
        <v>1.9770710200112099E+17</v>
      </c>
      <c r="E143" s="31" t="s">
        <v>4593</v>
      </c>
      <c r="F143" s="31">
        <v>221</v>
      </c>
      <c r="G143" s="31" t="s">
        <v>4059</v>
      </c>
      <c r="H143" s="32">
        <v>221751303009567</v>
      </c>
      <c r="I143" s="31" t="str" cm="1">
        <f t="array" ref="I143">IFERROR(SUM(_xlfn._xlws.FILTER(SPP[Realisasi],SPP[NoSPP]=Arsip_SPP[[#This Row],[Nomor Tagihan]],"Blm Upload")),"Blm Upload")</f>
        <v>Blm Upload</v>
      </c>
    </row>
    <row r="144" spans="1:9" ht="15" thickBot="1" x14ac:dyDescent="0.35">
      <c r="A144" s="28" t="s">
        <v>4182</v>
      </c>
      <c r="B144" s="29">
        <v>44700</v>
      </c>
      <c r="C144" s="30">
        <v>15049578</v>
      </c>
      <c r="D144" s="31">
        <v>1.96804071993032E+17</v>
      </c>
      <c r="E144" s="31" t="s">
        <v>4601</v>
      </c>
      <c r="F144" s="31">
        <v>231</v>
      </c>
      <c r="G144" s="31" t="s">
        <v>835</v>
      </c>
      <c r="H144" s="32">
        <v>221751303010060</v>
      </c>
      <c r="I144" s="31" t="str" cm="1">
        <f t="array" ref="I144">IFERROR(SUM(_xlfn._xlws.FILTER(SPP[Realisasi],SPP[NoSPP]=Arsip_SPP[[#This Row],[Nomor Tagihan]],"Blm Upload")),"Blm Upload")</f>
        <v>Blm Upload</v>
      </c>
    </row>
    <row r="145" spans="1:9" ht="15" thickBot="1" x14ac:dyDescent="0.35">
      <c r="A145" s="28" t="s">
        <v>4163</v>
      </c>
      <c r="B145" s="29">
        <v>44700</v>
      </c>
      <c r="C145" s="30">
        <v>14199602</v>
      </c>
      <c r="D145" s="31">
        <v>1.96804071993032E+17</v>
      </c>
      <c r="E145" s="31" t="s">
        <v>4601</v>
      </c>
      <c r="F145" s="31">
        <v>231</v>
      </c>
      <c r="G145" s="31" t="s">
        <v>835</v>
      </c>
      <c r="H145" s="32">
        <v>221751303010132</v>
      </c>
      <c r="I145" s="31" t="str" cm="1">
        <f t="array" ref="I145">IFERROR(SUM(_xlfn._xlws.FILTER(SPP[Realisasi],SPP[NoSPP]=Arsip_SPP[[#This Row],[Nomor Tagihan]],"Blm Upload")),"Blm Upload")</f>
        <v>Blm Upload</v>
      </c>
    </row>
    <row r="146" spans="1:9" ht="15" thickBot="1" x14ac:dyDescent="0.35">
      <c r="A146" s="28" t="s">
        <v>4165</v>
      </c>
      <c r="B146" s="29">
        <v>44700</v>
      </c>
      <c r="C146" s="30">
        <v>921000</v>
      </c>
      <c r="D146" s="31">
        <v>1.96804071993032E+17</v>
      </c>
      <c r="E146" s="31" t="s">
        <v>4601</v>
      </c>
      <c r="F146" s="31">
        <v>231</v>
      </c>
      <c r="G146" s="31" t="s">
        <v>835</v>
      </c>
      <c r="H146" s="32">
        <v>221751303010128</v>
      </c>
      <c r="I146" s="31" t="str" cm="1">
        <f t="array" ref="I146">IFERROR(SUM(_xlfn._xlws.FILTER(SPP[Realisasi],SPP[NoSPP]=Arsip_SPP[[#This Row],[Nomor Tagihan]],"Blm Upload")),"Blm Upload")</f>
        <v>Blm Upload</v>
      </c>
    </row>
    <row r="147" spans="1:9" ht="15" thickBot="1" x14ac:dyDescent="0.35">
      <c r="A147" s="28" t="s">
        <v>4167</v>
      </c>
      <c r="B147" s="29">
        <v>44700</v>
      </c>
      <c r="C147" s="30">
        <v>2511000</v>
      </c>
      <c r="D147" s="31">
        <v>1.96804071993032E+17</v>
      </c>
      <c r="E147" s="31" t="s">
        <v>4601</v>
      </c>
      <c r="F147" s="31">
        <v>231</v>
      </c>
      <c r="G147" s="31" t="s">
        <v>835</v>
      </c>
      <c r="H147" s="32">
        <v>221751303010129</v>
      </c>
      <c r="I147" s="31" t="str" cm="1">
        <f t="array" ref="I147">IFERROR(SUM(_xlfn._xlws.FILTER(SPP[Realisasi],SPP[NoSPP]=Arsip_SPP[[#This Row],[Nomor Tagihan]],"Blm Upload")),"Blm Upload")</f>
        <v>Blm Upload</v>
      </c>
    </row>
    <row r="148" spans="1:9" ht="15" thickBot="1" x14ac:dyDescent="0.35">
      <c r="A148" s="28" t="s">
        <v>4166</v>
      </c>
      <c r="B148" s="29">
        <v>44700</v>
      </c>
      <c r="C148" s="30">
        <v>2024000</v>
      </c>
      <c r="D148" s="31">
        <v>1.96804071993032E+17</v>
      </c>
      <c r="E148" s="31" t="s">
        <v>4601</v>
      </c>
      <c r="F148" s="31">
        <v>231</v>
      </c>
      <c r="G148" s="31" t="s">
        <v>835</v>
      </c>
      <c r="H148" s="32">
        <v>221751303010130</v>
      </c>
      <c r="I148" s="31" t="str" cm="1">
        <f t="array" ref="I148">IFERROR(SUM(_xlfn._xlws.FILTER(SPP[Realisasi],SPP[NoSPP]=Arsip_SPP[[#This Row],[Nomor Tagihan]],"Blm Upload")),"Blm Upload")</f>
        <v>Blm Upload</v>
      </c>
    </row>
    <row r="149" spans="1:9" ht="15" thickBot="1" x14ac:dyDescent="0.35">
      <c r="A149" s="28" t="s">
        <v>4168</v>
      </c>
      <c r="B149" s="29">
        <v>44700</v>
      </c>
      <c r="C149" s="30">
        <v>12782673</v>
      </c>
      <c r="D149" s="31">
        <v>1.96804071993032E+17</v>
      </c>
      <c r="E149" s="31" t="s">
        <v>4601</v>
      </c>
      <c r="F149" s="31">
        <v>231</v>
      </c>
      <c r="G149" s="31" t="s">
        <v>835</v>
      </c>
      <c r="H149" s="32">
        <v>221751303010131</v>
      </c>
      <c r="I149" s="31" t="str" cm="1">
        <f t="array" ref="I149">IFERROR(SUM(_xlfn._xlws.FILTER(SPP[Realisasi],SPP[NoSPP]=Arsip_SPP[[#This Row],[Nomor Tagihan]],"Blm Upload")),"Blm Upload")</f>
        <v>Blm Upload</v>
      </c>
    </row>
    <row r="150" spans="1:9" ht="15" thickBot="1" x14ac:dyDescent="0.35">
      <c r="A150" s="28" t="s">
        <v>4164</v>
      </c>
      <c r="B150" s="29">
        <v>44700</v>
      </c>
      <c r="C150" s="30">
        <v>5747600</v>
      </c>
      <c r="D150" s="31">
        <v>1.96804071993032E+17</v>
      </c>
      <c r="E150" s="31" t="s">
        <v>4601</v>
      </c>
      <c r="F150" s="31">
        <v>231</v>
      </c>
      <c r="G150" s="31" t="s">
        <v>835</v>
      </c>
      <c r="H150" s="32">
        <v>221751303010133</v>
      </c>
      <c r="I150" s="31" t="str" cm="1">
        <f t="array" ref="I150">IFERROR(SUM(_xlfn._xlws.FILTER(SPP[Realisasi],SPP[NoSPP]=Arsip_SPP[[#This Row],[Nomor Tagihan]],"Blm Upload")),"Blm Upload")</f>
        <v>Blm Upload</v>
      </c>
    </row>
    <row r="151" spans="1:9" ht="15" thickBot="1" x14ac:dyDescent="0.35">
      <c r="A151" s="28" t="s">
        <v>4193</v>
      </c>
      <c r="B151" s="29">
        <v>44699</v>
      </c>
      <c r="C151" s="30">
        <v>5715783</v>
      </c>
      <c r="D151" s="31">
        <v>1.9770710200112099E+17</v>
      </c>
      <c r="E151" s="31" t="s">
        <v>4593</v>
      </c>
      <c r="F151" s="31">
        <v>231</v>
      </c>
      <c r="G151" s="31" t="s">
        <v>835</v>
      </c>
      <c r="H151" s="32">
        <v>221751302012613</v>
      </c>
      <c r="I151" s="31" t="str" cm="1">
        <f t="array" ref="I151">IFERROR(SUM(_xlfn._xlws.FILTER(SPP[Realisasi],SPP[NoSPP]=Arsip_SPP[[#This Row],[Nomor Tagihan]],"Blm Upload")),"Blm Upload")</f>
        <v>Blm Upload</v>
      </c>
    </row>
    <row r="152" spans="1:9" ht="15" thickBot="1" x14ac:dyDescent="0.35">
      <c r="A152" s="28" t="s">
        <v>4192</v>
      </c>
      <c r="B152" s="29">
        <v>44699</v>
      </c>
      <c r="C152" s="30">
        <v>7360828</v>
      </c>
      <c r="D152" s="31">
        <v>1.9770710200112099E+17</v>
      </c>
      <c r="E152" s="31" t="s">
        <v>4593</v>
      </c>
      <c r="F152" s="31">
        <v>231</v>
      </c>
      <c r="G152" s="31" t="s">
        <v>835</v>
      </c>
      <c r="H152" s="32">
        <v>221751302012623</v>
      </c>
      <c r="I152" s="31" t="str" cm="1">
        <f t="array" ref="I152">IFERROR(SUM(_xlfn._xlws.FILTER(SPP[Realisasi],SPP[NoSPP]=Arsip_SPP[[#This Row],[Nomor Tagihan]],"Blm Upload")),"Blm Upload")</f>
        <v>Blm Upload</v>
      </c>
    </row>
    <row r="153" spans="1:9" ht="15" thickBot="1" x14ac:dyDescent="0.35">
      <c r="A153" s="28" t="s">
        <v>4190</v>
      </c>
      <c r="B153" s="29">
        <v>44699</v>
      </c>
      <c r="C153" s="30">
        <v>4300100</v>
      </c>
      <c r="D153" s="31">
        <v>1.9770710200112099E+17</v>
      </c>
      <c r="E153" s="31" t="s">
        <v>4593</v>
      </c>
      <c r="F153" s="31">
        <v>211</v>
      </c>
      <c r="G153" s="31" t="s">
        <v>4185</v>
      </c>
      <c r="H153" s="32">
        <v>221751503000572</v>
      </c>
      <c r="I153" s="31" t="str" cm="1">
        <f t="array" ref="I153">IFERROR(SUM(_xlfn._xlws.FILTER(SPP[Realisasi],SPP[NoSPP]=Arsip_SPP[[#This Row],[Nomor Tagihan]],"Blm Upload")),"Blm Upload")</f>
        <v>Blm Upload</v>
      </c>
    </row>
    <row r="154" spans="1:9" ht="15" thickBot="1" x14ac:dyDescent="0.35">
      <c r="A154" s="28" t="s">
        <v>4187</v>
      </c>
      <c r="B154" s="29">
        <v>44698</v>
      </c>
      <c r="C154" s="30">
        <v>10912800</v>
      </c>
      <c r="D154" s="31">
        <v>1.9770710200112099E+17</v>
      </c>
      <c r="E154" s="31" t="s">
        <v>4593</v>
      </c>
      <c r="F154" s="31">
        <v>211</v>
      </c>
      <c r="G154" s="31" t="s">
        <v>4185</v>
      </c>
      <c r="H154" s="32">
        <v>221751503000573</v>
      </c>
      <c r="I154" s="31" t="str" cm="1">
        <f t="array" ref="I154">IFERROR(SUM(_xlfn._xlws.FILTER(SPP[Realisasi],SPP[NoSPP]=Arsip_SPP[[#This Row],[Nomor Tagihan]],"Blm Upload")),"Blm Upload")</f>
        <v>Blm Upload</v>
      </c>
    </row>
    <row r="155" spans="1:9" ht="15" thickBot="1" x14ac:dyDescent="0.35">
      <c r="A155" s="28" t="s">
        <v>4196</v>
      </c>
      <c r="B155" s="29">
        <v>44698</v>
      </c>
      <c r="C155" s="33">
        <v>0</v>
      </c>
      <c r="D155" s="31">
        <v>1.9770710200112099E+17</v>
      </c>
      <c r="E155" s="31" t="s">
        <v>4593</v>
      </c>
      <c r="F155" s="31">
        <v>322</v>
      </c>
      <c r="G155" s="31" t="s">
        <v>4613</v>
      </c>
      <c r="H155" s="32">
        <v>221751701002672</v>
      </c>
      <c r="I155" s="31" t="str" cm="1">
        <f t="array" ref="I155">IFERROR(SUM(_xlfn._xlws.FILTER(SPP[Realisasi],SPP[NoSPP]=Arsip_SPP[[#This Row],[Nomor Tagihan]],"Blm Upload")),"Blm Upload")</f>
        <v>Blm Upload</v>
      </c>
    </row>
    <row r="156" spans="1:9" ht="15" thickBot="1" x14ac:dyDescent="0.35">
      <c r="A156" s="28" t="s">
        <v>4194</v>
      </c>
      <c r="B156" s="29">
        <v>44698</v>
      </c>
      <c r="C156" s="30">
        <v>99581659</v>
      </c>
      <c r="D156" s="31">
        <v>1.9770710200112099E+17</v>
      </c>
      <c r="E156" s="31" t="s">
        <v>4593</v>
      </c>
      <c r="F156" s="31">
        <v>312</v>
      </c>
      <c r="G156" s="31" t="s">
        <v>834</v>
      </c>
      <c r="H156" s="32">
        <v>221751303009289</v>
      </c>
      <c r="I156" s="31" t="str" cm="1">
        <f t="array" ref="I156">IFERROR(SUM(_xlfn._xlws.FILTER(SPP[Realisasi],SPP[NoSPP]=Arsip_SPP[[#This Row],[Nomor Tagihan]],"Blm Upload")),"Blm Upload")</f>
        <v>Blm Upload</v>
      </c>
    </row>
    <row r="157" spans="1:9" ht="15" thickBot="1" x14ac:dyDescent="0.35">
      <c r="A157" s="28" t="s">
        <v>4189</v>
      </c>
      <c r="B157" s="29">
        <v>44698</v>
      </c>
      <c r="C157" s="30">
        <v>192079400</v>
      </c>
      <c r="D157" s="31">
        <v>1.9770710200112099E+17</v>
      </c>
      <c r="E157" s="31" t="s">
        <v>4593</v>
      </c>
      <c r="F157" s="31">
        <v>211</v>
      </c>
      <c r="G157" s="31" t="s">
        <v>4185</v>
      </c>
      <c r="H157" s="32">
        <v>221751503000570</v>
      </c>
      <c r="I157" s="31" t="str" cm="1">
        <f t="array" ref="I157">IFERROR(SUM(_xlfn._xlws.FILTER(SPP[Realisasi],SPP[NoSPP]=Arsip_SPP[[#This Row],[Nomor Tagihan]],"Blm Upload")),"Blm Upload")</f>
        <v>Blm Upload</v>
      </c>
    </row>
    <row r="158" spans="1:9" ht="15" thickBot="1" x14ac:dyDescent="0.35">
      <c r="A158" s="28" t="s">
        <v>4188</v>
      </c>
      <c r="B158" s="29">
        <v>44698</v>
      </c>
      <c r="C158" s="30">
        <v>290359300</v>
      </c>
      <c r="D158" s="31">
        <v>1.9770710200112099E+17</v>
      </c>
      <c r="E158" s="31" t="s">
        <v>4593</v>
      </c>
      <c r="F158" s="31">
        <v>211</v>
      </c>
      <c r="G158" s="31" t="s">
        <v>4185</v>
      </c>
      <c r="H158" s="32">
        <v>221751503000569</v>
      </c>
      <c r="I158" s="31" t="str" cm="1">
        <f t="array" ref="I158">IFERROR(SUM(_xlfn._xlws.FILTER(SPP[Realisasi],SPP[NoSPP]=Arsip_SPP[[#This Row],[Nomor Tagihan]],"Blm Upload")),"Blm Upload")</f>
        <v>Blm Upload</v>
      </c>
    </row>
    <row r="159" spans="1:9" ht="15" thickBot="1" x14ac:dyDescent="0.35">
      <c r="A159" s="28" t="s">
        <v>4186</v>
      </c>
      <c r="B159" s="29">
        <v>44698</v>
      </c>
      <c r="C159" s="30">
        <v>176089800</v>
      </c>
      <c r="D159" s="31">
        <v>1.9770710200112099E+17</v>
      </c>
      <c r="E159" s="31" t="s">
        <v>4593</v>
      </c>
      <c r="F159" s="31">
        <v>211</v>
      </c>
      <c r="G159" s="31" t="s">
        <v>4185</v>
      </c>
      <c r="H159" s="32">
        <v>221751503000571</v>
      </c>
      <c r="I159" s="31" t="str" cm="1">
        <f t="array" ref="I159">IFERROR(SUM(_xlfn._xlws.FILTER(SPP[Realisasi],SPP[NoSPP]=Arsip_SPP[[#This Row],[Nomor Tagihan]],"Blm Upload")),"Blm Upload")</f>
        <v>Blm Upload</v>
      </c>
    </row>
    <row r="160" spans="1:9" ht="15" thickBot="1" x14ac:dyDescent="0.35">
      <c r="A160" s="28" t="s">
        <v>2899</v>
      </c>
      <c r="B160" s="29">
        <v>44698</v>
      </c>
      <c r="C160" s="30">
        <v>1500000</v>
      </c>
      <c r="D160" s="31">
        <v>1.9630602198802099E+17</v>
      </c>
      <c r="E160" s="31" t="s">
        <v>4598</v>
      </c>
      <c r="F160" s="31">
        <v>312</v>
      </c>
      <c r="G160" s="31" t="s">
        <v>834</v>
      </c>
      <c r="H160" s="32">
        <v>221751303009290</v>
      </c>
      <c r="I160" s="31" cm="1">
        <f t="array" ref="I160">IFERROR(SUM(_xlfn._xlws.FILTER(SPP[Realisasi],SPP[NoSPP]=Arsip_SPP[[#This Row],[Nomor Tagihan]],"Blm Upload")),"Blm Upload")</f>
        <v>1500000</v>
      </c>
    </row>
    <row r="161" spans="1:9" ht="15" thickBot="1" x14ac:dyDescent="0.35">
      <c r="A161" s="28" t="s">
        <v>829</v>
      </c>
      <c r="B161" s="29">
        <v>44698</v>
      </c>
      <c r="C161" s="30">
        <v>93939616</v>
      </c>
      <c r="D161" s="31">
        <v>1.9630602198802099E+17</v>
      </c>
      <c r="E161" s="31" t="s">
        <v>4598</v>
      </c>
      <c r="F161" s="31">
        <v>312</v>
      </c>
      <c r="G161" s="31" t="s">
        <v>834</v>
      </c>
      <c r="H161" s="32">
        <v>221751303009291</v>
      </c>
      <c r="I161" s="31" cm="1">
        <f t="array" ref="I161">IFERROR(SUM(_xlfn._xlws.FILTER(SPP[Realisasi],SPP[NoSPP]=Arsip_SPP[[#This Row],[Nomor Tagihan]],"Blm Upload")),"Blm Upload")</f>
        <v>93939616</v>
      </c>
    </row>
    <row r="162" spans="1:9" ht="15" thickBot="1" x14ac:dyDescent="0.35">
      <c r="A162" s="28" t="s">
        <v>4197</v>
      </c>
      <c r="B162" s="29">
        <v>44694</v>
      </c>
      <c r="C162" s="30">
        <v>1700000</v>
      </c>
      <c r="D162" s="31">
        <v>1.9770710200112099E+17</v>
      </c>
      <c r="E162" s="31" t="s">
        <v>4593</v>
      </c>
      <c r="F162" s="31">
        <v>231</v>
      </c>
      <c r="G162" s="31" t="s">
        <v>835</v>
      </c>
      <c r="H162" s="32">
        <v>221751302012249</v>
      </c>
      <c r="I162" s="31" t="str" cm="1">
        <f t="array" ref="I162">IFERROR(SUM(_xlfn._xlws.FILTER(SPP[Realisasi],SPP[NoSPP]=Arsip_SPP[[#This Row],[Nomor Tagihan]],"Blm Upload")),"Blm Upload")</f>
        <v>Blm Upload</v>
      </c>
    </row>
    <row r="163" spans="1:9" ht="15" thickBot="1" x14ac:dyDescent="0.35">
      <c r="A163" s="28" t="s">
        <v>4201</v>
      </c>
      <c r="B163" s="29">
        <v>44694</v>
      </c>
      <c r="C163" s="30">
        <v>833000</v>
      </c>
      <c r="D163" s="31">
        <v>1.9770710200112099E+17</v>
      </c>
      <c r="E163" s="31" t="s">
        <v>4593</v>
      </c>
      <c r="F163" s="31">
        <v>231</v>
      </c>
      <c r="G163" s="31" t="s">
        <v>835</v>
      </c>
      <c r="H163" s="32">
        <v>221751303008959</v>
      </c>
      <c r="I163" s="31" t="str" cm="1">
        <f t="array" ref="I163">IFERROR(SUM(_xlfn._xlws.FILTER(SPP[Realisasi],SPP[NoSPP]=Arsip_SPP[[#This Row],[Nomor Tagihan]],"Blm Upload")),"Blm Upload")</f>
        <v>Blm Upload</v>
      </c>
    </row>
    <row r="164" spans="1:9" ht="15" thickBot="1" x14ac:dyDescent="0.35">
      <c r="A164" s="28" t="s">
        <v>4207</v>
      </c>
      <c r="B164" s="29">
        <v>44694</v>
      </c>
      <c r="C164" s="30">
        <v>28598180</v>
      </c>
      <c r="D164" s="31">
        <v>1.9770710200112099E+17</v>
      </c>
      <c r="E164" s="31" t="s">
        <v>4593</v>
      </c>
      <c r="F164" s="31">
        <v>231</v>
      </c>
      <c r="G164" s="31" t="s">
        <v>835</v>
      </c>
      <c r="H164" s="32">
        <v>221751301016863</v>
      </c>
      <c r="I164" s="31" t="str" cm="1">
        <f t="array" ref="I164">IFERROR(SUM(_xlfn._xlws.FILTER(SPP[Realisasi],SPP[NoSPP]=Arsip_SPP[[#This Row],[Nomor Tagihan]],"Blm Upload")),"Blm Upload")</f>
        <v>Blm Upload</v>
      </c>
    </row>
    <row r="165" spans="1:9" ht="15" thickBot="1" x14ac:dyDescent="0.35">
      <c r="A165" s="28" t="s">
        <v>4205</v>
      </c>
      <c r="B165" s="29">
        <v>44694</v>
      </c>
      <c r="C165" s="30">
        <v>9532727</v>
      </c>
      <c r="D165" s="31">
        <v>1.9770710200112099E+17</v>
      </c>
      <c r="E165" s="31" t="s">
        <v>4593</v>
      </c>
      <c r="F165" s="31">
        <v>231</v>
      </c>
      <c r="G165" s="31" t="s">
        <v>835</v>
      </c>
      <c r="H165" s="32">
        <v>221751301016864</v>
      </c>
      <c r="I165" s="31" t="str" cm="1">
        <f t="array" ref="I165">IFERROR(SUM(_xlfn._xlws.FILTER(SPP[Realisasi],SPP[NoSPP]=Arsip_SPP[[#This Row],[Nomor Tagihan]],"Blm Upload")),"Blm Upload")</f>
        <v>Blm Upload</v>
      </c>
    </row>
    <row r="166" spans="1:9" ht="15" thickBot="1" x14ac:dyDescent="0.35">
      <c r="A166" s="28" t="s">
        <v>4199</v>
      </c>
      <c r="B166" s="29">
        <v>44694</v>
      </c>
      <c r="C166" s="30">
        <v>4989000</v>
      </c>
      <c r="D166" s="31">
        <v>1.9770710200112099E+17</v>
      </c>
      <c r="E166" s="31" t="s">
        <v>4593</v>
      </c>
      <c r="F166" s="31">
        <v>231</v>
      </c>
      <c r="G166" s="31" t="s">
        <v>835</v>
      </c>
      <c r="H166" s="32">
        <v>221751303009027</v>
      </c>
      <c r="I166" s="31" t="str" cm="1">
        <f t="array" ref="I166">IFERROR(SUM(_xlfn._xlws.FILTER(SPP[Realisasi],SPP[NoSPP]=Arsip_SPP[[#This Row],[Nomor Tagihan]],"Blm Upload")),"Blm Upload")</f>
        <v>Blm Upload</v>
      </c>
    </row>
    <row r="167" spans="1:9" ht="15" thickBot="1" x14ac:dyDescent="0.35">
      <c r="A167" s="28" t="s">
        <v>4206</v>
      </c>
      <c r="B167" s="29">
        <v>44694</v>
      </c>
      <c r="C167" s="30">
        <v>7956835</v>
      </c>
      <c r="D167" s="31">
        <v>1.9770710200112099E+17</v>
      </c>
      <c r="E167" s="31" t="s">
        <v>4593</v>
      </c>
      <c r="F167" s="31">
        <v>231</v>
      </c>
      <c r="G167" s="31" t="s">
        <v>835</v>
      </c>
      <c r="H167" s="32">
        <v>221751301016756</v>
      </c>
      <c r="I167" s="31" t="str" cm="1">
        <f t="array" ref="I167">IFERROR(SUM(_xlfn._xlws.FILTER(SPP[Realisasi],SPP[NoSPP]=Arsip_SPP[[#This Row],[Nomor Tagihan]],"Blm Upload")),"Blm Upload")</f>
        <v>Blm Upload</v>
      </c>
    </row>
    <row r="168" spans="1:9" ht="15" thickBot="1" x14ac:dyDescent="0.35">
      <c r="A168" s="28" t="s">
        <v>4202</v>
      </c>
      <c r="B168" s="29">
        <v>44694</v>
      </c>
      <c r="C168" s="30">
        <v>13790000</v>
      </c>
      <c r="D168" s="31">
        <v>1.9770710200112099E+17</v>
      </c>
      <c r="E168" s="31" t="s">
        <v>4593</v>
      </c>
      <c r="F168" s="31">
        <v>231</v>
      </c>
      <c r="G168" s="31" t="s">
        <v>835</v>
      </c>
      <c r="H168" s="32">
        <v>221751303009037</v>
      </c>
      <c r="I168" s="31" t="str" cm="1">
        <f t="array" ref="I168">IFERROR(SUM(_xlfn._xlws.FILTER(SPP[Realisasi],SPP[NoSPP]=Arsip_SPP[[#This Row],[Nomor Tagihan]],"Blm Upload")),"Blm Upload")</f>
        <v>Blm Upload</v>
      </c>
    </row>
    <row r="169" spans="1:9" ht="15" thickBot="1" x14ac:dyDescent="0.35">
      <c r="A169" s="28" t="s">
        <v>4203</v>
      </c>
      <c r="B169" s="29">
        <v>44694</v>
      </c>
      <c r="C169" s="30">
        <v>1395838</v>
      </c>
      <c r="D169" s="31">
        <v>1.9770710200112099E+17</v>
      </c>
      <c r="E169" s="31" t="s">
        <v>4593</v>
      </c>
      <c r="F169" s="31">
        <v>231</v>
      </c>
      <c r="G169" s="31" t="s">
        <v>835</v>
      </c>
      <c r="H169" s="32">
        <v>221751303008939</v>
      </c>
      <c r="I169" s="31" t="str" cm="1">
        <f t="array" ref="I169">IFERROR(SUM(_xlfn._xlws.FILTER(SPP[Realisasi],SPP[NoSPP]=Arsip_SPP[[#This Row],[Nomor Tagihan]],"Blm Upload")),"Blm Upload")</f>
        <v>Blm Upload</v>
      </c>
    </row>
    <row r="170" spans="1:9" ht="15" thickBot="1" x14ac:dyDescent="0.35">
      <c r="A170" s="28" t="s">
        <v>4200</v>
      </c>
      <c r="B170" s="29">
        <v>44694</v>
      </c>
      <c r="C170" s="30">
        <v>12249020</v>
      </c>
      <c r="D170" s="31">
        <v>1.9770710200112099E+17</v>
      </c>
      <c r="E170" s="31" t="s">
        <v>4593</v>
      </c>
      <c r="F170" s="31">
        <v>231</v>
      </c>
      <c r="G170" s="31" t="s">
        <v>835</v>
      </c>
      <c r="H170" s="32">
        <v>221751303008958</v>
      </c>
      <c r="I170" s="31" t="str" cm="1">
        <f t="array" ref="I170">IFERROR(SUM(_xlfn._xlws.FILTER(SPP[Realisasi],SPP[NoSPP]=Arsip_SPP[[#This Row],[Nomor Tagihan]],"Blm Upload")),"Blm Upload")</f>
        <v>Blm Upload</v>
      </c>
    </row>
    <row r="171" spans="1:9" ht="15" thickBot="1" x14ac:dyDescent="0.35">
      <c r="A171" s="28" t="s">
        <v>4181</v>
      </c>
      <c r="B171" s="29">
        <v>44693</v>
      </c>
      <c r="C171" s="30">
        <v>99361860</v>
      </c>
      <c r="D171" s="31">
        <v>1.96804071993032E+17</v>
      </c>
      <c r="E171" s="31" t="s">
        <v>4601</v>
      </c>
      <c r="F171" s="31">
        <v>312</v>
      </c>
      <c r="G171" s="31" t="s">
        <v>834</v>
      </c>
      <c r="H171" s="32">
        <v>221751303010058</v>
      </c>
      <c r="I171" s="31" t="str" cm="1">
        <f t="array" ref="I171">IFERROR(SUM(_xlfn._xlws.FILTER(SPP[Realisasi],SPP[NoSPP]=Arsip_SPP[[#This Row],[Nomor Tagihan]],"Blm Upload")),"Blm Upload")</f>
        <v>Blm Upload</v>
      </c>
    </row>
    <row r="172" spans="1:9" ht="15" thickBot="1" x14ac:dyDescent="0.35">
      <c r="A172" s="28" t="s">
        <v>4208</v>
      </c>
      <c r="B172" s="29">
        <v>44693</v>
      </c>
      <c r="C172" s="30">
        <v>223728757</v>
      </c>
      <c r="D172" s="31">
        <v>1.9770710200112099E+17</v>
      </c>
      <c r="E172" s="31" t="s">
        <v>4593</v>
      </c>
      <c r="F172" s="31">
        <v>237</v>
      </c>
      <c r="G172" s="31" t="s">
        <v>4599</v>
      </c>
      <c r="H172" s="32">
        <v>221751303008902</v>
      </c>
      <c r="I172" s="31" t="str" cm="1">
        <f t="array" ref="I172">IFERROR(SUM(_xlfn._xlws.FILTER(SPP[Realisasi],SPP[NoSPP]=Arsip_SPP[[#This Row],[Nomor Tagihan]],"Blm Upload")),"Blm Upload")</f>
        <v>Blm Upload</v>
      </c>
    </row>
    <row r="173" spans="1:9" ht="15" thickBot="1" x14ac:dyDescent="0.35">
      <c r="A173" s="28" t="s">
        <v>4209</v>
      </c>
      <c r="B173" s="29">
        <v>44693</v>
      </c>
      <c r="C173" s="30">
        <v>194893600</v>
      </c>
      <c r="D173" s="31">
        <v>1.9770710200112099E+17</v>
      </c>
      <c r="E173" s="31" t="s">
        <v>4593</v>
      </c>
      <c r="F173" s="31">
        <v>237</v>
      </c>
      <c r="G173" s="31" t="s">
        <v>4599</v>
      </c>
      <c r="H173" s="32">
        <v>221751303008901</v>
      </c>
      <c r="I173" s="31" t="str" cm="1">
        <f t="array" ref="I173">IFERROR(SUM(_xlfn._xlws.FILTER(SPP[Realisasi],SPP[NoSPP]=Arsip_SPP[[#This Row],[Nomor Tagihan]],"Blm Upload")),"Blm Upload")</f>
        <v>Blm Upload</v>
      </c>
    </row>
    <row r="174" spans="1:9" ht="15" thickBot="1" x14ac:dyDescent="0.35">
      <c r="A174" s="28" t="s">
        <v>3947</v>
      </c>
      <c r="B174" s="29">
        <v>44694</v>
      </c>
      <c r="C174" s="30">
        <v>101339640</v>
      </c>
      <c r="D174" s="31">
        <v>1.9630602198802099E+17</v>
      </c>
      <c r="E174" s="31" t="s">
        <v>4598</v>
      </c>
      <c r="F174" s="31">
        <v>111</v>
      </c>
      <c r="G174" s="31" t="s">
        <v>4066</v>
      </c>
      <c r="H174" s="32">
        <v>221751303009373</v>
      </c>
      <c r="I174" s="31" cm="1">
        <f t="array" ref="I174">IFERROR(SUM(_xlfn._xlws.FILTER(SPP[Realisasi],SPP[NoSPP]=Arsip_SPP[[#This Row],[Nomor Tagihan]],"Blm Upload")),"Blm Upload")</f>
        <v>114200000</v>
      </c>
    </row>
    <row r="175" spans="1:9" ht="15" thickBot="1" x14ac:dyDescent="0.35">
      <c r="A175" s="28" t="s">
        <v>4204</v>
      </c>
      <c r="B175" s="29">
        <v>44692</v>
      </c>
      <c r="C175" s="30">
        <v>9900500</v>
      </c>
      <c r="D175" s="31">
        <v>1.96804071993032E+17</v>
      </c>
      <c r="E175" s="31" t="s">
        <v>4601</v>
      </c>
      <c r="F175" s="31">
        <v>231</v>
      </c>
      <c r="G175" s="31" t="s">
        <v>835</v>
      </c>
      <c r="H175" s="32">
        <v>221751303009022</v>
      </c>
      <c r="I175" s="31" t="str" cm="1">
        <f t="array" ref="I175">IFERROR(SUM(_xlfn._xlws.FILTER(SPP[Realisasi],SPP[NoSPP]=Arsip_SPP[[#This Row],[Nomor Tagihan]],"Blm Upload")),"Blm Upload")</f>
        <v>Blm Upload</v>
      </c>
    </row>
    <row r="176" spans="1:9" ht="15" thickBot="1" x14ac:dyDescent="0.35">
      <c r="A176" s="28" t="s">
        <v>4214</v>
      </c>
      <c r="B176" s="29">
        <v>44691</v>
      </c>
      <c r="C176" s="30">
        <v>16539900</v>
      </c>
      <c r="D176" s="31">
        <v>1.9770710200112099E+17</v>
      </c>
      <c r="E176" s="31" t="s">
        <v>4593</v>
      </c>
      <c r="F176" s="31">
        <v>231</v>
      </c>
      <c r="G176" s="31" t="s">
        <v>835</v>
      </c>
      <c r="H176" s="32">
        <v>221751303008629</v>
      </c>
      <c r="I176" s="31" t="str" cm="1">
        <f t="array" ref="I176">IFERROR(SUM(_xlfn._xlws.FILTER(SPP[Realisasi],SPP[NoSPP]=Arsip_SPP[[#This Row],[Nomor Tagihan]],"Blm Upload")),"Blm Upload")</f>
        <v>Blm Upload</v>
      </c>
    </row>
    <row r="177" spans="1:9" ht="15" thickBot="1" x14ac:dyDescent="0.35">
      <c r="A177" s="28" t="s">
        <v>4198</v>
      </c>
      <c r="B177" s="29">
        <v>44690</v>
      </c>
      <c r="C177" s="30">
        <v>33554535</v>
      </c>
      <c r="D177" s="31">
        <v>1.96804071993032E+17</v>
      </c>
      <c r="E177" s="31" t="s">
        <v>4601</v>
      </c>
      <c r="F177" s="31">
        <v>111</v>
      </c>
      <c r="G177" s="31" t="s">
        <v>4066</v>
      </c>
      <c r="H177" s="32">
        <v>221751302012245</v>
      </c>
      <c r="I177" s="31" t="str" cm="1">
        <f t="array" ref="I177">IFERROR(SUM(_xlfn._xlws.FILTER(SPP[Realisasi],SPP[NoSPP]=Arsip_SPP[[#This Row],[Nomor Tagihan]],"Blm Upload")),"Blm Upload")</f>
        <v>Blm Upload</v>
      </c>
    </row>
    <row r="178" spans="1:9" ht="15" thickBot="1" x14ac:dyDescent="0.35">
      <c r="A178" s="28" t="s">
        <v>4218</v>
      </c>
      <c r="B178" s="29">
        <v>44690</v>
      </c>
      <c r="C178" s="30">
        <v>31263150</v>
      </c>
      <c r="D178" s="31">
        <v>1.9770710200112099E+17</v>
      </c>
      <c r="E178" s="31" t="s">
        <v>4593</v>
      </c>
      <c r="F178" s="31">
        <v>221</v>
      </c>
      <c r="G178" s="31" t="s">
        <v>4059</v>
      </c>
      <c r="H178" s="32">
        <v>221751303008557</v>
      </c>
      <c r="I178" s="31" t="str" cm="1">
        <f t="array" ref="I178">IFERROR(SUM(_xlfn._xlws.FILTER(SPP[Realisasi],SPP[NoSPP]=Arsip_SPP[[#This Row],[Nomor Tagihan]],"Blm Upload")),"Blm Upload")</f>
        <v>Blm Upload</v>
      </c>
    </row>
    <row r="179" spans="1:9" ht="15" thickBot="1" x14ac:dyDescent="0.35">
      <c r="A179" s="28" t="s">
        <v>4217</v>
      </c>
      <c r="B179" s="29">
        <v>44690</v>
      </c>
      <c r="C179" s="30">
        <v>333755268</v>
      </c>
      <c r="D179" s="31">
        <v>1.9770710200112099E+17</v>
      </c>
      <c r="E179" s="31" t="s">
        <v>4593</v>
      </c>
      <c r="F179" s="31">
        <v>237</v>
      </c>
      <c r="G179" s="31" t="s">
        <v>4599</v>
      </c>
      <c r="H179" s="32">
        <v>221751303008556</v>
      </c>
      <c r="I179" s="31" t="str" cm="1">
        <f t="array" ref="I179">IFERROR(SUM(_xlfn._xlws.FILTER(SPP[Realisasi],SPP[NoSPP]=Arsip_SPP[[#This Row],[Nomor Tagihan]],"Blm Upload")),"Blm Upload")</f>
        <v>Blm Upload</v>
      </c>
    </row>
    <row r="180" spans="1:9" ht="15" thickBot="1" x14ac:dyDescent="0.35">
      <c r="A180" s="28" t="s">
        <v>3946</v>
      </c>
      <c r="B180" s="29">
        <v>44690</v>
      </c>
      <c r="C180" s="30">
        <v>872000</v>
      </c>
      <c r="D180" s="31">
        <v>1.9630602198802099E+17</v>
      </c>
      <c r="E180" s="31" t="s">
        <v>4598</v>
      </c>
      <c r="F180" s="31">
        <v>231</v>
      </c>
      <c r="G180" s="31" t="s">
        <v>835</v>
      </c>
      <c r="H180" s="32">
        <v>221751303008630</v>
      </c>
      <c r="I180" s="31" cm="1">
        <f t="array" ref="I180">IFERROR(SUM(_xlfn._xlws.FILTER(SPP[Realisasi],SPP[NoSPP]=Arsip_SPP[[#This Row],[Nomor Tagihan]],"Blm Upload")),"Blm Upload")</f>
        <v>872000</v>
      </c>
    </row>
    <row r="181" spans="1:9" ht="15" thickBot="1" x14ac:dyDescent="0.35">
      <c r="A181" s="28" t="s">
        <v>3945</v>
      </c>
      <c r="B181" s="29">
        <v>44690</v>
      </c>
      <c r="C181" s="30">
        <v>930000</v>
      </c>
      <c r="D181" s="31">
        <v>1.9630602198802099E+17</v>
      </c>
      <c r="E181" s="31" t="s">
        <v>4598</v>
      </c>
      <c r="F181" s="31">
        <v>231</v>
      </c>
      <c r="G181" s="31" t="s">
        <v>835</v>
      </c>
      <c r="H181" s="32">
        <v>221751303008631</v>
      </c>
      <c r="I181" s="31" cm="1">
        <f t="array" ref="I181">IFERROR(SUM(_xlfn._xlws.FILTER(SPP[Realisasi],SPP[NoSPP]=Arsip_SPP[[#This Row],[Nomor Tagihan]],"Blm Upload")),"Blm Upload")</f>
        <v>930000</v>
      </c>
    </row>
    <row r="182" spans="1:9" ht="15" thickBot="1" x14ac:dyDescent="0.35">
      <c r="A182" s="28" t="s">
        <v>3944</v>
      </c>
      <c r="B182" s="29">
        <v>44690</v>
      </c>
      <c r="C182" s="30">
        <v>10960600</v>
      </c>
      <c r="D182" s="31">
        <v>1.9630602198802099E+17</v>
      </c>
      <c r="E182" s="31" t="s">
        <v>4598</v>
      </c>
      <c r="F182" s="31">
        <v>231</v>
      </c>
      <c r="G182" s="31" t="s">
        <v>835</v>
      </c>
      <c r="H182" s="32">
        <v>221751303008632</v>
      </c>
      <c r="I182" s="31" cm="1">
        <f t="array" ref="I182">IFERROR(SUM(_xlfn._xlws.FILTER(SPP[Realisasi],SPP[NoSPP]=Arsip_SPP[[#This Row],[Nomor Tagihan]],"Blm Upload")),"Blm Upload")</f>
        <v>10960600</v>
      </c>
    </row>
    <row r="183" spans="1:9" ht="15" thickBot="1" x14ac:dyDescent="0.35">
      <c r="A183" s="28" t="s">
        <v>3943</v>
      </c>
      <c r="B183" s="29">
        <v>44690</v>
      </c>
      <c r="C183" s="30">
        <v>3600000</v>
      </c>
      <c r="D183" s="31">
        <v>1.9630602198802099E+17</v>
      </c>
      <c r="E183" s="31" t="s">
        <v>4598</v>
      </c>
      <c r="F183" s="31">
        <v>231</v>
      </c>
      <c r="G183" s="31" t="s">
        <v>835</v>
      </c>
      <c r="H183" s="32">
        <v>221751303008633</v>
      </c>
      <c r="I183" s="31" cm="1">
        <f t="array" ref="I183">IFERROR(SUM(_xlfn._xlws.FILTER(SPP[Realisasi],SPP[NoSPP]=Arsip_SPP[[#This Row],[Nomor Tagihan]],"Blm Upload")),"Blm Upload")</f>
        <v>3600000</v>
      </c>
    </row>
    <row r="184" spans="1:9" ht="15" thickBot="1" x14ac:dyDescent="0.35">
      <c r="A184" s="28" t="s">
        <v>3942</v>
      </c>
      <c r="B184" s="29">
        <v>44690</v>
      </c>
      <c r="C184" s="30">
        <v>900500</v>
      </c>
      <c r="D184" s="31">
        <v>1.9630602198802099E+17</v>
      </c>
      <c r="E184" s="31" t="s">
        <v>4598</v>
      </c>
      <c r="F184" s="31">
        <v>231</v>
      </c>
      <c r="G184" s="31" t="s">
        <v>835</v>
      </c>
      <c r="H184" s="32">
        <v>221751303008634</v>
      </c>
      <c r="I184" s="31" cm="1">
        <f t="array" ref="I184">IFERROR(SUM(_xlfn._xlws.FILTER(SPP[Realisasi],SPP[NoSPP]=Arsip_SPP[[#This Row],[Nomor Tagihan]],"Blm Upload")),"Blm Upload")</f>
        <v>900500</v>
      </c>
    </row>
    <row r="185" spans="1:9" ht="15" thickBot="1" x14ac:dyDescent="0.35">
      <c r="A185" s="28" t="s">
        <v>4220</v>
      </c>
      <c r="B185" s="29">
        <v>44690</v>
      </c>
      <c r="C185" s="30">
        <v>1462325000</v>
      </c>
      <c r="D185" s="31">
        <v>1.9770710200112099E+17</v>
      </c>
      <c r="E185" s="31" t="s">
        <v>4593</v>
      </c>
      <c r="F185" s="31">
        <v>321</v>
      </c>
      <c r="G185" s="31" t="s">
        <v>4219</v>
      </c>
      <c r="H185" s="32">
        <v>221751303008535</v>
      </c>
      <c r="I185" s="31" t="str" cm="1">
        <f t="array" ref="I185">IFERROR(SUM(_xlfn._xlws.FILTER(SPP[Realisasi],SPP[NoSPP]=Arsip_SPP[[#This Row],[Nomor Tagihan]],"Blm Upload")),"Blm Upload")</f>
        <v>Blm Upload</v>
      </c>
    </row>
    <row r="186" spans="1:9" ht="15" thickBot="1" x14ac:dyDescent="0.35">
      <c r="A186" s="28" t="s">
        <v>4233</v>
      </c>
      <c r="B186" s="29">
        <v>44677</v>
      </c>
      <c r="C186" s="30">
        <v>20165382</v>
      </c>
      <c r="D186" s="31">
        <v>1.9770710200112099E+17</v>
      </c>
      <c r="E186" s="31" t="s">
        <v>4593</v>
      </c>
      <c r="F186" s="31">
        <v>231</v>
      </c>
      <c r="G186" s="31" t="s">
        <v>835</v>
      </c>
      <c r="H186" s="32">
        <v>221751301014785</v>
      </c>
      <c r="I186" s="31" t="str" cm="1">
        <f t="array" ref="I186">IFERROR(SUM(_xlfn._xlws.FILTER(SPP[Realisasi],SPP[NoSPP]=Arsip_SPP[[#This Row],[Nomor Tagihan]],"Blm Upload")),"Blm Upload")</f>
        <v>Blm Upload</v>
      </c>
    </row>
    <row r="187" spans="1:9" ht="15" thickBot="1" x14ac:dyDescent="0.35">
      <c r="A187" s="28" t="s">
        <v>4232</v>
      </c>
      <c r="B187" s="29">
        <v>44677</v>
      </c>
      <c r="C187" s="30">
        <v>17140200</v>
      </c>
      <c r="D187" s="31">
        <v>1.9770710200112099E+17</v>
      </c>
      <c r="E187" s="31" t="s">
        <v>4593</v>
      </c>
      <c r="F187" s="31">
        <v>231</v>
      </c>
      <c r="G187" s="31" t="s">
        <v>835</v>
      </c>
      <c r="H187" s="32">
        <v>221751301014782</v>
      </c>
      <c r="I187" s="31" t="str" cm="1">
        <f t="array" ref="I187">IFERROR(SUM(_xlfn._xlws.FILTER(SPP[Realisasi],SPP[NoSPP]=Arsip_SPP[[#This Row],[Nomor Tagihan]],"Blm Upload")),"Blm Upload")</f>
        <v>Blm Upload</v>
      </c>
    </row>
    <row r="188" spans="1:9" ht="15" thickBot="1" x14ac:dyDescent="0.35">
      <c r="A188" s="28" t="s">
        <v>4235</v>
      </c>
      <c r="B188" s="29">
        <v>44677</v>
      </c>
      <c r="C188" s="30">
        <v>12465600</v>
      </c>
      <c r="D188" s="31">
        <v>1.9770710200112099E+17</v>
      </c>
      <c r="E188" s="31" t="s">
        <v>4593</v>
      </c>
      <c r="F188" s="31">
        <v>231</v>
      </c>
      <c r="G188" s="31" t="s">
        <v>835</v>
      </c>
      <c r="H188" s="32">
        <v>221751301014784</v>
      </c>
      <c r="I188" s="31" t="str" cm="1">
        <f t="array" ref="I188">IFERROR(SUM(_xlfn._xlws.FILTER(SPP[Realisasi],SPP[NoSPP]=Arsip_SPP[[#This Row],[Nomor Tagihan]],"Blm Upload")),"Blm Upload")</f>
        <v>Blm Upload</v>
      </c>
    </row>
    <row r="189" spans="1:9" ht="15" thickBot="1" x14ac:dyDescent="0.35">
      <c r="A189" s="28" t="s">
        <v>4234</v>
      </c>
      <c r="B189" s="29">
        <v>44677</v>
      </c>
      <c r="C189" s="30">
        <v>43643250</v>
      </c>
      <c r="D189" s="31">
        <v>1.9770710200112099E+17</v>
      </c>
      <c r="E189" s="31" t="s">
        <v>4593</v>
      </c>
      <c r="F189" s="31">
        <v>231</v>
      </c>
      <c r="G189" s="31" t="s">
        <v>835</v>
      </c>
      <c r="H189" s="32">
        <v>221751301014787</v>
      </c>
      <c r="I189" s="31" t="str" cm="1">
        <f t="array" ref="I189">IFERROR(SUM(_xlfn._xlws.FILTER(SPP[Realisasi],SPP[NoSPP]=Arsip_SPP[[#This Row],[Nomor Tagihan]],"Blm Upload")),"Blm Upload")</f>
        <v>Blm Upload</v>
      </c>
    </row>
    <row r="190" spans="1:9" ht="15" thickBot="1" x14ac:dyDescent="0.35">
      <c r="A190" s="28" t="s">
        <v>4240</v>
      </c>
      <c r="B190" s="29">
        <v>44677</v>
      </c>
      <c r="C190" s="30">
        <v>2100000</v>
      </c>
      <c r="D190" s="31">
        <v>1.9770710200112099E+17</v>
      </c>
      <c r="E190" s="31" t="s">
        <v>4593</v>
      </c>
      <c r="F190" s="31">
        <v>231</v>
      </c>
      <c r="G190" s="31" t="s">
        <v>835</v>
      </c>
      <c r="H190" s="32">
        <v>221751303008057</v>
      </c>
      <c r="I190" s="31" t="str" cm="1">
        <f t="array" ref="I190">IFERROR(SUM(_xlfn._xlws.FILTER(SPP[Realisasi],SPP[NoSPP]=Arsip_SPP[[#This Row],[Nomor Tagihan]],"Blm Upload")),"Blm Upload")</f>
        <v>Blm Upload</v>
      </c>
    </row>
    <row r="191" spans="1:9" ht="15" thickBot="1" x14ac:dyDescent="0.35">
      <c r="A191" s="28" t="s">
        <v>4238</v>
      </c>
      <c r="B191" s="29">
        <v>44677</v>
      </c>
      <c r="C191" s="30">
        <v>1920000</v>
      </c>
      <c r="D191" s="31">
        <v>1.9770710200112099E+17</v>
      </c>
      <c r="E191" s="31" t="s">
        <v>4593</v>
      </c>
      <c r="F191" s="31">
        <v>231</v>
      </c>
      <c r="G191" s="31" t="s">
        <v>835</v>
      </c>
      <c r="H191" s="32">
        <v>221751303008058</v>
      </c>
      <c r="I191" s="31" t="str" cm="1">
        <f t="array" ref="I191">IFERROR(SUM(_xlfn._xlws.FILTER(SPP[Realisasi],SPP[NoSPP]=Arsip_SPP[[#This Row],[Nomor Tagihan]],"Blm Upload")),"Blm Upload")</f>
        <v>Blm Upload</v>
      </c>
    </row>
    <row r="192" spans="1:9" ht="15" thickBot="1" x14ac:dyDescent="0.35">
      <c r="A192" s="28" t="s">
        <v>4236</v>
      </c>
      <c r="B192" s="29">
        <v>44677</v>
      </c>
      <c r="C192" s="30">
        <v>11724600</v>
      </c>
      <c r="D192" s="31">
        <v>1.9770710200112099E+17</v>
      </c>
      <c r="E192" s="31" t="s">
        <v>4593</v>
      </c>
      <c r="F192" s="31">
        <v>231</v>
      </c>
      <c r="G192" s="31" t="s">
        <v>835</v>
      </c>
      <c r="H192" s="32">
        <v>221751303008065</v>
      </c>
      <c r="I192" s="31" t="str" cm="1">
        <f t="array" ref="I192">IFERROR(SUM(_xlfn._xlws.FILTER(SPP[Realisasi],SPP[NoSPP]=Arsip_SPP[[#This Row],[Nomor Tagihan]],"Blm Upload")),"Blm Upload")</f>
        <v>Blm Upload</v>
      </c>
    </row>
    <row r="193" spans="1:9" ht="15" thickBot="1" x14ac:dyDescent="0.35">
      <c r="A193" s="28" t="s">
        <v>4241</v>
      </c>
      <c r="B193" s="29">
        <v>44677</v>
      </c>
      <c r="C193" s="30">
        <v>7135888</v>
      </c>
      <c r="D193" s="31">
        <v>1.9770710200112099E+17</v>
      </c>
      <c r="E193" s="31" t="s">
        <v>4593</v>
      </c>
      <c r="F193" s="31">
        <v>231</v>
      </c>
      <c r="G193" s="31" t="s">
        <v>835</v>
      </c>
      <c r="H193" s="32">
        <v>221751303008066</v>
      </c>
      <c r="I193" s="31" t="str" cm="1">
        <f t="array" ref="I193">IFERROR(SUM(_xlfn._xlws.FILTER(SPP[Realisasi],SPP[NoSPP]=Arsip_SPP[[#This Row],[Nomor Tagihan]],"Blm Upload")),"Blm Upload")</f>
        <v>Blm Upload</v>
      </c>
    </row>
    <row r="194" spans="1:9" ht="15" thickBot="1" x14ac:dyDescent="0.35">
      <c r="A194" s="28" t="s">
        <v>4237</v>
      </c>
      <c r="B194" s="29">
        <v>44677</v>
      </c>
      <c r="C194" s="30">
        <v>19977595</v>
      </c>
      <c r="D194" s="31">
        <v>1.9770710200112099E+17</v>
      </c>
      <c r="E194" s="31" t="s">
        <v>4593</v>
      </c>
      <c r="F194" s="31">
        <v>231</v>
      </c>
      <c r="G194" s="31" t="s">
        <v>835</v>
      </c>
      <c r="H194" s="32">
        <v>221751303008055</v>
      </c>
      <c r="I194" s="31" t="str" cm="1">
        <f t="array" ref="I194">IFERROR(SUM(_xlfn._xlws.FILTER(SPP[Realisasi],SPP[NoSPP]=Arsip_SPP[[#This Row],[Nomor Tagihan]],"Blm Upload")),"Blm Upload")</f>
        <v>Blm Upload</v>
      </c>
    </row>
    <row r="195" spans="1:9" ht="15" thickBot="1" x14ac:dyDescent="0.35">
      <c r="A195" s="28" t="s">
        <v>4239</v>
      </c>
      <c r="B195" s="29">
        <v>44677</v>
      </c>
      <c r="C195" s="30">
        <v>12500700</v>
      </c>
      <c r="D195" s="31">
        <v>1.9770710200112099E+17</v>
      </c>
      <c r="E195" s="31" t="s">
        <v>4593</v>
      </c>
      <c r="F195" s="31">
        <v>231</v>
      </c>
      <c r="G195" s="31" t="s">
        <v>835</v>
      </c>
      <c r="H195" s="32">
        <v>221751303008056</v>
      </c>
      <c r="I195" s="31" t="str" cm="1">
        <f t="array" ref="I195">IFERROR(SUM(_xlfn._xlws.FILTER(SPP[Realisasi],SPP[NoSPP]=Arsip_SPP[[#This Row],[Nomor Tagihan]],"Blm Upload")),"Blm Upload")</f>
        <v>Blm Upload</v>
      </c>
    </row>
    <row r="196" spans="1:9" ht="15" thickBot="1" x14ac:dyDescent="0.35">
      <c r="A196" s="28" t="s">
        <v>4228</v>
      </c>
      <c r="B196" s="29">
        <v>44677</v>
      </c>
      <c r="C196" s="30">
        <v>3820000</v>
      </c>
      <c r="D196" s="31">
        <v>1.9770710200112099E+17</v>
      </c>
      <c r="E196" s="31" t="s">
        <v>4593</v>
      </c>
      <c r="F196" s="31">
        <v>231</v>
      </c>
      <c r="G196" s="31" t="s">
        <v>835</v>
      </c>
      <c r="H196" s="32">
        <v>221751303008070</v>
      </c>
      <c r="I196" s="31" t="str" cm="1">
        <f t="array" ref="I196">IFERROR(SUM(_xlfn._xlws.FILTER(SPP[Realisasi],SPP[NoSPP]=Arsip_SPP[[#This Row],[Nomor Tagihan]],"Blm Upload")),"Blm Upload")</f>
        <v>Blm Upload</v>
      </c>
    </row>
    <row r="197" spans="1:9" ht="15" thickBot="1" x14ac:dyDescent="0.35">
      <c r="A197" s="28" t="s">
        <v>4261</v>
      </c>
      <c r="B197" s="29">
        <v>44676</v>
      </c>
      <c r="C197" s="30">
        <v>97377700</v>
      </c>
      <c r="D197" s="31">
        <v>1.9770710200112099E+17</v>
      </c>
      <c r="E197" s="31" t="s">
        <v>4593</v>
      </c>
      <c r="F197" s="31">
        <v>312</v>
      </c>
      <c r="G197" s="31" t="s">
        <v>834</v>
      </c>
      <c r="H197" s="32">
        <v>221751303007837</v>
      </c>
      <c r="I197" s="31" t="str" cm="1">
        <f t="array" ref="I197">IFERROR(SUM(_xlfn._xlws.FILTER(SPP[Realisasi],SPP[NoSPP]=Arsip_SPP[[#This Row],[Nomor Tagihan]],"Blm Upload")),"Blm Upload")</f>
        <v>Blm Upload</v>
      </c>
    </row>
    <row r="198" spans="1:9" ht="15" thickBot="1" x14ac:dyDescent="0.35">
      <c r="A198" s="28" t="s">
        <v>4266</v>
      </c>
      <c r="B198" s="29">
        <v>44676</v>
      </c>
      <c r="C198" s="30">
        <v>158348533</v>
      </c>
      <c r="D198" s="31">
        <v>1.9770710200112099E+17</v>
      </c>
      <c r="E198" s="31" t="s">
        <v>4593</v>
      </c>
      <c r="F198" s="31">
        <v>111</v>
      </c>
      <c r="G198" s="31" t="s">
        <v>4066</v>
      </c>
      <c r="H198" s="32">
        <v>221751302010489</v>
      </c>
      <c r="I198" s="31" t="str" cm="1">
        <f t="array" ref="I198">IFERROR(SUM(_xlfn._xlws.FILTER(SPP[Realisasi],SPP[NoSPP]=Arsip_SPP[[#This Row],[Nomor Tagihan]],"Blm Upload")),"Blm Upload")</f>
        <v>Blm Upload</v>
      </c>
    </row>
    <row r="199" spans="1:9" ht="15" thickBot="1" x14ac:dyDescent="0.35">
      <c r="A199" s="28" t="s">
        <v>4265</v>
      </c>
      <c r="B199" s="29">
        <v>44676</v>
      </c>
      <c r="C199" s="30">
        <v>80703000</v>
      </c>
      <c r="D199" s="31">
        <v>1.96804071993032E+17</v>
      </c>
      <c r="E199" s="31" t="s">
        <v>4601</v>
      </c>
      <c r="F199" s="31">
        <v>111</v>
      </c>
      <c r="G199" s="31" t="s">
        <v>4066</v>
      </c>
      <c r="H199" s="32">
        <v>221751302010476</v>
      </c>
      <c r="I199" s="31" t="str" cm="1">
        <f t="array" ref="I199">IFERROR(SUM(_xlfn._xlws.FILTER(SPP[Realisasi],SPP[NoSPP]=Arsip_SPP[[#This Row],[Nomor Tagihan]],"Blm Upload")),"Blm Upload")</f>
        <v>Blm Upload</v>
      </c>
    </row>
    <row r="200" spans="1:9" ht="15" thickBot="1" x14ac:dyDescent="0.35">
      <c r="A200" s="28" t="s">
        <v>4225</v>
      </c>
      <c r="B200" s="29">
        <v>44676</v>
      </c>
      <c r="C200" s="30">
        <v>7815000</v>
      </c>
      <c r="D200" s="31">
        <v>1.9770710200112099E+17</v>
      </c>
      <c r="E200" s="31" t="s">
        <v>4593</v>
      </c>
      <c r="F200" s="31">
        <v>231</v>
      </c>
      <c r="G200" s="31" t="s">
        <v>835</v>
      </c>
      <c r="H200" s="32">
        <v>221751303008071</v>
      </c>
      <c r="I200" s="31" t="str" cm="1">
        <f t="array" ref="I200">IFERROR(SUM(_xlfn._xlws.FILTER(SPP[Realisasi],SPP[NoSPP]=Arsip_SPP[[#This Row],[Nomor Tagihan]],"Blm Upload")),"Blm Upload")</f>
        <v>Blm Upload</v>
      </c>
    </row>
    <row r="201" spans="1:9" ht="15" thickBot="1" x14ac:dyDescent="0.35">
      <c r="A201" s="28" t="s">
        <v>4231</v>
      </c>
      <c r="B201" s="29">
        <v>44676</v>
      </c>
      <c r="C201" s="30">
        <v>6150000</v>
      </c>
      <c r="D201" s="31">
        <v>1.9770710200112099E+17</v>
      </c>
      <c r="E201" s="31" t="s">
        <v>4593</v>
      </c>
      <c r="F201" s="31">
        <v>231</v>
      </c>
      <c r="G201" s="31" t="s">
        <v>835</v>
      </c>
      <c r="H201" s="32">
        <v>221751303008072</v>
      </c>
      <c r="I201" s="31" t="str" cm="1">
        <f t="array" ref="I201">IFERROR(SUM(_xlfn._xlws.FILTER(SPP[Realisasi],SPP[NoSPP]=Arsip_SPP[[#This Row],[Nomor Tagihan]],"Blm Upload")),"Blm Upload")</f>
        <v>Blm Upload</v>
      </c>
    </row>
    <row r="202" spans="1:9" ht="15" thickBot="1" x14ac:dyDescent="0.35">
      <c r="A202" s="28" t="s">
        <v>4268</v>
      </c>
      <c r="B202" s="29">
        <v>44676</v>
      </c>
      <c r="C202" s="30">
        <v>26973764</v>
      </c>
      <c r="D202" s="31">
        <v>1.9770710200112099E+17</v>
      </c>
      <c r="E202" s="31" t="s">
        <v>4593</v>
      </c>
      <c r="F202" s="31">
        <v>231</v>
      </c>
      <c r="G202" s="31" t="s">
        <v>835</v>
      </c>
      <c r="H202" s="32">
        <v>221751303007814</v>
      </c>
      <c r="I202" s="31" t="str" cm="1">
        <f t="array" ref="I202">IFERROR(SUM(_xlfn._xlws.FILTER(SPP[Realisasi],SPP[NoSPP]=Arsip_SPP[[#This Row],[Nomor Tagihan]],"Blm Upload")),"Blm Upload")</f>
        <v>Blm Upload</v>
      </c>
    </row>
    <row r="203" spans="1:9" ht="15" thickBot="1" x14ac:dyDescent="0.35">
      <c r="A203" s="28" t="s">
        <v>4272</v>
      </c>
      <c r="B203" s="29">
        <v>44676</v>
      </c>
      <c r="C203" s="30">
        <v>42256500</v>
      </c>
      <c r="D203" s="31">
        <v>1.9770710200112099E+17</v>
      </c>
      <c r="E203" s="31" t="s">
        <v>4593</v>
      </c>
      <c r="F203" s="31">
        <v>231</v>
      </c>
      <c r="G203" s="31" t="s">
        <v>835</v>
      </c>
      <c r="H203" s="32">
        <v>221751303007818</v>
      </c>
      <c r="I203" s="31" t="str" cm="1">
        <f t="array" ref="I203">IFERROR(SUM(_xlfn._xlws.FILTER(SPP[Realisasi],SPP[NoSPP]=Arsip_SPP[[#This Row],[Nomor Tagihan]],"Blm Upload")),"Blm Upload")</f>
        <v>Blm Upload</v>
      </c>
    </row>
    <row r="204" spans="1:9" ht="15" thickBot="1" x14ac:dyDescent="0.35">
      <c r="A204" s="28" t="s">
        <v>4267</v>
      </c>
      <c r="B204" s="29">
        <v>44676</v>
      </c>
      <c r="C204" s="30">
        <v>6357000</v>
      </c>
      <c r="D204" s="31">
        <v>1.9770710200112099E+17</v>
      </c>
      <c r="E204" s="31" t="s">
        <v>4593</v>
      </c>
      <c r="F204" s="31">
        <v>231</v>
      </c>
      <c r="G204" s="31" t="s">
        <v>835</v>
      </c>
      <c r="H204" s="32">
        <v>221751301014225</v>
      </c>
      <c r="I204" s="31" t="str" cm="1">
        <f t="array" ref="I204">IFERROR(SUM(_xlfn._xlws.FILTER(SPP[Realisasi],SPP[NoSPP]=Arsip_SPP[[#This Row],[Nomor Tagihan]],"Blm Upload")),"Blm Upload")</f>
        <v>Blm Upload</v>
      </c>
    </row>
    <row r="205" spans="1:9" ht="15" thickBot="1" x14ac:dyDescent="0.35">
      <c r="A205" s="34" t="s">
        <v>4270</v>
      </c>
      <c r="B205" s="35">
        <v>44676</v>
      </c>
      <c r="C205" s="36">
        <v>638500</v>
      </c>
      <c r="D205" s="37">
        <v>1.9770710200112099E+17</v>
      </c>
      <c r="E205" s="37" t="s">
        <v>4593</v>
      </c>
      <c r="F205" s="37">
        <v>231</v>
      </c>
      <c r="G205" s="37" t="s">
        <v>835</v>
      </c>
      <c r="H205" s="38">
        <v>221751303007825</v>
      </c>
      <c r="I205" s="31" t="str" cm="1">
        <f t="array" ref="I205">IFERROR(SUM(_xlfn._xlws.FILTER(SPP[Realisasi],SPP[NoSPP]=Arsip_SPP[[#This Row],[Nomor Tagihan]],"Blm Upload")),"Blm Upload")</f>
        <v>Blm Upload</v>
      </c>
    </row>
    <row r="206" spans="1:9" ht="15" thickBot="1" x14ac:dyDescent="0.35">
      <c r="A206" s="28" t="s">
        <v>4271</v>
      </c>
      <c r="B206" s="29">
        <v>44676</v>
      </c>
      <c r="C206" s="30">
        <v>10660440</v>
      </c>
      <c r="D206" s="31">
        <v>1.9770710200112099E+17</v>
      </c>
      <c r="E206" s="31" t="s">
        <v>4593</v>
      </c>
      <c r="F206" s="31">
        <v>231</v>
      </c>
      <c r="G206" s="31" t="s">
        <v>835</v>
      </c>
      <c r="H206" s="32">
        <v>221751303007815</v>
      </c>
      <c r="I206" s="31" t="str" cm="1">
        <f t="array" ref="I206">IFERROR(SUM(_xlfn._xlws.FILTER(SPP[Realisasi],SPP[NoSPP]=Arsip_SPP[[#This Row],[Nomor Tagihan]],"Blm Upload")),"Blm Upload")</f>
        <v>Blm Upload</v>
      </c>
    </row>
    <row r="207" spans="1:9" ht="15" thickBot="1" x14ac:dyDescent="0.35">
      <c r="A207" s="28" t="s">
        <v>4269</v>
      </c>
      <c r="B207" s="29">
        <v>44676</v>
      </c>
      <c r="C207" s="30">
        <v>4426800</v>
      </c>
      <c r="D207" s="31">
        <v>1.9770710200112099E+17</v>
      </c>
      <c r="E207" s="31" t="s">
        <v>4593</v>
      </c>
      <c r="F207" s="31">
        <v>231</v>
      </c>
      <c r="G207" s="31" t="s">
        <v>835</v>
      </c>
      <c r="H207" s="32">
        <v>221751303007826</v>
      </c>
      <c r="I207" s="31" t="str" cm="1">
        <f t="array" ref="I207">IFERROR(SUM(_xlfn._xlws.FILTER(SPP[Realisasi],SPP[NoSPP]=Arsip_SPP[[#This Row],[Nomor Tagihan]],"Blm Upload")),"Blm Upload")</f>
        <v>Blm Upload</v>
      </c>
    </row>
    <row r="208" spans="1:9" ht="15" thickBot="1" x14ac:dyDescent="0.35">
      <c r="A208" s="28" t="s">
        <v>4253</v>
      </c>
      <c r="B208" s="29">
        <v>44676</v>
      </c>
      <c r="C208" s="30">
        <v>6720000</v>
      </c>
      <c r="D208" s="31">
        <v>1.9770710200112099E+17</v>
      </c>
      <c r="E208" s="31" t="s">
        <v>4593</v>
      </c>
      <c r="F208" s="31">
        <v>231</v>
      </c>
      <c r="G208" s="31" t="s">
        <v>835</v>
      </c>
      <c r="H208" s="32">
        <v>221751303007853</v>
      </c>
      <c r="I208" s="31" t="str" cm="1">
        <f t="array" ref="I208">IFERROR(SUM(_xlfn._xlws.FILTER(SPP[Realisasi],SPP[NoSPP]=Arsip_SPP[[#This Row],[Nomor Tagihan]],"Blm Upload")),"Blm Upload")</f>
        <v>Blm Upload</v>
      </c>
    </row>
    <row r="209" spans="1:9" ht="15" thickBot="1" x14ac:dyDescent="0.35">
      <c r="A209" s="28" t="s">
        <v>4246</v>
      </c>
      <c r="B209" s="29">
        <v>44676</v>
      </c>
      <c r="C209" s="30">
        <v>1500000</v>
      </c>
      <c r="D209" s="31">
        <v>1.9770710200112099E+17</v>
      </c>
      <c r="E209" s="31" t="s">
        <v>4593</v>
      </c>
      <c r="F209" s="31">
        <v>231</v>
      </c>
      <c r="G209" s="31" t="s">
        <v>835</v>
      </c>
      <c r="H209" s="32">
        <v>221751301014366</v>
      </c>
      <c r="I209" s="31" t="str" cm="1">
        <f t="array" ref="I209">IFERROR(SUM(_xlfn._xlws.FILTER(SPP[Realisasi],SPP[NoSPP]=Arsip_SPP[[#This Row],[Nomor Tagihan]],"Blm Upload")),"Blm Upload")</f>
        <v>Blm Upload</v>
      </c>
    </row>
    <row r="210" spans="1:9" ht="15" thickBot="1" x14ac:dyDescent="0.35">
      <c r="A210" s="28" t="s">
        <v>4250</v>
      </c>
      <c r="B210" s="29">
        <v>44676</v>
      </c>
      <c r="C210" s="30">
        <v>1800000</v>
      </c>
      <c r="D210" s="31">
        <v>1.9770710200112099E+17</v>
      </c>
      <c r="E210" s="31" t="s">
        <v>4593</v>
      </c>
      <c r="F210" s="31">
        <v>231</v>
      </c>
      <c r="G210" s="31" t="s">
        <v>835</v>
      </c>
      <c r="H210" s="32">
        <v>221751303007844</v>
      </c>
      <c r="I210" s="31" t="str" cm="1">
        <f t="array" ref="I210">IFERROR(SUM(_xlfn._xlws.FILTER(SPP[Realisasi],SPP[NoSPP]=Arsip_SPP[[#This Row],[Nomor Tagihan]],"Blm Upload")),"Blm Upload")</f>
        <v>Blm Upload</v>
      </c>
    </row>
    <row r="211" spans="1:9" ht="15" thickBot="1" x14ac:dyDescent="0.35">
      <c r="A211" s="28" t="s">
        <v>4245</v>
      </c>
      <c r="B211" s="29">
        <v>44676</v>
      </c>
      <c r="C211" s="30">
        <v>19226982</v>
      </c>
      <c r="D211" s="31">
        <v>1.9770710200112099E+17</v>
      </c>
      <c r="E211" s="31" t="s">
        <v>4593</v>
      </c>
      <c r="F211" s="31">
        <v>231</v>
      </c>
      <c r="G211" s="31" t="s">
        <v>835</v>
      </c>
      <c r="H211" s="32">
        <v>221751301014360</v>
      </c>
      <c r="I211" s="31" t="str" cm="1">
        <f t="array" ref="I211">IFERROR(SUM(_xlfn._xlws.FILTER(SPP[Realisasi],SPP[NoSPP]=Arsip_SPP[[#This Row],[Nomor Tagihan]],"Blm Upload")),"Blm Upload")</f>
        <v>Blm Upload</v>
      </c>
    </row>
    <row r="212" spans="1:9" ht="15" thickBot="1" x14ac:dyDescent="0.35">
      <c r="A212" s="28" t="s">
        <v>4249</v>
      </c>
      <c r="B212" s="29">
        <v>44676</v>
      </c>
      <c r="C212" s="30">
        <v>3000000</v>
      </c>
      <c r="D212" s="31">
        <v>1.9770710200112099E+17</v>
      </c>
      <c r="E212" s="31" t="s">
        <v>4593</v>
      </c>
      <c r="F212" s="31">
        <v>231</v>
      </c>
      <c r="G212" s="31" t="s">
        <v>835</v>
      </c>
      <c r="H212" s="32">
        <v>221751303007845</v>
      </c>
      <c r="I212" s="31" t="str" cm="1">
        <f t="array" ref="I212">IFERROR(SUM(_xlfn._xlws.FILTER(SPP[Realisasi],SPP[NoSPP]=Arsip_SPP[[#This Row],[Nomor Tagihan]],"Blm Upload")),"Blm Upload")</f>
        <v>Blm Upload</v>
      </c>
    </row>
    <row r="213" spans="1:9" ht="15" thickBot="1" x14ac:dyDescent="0.35">
      <c r="A213" s="28" t="s">
        <v>4243</v>
      </c>
      <c r="B213" s="29">
        <v>44676</v>
      </c>
      <c r="C213" s="30">
        <v>4430181</v>
      </c>
      <c r="D213" s="31">
        <v>1.9770710200112099E+17</v>
      </c>
      <c r="E213" s="31" t="s">
        <v>4593</v>
      </c>
      <c r="F213" s="31">
        <v>231</v>
      </c>
      <c r="G213" s="31" t="s">
        <v>835</v>
      </c>
      <c r="H213" s="32">
        <v>221751301014361</v>
      </c>
      <c r="I213" s="31" t="str" cm="1">
        <f t="array" ref="I213">IFERROR(SUM(_xlfn._xlws.FILTER(SPP[Realisasi],SPP[NoSPP]=Arsip_SPP[[#This Row],[Nomor Tagihan]],"Blm Upload")),"Blm Upload")</f>
        <v>Blm Upload</v>
      </c>
    </row>
    <row r="214" spans="1:9" ht="15" thickBot="1" x14ac:dyDescent="0.35">
      <c r="A214" s="28" t="s">
        <v>3941</v>
      </c>
      <c r="B214" s="29">
        <v>44691</v>
      </c>
      <c r="C214" s="30">
        <v>489297311</v>
      </c>
      <c r="D214" s="31">
        <v>1.9630602198802099E+17</v>
      </c>
      <c r="E214" s="31" t="s">
        <v>4598</v>
      </c>
      <c r="F214" s="31">
        <v>111</v>
      </c>
      <c r="G214" s="31" t="s">
        <v>4066</v>
      </c>
      <c r="H214" s="32">
        <v>221751302011937</v>
      </c>
      <c r="I214" s="31" cm="1">
        <f t="array" ref="I214">IFERROR(SUM(_xlfn._xlws.FILTER(SPP[Realisasi],SPP[NoSPP]=Arsip_SPP[[#This Row],[Nomor Tagihan]],"Blm Upload")),"Blm Upload")</f>
        <v>540000000</v>
      </c>
    </row>
    <row r="215" spans="1:9" ht="15" thickBot="1" x14ac:dyDescent="0.35">
      <c r="A215" s="28" t="s">
        <v>4263</v>
      </c>
      <c r="B215" s="29">
        <v>44676</v>
      </c>
      <c r="C215" s="30">
        <v>97317181</v>
      </c>
      <c r="D215" s="31">
        <v>1.96804071993032E+17</v>
      </c>
      <c r="E215" s="31" t="s">
        <v>4601</v>
      </c>
      <c r="F215" s="31">
        <v>312</v>
      </c>
      <c r="G215" s="31" t="s">
        <v>834</v>
      </c>
      <c r="H215" s="32">
        <v>221751303007838</v>
      </c>
      <c r="I215" s="31" t="str" cm="1">
        <f t="array" ref="I215">IFERROR(SUM(_xlfn._xlws.FILTER(SPP[Realisasi],SPP[NoSPP]=Arsip_SPP[[#This Row],[Nomor Tagihan]],"Blm Upload")),"Blm Upload")</f>
        <v>Blm Upload</v>
      </c>
    </row>
    <row r="216" spans="1:9" ht="15" thickBot="1" x14ac:dyDescent="0.35">
      <c r="A216" s="28" t="s">
        <v>4247</v>
      </c>
      <c r="B216" s="29">
        <v>44676</v>
      </c>
      <c r="C216" s="30">
        <v>42350334</v>
      </c>
      <c r="D216" s="31">
        <v>1.9770710200112099E+17</v>
      </c>
      <c r="E216" s="31" t="s">
        <v>4593</v>
      </c>
      <c r="F216" s="31">
        <v>231</v>
      </c>
      <c r="G216" s="31" t="s">
        <v>835</v>
      </c>
      <c r="H216" s="32">
        <v>221751301014348</v>
      </c>
      <c r="I216" s="31" t="str" cm="1">
        <f t="array" ref="I216">IFERROR(SUM(_xlfn._xlws.FILTER(SPP[Realisasi],SPP[NoSPP]=Arsip_SPP[[#This Row],[Nomor Tagihan]],"Blm Upload")),"Blm Upload")</f>
        <v>Blm Upload</v>
      </c>
    </row>
    <row r="217" spans="1:9" ht="15" thickBot="1" x14ac:dyDescent="0.35">
      <c r="A217" s="28" t="s">
        <v>4248</v>
      </c>
      <c r="B217" s="29">
        <v>44676</v>
      </c>
      <c r="C217" s="30">
        <v>2930200</v>
      </c>
      <c r="D217" s="31">
        <v>1.9770710200112099E+17</v>
      </c>
      <c r="E217" s="31" t="s">
        <v>4593</v>
      </c>
      <c r="F217" s="31">
        <v>231</v>
      </c>
      <c r="G217" s="31" t="s">
        <v>835</v>
      </c>
      <c r="H217" s="32">
        <v>221751303007848</v>
      </c>
      <c r="I217" s="31" t="str" cm="1">
        <f t="array" ref="I217">IFERROR(SUM(_xlfn._xlws.FILTER(SPP[Realisasi],SPP[NoSPP]=Arsip_SPP[[#This Row],[Nomor Tagihan]],"Blm Upload")),"Blm Upload")</f>
        <v>Blm Upload</v>
      </c>
    </row>
    <row r="218" spans="1:9" ht="15" thickBot="1" x14ac:dyDescent="0.35">
      <c r="A218" s="28" t="s">
        <v>4251</v>
      </c>
      <c r="B218" s="29">
        <v>44676</v>
      </c>
      <c r="C218" s="30">
        <v>4981340</v>
      </c>
      <c r="D218" s="31">
        <v>1.9770710200112099E+17</v>
      </c>
      <c r="E218" s="31" t="s">
        <v>4593</v>
      </c>
      <c r="F218" s="31">
        <v>231</v>
      </c>
      <c r="G218" s="31" t="s">
        <v>835</v>
      </c>
      <c r="H218" s="32">
        <v>221751303007846</v>
      </c>
      <c r="I218" s="31" t="str" cm="1">
        <f t="array" ref="I218">IFERROR(SUM(_xlfn._xlws.FILTER(SPP[Realisasi],SPP[NoSPP]=Arsip_SPP[[#This Row],[Nomor Tagihan]],"Blm Upload")),"Blm Upload")</f>
        <v>Blm Upload</v>
      </c>
    </row>
    <row r="219" spans="1:9" ht="15" thickBot="1" x14ac:dyDescent="0.35">
      <c r="A219" s="28" t="s">
        <v>4252</v>
      </c>
      <c r="B219" s="29">
        <v>44676</v>
      </c>
      <c r="C219" s="30">
        <v>8991500</v>
      </c>
      <c r="D219" s="31">
        <v>1.9770710200112099E+17</v>
      </c>
      <c r="E219" s="31" t="s">
        <v>4593</v>
      </c>
      <c r="F219" s="31">
        <v>231</v>
      </c>
      <c r="G219" s="31" t="s">
        <v>835</v>
      </c>
      <c r="H219" s="32">
        <v>221751303007849</v>
      </c>
      <c r="I219" s="31" t="str" cm="1">
        <f t="array" ref="I219">IFERROR(SUM(_xlfn._xlws.FILTER(SPP[Realisasi],SPP[NoSPP]=Arsip_SPP[[#This Row],[Nomor Tagihan]],"Blm Upload")),"Blm Upload")</f>
        <v>Blm Upload</v>
      </c>
    </row>
    <row r="220" spans="1:9" ht="15" thickBot="1" x14ac:dyDescent="0.35">
      <c r="A220" s="28" t="s">
        <v>4259</v>
      </c>
      <c r="B220" s="29">
        <v>44676</v>
      </c>
      <c r="C220" s="30">
        <v>7149250</v>
      </c>
      <c r="D220" s="31">
        <v>1.9770710200112099E+17</v>
      </c>
      <c r="E220" s="31" t="s">
        <v>4593</v>
      </c>
      <c r="F220" s="31">
        <v>231</v>
      </c>
      <c r="G220" s="31" t="s">
        <v>835</v>
      </c>
      <c r="H220" s="32">
        <v>221751303007841</v>
      </c>
      <c r="I220" s="31" t="str" cm="1">
        <f t="array" ref="I220">IFERROR(SUM(_xlfn._xlws.FILTER(SPP[Realisasi],SPP[NoSPP]=Arsip_SPP[[#This Row],[Nomor Tagihan]],"Blm Upload")),"Blm Upload")</f>
        <v>Blm Upload</v>
      </c>
    </row>
    <row r="221" spans="1:9" ht="15" thickBot="1" x14ac:dyDescent="0.35">
      <c r="A221" s="28" t="s">
        <v>3940</v>
      </c>
      <c r="B221" s="29">
        <v>44676</v>
      </c>
      <c r="C221" s="30">
        <v>850000</v>
      </c>
      <c r="D221" s="31">
        <v>1.9630602198802099E+17</v>
      </c>
      <c r="E221" s="31" t="s">
        <v>4598</v>
      </c>
      <c r="F221" s="31">
        <v>231</v>
      </c>
      <c r="G221" s="31" t="s">
        <v>835</v>
      </c>
      <c r="H221" s="32">
        <v>221751303008073</v>
      </c>
      <c r="I221" s="31" cm="1">
        <f t="array" ref="I221">IFERROR(SUM(_xlfn._xlws.FILTER(SPP[Realisasi],SPP[NoSPP]=Arsip_SPP[[#This Row],[Nomor Tagihan]],"Blm Upload")),"Blm Upload")</f>
        <v>1000000</v>
      </c>
    </row>
    <row r="222" spans="1:9" ht="15" thickBot="1" x14ac:dyDescent="0.35">
      <c r="A222" s="28" t="s">
        <v>4255</v>
      </c>
      <c r="B222" s="29">
        <v>44676</v>
      </c>
      <c r="C222" s="30">
        <v>4429731</v>
      </c>
      <c r="D222" s="31">
        <v>1.9770710200112099E+17</v>
      </c>
      <c r="E222" s="31" t="s">
        <v>4593</v>
      </c>
      <c r="F222" s="31">
        <v>231</v>
      </c>
      <c r="G222" s="31" t="s">
        <v>835</v>
      </c>
      <c r="H222" s="32">
        <v>221751301014276</v>
      </c>
      <c r="I222" s="31" t="str" cm="1">
        <f t="array" ref="I222">IFERROR(SUM(_xlfn._xlws.FILTER(SPP[Realisasi],SPP[NoSPP]=Arsip_SPP[[#This Row],[Nomor Tagihan]],"Blm Upload")),"Blm Upload")</f>
        <v>Blm Upload</v>
      </c>
    </row>
    <row r="223" spans="1:9" ht="15" thickBot="1" x14ac:dyDescent="0.35">
      <c r="A223" s="28" t="s">
        <v>3939</v>
      </c>
      <c r="B223" s="29">
        <v>44676</v>
      </c>
      <c r="C223" s="30">
        <v>1790000</v>
      </c>
      <c r="D223" s="31">
        <v>1.9630602198802099E+17</v>
      </c>
      <c r="E223" s="31" t="s">
        <v>4598</v>
      </c>
      <c r="F223" s="31">
        <v>231</v>
      </c>
      <c r="G223" s="31" t="s">
        <v>835</v>
      </c>
      <c r="H223" s="32">
        <v>221751303008074</v>
      </c>
      <c r="I223" s="31" cm="1">
        <f t="array" ref="I223">IFERROR(SUM(_xlfn._xlws.FILTER(SPP[Realisasi],SPP[NoSPP]=Arsip_SPP[[#This Row],[Nomor Tagihan]],"Blm Upload")),"Blm Upload")</f>
        <v>1790000</v>
      </c>
    </row>
    <row r="224" spans="1:9" ht="15" thickBot="1" x14ac:dyDescent="0.35">
      <c r="A224" s="28" t="s">
        <v>3938</v>
      </c>
      <c r="B224" s="29">
        <v>44676</v>
      </c>
      <c r="C224" s="30">
        <v>524500</v>
      </c>
      <c r="D224" s="31">
        <v>1.9630602198802099E+17</v>
      </c>
      <c r="E224" s="31" t="s">
        <v>4598</v>
      </c>
      <c r="F224" s="31">
        <v>231</v>
      </c>
      <c r="G224" s="31" t="s">
        <v>835</v>
      </c>
      <c r="H224" s="32">
        <v>221751303008078</v>
      </c>
      <c r="I224" s="31" cm="1">
        <f t="array" ref="I224">IFERROR(SUM(_xlfn._xlws.FILTER(SPP[Realisasi],SPP[NoSPP]=Arsip_SPP[[#This Row],[Nomor Tagihan]],"Blm Upload")),"Blm Upload")</f>
        <v>524500</v>
      </c>
    </row>
    <row r="225" spans="1:9" ht="15" thickBot="1" x14ac:dyDescent="0.35">
      <c r="A225" s="28" t="s">
        <v>4244</v>
      </c>
      <c r="B225" s="29">
        <v>44676</v>
      </c>
      <c r="C225" s="30">
        <v>6715909</v>
      </c>
      <c r="D225" s="31">
        <v>1.9770710200112099E+17</v>
      </c>
      <c r="E225" s="31" t="s">
        <v>4593</v>
      </c>
      <c r="F225" s="31">
        <v>231</v>
      </c>
      <c r="G225" s="31" t="s">
        <v>835</v>
      </c>
      <c r="H225" s="32">
        <v>221751301014359</v>
      </c>
      <c r="I225" s="31" t="str" cm="1">
        <f t="array" ref="I225">IFERROR(SUM(_xlfn._xlws.FILTER(SPP[Realisasi],SPP[NoSPP]=Arsip_SPP[[#This Row],[Nomor Tagihan]],"Blm Upload")),"Blm Upload")</f>
        <v>Blm Upload</v>
      </c>
    </row>
    <row r="226" spans="1:9" ht="15" thickBot="1" x14ac:dyDescent="0.35">
      <c r="A226" s="28" t="s">
        <v>4254</v>
      </c>
      <c r="B226" s="29">
        <v>44676</v>
      </c>
      <c r="C226" s="30">
        <v>12068520</v>
      </c>
      <c r="D226" s="31">
        <v>1.9770710200112099E+17</v>
      </c>
      <c r="E226" s="31" t="s">
        <v>4593</v>
      </c>
      <c r="F226" s="31">
        <v>231</v>
      </c>
      <c r="G226" s="31" t="s">
        <v>835</v>
      </c>
      <c r="H226" s="32">
        <v>221751301014326</v>
      </c>
      <c r="I226" s="31" t="str" cm="1">
        <f t="array" ref="I226">IFERROR(SUM(_xlfn._xlws.FILTER(SPP[Realisasi],SPP[NoSPP]=Arsip_SPP[[#This Row],[Nomor Tagihan]],"Blm Upload")),"Blm Upload")</f>
        <v>Blm Upload</v>
      </c>
    </row>
    <row r="227" spans="1:9" ht="15" thickBot="1" x14ac:dyDescent="0.35">
      <c r="A227" s="28" t="s">
        <v>4242</v>
      </c>
      <c r="B227" s="29">
        <v>44676</v>
      </c>
      <c r="C227" s="30">
        <v>14670000</v>
      </c>
      <c r="D227" s="31">
        <v>1.9770710200112099E+17</v>
      </c>
      <c r="E227" s="31" t="s">
        <v>4593</v>
      </c>
      <c r="F227" s="31">
        <v>231</v>
      </c>
      <c r="G227" s="31" t="s">
        <v>835</v>
      </c>
      <c r="H227" s="32">
        <v>221751301014357</v>
      </c>
      <c r="I227" s="31" t="str" cm="1">
        <f t="array" ref="I227">IFERROR(SUM(_xlfn._xlws.FILTER(SPP[Realisasi],SPP[NoSPP]=Arsip_SPP[[#This Row],[Nomor Tagihan]],"Blm Upload")),"Blm Upload")</f>
        <v>Blm Upload</v>
      </c>
    </row>
    <row r="228" spans="1:9" ht="15" thickBot="1" x14ac:dyDescent="0.35">
      <c r="A228" s="28" t="s">
        <v>4256</v>
      </c>
      <c r="B228" s="29">
        <v>44676</v>
      </c>
      <c r="C228" s="30">
        <v>30044160</v>
      </c>
      <c r="D228" s="31">
        <v>1.9770710200112099E+17</v>
      </c>
      <c r="E228" s="31" t="s">
        <v>4593</v>
      </c>
      <c r="F228" s="31">
        <v>231</v>
      </c>
      <c r="G228" s="31" t="s">
        <v>835</v>
      </c>
      <c r="H228" s="32">
        <v>221751301014323</v>
      </c>
      <c r="I228" s="31" t="str" cm="1">
        <f t="array" ref="I228">IFERROR(SUM(_xlfn._xlws.FILTER(SPP[Realisasi],SPP[NoSPP]=Arsip_SPP[[#This Row],[Nomor Tagihan]],"Blm Upload")),"Blm Upload")</f>
        <v>Blm Upload</v>
      </c>
    </row>
    <row r="229" spans="1:9" ht="15" thickBot="1" x14ac:dyDescent="0.35">
      <c r="A229" s="28" t="s">
        <v>4257</v>
      </c>
      <c r="B229" s="29">
        <v>44676</v>
      </c>
      <c r="C229" s="30">
        <v>6645271</v>
      </c>
      <c r="D229" s="31">
        <v>1.9770710200112099E+17</v>
      </c>
      <c r="E229" s="31" t="s">
        <v>4593</v>
      </c>
      <c r="F229" s="31">
        <v>231</v>
      </c>
      <c r="G229" s="31" t="s">
        <v>835</v>
      </c>
      <c r="H229" s="32">
        <v>221751301014277</v>
      </c>
      <c r="I229" s="31" t="str" cm="1">
        <f t="array" ref="I229">IFERROR(SUM(_xlfn._xlws.FILTER(SPP[Realisasi],SPP[NoSPP]=Arsip_SPP[[#This Row],[Nomor Tagihan]],"Blm Upload")),"Blm Upload")</f>
        <v>Blm Upload</v>
      </c>
    </row>
    <row r="230" spans="1:9" ht="15" thickBot="1" x14ac:dyDescent="0.35">
      <c r="A230" s="28" t="s">
        <v>4264</v>
      </c>
      <c r="B230" s="29">
        <v>44676</v>
      </c>
      <c r="C230" s="30">
        <v>5499684</v>
      </c>
      <c r="D230" s="31">
        <v>1.9770710200112099E+17</v>
      </c>
      <c r="E230" s="31" t="s">
        <v>4593</v>
      </c>
      <c r="F230" s="31">
        <v>231</v>
      </c>
      <c r="G230" s="31" t="s">
        <v>835</v>
      </c>
      <c r="H230" s="32">
        <v>221751302010516</v>
      </c>
      <c r="I230" s="31" t="str" cm="1">
        <f t="array" ref="I230">IFERROR(SUM(_xlfn._xlws.FILTER(SPP[Realisasi],SPP[NoSPP]=Arsip_SPP[[#This Row],[Nomor Tagihan]],"Blm Upload")),"Blm Upload")</f>
        <v>Blm Upload</v>
      </c>
    </row>
    <row r="231" spans="1:9" ht="15" thickBot="1" x14ac:dyDescent="0.35">
      <c r="A231" s="28" t="s">
        <v>4260</v>
      </c>
      <c r="B231" s="29">
        <v>44676</v>
      </c>
      <c r="C231" s="30">
        <v>7069000</v>
      </c>
      <c r="D231" s="31">
        <v>1.9770710200112099E+17</v>
      </c>
      <c r="E231" s="31" t="s">
        <v>4593</v>
      </c>
      <c r="F231" s="31">
        <v>231</v>
      </c>
      <c r="G231" s="31" t="s">
        <v>835</v>
      </c>
      <c r="H231" s="32">
        <v>221751303007839</v>
      </c>
      <c r="I231" s="31" t="str" cm="1">
        <f t="array" ref="I231">IFERROR(SUM(_xlfn._xlws.FILTER(SPP[Realisasi],SPP[NoSPP]=Arsip_SPP[[#This Row],[Nomor Tagihan]],"Blm Upload")),"Blm Upload")</f>
        <v>Blm Upload</v>
      </c>
    </row>
    <row r="232" spans="1:9" ht="15" thickBot="1" x14ac:dyDescent="0.35">
      <c r="A232" s="28" t="s">
        <v>4262</v>
      </c>
      <c r="B232" s="29">
        <v>44676</v>
      </c>
      <c r="C232" s="30">
        <v>29047500</v>
      </c>
      <c r="D232" s="31">
        <v>1.9770710200112099E+17</v>
      </c>
      <c r="E232" s="31" t="s">
        <v>4593</v>
      </c>
      <c r="F232" s="31">
        <v>231</v>
      </c>
      <c r="G232" s="31" t="s">
        <v>835</v>
      </c>
      <c r="H232" s="32">
        <v>221751303007840</v>
      </c>
      <c r="I232" s="31" t="str" cm="1">
        <f t="array" ref="I232">IFERROR(SUM(_xlfn._xlws.FILTER(SPP[Realisasi],SPP[NoSPP]=Arsip_SPP[[#This Row],[Nomor Tagihan]],"Blm Upload")),"Blm Upload")</f>
        <v>Blm Upload</v>
      </c>
    </row>
    <row r="233" spans="1:9" ht="15" thickBot="1" x14ac:dyDescent="0.35">
      <c r="A233" s="28" t="s">
        <v>3937</v>
      </c>
      <c r="B233" s="29">
        <v>44673</v>
      </c>
      <c r="C233" s="30">
        <v>11850000</v>
      </c>
      <c r="D233" s="31">
        <v>1.9630602198802099E+17</v>
      </c>
      <c r="E233" s="31" t="s">
        <v>4598</v>
      </c>
      <c r="F233" s="31">
        <v>237</v>
      </c>
      <c r="G233" s="31" t="s">
        <v>4599</v>
      </c>
      <c r="H233" s="32">
        <v>221751301014789</v>
      </c>
      <c r="I233" s="31" cm="1">
        <f t="array" ref="I233">IFERROR(SUM(_xlfn._xlws.FILTER(SPP[Realisasi],SPP[NoSPP]=Arsip_SPP[[#This Row],[Nomor Tagihan]],"Blm Upload")),"Blm Upload")</f>
        <v>11850000</v>
      </c>
    </row>
    <row r="234" spans="1:9" ht="15" thickBot="1" x14ac:dyDescent="0.35">
      <c r="A234" s="28" t="s">
        <v>3936</v>
      </c>
      <c r="B234" s="29">
        <v>44673</v>
      </c>
      <c r="C234" s="30">
        <v>205000</v>
      </c>
      <c r="D234" s="31">
        <v>1.9630602198802099E+17</v>
      </c>
      <c r="E234" s="31" t="s">
        <v>4598</v>
      </c>
      <c r="F234" s="31">
        <v>231</v>
      </c>
      <c r="G234" s="31" t="s">
        <v>835</v>
      </c>
      <c r="H234" s="32">
        <v>221751303008079</v>
      </c>
      <c r="I234" s="31" cm="1">
        <f t="array" ref="I234">IFERROR(SUM(_xlfn._xlws.FILTER(SPP[Realisasi],SPP[NoSPP]=Arsip_SPP[[#This Row],[Nomor Tagihan]],"Blm Upload")),"Blm Upload")</f>
        <v>205000</v>
      </c>
    </row>
    <row r="235" spans="1:9" ht="15" thickBot="1" x14ac:dyDescent="0.35">
      <c r="A235" s="28" t="s">
        <v>3935</v>
      </c>
      <c r="B235" s="29">
        <v>44673</v>
      </c>
      <c r="C235" s="30">
        <v>3712700</v>
      </c>
      <c r="D235" s="31">
        <v>1.9630602198802099E+17</v>
      </c>
      <c r="E235" s="31" t="s">
        <v>4598</v>
      </c>
      <c r="F235" s="31">
        <v>231</v>
      </c>
      <c r="G235" s="31" t="s">
        <v>835</v>
      </c>
      <c r="H235" s="32">
        <v>221751303008080</v>
      </c>
      <c r="I235" s="31" cm="1">
        <f t="array" ref="I235">IFERROR(SUM(_xlfn._xlws.FILTER(SPP[Realisasi],SPP[NoSPP]=Arsip_SPP[[#This Row],[Nomor Tagihan]],"Blm Upload")),"Blm Upload")</f>
        <v>3712700</v>
      </c>
    </row>
    <row r="236" spans="1:9" ht="15" thickBot="1" x14ac:dyDescent="0.35">
      <c r="A236" s="28" t="s">
        <v>3934</v>
      </c>
      <c r="B236" s="29">
        <v>44673</v>
      </c>
      <c r="C236" s="30">
        <v>14352838</v>
      </c>
      <c r="D236" s="31">
        <v>1.9630602198802099E+17</v>
      </c>
      <c r="E236" s="31" t="s">
        <v>4598</v>
      </c>
      <c r="F236" s="31">
        <v>231</v>
      </c>
      <c r="G236" s="31" t="s">
        <v>835</v>
      </c>
      <c r="H236" s="32">
        <v>221751303008092</v>
      </c>
      <c r="I236" s="31" cm="1">
        <f t="array" ref="I236">IFERROR(SUM(_xlfn._xlws.FILTER(SPP[Realisasi],SPP[NoSPP]=Arsip_SPP[[#This Row],[Nomor Tagihan]],"Blm Upload")),"Blm Upload")</f>
        <v>14352838</v>
      </c>
    </row>
    <row r="237" spans="1:9" ht="15" thickBot="1" x14ac:dyDescent="0.35">
      <c r="A237" s="28" t="s">
        <v>4278</v>
      </c>
      <c r="B237" s="29">
        <v>44672</v>
      </c>
      <c r="C237" s="30">
        <v>4858000</v>
      </c>
      <c r="D237" s="31">
        <v>1.9770710200112099E+17</v>
      </c>
      <c r="E237" s="31" t="s">
        <v>4593</v>
      </c>
      <c r="F237" s="31">
        <v>254</v>
      </c>
      <c r="G237" s="31" t="s">
        <v>4620</v>
      </c>
      <c r="H237" s="32">
        <v>221751503000457</v>
      </c>
      <c r="I237" s="31" t="str" cm="1">
        <f t="array" ref="I237">IFERROR(SUM(_xlfn._xlws.FILTER(SPP[Realisasi],SPP[NoSPP]=Arsip_SPP[[#This Row],[Nomor Tagihan]],"Blm Upload")),"Blm Upload")</f>
        <v>Blm Upload</v>
      </c>
    </row>
    <row r="238" spans="1:9" ht="15" thickBot="1" x14ac:dyDescent="0.35">
      <c r="A238" s="28" t="s">
        <v>4290</v>
      </c>
      <c r="B238" s="29">
        <v>44672</v>
      </c>
      <c r="C238" s="30">
        <v>181818150</v>
      </c>
      <c r="D238" s="31">
        <v>1.9770710200112099E+17</v>
      </c>
      <c r="E238" s="31" t="s">
        <v>4593</v>
      </c>
      <c r="F238" s="31">
        <v>254</v>
      </c>
      <c r="G238" s="31" t="s">
        <v>4620</v>
      </c>
      <c r="H238" s="32">
        <v>221751503000444</v>
      </c>
      <c r="I238" s="31" t="str" cm="1">
        <f t="array" ref="I238">IFERROR(SUM(_xlfn._xlws.FILTER(SPP[Realisasi],SPP[NoSPP]=Arsip_SPP[[#This Row],[Nomor Tagihan]],"Blm Upload")),"Blm Upload")</f>
        <v>Blm Upload</v>
      </c>
    </row>
    <row r="239" spans="1:9" ht="15" thickBot="1" x14ac:dyDescent="0.35">
      <c r="A239" s="28" t="s">
        <v>4291</v>
      </c>
      <c r="B239" s="29">
        <v>44672</v>
      </c>
      <c r="C239" s="30">
        <v>5344000</v>
      </c>
      <c r="D239" s="31">
        <v>1.9770710200112099E+17</v>
      </c>
      <c r="E239" s="31" t="s">
        <v>4593</v>
      </c>
      <c r="F239" s="31">
        <v>254</v>
      </c>
      <c r="G239" s="31" t="s">
        <v>4620</v>
      </c>
      <c r="H239" s="32">
        <v>221751503000443</v>
      </c>
      <c r="I239" s="31" t="str" cm="1">
        <f t="array" ref="I239">IFERROR(SUM(_xlfn._xlws.FILTER(SPP[Realisasi],SPP[NoSPP]=Arsip_SPP[[#This Row],[Nomor Tagihan]],"Blm Upload")),"Blm Upload")</f>
        <v>Blm Upload</v>
      </c>
    </row>
    <row r="240" spans="1:9" ht="15" thickBot="1" x14ac:dyDescent="0.35">
      <c r="A240" s="28" t="s">
        <v>4284</v>
      </c>
      <c r="B240" s="29">
        <v>44672</v>
      </c>
      <c r="C240" s="30">
        <v>99698856</v>
      </c>
      <c r="D240" s="31">
        <v>1.9770710200112099E+17</v>
      </c>
      <c r="E240" s="31" t="s">
        <v>4593</v>
      </c>
      <c r="F240" s="31">
        <v>312</v>
      </c>
      <c r="G240" s="31" t="s">
        <v>834</v>
      </c>
      <c r="H240" s="32">
        <v>221751303007434</v>
      </c>
      <c r="I240" s="31" t="str" cm="1">
        <f t="array" ref="I240">IFERROR(SUM(_xlfn._xlws.FILTER(SPP[Realisasi],SPP[NoSPP]=Arsip_SPP[[#This Row],[Nomor Tagihan]],"Blm Upload")),"Blm Upload")</f>
        <v>Blm Upload</v>
      </c>
    </row>
    <row r="241" spans="1:9" ht="15" thickBot="1" x14ac:dyDescent="0.35">
      <c r="A241" s="28" t="s">
        <v>4273</v>
      </c>
      <c r="B241" s="29">
        <v>44672</v>
      </c>
      <c r="C241" s="30">
        <v>4809420</v>
      </c>
      <c r="D241" s="31">
        <v>1.9770710200112099E+17</v>
      </c>
      <c r="E241" s="31" t="s">
        <v>4593</v>
      </c>
      <c r="F241" s="31">
        <v>217</v>
      </c>
      <c r="G241" s="31" t="s">
        <v>4619</v>
      </c>
      <c r="H241" s="32">
        <v>221751503000508</v>
      </c>
      <c r="I241" s="31" t="str" cm="1">
        <f t="array" ref="I241">IFERROR(SUM(_xlfn._xlws.FILTER(SPP[Realisasi],SPP[NoSPP]=Arsip_SPP[[#This Row],[Nomor Tagihan]],"Blm Upload")),"Blm Upload")</f>
        <v>Blm Upload</v>
      </c>
    </row>
    <row r="242" spans="1:9" ht="15" thickBot="1" x14ac:dyDescent="0.35">
      <c r="A242" s="28" t="s">
        <v>4285</v>
      </c>
      <c r="B242" s="29">
        <v>44672</v>
      </c>
      <c r="C242" s="30">
        <v>2500000</v>
      </c>
      <c r="D242" s="31">
        <v>1.9770710200112099E+17</v>
      </c>
      <c r="E242" s="31" t="s">
        <v>4593</v>
      </c>
      <c r="F242" s="31">
        <v>231</v>
      </c>
      <c r="G242" s="31" t="s">
        <v>835</v>
      </c>
      <c r="H242" s="32">
        <v>221751303007418</v>
      </c>
      <c r="I242" s="31" t="str" cm="1">
        <f t="array" ref="I242">IFERROR(SUM(_xlfn._xlws.FILTER(SPP[Realisasi],SPP[NoSPP]=Arsip_SPP[[#This Row],[Nomor Tagihan]],"Blm Upload")),"Blm Upload")</f>
        <v>Blm Upload</v>
      </c>
    </row>
    <row r="243" spans="1:9" ht="15" thickBot="1" x14ac:dyDescent="0.35">
      <c r="A243" s="28" t="s">
        <v>4286</v>
      </c>
      <c r="B243" s="29">
        <v>44672</v>
      </c>
      <c r="C243" s="30">
        <v>2380000</v>
      </c>
      <c r="D243" s="31">
        <v>1.9770710200112099E+17</v>
      </c>
      <c r="E243" s="31" t="s">
        <v>4593</v>
      </c>
      <c r="F243" s="31">
        <v>231</v>
      </c>
      <c r="G243" s="31" t="s">
        <v>835</v>
      </c>
      <c r="H243" s="32">
        <v>221751303007410</v>
      </c>
      <c r="I243" s="31" t="str" cm="1">
        <f t="array" ref="I243">IFERROR(SUM(_xlfn._xlws.FILTER(SPP[Realisasi],SPP[NoSPP]=Arsip_SPP[[#This Row],[Nomor Tagihan]],"Blm Upload")),"Blm Upload")</f>
        <v>Blm Upload</v>
      </c>
    </row>
    <row r="244" spans="1:9" ht="15" thickBot="1" x14ac:dyDescent="0.35">
      <c r="A244" s="28" t="s">
        <v>4275</v>
      </c>
      <c r="B244" s="29">
        <v>44672</v>
      </c>
      <c r="C244" s="30">
        <v>5290560</v>
      </c>
      <c r="D244" s="31">
        <v>1.9770710200112099E+17</v>
      </c>
      <c r="E244" s="31" t="s">
        <v>4593</v>
      </c>
      <c r="F244" s="31">
        <v>217</v>
      </c>
      <c r="G244" s="31" t="s">
        <v>4619</v>
      </c>
      <c r="H244" s="32">
        <v>221751503000476</v>
      </c>
      <c r="I244" s="31" t="str" cm="1">
        <f t="array" ref="I244">IFERROR(SUM(_xlfn._xlws.FILTER(SPP[Realisasi],SPP[NoSPP]=Arsip_SPP[[#This Row],[Nomor Tagihan]],"Blm Upload")),"Blm Upload")</f>
        <v>Blm Upload</v>
      </c>
    </row>
    <row r="245" spans="1:9" ht="15" thickBot="1" x14ac:dyDescent="0.35">
      <c r="A245" s="28" t="s">
        <v>4274</v>
      </c>
      <c r="B245" s="29">
        <v>44672</v>
      </c>
      <c r="C245" s="30">
        <v>184594348</v>
      </c>
      <c r="D245" s="31">
        <v>1.9770710200112099E+17</v>
      </c>
      <c r="E245" s="31" t="s">
        <v>4593</v>
      </c>
      <c r="F245" s="31">
        <v>217</v>
      </c>
      <c r="G245" s="31" t="s">
        <v>4619</v>
      </c>
      <c r="H245" s="32">
        <v>221751503000471</v>
      </c>
      <c r="I245" s="31" t="str" cm="1">
        <f t="array" ref="I245">IFERROR(SUM(_xlfn._xlws.FILTER(SPP[Realisasi],SPP[NoSPP]=Arsip_SPP[[#This Row],[Nomor Tagihan]],"Blm Upload")),"Blm Upload")</f>
        <v>Blm Upload</v>
      </c>
    </row>
    <row r="246" spans="1:9" ht="15" thickBot="1" x14ac:dyDescent="0.35">
      <c r="A246" s="28" t="s">
        <v>4258</v>
      </c>
      <c r="B246" s="29">
        <v>44673</v>
      </c>
      <c r="C246" s="30">
        <v>120537560</v>
      </c>
      <c r="D246" s="31">
        <v>1.9770710200112099E+17</v>
      </c>
      <c r="E246" s="31" t="s">
        <v>4593</v>
      </c>
      <c r="F246" s="31">
        <v>111</v>
      </c>
      <c r="G246" s="31" t="s">
        <v>4066</v>
      </c>
      <c r="H246" s="32">
        <v>221751301014284</v>
      </c>
      <c r="I246" s="31" t="str" cm="1">
        <f t="array" ref="I246">IFERROR(SUM(_xlfn._xlws.FILTER(SPP[Realisasi],SPP[NoSPP]=Arsip_SPP[[#This Row],[Nomor Tagihan]],"Blm Upload")),"Blm Upload")</f>
        <v>Blm Upload</v>
      </c>
    </row>
    <row r="247" spans="1:9" ht="15" thickBot="1" x14ac:dyDescent="0.35">
      <c r="A247" s="28" t="s">
        <v>3933</v>
      </c>
      <c r="B247" s="29">
        <v>44671</v>
      </c>
      <c r="C247" s="30">
        <v>62997846</v>
      </c>
      <c r="D247" s="31">
        <v>1.9630602198802099E+17</v>
      </c>
      <c r="E247" s="31" t="s">
        <v>4598</v>
      </c>
      <c r="F247" s="31">
        <v>217</v>
      </c>
      <c r="G247" s="31" t="s">
        <v>4619</v>
      </c>
      <c r="H247" s="32">
        <v>221751503000470</v>
      </c>
      <c r="I247" s="31" cm="1">
        <f t="array" ref="I247">IFERROR(SUM(_xlfn._xlws.FILTER(SPP[Realisasi],SPP[NoSPP]=Arsip_SPP[[#This Row],[Nomor Tagihan]],"Blm Upload")),"Blm Upload")</f>
        <v>63640000</v>
      </c>
    </row>
    <row r="248" spans="1:9" ht="15" thickBot="1" x14ac:dyDescent="0.35">
      <c r="A248" s="28" t="s">
        <v>3932</v>
      </c>
      <c r="B248" s="29">
        <v>44671</v>
      </c>
      <c r="C248" s="30">
        <v>63259650</v>
      </c>
      <c r="D248" s="31">
        <v>1.9630602198802099E+17</v>
      </c>
      <c r="E248" s="31" t="s">
        <v>4598</v>
      </c>
      <c r="F248" s="31">
        <v>254</v>
      </c>
      <c r="G248" s="31" t="s">
        <v>4620</v>
      </c>
      <c r="H248" s="32">
        <v>221751503000456</v>
      </c>
      <c r="I248" s="31" cm="1">
        <f t="array" ref="I248">IFERROR(SUM(_xlfn._xlws.FILTER(SPP[Realisasi],SPP[NoSPP]=Arsip_SPP[[#This Row],[Nomor Tagihan]],"Blm Upload")),"Blm Upload")</f>
        <v>63640000</v>
      </c>
    </row>
    <row r="249" spans="1:9" ht="15" thickBot="1" x14ac:dyDescent="0.35">
      <c r="A249" s="28" t="s">
        <v>4292</v>
      </c>
      <c r="B249" s="29">
        <v>44671</v>
      </c>
      <c r="C249" s="30">
        <v>76143300</v>
      </c>
      <c r="D249" s="31">
        <v>1.96804071993032E+17</v>
      </c>
      <c r="E249" s="31" t="s">
        <v>4601</v>
      </c>
      <c r="F249" s="31">
        <v>254</v>
      </c>
      <c r="G249" s="31" t="s">
        <v>4620</v>
      </c>
      <c r="H249" s="32">
        <v>221751503000442</v>
      </c>
      <c r="I249" s="31" t="str" cm="1">
        <f t="array" ref="I249">IFERROR(SUM(_xlfn._xlws.FILTER(SPP[Realisasi],SPP[NoSPP]=Arsip_SPP[[#This Row],[Nomor Tagihan]],"Blm Upload")),"Blm Upload")</f>
        <v>Blm Upload</v>
      </c>
    </row>
    <row r="250" spans="1:9" ht="15" thickBot="1" x14ac:dyDescent="0.35">
      <c r="A250" s="28" t="s">
        <v>4277</v>
      </c>
      <c r="B250" s="29">
        <v>44671</v>
      </c>
      <c r="C250" s="30">
        <v>77385828</v>
      </c>
      <c r="D250" s="31">
        <v>1.96804071993032E+17</v>
      </c>
      <c r="E250" s="31" t="s">
        <v>4601</v>
      </c>
      <c r="F250" s="31">
        <v>217</v>
      </c>
      <c r="G250" s="31" t="s">
        <v>4619</v>
      </c>
      <c r="H250" s="32">
        <v>221751503000469</v>
      </c>
      <c r="I250" s="31" t="str" cm="1">
        <f t="array" ref="I250">IFERROR(SUM(_xlfn._xlws.FILTER(SPP[Realisasi],SPP[NoSPP]=Arsip_SPP[[#This Row],[Nomor Tagihan]],"Blm Upload")),"Blm Upload")</f>
        <v>Blm Upload</v>
      </c>
    </row>
    <row r="251" spans="1:9" ht="15" thickBot="1" x14ac:dyDescent="0.35">
      <c r="A251" s="28" t="s">
        <v>4297</v>
      </c>
      <c r="B251" s="29">
        <v>44671</v>
      </c>
      <c r="C251" s="30">
        <v>42930000</v>
      </c>
      <c r="D251" s="31">
        <v>1.9770710200112099E+17</v>
      </c>
      <c r="E251" s="31" t="s">
        <v>4593</v>
      </c>
      <c r="F251" s="31">
        <v>231</v>
      </c>
      <c r="G251" s="31" t="s">
        <v>835</v>
      </c>
      <c r="H251" s="32">
        <v>221751303007038</v>
      </c>
      <c r="I251" s="31" t="str" cm="1">
        <f t="array" ref="I251">IFERROR(SUM(_xlfn._xlws.FILTER(SPP[Realisasi],SPP[NoSPP]=Arsip_SPP[[#This Row],[Nomor Tagihan]],"Blm Upload")),"Blm Upload")</f>
        <v>Blm Upload</v>
      </c>
    </row>
    <row r="252" spans="1:9" ht="15" thickBot="1" x14ac:dyDescent="0.35">
      <c r="A252" s="28" t="s">
        <v>4296</v>
      </c>
      <c r="B252" s="29">
        <v>44671</v>
      </c>
      <c r="C252" s="30">
        <v>19963141</v>
      </c>
      <c r="D252" s="31">
        <v>1.9770710200112099E+17</v>
      </c>
      <c r="E252" s="31" t="s">
        <v>4593</v>
      </c>
      <c r="F252" s="31">
        <v>231</v>
      </c>
      <c r="G252" s="31" t="s">
        <v>835</v>
      </c>
      <c r="H252" s="32">
        <v>221751303007039</v>
      </c>
      <c r="I252" s="31" t="str" cm="1">
        <f t="array" ref="I252">IFERROR(SUM(_xlfn._xlws.FILTER(SPP[Realisasi],SPP[NoSPP]=Arsip_SPP[[#This Row],[Nomor Tagihan]],"Blm Upload")),"Blm Upload")</f>
        <v>Blm Upload</v>
      </c>
    </row>
    <row r="253" spans="1:9" ht="15" thickBot="1" x14ac:dyDescent="0.35">
      <c r="A253" s="28" t="s">
        <v>3931</v>
      </c>
      <c r="B253" s="29">
        <v>44671</v>
      </c>
      <c r="C253" s="30">
        <v>58805004</v>
      </c>
      <c r="D253" s="31">
        <v>1.9630602198802099E+17</v>
      </c>
      <c r="E253" s="31" t="s">
        <v>4598</v>
      </c>
      <c r="F253" s="31">
        <v>237</v>
      </c>
      <c r="G253" s="31" t="s">
        <v>4599</v>
      </c>
      <c r="H253" s="32">
        <v>221751303007413</v>
      </c>
      <c r="I253" s="31" cm="1">
        <f t="array" ref="I253">IFERROR(SUM(_xlfn._xlws.FILTER(SPP[Realisasi],SPP[NoSPP]=Arsip_SPP[[#This Row],[Nomor Tagihan]],"Blm Upload")),"Blm Upload")</f>
        <v>58805004</v>
      </c>
    </row>
    <row r="254" spans="1:9" ht="15" thickBot="1" x14ac:dyDescent="0.35">
      <c r="A254" s="28" t="s">
        <v>3930</v>
      </c>
      <c r="B254" s="29">
        <v>44671</v>
      </c>
      <c r="C254" s="30">
        <v>11850000</v>
      </c>
      <c r="D254" s="31">
        <v>1.9630602198802099E+17</v>
      </c>
      <c r="E254" s="31" t="s">
        <v>4598</v>
      </c>
      <c r="F254" s="31">
        <v>237</v>
      </c>
      <c r="G254" s="31" t="s">
        <v>4599</v>
      </c>
      <c r="H254" s="32">
        <v>221751301013465</v>
      </c>
      <c r="I254" s="31" cm="1">
        <f t="array" ref="I254">IFERROR(SUM(_xlfn._xlws.FILTER(SPP[Realisasi],SPP[NoSPP]=Arsip_SPP[[#This Row],[Nomor Tagihan]],"Blm Upload")),"Blm Upload")</f>
        <v>11850000</v>
      </c>
    </row>
    <row r="255" spans="1:9" ht="15" thickBot="1" x14ac:dyDescent="0.35">
      <c r="A255" s="28" t="s">
        <v>3929</v>
      </c>
      <c r="B255" s="29">
        <v>44671</v>
      </c>
      <c r="C255" s="30">
        <v>17775000</v>
      </c>
      <c r="D255" s="31">
        <v>1.9630602198802099E+17</v>
      </c>
      <c r="E255" s="31" t="s">
        <v>4598</v>
      </c>
      <c r="F255" s="31">
        <v>237</v>
      </c>
      <c r="G255" s="31" t="s">
        <v>4599</v>
      </c>
      <c r="H255" s="32">
        <v>221751301013464</v>
      </c>
      <c r="I255" s="31" cm="1">
        <f t="array" ref="I255">IFERROR(SUM(_xlfn._xlws.FILTER(SPP[Realisasi],SPP[NoSPP]=Arsip_SPP[[#This Row],[Nomor Tagihan]],"Blm Upload")),"Blm Upload")</f>
        <v>17775000</v>
      </c>
    </row>
    <row r="256" spans="1:9" ht="15" thickBot="1" x14ac:dyDescent="0.35">
      <c r="A256" s="28" t="s">
        <v>4300</v>
      </c>
      <c r="B256" s="29">
        <v>44671</v>
      </c>
      <c r="C256" s="30">
        <v>95025975</v>
      </c>
      <c r="D256" s="31">
        <v>1.9770710200112099E+17</v>
      </c>
      <c r="E256" s="31" t="s">
        <v>4593</v>
      </c>
      <c r="F256" s="31">
        <v>259</v>
      </c>
      <c r="G256" s="31" t="s">
        <v>4618</v>
      </c>
      <c r="H256" s="32">
        <v>221751303007042</v>
      </c>
      <c r="I256" s="31" t="str" cm="1">
        <f t="array" ref="I256">IFERROR(SUM(_xlfn._xlws.FILTER(SPP[Realisasi],SPP[NoSPP]=Arsip_SPP[[#This Row],[Nomor Tagihan]],"Blm Upload")),"Blm Upload")</f>
        <v>Blm Upload</v>
      </c>
    </row>
    <row r="257" spans="1:9" ht="15" thickBot="1" x14ac:dyDescent="0.35">
      <c r="A257" s="28" t="s">
        <v>3928</v>
      </c>
      <c r="B257" s="29">
        <v>44676</v>
      </c>
      <c r="C257" s="30">
        <v>5925000</v>
      </c>
      <c r="D257" s="31">
        <v>1.9630602198802099E+17</v>
      </c>
      <c r="E257" s="31" t="s">
        <v>4598</v>
      </c>
      <c r="F257" s="31">
        <v>237</v>
      </c>
      <c r="G257" s="31" t="s">
        <v>4599</v>
      </c>
      <c r="H257" s="32">
        <v>221751302010905</v>
      </c>
      <c r="I257" s="31" cm="1">
        <f t="array" ref="I257">IFERROR(SUM(_xlfn._xlws.FILTER(SPP[Realisasi],SPP[NoSPP]=Arsip_SPP[[#This Row],[Nomor Tagihan]],"Blm Upload")),"Blm Upload")</f>
        <v>5925000</v>
      </c>
    </row>
    <row r="258" spans="1:9" ht="15" thickBot="1" x14ac:dyDescent="0.35">
      <c r="A258" s="28" t="s">
        <v>4288</v>
      </c>
      <c r="B258" s="29">
        <v>44671</v>
      </c>
      <c r="C258" s="30">
        <v>18256266</v>
      </c>
      <c r="D258" s="31">
        <v>1.96804071993032E+17</v>
      </c>
      <c r="E258" s="31" t="s">
        <v>4601</v>
      </c>
      <c r="F258" s="31">
        <v>231</v>
      </c>
      <c r="G258" s="31" t="s">
        <v>835</v>
      </c>
      <c r="H258" s="32">
        <v>221751303007417</v>
      </c>
      <c r="I258" s="31" t="str" cm="1">
        <f t="array" ref="I258">IFERROR(SUM(_xlfn._xlws.FILTER(SPP[Realisasi],SPP[NoSPP]=Arsip_SPP[[#This Row],[Nomor Tagihan]],"Blm Upload")),"Blm Upload")</f>
        <v>Blm Upload</v>
      </c>
    </row>
    <row r="259" spans="1:9" ht="15" thickBot="1" x14ac:dyDescent="0.35">
      <c r="A259" s="28" t="s">
        <v>3927</v>
      </c>
      <c r="B259" s="29">
        <v>44671</v>
      </c>
      <c r="C259" s="30">
        <v>11850000</v>
      </c>
      <c r="D259" s="31">
        <v>1.9630602198802099E+17</v>
      </c>
      <c r="E259" s="31" t="s">
        <v>4598</v>
      </c>
      <c r="F259" s="31">
        <v>237</v>
      </c>
      <c r="G259" s="31" t="s">
        <v>4599</v>
      </c>
      <c r="H259" s="32">
        <v>221751301013466</v>
      </c>
      <c r="I259" s="31" cm="1">
        <f t="array" ref="I259">IFERROR(SUM(_xlfn._xlws.FILTER(SPP[Realisasi],SPP[NoSPP]=Arsip_SPP[[#This Row],[Nomor Tagihan]],"Blm Upload")),"Blm Upload")</f>
        <v>11850000</v>
      </c>
    </row>
    <row r="260" spans="1:9" ht="15" thickBot="1" x14ac:dyDescent="0.35">
      <c r="A260" s="28" t="s">
        <v>3926</v>
      </c>
      <c r="B260" s="29">
        <v>44671</v>
      </c>
      <c r="C260" s="30">
        <v>11850000</v>
      </c>
      <c r="D260" s="31">
        <v>1.9630602198802099E+17</v>
      </c>
      <c r="E260" s="31" t="s">
        <v>4598</v>
      </c>
      <c r="F260" s="31">
        <v>237</v>
      </c>
      <c r="G260" s="31" t="s">
        <v>4599</v>
      </c>
      <c r="H260" s="32">
        <v>221751301013467</v>
      </c>
      <c r="I260" s="31" cm="1">
        <f t="array" ref="I260">IFERROR(SUM(_xlfn._xlws.FILTER(SPP[Realisasi],SPP[NoSPP]=Arsip_SPP[[#This Row],[Nomor Tagihan]],"Blm Upload")),"Blm Upload")</f>
        <v>11850000</v>
      </c>
    </row>
    <row r="261" spans="1:9" ht="15" thickBot="1" x14ac:dyDescent="0.35">
      <c r="A261" s="28" t="s">
        <v>4298</v>
      </c>
      <c r="B261" s="29">
        <v>44670</v>
      </c>
      <c r="C261" s="30">
        <v>167485550</v>
      </c>
      <c r="D261" s="31">
        <v>1.9770710200112099E+17</v>
      </c>
      <c r="E261" s="31" t="s">
        <v>4593</v>
      </c>
      <c r="F261" s="31">
        <v>259</v>
      </c>
      <c r="G261" s="31" t="s">
        <v>4618</v>
      </c>
      <c r="H261" s="32">
        <v>221751303007041</v>
      </c>
      <c r="I261" s="31" t="str" cm="1">
        <f t="array" ref="I261">IFERROR(SUM(_xlfn._xlws.FILTER(SPP[Realisasi],SPP[NoSPP]=Arsip_SPP[[#This Row],[Nomor Tagihan]],"Blm Upload")),"Blm Upload")</f>
        <v>Blm Upload</v>
      </c>
    </row>
    <row r="262" spans="1:9" ht="15" thickBot="1" x14ac:dyDescent="0.35">
      <c r="A262" s="28" t="s">
        <v>4299</v>
      </c>
      <c r="B262" s="29">
        <v>44670</v>
      </c>
      <c r="C262" s="30">
        <v>115205650</v>
      </c>
      <c r="D262" s="31">
        <v>1.9770710200112099E+17</v>
      </c>
      <c r="E262" s="31" t="s">
        <v>4593</v>
      </c>
      <c r="F262" s="31">
        <v>259</v>
      </c>
      <c r="G262" s="31" t="s">
        <v>4618</v>
      </c>
      <c r="H262" s="32">
        <v>221751303007040</v>
      </c>
      <c r="I262" s="31" t="str" cm="1">
        <f t="array" ref="I262">IFERROR(SUM(_xlfn._xlws.FILTER(SPP[Realisasi],SPP[NoSPP]=Arsip_SPP[[#This Row],[Nomor Tagihan]],"Blm Upload")),"Blm Upload")</f>
        <v>Blm Upload</v>
      </c>
    </row>
    <row r="263" spans="1:9" ht="15" thickBot="1" x14ac:dyDescent="0.35">
      <c r="A263" s="28" t="s">
        <v>4287</v>
      </c>
      <c r="B263" s="29">
        <v>44670</v>
      </c>
      <c r="C263" s="30">
        <v>2442000</v>
      </c>
      <c r="D263" s="31">
        <v>1.96804071993032E+17</v>
      </c>
      <c r="E263" s="31" t="s">
        <v>4601</v>
      </c>
      <c r="F263" s="31">
        <v>231</v>
      </c>
      <c r="G263" s="31" t="s">
        <v>835</v>
      </c>
      <c r="H263" s="32">
        <v>221751303007416</v>
      </c>
      <c r="I263" s="31" t="str" cm="1">
        <f t="array" ref="I263">IFERROR(SUM(_xlfn._xlws.FILTER(SPP[Realisasi],SPP[NoSPP]=Arsip_SPP[[#This Row],[Nomor Tagihan]],"Blm Upload")),"Blm Upload")</f>
        <v>Blm Upload</v>
      </c>
    </row>
    <row r="264" spans="1:9" ht="15" thickBot="1" x14ac:dyDescent="0.35">
      <c r="A264" s="28" t="s">
        <v>4302</v>
      </c>
      <c r="B264" s="29">
        <v>44670</v>
      </c>
      <c r="C264" s="30">
        <v>3233300</v>
      </c>
      <c r="D264" s="31">
        <v>1.9770710200112099E+17</v>
      </c>
      <c r="E264" s="31" t="s">
        <v>4593</v>
      </c>
      <c r="F264" s="31">
        <v>251</v>
      </c>
      <c r="G264" s="31" t="s">
        <v>4621</v>
      </c>
      <c r="H264" s="32">
        <v>221751503000304</v>
      </c>
      <c r="I264" s="31" t="str" cm="1">
        <f t="array" ref="I264">IFERROR(SUM(_xlfn._xlws.FILTER(SPP[Realisasi],SPP[NoSPP]=Arsip_SPP[[#This Row],[Nomor Tagihan]],"Blm Upload")),"Blm Upload")</f>
        <v>Blm Upload</v>
      </c>
    </row>
    <row r="265" spans="1:9" ht="15" thickBot="1" x14ac:dyDescent="0.35">
      <c r="A265" s="28" t="s">
        <v>4304</v>
      </c>
      <c r="B265" s="29">
        <v>44670</v>
      </c>
      <c r="C265" s="30">
        <v>206380800</v>
      </c>
      <c r="D265" s="31">
        <v>1.9770710200112099E+17</v>
      </c>
      <c r="E265" s="31" t="s">
        <v>4593</v>
      </c>
      <c r="F265" s="31">
        <v>251</v>
      </c>
      <c r="G265" s="31" t="s">
        <v>4621</v>
      </c>
      <c r="H265" s="32">
        <v>221751503000302</v>
      </c>
      <c r="I265" s="31" t="str" cm="1">
        <f t="array" ref="I265">IFERROR(SUM(_xlfn._xlws.FILTER(SPP[Realisasi],SPP[NoSPP]=Arsip_SPP[[#This Row],[Nomor Tagihan]],"Blm Upload")),"Blm Upload")</f>
        <v>Blm Upload</v>
      </c>
    </row>
    <row r="266" spans="1:9" ht="15" thickBot="1" x14ac:dyDescent="0.35">
      <c r="A266" s="28" t="s">
        <v>4303</v>
      </c>
      <c r="B266" s="29">
        <v>44670</v>
      </c>
      <c r="C266" s="30">
        <v>192589200</v>
      </c>
      <c r="D266" s="31">
        <v>1.9770710200112099E+17</v>
      </c>
      <c r="E266" s="31" t="s">
        <v>4593</v>
      </c>
      <c r="F266" s="31">
        <v>251</v>
      </c>
      <c r="G266" s="31" t="s">
        <v>4621</v>
      </c>
      <c r="H266" s="32">
        <v>221751503000301</v>
      </c>
      <c r="I266" s="31" t="str" cm="1">
        <f t="array" ref="I266">IFERROR(SUM(_xlfn._xlws.FILTER(SPP[Realisasi],SPP[NoSPP]=Arsip_SPP[[#This Row],[Nomor Tagihan]],"Blm Upload")),"Blm Upload")</f>
        <v>Blm Upload</v>
      </c>
    </row>
    <row r="267" spans="1:9" ht="15" thickBot="1" x14ac:dyDescent="0.35">
      <c r="A267" s="28" t="s">
        <v>4301</v>
      </c>
      <c r="B267" s="29">
        <v>44669</v>
      </c>
      <c r="C267" s="30">
        <v>317692700</v>
      </c>
      <c r="D267" s="31">
        <v>1.9770710200112099E+17</v>
      </c>
      <c r="E267" s="31" t="s">
        <v>4593</v>
      </c>
      <c r="F267" s="31">
        <v>251</v>
      </c>
      <c r="G267" s="31" t="s">
        <v>4621</v>
      </c>
      <c r="H267" s="32">
        <v>221751503000303</v>
      </c>
      <c r="I267" s="31" t="str" cm="1">
        <f t="array" ref="I267">IFERROR(SUM(_xlfn._xlws.FILTER(SPP[Realisasi],SPP[NoSPP]=Arsip_SPP[[#This Row],[Nomor Tagihan]],"Blm Upload")),"Blm Upload")</f>
        <v>Blm Upload</v>
      </c>
    </row>
    <row r="268" spans="1:9" ht="15" thickBot="1" x14ac:dyDescent="0.35">
      <c r="A268" s="28" t="s">
        <v>4319</v>
      </c>
      <c r="B268" s="29">
        <v>44669</v>
      </c>
      <c r="C268" s="30">
        <v>3716400</v>
      </c>
      <c r="D268" s="31">
        <v>1.9770710200112099E+17</v>
      </c>
      <c r="E268" s="31" t="s">
        <v>4593</v>
      </c>
      <c r="F268" s="31">
        <v>231</v>
      </c>
      <c r="G268" s="31" t="s">
        <v>835</v>
      </c>
      <c r="H268" s="32">
        <v>221751302009020</v>
      </c>
      <c r="I268" s="31" t="str" cm="1">
        <f t="array" ref="I268">IFERROR(SUM(_xlfn._xlws.FILTER(SPP[Realisasi],SPP[NoSPP]=Arsip_SPP[[#This Row],[Nomor Tagihan]],"Blm Upload")),"Blm Upload")</f>
        <v>Blm Upload</v>
      </c>
    </row>
    <row r="269" spans="1:9" ht="15" thickBot="1" x14ac:dyDescent="0.35">
      <c r="A269" s="28" t="s">
        <v>4318</v>
      </c>
      <c r="B269" s="29">
        <v>44669</v>
      </c>
      <c r="C269" s="30">
        <v>4333390</v>
      </c>
      <c r="D269" s="31">
        <v>1.9770710200112099E+17</v>
      </c>
      <c r="E269" s="31" t="s">
        <v>4593</v>
      </c>
      <c r="F269" s="31">
        <v>231</v>
      </c>
      <c r="G269" s="31" t="s">
        <v>835</v>
      </c>
      <c r="H269" s="32">
        <v>221751303006558</v>
      </c>
      <c r="I269" s="31" t="str" cm="1">
        <f t="array" ref="I269">IFERROR(SUM(_xlfn._xlws.FILTER(SPP[Realisasi],SPP[NoSPP]=Arsip_SPP[[#This Row],[Nomor Tagihan]],"Blm Upload")),"Blm Upload")</f>
        <v>Blm Upload</v>
      </c>
    </row>
    <row r="270" spans="1:9" ht="15" thickBot="1" x14ac:dyDescent="0.35">
      <c r="A270" s="28" t="s">
        <v>1108</v>
      </c>
      <c r="B270" s="29">
        <v>44669</v>
      </c>
      <c r="C270" s="30">
        <v>19929200</v>
      </c>
      <c r="D270" s="31">
        <v>1.9630602198802099E+17</v>
      </c>
      <c r="E270" s="31" t="s">
        <v>4598</v>
      </c>
      <c r="F270" s="31">
        <v>312</v>
      </c>
      <c r="G270" s="31" t="s">
        <v>834</v>
      </c>
      <c r="H270" s="32">
        <v>221751303006815</v>
      </c>
      <c r="I270" s="31" cm="1">
        <f t="array" ref="I270">IFERROR(SUM(_xlfn._xlws.FILTER(SPP[Realisasi],SPP[NoSPP]=Arsip_SPP[[#This Row],[Nomor Tagihan]],"Blm Upload")),"Blm Upload")</f>
        <v>19929200</v>
      </c>
    </row>
    <row r="271" spans="1:9" ht="15" thickBot="1" x14ac:dyDescent="0.35">
      <c r="A271" s="28" t="s">
        <v>1937</v>
      </c>
      <c r="B271" s="29">
        <v>44669</v>
      </c>
      <c r="C271" s="30">
        <v>75325796</v>
      </c>
      <c r="D271" s="31">
        <v>1.9630602198802099E+17</v>
      </c>
      <c r="E271" s="31" t="s">
        <v>4598</v>
      </c>
      <c r="F271" s="31">
        <v>312</v>
      </c>
      <c r="G271" s="31" t="s">
        <v>834</v>
      </c>
      <c r="H271" s="32">
        <v>221751303006813</v>
      </c>
      <c r="I271" s="31" cm="1">
        <f t="array" ref="I271">IFERROR(SUM(_xlfn._xlws.FILTER(SPP[Realisasi],SPP[NoSPP]=Arsip_SPP[[#This Row],[Nomor Tagihan]],"Blm Upload")),"Blm Upload")</f>
        <v>75325796</v>
      </c>
    </row>
    <row r="272" spans="1:9" ht="15" thickBot="1" x14ac:dyDescent="0.35">
      <c r="A272" s="28" t="s">
        <v>4320</v>
      </c>
      <c r="B272" s="29">
        <v>44669</v>
      </c>
      <c r="C272" s="30">
        <v>5767746</v>
      </c>
      <c r="D272" s="31">
        <v>1.9770710200112099E+17</v>
      </c>
      <c r="E272" s="31" t="s">
        <v>4593</v>
      </c>
      <c r="F272" s="31">
        <v>231</v>
      </c>
      <c r="G272" s="31" t="s">
        <v>835</v>
      </c>
      <c r="H272" s="32">
        <v>221751302008952</v>
      </c>
      <c r="I272" s="31" t="str" cm="1">
        <f t="array" ref="I272">IFERROR(SUM(_xlfn._xlws.FILTER(SPP[Realisasi],SPP[NoSPP]=Arsip_SPP[[#This Row],[Nomor Tagihan]],"Blm Upload")),"Blm Upload")</f>
        <v>Blm Upload</v>
      </c>
    </row>
    <row r="273" spans="1:9" ht="15" thickBot="1" x14ac:dyDescent="0.35">
      <c r="A273" s="28" t="s">
        <v>4316</v>
      </c>
      <c r="B273" s="29">
        <v>44669</v>
      </c>
      <c r="C273" s="30">
        <v>1450992</v>
      </c>
      <c r="D273" s="31">
        <v>1.9770710200112099E+17</v>
      </c>
      <c r="E273" s="31" t="s">
        <v>4593</v>
      </c>
      <c r="F273" s="31">
        <v>231</v>
      </c>
      <c r="G273" s="31" t="s">
        <v>835</v>
      </c>
      <c r="H273" s="32">
        <v>221751301012234</v>
      </c>
      <c r="I273" s="31" t="str" cm="1">
        <f t="array" ref="I273">IFERROR(SUM(_xlfn._xlws.FILTER(SPP[Realisasi],SPP[NoSPP]=Arsip_SPP[[#This Row],[Nomor Tagihan]],"Blm Upload")),"Blm Upload")</f>
        <v>Blm Upload</v>
      </c>
    </row>
    <row r="274" spans="1:9" ht="15" thickBot="1" x14ac:dyDescent="0.35">
      <c r="A274" s="28" t="s">
        <v>4314</v>
      </c>
      <c r="B274" s="29">
        <v>44669</v>
      </c>
      <c r="C274" s="30">
        <v>81501548</v>
      </c>
      <c r="D274" s="31">
        <v>1.9770710200112099E+17</v>
      </c>
      <c r="E274" s="31" t="s">
        <v>4593</v>
      </c>
      <c r="F274" s="31">
        <v>312</v>
      </c>
      <c r="G274" s="31" t="s">
        <v>834</v>
      </c>
      <c r="H274" s="32">
        <v>221751303006814</v>
      </c>
      <c r="I274" s="31" t="str" cm="1">
        <f t="array" ref="I274">IFERROR(SUM(_xlfn._xlws.FILTER(SPP[Realisasi],SPP[NoSPP]=Arsip_SPP[[#This Row],[Nomor Tagihan]],"Blm Upload")),"Blm Upload")</f>
        <v>Blm Upload</v>
      </c>
    </row>
    <row r="275" spans="1:9" ht="15" thickBot="1" x14ac:dyDescent="0.35">
      <c r="A275" s="28" t="s">
        <v>1728</v>
      </c>
      <c r="B275" s="29">
        <v>44635</v>
      </c>
      <c r="C275" s="33">
        <v>0</v>
      </c>
      <c r="D275" s="31">
        <v>1.9630602198802099E+17</v>
      </c>
      <c r="E275" s="31" t="s">
        <v>4598</v>
      </c>
      <c r="F275" s="31">
        <v>322</v>
      </c>
      <c r="G275" s="31" t="s">
        <v>4613</v>
      </c>
      <c r="H275" s="32">
        <v>221751701001121</v>
      </c>
      <c r="I275" s="31" cm="1">
        <f t="array" ref="I275">IFERROR(SUM(_xlfn._xlws.FILTER(SPP[Realisasi],SPP[NoSPP]=Arsip_SPP[[#This Row],[Nomor Tagihan]],"Blm Upload")),"Blm Upload")</f>
        <v>198636550</v>
      </c>
    </row>
    <row r="276" spans="1:9" ht="15" thickBot="1" x14ac:dyDescent="0.35">
      <c r="A276" s="28" t="s">
        <v>4373</v>
      </c>
      <c r="B276" s="29">
        <v>44649</v>
      </c>
      <c r="C276" s="30">
        <v>6840000</v>
      </c>
      <c r="D276" s="31">
        <v>1.9630602198802099E+17</v>
      </c>
      <c r="E276" s="31" t="s">
        <v>4598</v>
      </c>
      <c r="F276" s="31">
        <v>231</v>
      </c>
      <c r="G276" s="31" t="s">
        <v>835</v>
      </c>
      <c r="H276" s="32">
        <v>221751303004924</v>
      </c>
      <c r="I276" s="31" cm="1">
        <f t="array" ref="I276">IFERROR(SUM(_xlfn._xlws.FILTER(SPP[Realisasi],SPP[NoSPP]=Arsip_SPP[[#This Row],[Nomor Tagihan]],"Blm Upload")),"Blm Upload")</f>
        <v>7200000</v>
      </c>
    </row>
    <row r="277" spans="1:9" ht="15" thickBot="1" x14ac:dyDescent="0.35">
      <c r="A277" s="28" t="s">
        <v>4321</v>
      </c>
      <c r="B277" s="29">
        <v>44665</v>
      </c>
      <c r="C277" s="30">
        <v>14555403</v>
      </c>
      <c r="D277" s="31">
        <v>1.9770710200112099E+17</v>
      </c>
      <c r="E277" s="31" t="s">
        <v>4593</v>
      </c>
      <c r="F277" s="31">
        <v>231</v>
      </c>
      <c r="G277" s="31" t="s">
        <v>835</v>
      </c>
      <c r="H277" s="32">
        <v>221751303006385</v>
      </c>
      <c r="I277" s="31" t="str" cm="1">
        <f t="array" ref="I277">IFERROR(SUM(_xlfn._xlws.FILTER(SPP[Realisasi],SPP[NoSPP]=Arsip_SPP[[#This Row],[Nomor Tagihan]],"Blm Upload")),"Blm Upload")</f>
        <v>Blm Upload</v>
      </c>
    </row>
    <row r="278" spans="1:9" ht="15" thickBot="1" x14ac:dyDescent="0.35">
      <c r="A278" s="28" t="s">
        <v>3925</v>
      </c>
      <c r="B278" s="29">
        <v>44665</v>
      </c>
      <c r="C278" s="30">
        <v>6180000</v>
      </c>
      <c r="D278" s="31">
        <v>1.9630602198802099E+17</v>
      </c>
      <c r="E278" s="31" t="s">
        <v>4598</v>
      </c>
      <c r="F278" s="31">
        <v>231</v>
      </c>
      <c r="G278" s="31" t="s">
        <v>835</v>
      </c>
      <c r="H278" s="32">
        <v>221751303006837</v>
      </c>
      <c r="I278" s="31" cm="1">
        <f t="array" ref="I278">IFERROR(SUM(_xlfn._xlws.FILTER(SPP[Realisasi],SPP[NoSPP]=Arsip_SPP[[#This Row],[Nomor Tagihan]],"Blm Upload")),"Blm Upload")</f>
        <v>6180000</v>
      </c>
    </row>
    <row r="279" spans="1:9" ht="15" thickBot="1" x14ac:dyDescent="0.35">
      <c r="A279" s="28" t="s">
        <v>4317</v>
      </c>
      <c r="B279" s="29">
        <v>44664</v>
      </c>
      <c r="C279" s="30">
        <v>9649980</v>
      </c>
      <c r="D279" s="31">
        <v>1.96804071993032E+17</v>
      </c>
      <c r="E279" s="31" t="s">
        <v>4601</v>
      </c>
      <c r="F279" s="31">
        <v>231</v>
      </c>
      <c r="G279" s="31" t="s">
        <v>835</v>
      </c>
      <c r="H279" s="32">
        <v>221751303006559</v>
      </c>
      <c r="I279" s="31" t="str" cm="1">
        <f t="array" ref="I279">IFERROR(SUM(_xlfn._xlws.FILTER(SPP[Realisasi],SPP[NoSPP]=Arsip_SPP[[#This Row],[Nomor Tagihan]],"Blm Upload")),"Blm Upload")</f>
        <v>Blm Upload</v>
      </c>
    </row>
    <row r="280" spans="1:9" ht="15" thickBot="1" x14ac:dyDescent="0.35">
      <c r="A280" s="28" t="s">
        <v>4343</v>
      </c>
      <c r="B280" s="29">
        <v>44664</v>
      </c>
      <c r="C280" s="30">
        <v>6563648</v>
      </c>
      <c r="D280" s="31">
        <v>1.9770710200112099E+17</v>
      </c>
      <c r="E280" s="31" t="s">
        <v>4593</v>
      </c>
      <c r="F280" s="31">
        <v>231</v>
      </c>
      <c r="G280" s="31" t="s">
        <v>835</v>
      </c>
      <c r="H280" s="32">
        <v>221751303006144</v>
      </c>
      <c r="I280" s="31" t="str" cm="1">
        <f t="array" ref="I280">IFERROR(SUM(_xlfn._xlws.FILTER(SPP[Realisasi],SPP[NoSPP]=Arsip_SPP[[#This Row],[Nomor Tagihan]],"Blm Upload")),"Blm Upload")</f>
        <v>Blm Upload</v>
      </c>
    </row>
    <row r="281" spans="1:9" ht="15" thickBot="1" x14ac:dyDescent="0.35">
      <c r="A281" s="28" t="s">
        <v>4322</v>
      </c>
      <c r="B281" s="29">
        <v>44664</v>
      </c>
      <c r="C281" s="30">
        <v>26736840</v>
      </c>
      <c r="D281" s="31">
        <v>1.9770710200112099E+17</v>
      </c>
      <c r="E281" s="31" t="s">
        <v>4593</v>
      </c>
      <c r="F281" s="31">
        <v>231</v>
      </c>
      <c r="G281" s="31" t="s">
        <v>835</v>
      </c>
      <c r="H281" s="32">
        <v>221751303006417</v>
      </c>
      <c r="I281" s="31" t="str" cm="1">
        <f t="array" ref="I281">IFERROR(SUM(_xlfn._xlws.FILTER(SPP[Realisasi],SPP[NoSPP]=Arsip_SPP[[#This Row],[Nomor Tagihan]],"Blm Upload")),"Blm Upload")</f>
        <v>Blm Upload</v>
      </c>
    </row>
    <row r="282" spans="1:9" ht="15" thickBot="1" x14ac:dyDescent="0.35">
      <c r="A282" s="28" t="s">
        <v>4335</v>
      </c>
      <c r="B282" s="29">
        <v>44664</v>
      </c>
      <c r="C282" s="30">
        <v>3778000</v>
      </c>
      <c r="D282" s="31">
        <v>1.9770710200112099E+17</v>
      </c>
      <c r="E282" s="31" t="s">
        <v>4593</v>
      </c>
      <c r="F282" s="31">
        <v>231</v>
      </c>
      <c r="G282" s="31" t="s">
        <v>835</v>
      </c>
      <c r="H282" s="32">
        <v>221751303006135</v>
      </c>
      <c r="I282" s="31" t="str" cm="1">
        <f t="array" ref="I282">IFERROR(SUM(_xlfn._xlws.FILTER(SPP[Realisasi],SPP[NoSPP]=Arsip_SPP[[#This Row],[Nomor Tagihan]],"Blm Upload")),"Blm Upload")</f>
        <v>Blm Upload</v>
      </c>
    </row>
    <row r="283" spans="1:9" ht="15" thickBot="1" x14ac:dyDescent="0.35">
      <c r="A283" s="28" t="s">
        <v>4332</v>
      </c>
      <c r="B283" s="29">
        <v>44664</v>
      </c>
      <c r="C283" s="30">
        <v>42791700</v>
      </c>
      <c r="D283" s="31">
        <v>1.9770710200112099E+17</v>
      </c>
      <c r="E283" s="31" t="s">
        <v>4593</v>
      </c>
      <c r="F283" s="31">
        <v>231</v>
      </c>
      <c r="G283" s="31" t="s">
        <v>835</v>
      </c>
      <c r="H283" s="32">
        <v>221751301011748</v>
      </c>
      <c r="I283" s="31" t="str" cm="1">
        <f t="array" ref="I283">IFERROR(SUM(_xlfn._xlws.FILTER(SPP[Realisasi],SPP[NoSPP]=Arsip_SPP[[#This Row],[Nomor Tagihan]],"Blm Upload")),"Blm Upload")</f>
        <v>Blm Upload</v>
      </c>
    </row>
    <row r="284" spans="1:9" ht="15" thickBot="1" x14ac:dyDescent="0.35">
      <c r="A284" s="28" t="s">
        <v>4334</v>
      </c>
      <c r="B284" s="29">
        <v>44664</v>
      </c>
      <c r="C284" s="30">
        <v>6715569</v>
      </c>
      <c r="D284" s="31">
        <v>1.9770710200112099E+17</v>
      </c>
      <c r="E284" s="31" t="s">
        <v>4593</v>
      </c>
      <c r="F284" s="31">
        <v>231</v>
      </c>
      <c r="G284" s="31" t="s">
        <v>835</v>
      </c>
      <c r="H284" s="32">
        <v>221751303006136</v>
      </c>
      <c r="I284" s="31" t="str" cm="1">
        <f t="array" ref="I284">IFERROR(SUM(_xlfn._xlws.FILTER(SPP[Realisasi],SPP[NoSPP]=Arsip_SPP[[#This Row],[Nomor Tagihan]],"Blm Upload")),"Blm Upload")</f>
        <v>Blm Upload</v>
      </c>
    </row>
    <row r="285" spans="1:9" ht="15" thickBot="1" x14ac:dyDescent="0.35">
      <c r="A285" s="28" t="s">
        <v>3924</v>
      </c>
      <c r="B285" s="29">
        <v>44664</v>
      </c>
      <c r="C285" s="30">
        <v>5656000</v>
      </c>
      <c r="D285" s="31">
        <v>1.9630602198802099E+17</v>
      </c>
      <c r="E285" s="31" t="s">
        <v>4598</v>
      </c>
      <c r="F285" s="31">
        <v>231</v>
      </c>
      <c r="G285" s="31" t="s">
        <v>835</v>
      </c>
      <c r="H285" s="32">
        <v>221751303006848</v>
      </c>
      <c r="I285" s="31" cm="1">
        <f t="array" ref="I285">IFERROR(SUM(_xlfn._xlws.FILTER(SPP[Realisasi],SPP[NoSPP]=Arsip_SPP[[#This Row],[Nomor Tagihan]],"Blm Upload")),"Blm Upload")</f>
        <v>5656000</v>
      </c>
    </row>
    <row r="286" spans="1:9" ht="15" thickBot="1" x14ac:dyDescent="0.35">
      <c r="A286" s="28" t="s">
        <v>3923</v>
      </c>
      <c r="B286" s="29">
        <v>44664</v>
      </c>
      <c r="C286" s="30">
        <v>34977460</v>
      </c>
      <c r="D286" s="31">
        <v>1.9630602198802099E+17</v>
      </c>
      <c r="E286" s="31" t="s">
        <v>4598</v>
      </c>
      <c r="F286" s="31">
        <v>231</v>
      </c>
      <c r="G286" s="31" t="s">
        <v>835</v>
      </c>
      <c r="H286" s="32">
        <v>221751303006849</v>
      </c>
      <c r="I286" s="31" cm="1">
        <f t="array" ref="I286">IFERROR(SUM(_xlfn._xlws.FILTER(SPP[Realisasi],SPP[NoSPP]=Arsip_SPP[[#This Row],[Nomor Tagihan]],"Blm Upload")),"Blm Upload")</f>
        <v>34977460</v>
      </c>
    </row>
    <row r="287" spans="1:9" ht="15" thickBot="1" x14ac:dyDescent="0.35">
      <c r="A287" s="28" t="s">
        <v>3922</v>
      </c>
      <c r="B287" s="29">
        <v>44663</v>
      </c>
      <c r="C287" s="30">
        <v>4980000</v>
      </c>
      <c r="D287" s="31">
        <v>1.9630602198802099E+17</v>
      </c>
      <c r="E287" s="31" t="s">
        <v>4598</v>
      </c>
      <c r="F287" s="31">
        <v>231</v>
      </c>
      <c r="G287" s="31" t="s">
        <v>835</v>
      </c>
      <c r="H287" s="32">
        <v>221751303006850</v>
      </c>
      <c r="I287" s="31" cm="1">
        <f t="array" ref="I287">IFERROR(SUM(_xlfn._xlws.FILTER(SPP[Realisasi],SPP[NoSPP]=Arsip_SPP[[#This Row],[Nomor Tagihan]],"Blm Upload")),"Blm Upload")</f>
        <v>4980000</v>
      </c>
    </row>
    <row r="288" spans="1:9" ht="15" thickBot="1" x14ac:dyDescent="0.35">
      <c r="A288" s="28" t="s">
        <v>3921</v>
      </c>
      <c r="B288" s="29">
        <v>44663</v>
      </c>
      <c r="C288" s="30">
        <v>8760000</v>
      </c>
      <c r="D288" s="31">
        <v>1.9630602198802099E+17</v>
      </c>
      <c r="E288" s="31" t="s">
        <v>4598</v>
      </c>
      <c r="F288" s="31">
        <v>231</v>
      </c>
      <c r="G288" s="31" t="s">
        <v>835</v>
      </c>
      <c r="H288" s="32">
        <v>221751303006832</v>
      </c>
      <c r="I288" s="31" cm="1">
        <f t="array" ref="I288">IFERROR(SUM(_xlfn._xlws.FILTER(SPP[Realisasi],SPP[NoSPP]=Arsip_SPP[[#This Row],[Nomor Tagihan]],"Blm Upload")),"Blm Upload")</f>
        <v>8760000</v>
      </c>
    </row>
    <row r="289" spans="1:9" ht="15" thickBot="1" x14ac:dyDescent="0.35">
      <c r="A289" s="28" t="s">
        <v>4295</v>
      </c>
      <c r="B289" s="29">
        <v>44663</v>
      </c>
      <c r="C289" s="30">
        <v>192079400</v>
      </c>
      <c r="D289" s="31">
        <v>1.9770710200112099E+17</v>
      </c>
      <c r="E289" s="31" t="s">
        <v>4593</v>
      </c>
      <c r="F289" s="31">
        <v>211</v>
      </c>
      <c r="G289" s="31" t="s">
        <v>4185</v>
      </c>
      <c r="H289" s="32">
        <v>221751503000422</v>
      </c>
      <c r="I289" s="31" t="str" cm="1">
        <f t="array" ref="I289">IFERROR(SUM(_xlfn._xlws.FILTER(SPP[Realisasi],SPP[NoSPP]=Arsip_SPP[[#This Row],[Nomor Tagihan]],"Blm Upload")),"Blm Upload")</f>
        <v>Blm Upload</v>
      </c>
    </row>
    <row r="290" spans="1:9" ht="15" thickBot="1" x14ac:dyDescent="0.35">
      <c r="A290" s="28" t="s">
        <v>4293</v>
      </c>
      <c r="B290" s="29">
        <v>44663</v>
      </c>
      <c r="C290" s="30">
        <v>175891300</v>
      </c>
      <c r="D290" s="31">
        <v>1.9770710200112099E+17</v>
      </c>
      <c r="E290" s="31" t="s">
        <v>4593</v>
      </c>
      <c r="F290" s="31">
        <v>211</v>
      </c>
      <c r="G290" s="31" t="s">
        <v>4185</v>
      </c>
      <c r="H290" s="32">
        <v>221751503000423</v>
      </c>
      <c r="I290" s="31" t="str" cm="1">
        <f t="array" ref="I290">IFERROR(SUM(_xlfn._xlws.FILTER(SPP[Realisasi],SPP[NoSPP]=Arsip_SPP[[#This Row],[Nomor Tagihan]],"Blm Upload")),"Blm Upload")</f>
        <v>Blm Upload</v>
      </c>
    </row>
    <row r="291" spans="1:9" ht="15" thickBot="1" x14ac:dyDescent="0.35">
      <c r="A291" s="28" t="s">
        <v>4333</v>
      </c>
      <c r="B291" s="29">
        <v>44663</v>
      </c>
      <c r="C291" s="30">
        <v>6039000</v>
      </c>
      <c r="D291" s="31">
        <v>1.9770710200112099E+17</v>
      </c>
      <c r="E291" s="31" t="s">
        <v>4593</v>
      </c>
      <c r="F291" s="31">
        <v>231</v>
      </c>
      <c r="G291" s="31" t="s">
        <v>835</v>
      </c>
      <c r="H291" s="32">
        <v>221751303006137</v>
      </c>
      <c r="I291" s="31" t="str" cm="1">
        <f t="array" ref="I291">IFERROR(SUM(_xlfn._xlws.FILTER(SPP[Realisasi],SPP[NoSPP]=Arsip_SPP[[#This Row],[Nomor Tagihan]],"Blm Upload")),"Blm Upload")</f>
        <v>Blm Upload</v>
      </c>
    </row>
    <row r="292" spans="1:9" ht="15" thickBot="1" x14ac:dyDescent="0.35">
      <c r="A292" s="28" t="s">
        <v>4329</v>
      </c>
      <c r="B292" s="29">
        <v>44663</v>
      </c>
      <c r="C292" s="30">
        <v>8699500</v>
      </c>
      <c r="D292" s="31">
        <v>1.96804071993032E+17</v>
      </c>
      <c r="E292" s="31" t="s">
        <v>4601</v>
      </c>
      <c r="F292" s="31">
        <v>312</v>
      </c>
      <c r="G292" s="31" t="s">
        <v>834</v>
      </c>
      <c r="H292" s="32">
        <v>221751303006254</v>
      </c>
      <c r="I292" s="31" t="str" cm="1">
        <f t="array" ref="I292">IFERROR(SUM(_xlfn._xlws.FILTER(SPP[Realisasi],SPP[NoSPP]=Arsip_SPP[[#This Row],[Nomor Tagihan]],"Blm Upload")),"Blm Upload")</f>
        <v>Blm Upload</v>
      </c>
    </row>
    <row r="293" spans="1:9" ht="15" thickBot="1" x14ac:dyDescent="0.35">
      <c r="A293" s="28" t="s">
        <v>4338</v>
      </c>
      <c r="B293" s="29">
        <v>44663</v>
      </c>
      <c r="C293" s="30">
        <v>3240000</v>
      </c>
      <c r="D293" s="31">
        <v>1.9770710200112099E+17</v>
      </c>
      <c r="E293" s="31" t="s">
        <v>4593</v>
      </c>
      <c r="F293" s="31">
        <v>231</v>
      </c>
      <c r="G293" s="31" t="s">
        <v>835</v>
      </c>
      <c r="H293" s="32">
        <v>221751303006138</v>
      </c>
      <c r="I293" s="31" t="str" cm="1">
        <f t="array" ref="I293">IFERROR(SUM(_xlfn._xlws.FILTER(SPP[Realisasi],SPP[NoSPP]=Arsip_SPP[[#This Row],[Nomor Tagihan]],"Blm Upload")),"Blm Upload")</f>
        <v>Blm Upload</v>
      </c>
    </row>
    <row r="294" spans="1:9" ht="15" thickBot="1" x14ac:dyDescent="0.35">
      <c r="A294" s="28" t="s">
        <v>4327</v>
      </c>
      <c r="B294" s="29">
        <v>44663</v>
      </c>
      <c r="C294" s="30">
        <v>40003906</v>
      </c>
      <c r="D294" s="31">
        <v>1.96804071993032E+17</v>
      </c>
      <c r="E294" s="31" t="s">
        <v>4601</v>
      </c>
      <c r="F294" s="31">
        <v>312</v>
      </c>
      <c r="G294" s="31" t="s">
        <v>834</v>
      </c>
      <c r="H294" s="32">
        <v>221751303006255</v>
      </c>
      <c r="I294" s="31" t="str" cm="1">
        <f t="array" ref="I294">IFERROR(SUM(_xlfn._xlws.FILTER(SPP[Realisasi],SPP[NoSPP]=Arsip_SPP[[#This Row],[Nomor Tagihan]],"Blm Upload")),"Blm Upload")</f>
        <v>Blm Upload</v>
      </c>
    </row>
    <row r="295" spans="1:9" ht="15" thickBot="1" x14ac:dyDescent="0.35">
      <c r="A295" s="28" t="s">
        <v>4328</v>
      </c>
      <c r="B295" s="29">
        <v>44663</v>
      </c>
      <c r="C295" s="30">
        <v>50071500</v>
      </c>
      <c r="D295" s="31">
        <v>1.96804071993032E+17</v>
      </c>
      <c r="E295" s="31" t="s">
        <v>4601</v>
      </c>
      <c r="F295" s="31">
        <v>312</v>
      </c>
      <c r="G295" s="31" t="s">
        <v>834</v>
      </c>
      <c r="H295" s="32">
        <v>221751303006237</v>
      </c>
      <c r="I295" s="31" t="str" cm="1">
        <f t="array" ref="I295">IFERROR(SUM(_xlfn._xlws.FILTER(SPP[Realisasi],SPP[NoSPP]=Arsip_SPP[[#This Row],[Nomor Tagihan]],"Blm Upload")),"Blm Upload")</f>
        <v>Blm Upload</v>
      </c>
    </row>
    <row r="296" spans="1:9" ht="15" thickBot="1" x14ac:dyDescent="0.35">
      <c r="A296" s="28" t="s">
        <v>4294</v>
      </c>
      <c r="B296" s="29">
        <v>44663</v>
      </c>
      <c r="C296" s="30">
        <v>290002800</v>
      </c>
      <c r="D296" s="31">
        <v>1.9770710200112099E+17</v>
      </c>
      <c r="E296" s="31" t="s">
        <v>4593</v>
      </c>
      <c r="F296" s="31">
        <v>211</v>
      </c>
      <c r="G296" s="31" t="s">
        <v>4185</v>
      </c>
      <c r="H296" s="32">
        <v>221751503000421</v>
      </c>
      <c r="I296" s="31" t="str" cm="1">
        <f t="array" ref="I296">IFERROR(SUM(_xlfn._xlws.FILTER(SPP[Realisasi],SPP[NoSPP]=Arsip_SPP[[#This Row],[Nomor Tagihan]],"Blm Upload")),"Blm Upload")</f>
        <v>Blm Upload</v>
      </c>
    </row>
    <row r="297" spans="1:9" ht="15" thickBot="1" x14ac:dyDescent="0.35">
      <c r="A297" s="28" t="s">
        <v>4324</v>
      </c>
      <c r="B297" s="29">
        <v>44664</v>
      </c>
      <c r="C297" s="30">
        <v>33554535</v>
      </c>
      <c r="D297" s="31">
        <v>1.96804071993032E+17</v>
      </c>
      <c r="E297" s="31" t="s">
        <v>4601</v>
      </c>
      <c r="F297" s="31">
        <v>111</v>
      </c>
      <c r="G297" s="31" t="s">
        <v>4066</v>
      </c>
      <c r="H297" s="32">
        <v>221751302008602</v>
      </c>
      <c r="I297" s="31" t="str" cm="1">
        <f t="array" ref="I297">IFERROR(SUM(_xlfn._xlws.FILTER(SPP[Realisasi],SPP[NoSPP]=Arsip_SPP[[#This Row],[Nomor Tagihan]],"Blm Upload")),"Blm Upload")</f>
        <v>Blm Upload</v>
      </c>
    </row>
    <row r="298" spans="1:9" ht="15" thickBot="1" x14ac:dyDescent="0.35">
      <c r="A298" s="28" t="s">
        <v>3920</v>
      </c>
      <c r="B298" s="29">
        <v>44663</v>
      </c>
      <c r="C298" s="30">
        <v>1040000</v>
      </c>
      <c r="D298" s="31">
        <v>1.9630602198802099E+17</v>
      </c>
      <c r="E298" s="31" t="s">
        <v>4598</v>
      </c>
      <c r="F298" s="31">
        <v>231</v>
      </c>
      <c r="G298" s="31" t="s">
        <v>835</v>
      </c>
      <c r="H298" s="32">
        <v>221751303006134</v>
      </c>
      <c r="I298" s="31" cm="1">
        <f t="array" ref="I298">IFERROR(SUM(_xlfn._xlws.FILTER(SPP[Realisasi],SPP[NoSPP]=Arsip_SPP[[#This Row],[Nomor Tagihan]],"Blm Upload")),"Blm Upload")</f>
        <v>1040000</v>
      </c>
    </row>
    <row r="299" spans="1:9" ht="15" thickBot="1" x14ac:dyDescent="0.35">
      <c r="A299" s="28" t="s">
        <v>4342</v>
      </c>
      <c r="B299" s="29">
        <v>44663</v>
      </c>
      <c r="C299" s="30">
        <v>5040500</v>
      </c>
      <c r="D299" s="31">
        <v>1.9770710200112099E+17</v>
      </c>
      <c r="E299" s="31" t="s">
        <v>4593</v>
      </c>
      <c r="F299" s="31">
        <v>231</v>
      </c>
      <c r="G299" s="31" t="s">
        <v>835</v>
      </c>
      <c r="H299" s="32">
        <v>221751303006145</v>
      </c>
      <c r="I299" s="31" t="str" cm="1">
        <f t="array" ref="I299">IFERROR(SUM(_xlfn._xlws.FILTER(SPP[Realisasi],SPP[NoSPP]=Arsip_SPP[[#This Row],[Nomor Tagihan]],"Blm Upload")),"Blm Upload")</f>
        <v>Blm Upload</v>
      </c>
    </row>
    <row r="300" spans="1:9" ht="15" thickBot="1" x14ac:dyDescent="0.35">
      <c r="A300" s="28" t="s">
        <v>3919</v>
      </c>
      <c r="B300" s="29">
        <v>44663</v>
      </c>
      <c r="C300" s="30">
        <v>3570000</v>
      </c>
      <c r="D300" s="31">
        <v>1.9630602198802099E+17</v>
      </c>
      <c r="E300" s="31" t="s">
        <v>4598</v>
      </c>
      <c r="F300" s="31">
        <v>231</v>
      </c>
      <c r="G300" s="31" t="s">
        <v>835</v>
      </c>
      <c r="H300" s="32">
        <v>221751303006132</v>
      </c>
      <c r="I300" s="31" cm="1">
        <f t="array" ref="I300">IFERROR(SUM(_xlfn._xlws.FILTER(SPP[Realisasi],SPP[NoSPP]=Arsip_SPP[[#This Row],[Nomor Tagihan]],"Blm Upload")),"Blm Upload")</f>
        <v>3570000</v>
      </c>
    </row>
    <row r="301" spans="1:9" ht="15" thickBot="1" x14ac:dyDescent="0.35">
      <c r="A301" s="39" t="s">
        <v>4326</v>
      </c>
      <c r="B301" s="40">
        <v>44663</v>
      </c>
      <c r="C301" s="41">
        <v>16341500</v>
      </c>
      <c r="D301" s="42">
        <v>1.9770710200112099E+17</v>
      </c>
      <c r="E301" s="42" t="s">
        <v>4593</v>
      </c>
      <c r="F301" s="42">
        <v>231</v>
      </c>
      <c r="G301" s="42" t="s">
        <v>835</v>
      </c>
      <c r="H301" s="43">
        <v>221751302008637</v>
      </c>
      <c r="I301" s="31" t="str" cm="1">
        <f t="array" ref="I301">IFERROR(SUM(_xlfn._xlws.FILTER(SPP[Realisasi],SPP[NoSPP]=Arsip_SPP[[#This Row],[Nomor Tagihan]],"Blm Upload")),"Blm Upload")</f>
        <v>Blm Upload</v>
      </c>
    </row>
    <row r="302" spans="1:9" ht="15" thickBot="1" x14ac:dyDescent="0.35">
      <c r="A302" s="28" t="s">
        <v>4323</v>
      </c>
      <c r="B302" s="29">
        <v>44663</v>
      </c>
      <c r="C302" s="30">
        <v>16341500</v>
      </c>
      <c r="D302" s="31">
        <v>1.9770710200112099E+17</v>
      </c>
      <c r="E302" s="31" t="s">
        <v>4593</v>
      </c>
      <c r="F302" s="31">
        <v>231</v>
      </c>
      <c r="G302" s="31" t="s">
        <v>835</v>
      </c>
      <c r="H302" s="32">
        <v>221751302008638</v>
      </c>
      <c r="I302" s="31" t="str" cm="1">
        <f t="array" ref="I302">IFERROR(SUM(_xlfn._xlws.FILTER(SPP[Realisasi],SPP[NoSPP]=Arsip_SPP[[#This Row],[Nomor Tagihan]],"Blm Upload")),"Blm Upload")</f>
        <v>Blm Upload</v>
      </c>
    </row>
    <row r="303" spans="1:9" ht="15" thickBot="1" x14ac:dyDescent="0.35">
      <c r="A303" s="28" t="s">
        <v>4325</v>
      </c>
      <c r="B303" s="29">
        <v>44663</v>
      </c>
      <c r="C303" s="30">
        <v>10351455</v>
      </c>
      <c r="D303" s="31">
        <v>1.9770710200112099E+17</v>
      </c>
      <c r="E303" s="31" t="s">
        <v>4593</v>
      </c>
      <c r="F303" s="31">
        <v>231</v>
      </c>
      <c r="G303" s="31" t="s">
        <v>835</v>
      </c>
      <c r="H303" s="32">
        <v>221751302008607</v>
      </c>
      <c r="I303" s="31" t="str" cm="1">
        <f t="array" ref="I303">IFERROR(SUM(_xlfn._xlws.FILTER(SPP[Realisasi],SPP[NoSPP]=Arsip_SPP[[#This Row],[Nomor Tagihan]],"Blm Upload")),"Blm Upload")</f>
        <v>Blm Upload</v>
      </c>
    </row>
    <row r="304" spans="1:9" ht="15" thickBot="1" x14ac:dyDescent="0.35">
      <c r="A304" s="28" t="s">
        <v>3918</v>
      </c>
      <c r="B304" s="29">
        <v>44670</v>
      </c>
      <c r="C304" s="30">
        <v>577980144</v>
      </c>
      <c r="D304" s="31">
        <v>1.9630602198802099E+17</v>
      </c>
      <c r="E304" s="31" t="s">
        <v>4598</v>
      </c>
      <c r="F304" s="31">
        <v>237</v>
      </c>
      <c r="G304" s="31" t="s">
        <v>4599</v>
      </c>
      <c r="H304" s="32">
        <v>221751303006826</v>
      </c>
      <c r="I304" s="31" cm="1">
        <f t="array" ref="I304">IFERROR(SUM(_xlfn._xlws.FILTER(SPP[Realisasi],SPP[NoSPP]=Arsip_SPP[[#This Row],[Nomor Tagihan]],"Blm Upload")),"Blm Upload")</f>
        <v>577980144</v>
      </c>
    </row>
    <row r="305" spans="1:9" ht="15" thickBot="1" x14ac:dyDescent="0.35">
      <c r="A305" s="28" t="s">
        <v>4346</v>
      </c>
      <c r="B305" s="29">
        <v>44659</v>
      </c>
      <c r="C305" s="30">
        <v>24423755</v>
      </c>
      <c r="D305" s="31">
        <v>1.9770710200112099E+17</v>
      </c>
      <c r="E305" s="31" t="s">
        <v>4593</v>
      </c>
      <c r="F305" s="31">
        <v>231</v>
      </c>
      <c r="G305" s="31" t="s">
        <v>835</v>
      </c>
      <c r="H305" s="32">
        <v>221751301010946</v>
      </c>
      <c r="I305" s="31" t="str" cm="1">
        <f t="array" ref="I305">IFERROR(SUM(_xlfn._xlws.FILTER(SPP[Realisasi],SPP[NoSPP]=Arsip_SPP[[#This Row],[Nomor Tagihan]],"Blm Upload")),"Blm Upload")</f>
        <v>Blm Upload</v>
      </c>
    </row>
    <row r="306" spans="1:9" ht="15" thickBot="1" x14ac:dyDescent="0.35">
      <c r="A306" s="28" t="s">
        <v>3917</v>
      </c>
      <c r="B306" s="29">
        <v>44659</v>
      </c>
      <c r="C306" s="30">
        <v>6320000</v>
      </c>
      <c r="D306" s="31">
        <v>1.9630602198802099E+17</v>
      </c>
      <c r="E306" s="31" t="s">
        <v>4598</v>
      </c>
      <c r="F306" s="31">
        <v>231</v>
      </c>
      <c r="G306" s="31" t="s">
        <v>835</v>
      </c>
      <c r="H306" s="32">
        <v>221751303006133</v>
      </c>
      <c r="I306" s="31" cm="1">
        <f t="array" ref="I306">IFERROR(SUM(_xlfn._xlws.FILTER(SPP[Realisasi],SPP[NoSPP]=Arsip_SPP[[#This Row],[Nomor Tagihan]],"Blm Upload")),"Blm Upload")</f>
        <v>6320000</v>
      </c>
    </row>
    <row r="307" spans="1:9" ht="15" thickBot="1" x14ac:dyDescent="0.35">
      <c r="A307" s="28" t="s">
        <v>3916</v>
      </c>
      <c r="B307" s="29">
        <v>44659</v>
      </c>
      <c r="C307" s="30">
        <v>1800000</v>
      </c>
      <c r="D307" s="31">
        <v>1.9630602198802099E+17</v>
      </c>
      <c r="E307" s="31" t="s">
        <v>4598</v>
      </c>
      <c r="F307" s="31">
        <v>231</v>
      </c>
      <c r="G307" s="31" t="s">
        <v>835</v>
      </c>
      <c r="H307" s="32">
        <v>221751303006130</v>
      </c>
      <c r="I307" s="31" cm="1">
        <f t="array" ref="I307">IFERROR(SUM(_xlfn._xlws.FILTER(SPP[Realisasi],SPP[NoSPP]=Arsip_SPP[[#This Row],[Nomor Tagihan]],"Blm Upload")),"Blm Upload")</f>
        <v>1800000</v>
      </c>
    </row>
    <row r="308" spans="1:9" ht="15" thickBot="1" x14ac:dyDescent="0.35">
      <c r="A308" s="28" t="s">
        <v>3915</v>
      </c>
      <c r="B308" s="29">
        <v>44659</v>
      </c>
      <c r="C308" s="30">
        <v>6060000</v>
      </c>
      <c r="D308" s="31">
        <v>1.9630602198802099E+17</v>
      </c>
      <c r="E308" s="31" t="s">
        <v>4598</v>
      </c>
      <c r="F308" s="31">
        <v>231</v>
      </c>
      <c r="G308" s="31" t="s">
        <v>835</v>
      </c>
      <c r="H308" s="32">
        <v>221751303006131</v>
      </c>
      <c r="I308" s="31" cm="1">
        <f t="array" ref="I308">IFERROR(SUM(_xlfn._xlws.FILTER(SPP[Realisasi],SPP[NoSPP]=Arsip_SPP[[#This Row],[Nomor Tagihan]],"Blm Upload")),"Blm Upload")</f>
        <v>6060000</v>
      </c>
    </row>
    <row r="309" spans="1:9" ht="15" thickBot="1" x14ac:dyDescent="0.35">
      <c r="A309" s="28" t="s">
        <v>3914</v>
      </c>
      <c r="B309" s="29">
        <v>44659</v>
      </c>
      <c r="C309" s="30">
        <v>5925000</v>
      </c>
      <c r="D309" s="31">
        <v>1.9630602198802099E+17</v>
      </c>
      <c r="E309" s="31" t="s">
        <v>4598</v>
      </c>
      <c r="F309" s="31">
        <v>237</v>
      </c>
      <c r="G309" s="31" t="s">
        <v>4599</v>
      </c>
      <c r="H309" s="32">
        <v>221751301011644</v>
      </c>
      <c r="I309" s="31" cm="1">
        <f t="array" ref="I309">IFERROR(SUM(_xlfn._xlws.FILTER(SPP[Realisasi],SPP[NoSPP]=Arsip_SPP[[#This Row],[Nomor Tagihan]],"Blm Upload")),"Blm Upload")</f>
        <v>5925000</v>
      </c>
    </row>
    <row r="310" spans="1:9" ht="15" thickBot="1" x14ac:dyDescent="0.35">
      <c r="A310" s="28" t="s">
        <v>3913</v>
      </c>
      <c r="B310" s="29">
        <v>44659</v>
      </c>
      <c r="C310" s="30">
        <v>5925000</v>
      </c>
      <c r="D310" s="31">
        <v>1.9630602198802099E+17</v>
      </c>
      <c r="E310" s="31" t="s">
        <v>4598</v>
      </c>
      <c r="F310" s="31">
        <v>237</v>
      </c>
      <c r="G310" s="31" t="s">
        <v>4599</v>
      </c>
      <c r="H310" s="32">
        <v>221751301011645</v>
      </c>
      <c r="I310" s="31" cm="1">
        <f t="array" ref="I310">IFERROR(SUM(_xlfn._xlws.FILTER(SPP[Realisasi],SPP[NoSPP]=Arsip_SPP[[#This Row],[Nomor Tagihan]],"Blm Upload")),"Blm Upload")</f>
        <v>5925000</v>
      </c>
    </row>
    <row r="311" spans="1:9" ht="15" thickBot="1" x14ac:dyDescent="0.35">
      <c r="A311" s="28" t="s">
        <v>4349</v>
      </c>
      <c r="B311" s="29">
        <v>44659</v>
      </c>
      <c r="C311" s="30">
        <v>24764050</v>
      </c>
      <c r="D311" s="31">
        <v>1.9770710200112099E+17</v>
      </c>
      <c r="E311" s="31" t="s">
        <v>4593</v>
      </c>
      <c r="F311" s="31">
        <v>221</v>
      </c>
      <c r="G311" s="31" t="s">
        <v>4059</v>
      </c>
      <c r="H311" s="32">
        <v>221751303005709</v>
      </c>
      <c r="I311" s="31" t="str" cm="1">
        <f t="array" ref="I311">IFERROR(SUM(_xlfn._xlws.FILTER(SPP[Realisasi],SPP[NoSPP]=Arsip_SPP[[#This Row],[Nomor Tagihan]],"Blm Upload")),"Blm Upload")</f>
        <v>Blm Upload</v>
      </c>
    </row>
    <row r="312" spans="1:9" ht="15" thickBot="1" x14ac:dyDescent="0.35">
      <c r="A312" s="28" t="s">
        <v>4348</v>
      </c>
      <c r="B312" s="29">
        <v>44659</v>
      </c>
      <c r="C312" s="30">
        <v>73710000</v>
      </c>
      <c r="D312" s="31">
        <v>1.9770710200112099E+17</v>
      </c>
      <c r="E312" s="31" t="s">
        <v>4593</v>
      </c>
      <c r="F312" s="31">
        <v>231</v>
      </c>
      <c r="G312" s="31" t="s">
        <v>835</v>
      </c>
      <c r="H312" s="32">
        <v>221751303005707</v>
      </c>
      <c r="I312" s="31" t="str" cm="1">
        <f t="array" ref="I312">IFERROR(SUM(_xlfn._xlws.FILTER(SPP[Realisasi],SPP[NoSPP]=Arsip_SPP[[#This Row],[Nomor Tagihan]],"Blm Upload")),"Blm Upload")</f>
        <v>Blm Upload</v>
      </c>
    </row>
    <row r="313" spans="1:9" ht="15" thickBot="1" x14ac:dyDescent="0.35">
      <c r="A313" s="28" t="s">
        <v>4352</v>
      </c>
      <c r="B313" s="29">
        <v>44659</v>
      </c>
      <c r="C313" s="30">
        <v>11310000</v>
      </c>
      <c r="D313" s="31">
        <v>1.9770710200112099E+17</v>
      </c>
      <c r="E313" s="31" t="s">
        <v>4593</v>
      </c>
      <c r="F313" s="31">
        <v>231</v>
      </c>
      <c r="G313" s="31" t="s">
        <v>835</v>
      </c>
      <c r="H313" s="32">
        <v>221751303005708</v>
      </c>
      <c r="I313" s="31" t="str" cm="1">
        <f t="array" ref="I313">IFERROR(SUM(_xlfn._xlws.FILTER(SPP[Realisasi],SPP[NoSPP]=Arsip_SPP[[#This Row],[Nomor Tagihan]],"Blm Upload")),"Blm Upload")</f>
        <v>Blm Upload</v>
      </c>
    </row>
    <row r="314" spans="1:9" ht="15" thickBot="1" x14ac:dyDescent="0.35">
      <c r="A314" s="28" t="s">
        <v>4347</v>
      </c>
      <c r="B314" s="29">
        <v>44659</v>
      </c>
      <c r="C314" s="30">
        <v>4097600</v>
      </c>
      <c r="D314" s="31">
        <v>1.9770710200112099E+17</v>
      </c>
      <c r="E314" s="31" t="s">
        <v>4593</v>
      </c>
      <c r="F314" s="31">
        <v>231</v>
      </c>
      <c r="G314" s="31" t="s">
        <v>835</v>
      </c>
      <c r="H314" s="32">
        <v>221751301010948</v>
      </c>
      <c r="I314" s="31" t="str" cm="1">
        <f t="array" ref="I314">IFERROR(SUM(_xlfn._xlws.FILTER(SPP[Realisasi],SPP[NoSPP]=Arsip_SPP[[#This Row],[Nomor Tagihan]],"Blm Upload")),"Blm Upload")</f>
        <v>Blm Upload</v>
      </c>
    </row>
    <row r="315" spans="1:9" ht="15" thickBot="1" x14ac:dyDescent="0.35">
      <c r="A315" s="28" t="s">
        <v>4353</v>
      </c>
      <c r="B315" s="29">
        <v>44659</v>
      </c>
      <c r="C315" s="30">
        <v>7394546</v>
      </c>
      <c r="D315" s="31">
        <v>1.9770710200112099E+17</v>
      </c>
      <c r="E315" s="31" t="s">
        <v>4593</v>
      </c>
      <c r="F315" s="31">
        <v>231</v>
      </c>
      <c r="G315" s="31" t="s">
        <v>835</v>
      </c>
      <c r="H315" s="32">
        <v>221751302007798</v>
      </c>
      <c r="I315" s="31" t="str" cm="1">
        <f t="array" ref="I315">IFERROR(SUM(_xlfn._xlws.FILTER(SPP[Realisasi],SPP[NoSPP]=Arsip_SPP[[#This Row],[Nomor Tagihan]],"Blm Upload")),"Blm Upload")</f>
        <v>Blm Upload</v>
      </c>
    </row>
    <row r="316" spans="1:9" ht="15" thickBot="1" x14ac:dyDescent="0.35">
      <c r="A316" s="28" t="s">
        <v>4345</v>
      </c>
      <c r="B316" s="29">
        <v>44659</v>
      </c>
      <c r="C316" s="30">
        <v>27781400</v>
      </c>
      <c r="D316" s="31">
        <v>1.9770710200112099E+17</v>
      </c>
      <c r="E316" s="31" t="s">
        <v>4593</v>
      </c>
      <c r="F316" s="31">
        <v>231</v>
      </c>
      <c r="G316" s="31" t="s">
        <v>835</v>
      </c>
      <c r="H316" s="32">
        <v>221751303005783</v>
      </c>
      <c r="I316" s="31" t="str" cm="1">
        <f t="array" ref="I316">IFERROR(SUM(_xlfn._xlws.FILTER(SPP[Realisasi],SPP[NoSPP]=Arsip_SPP[[#This Row],[Nomor Tagihan]],"Blm Upload")),"Blm Upload")</f>
        <v>Blm Upload</v>
      </c>
    </row>
    <row r="317" spans="1:9" ht="15" thickBot="1" x14ac:dyDescent="0.35">
      <c r="A317" s="28" t="s">
        <v>4351</v>
      </c>
      <c r="B317" s="29">
        <v>44659</v>
      </c>
      <c r="C317" s="30">
        <v>227146290</v>
      </c>
      <c r="D317" s="31">
        <v>1.9770710200112099E+17</v>
      </c>
      <c r="E317" s="31" t="s">
        <v>4593</v>
      </c>
      <c r="F317" s="31">
        <v>237</v>
      </c>
      <c r="G317" s="31" t="s">
        <v>4599</v>
      </c>
      <c r="H317" s="32">
        <v>221751303005711</v>
      </c>
      <c r="I317" s="31" t="str" cm="1">
        <f t="array" ref="I317">IFERROR(SUM(_xlfn._xlws.FILTER(SPP[Realisasi],SPP[NoSPP]=Arsip_SPP[[#This Row],[Nomor Tagihan]],"Blm Upload")),"Blm Upload")</f>
        <v>Blm Upload</v>
      </c>
    </row>
    <row r="318" spans="1:9" ht="15" thickBot="1" x14ac:dyDescent="0.35">
      <c r="A318" s="28" t="s">
        <v>3912</v>
      </c>
      <c r="B318" s="29">
        <v>44662</v>
      </c>
      <c r="C318" s="30">
        <v>830060208</v>
      </c>
      <c r="D318" s="31">
        <v>1.9630602198802099E+17</v>
      </c>
      <c r="E318" s="31" t="s">
        <v>4598</v>
      </c>
      <c r="F318" s="31">
        <v>237</v>
      </c>
      <c r="G318" s="31" t="s">
        <v>4599</v>
      </c>
      <c r="H318" s="32">
        <v>221751303006024</v>
      </c>
      <c r="I318" s="31" cm="1">
        <f t="array" ref="I318">IFERROR(SUM(_xlfn._xlws.FILTER(SPP[Realisasi],SPP[NoSPP]=Arsip_SPP[[#This Row],[Nomor Tagihan]],"Blm Upload")),"Blm Upload")</f>
        <v>830060208</v>
      </c>
    </row>
    <row r="319" spans="1:9" ht="15" thickBot="1" x14ac:dyDescent="0.35">
      <c r="A319" s="28" t="s">
        <v>4354</v>
      </c>
      <c r="B319" s="29">
        <v>44658</v>
      </c>
      <c r="C319" s="30">
        <v>115665195</v>
      </c>
      <c r="D319" s="31">
        <v>1.9770710200112099E+17</v>
      </c>
      <c r="E319" s="31" t="s">
        <v>4593</v>
      </c>
      <c r="F319" s="31">
        <v>231</v>
      </c>
      <c r="G319" s="31" t="s">
        <v>835</v>
      </c>
      <c r="H319" s="32">
        <v>221751301010846</v>
      </c>
      <c r="I319" s="31" t="str" cm="1">
        <f t="array" ref="I319">IFERROR(SUM(_xlfn._xlws.FILTER(SPP[Realisasi],SPP[NoSPP]=Arsip_SPP[[#This Row],[Nomor Tagihan]],"Blm Upload")),"Blm Upload")</f>
        <v>Blm Upload</v>
      </c>
    </row>
    <row r="320" spans="1:9" ht="15" thickBot="1" x14ac:dyDescent="0.35">
      <c r="A320" s="28" t="s">
        <v>4355</v>
      </c>
      <c r="B320" s="29">
        <v>44658</v>
      </c>
      <c r="C320" s="30">
        <v>99752096</v>
      </c>
      <c r="D320" s="31">
        <v>1.9770710200112099E+17</v>
      </c>
      <c r="E320" s="31" t="s">
        <v>4593</v>
      </c>
      <c r="F320" s="31">
        <v>312</v>
      </c>
      <c r="G320" s="31" t="s">
        <v>834</v>
      </c>
      <c r="H320" s="32">
        <v>221751303005393</v>
      </c>
      <c r="I320" s="31" t="str" cm="1">
        <f t="array" ref="I320">IFERROR(SUM(_xlfn._xlws.FILTER(SPP[Realisasi],SPP[NoSPP]=Arsip_SPP[[#This Row],[Nomor Tagihan]],"Blm Upload")),"Blm Upload")</f>
        <v>Blm Upload</v>
      </c>
    </row>
    <row r="321" spans="1:9" ht="15" thickBot="1" x14ac:dyDescent="0.35">
      <c r="A321" s="28" t="s">
        <v>4350</v>
      </c>
      <c r="B321" s="29">
        <v>44657</v>
      </c>
      <c r="C321" s="30">
        <v>595000</v>
      </c>
      <c r="D321" s="31">
        <v>1.9770710200112099E+17</v>
      </c>
      <c r="E321" s="31" t="s">
        <v>4593</v>
      </c>
      <c r="F321" s="31">
        <v>221</v>
      </c>
      <c r="G321" s="31" t="s">
        <v>4059</v>
      </c>
      <c r="H321" s="32">
        <v>221751303005710</v>
      </c>
      <c r="I321" s="31" t="str" cm="1">
        <f t="array" ref="I321">IFERROR(SUM(_xlfn._xlws.FILTER(SPP[Realisasi],SPP[NoSPP]=Arsip_SPP[[#This Row],[Nomor Tagihan]],"Blm Upload")),"Blm Upload")</f>
        <v>Blm Upload</v>
      </c>
    </row>
    <row r="322" spans="1:9" ht="15" thickBot="1" x14ac:dyDescent="0.35">
      <c r="A322" s="28" t="s">
        <v>4357</v>
      </c>
      <c r="B322" s="29">
        <v>44657</v>
      </c>
      <c r="C322" s="30">
        <v>5978000</v>
      </c>
      <c r="D322" s="31">
        <v>1.9770710200112099E+17</v>
      </c>
      <c r="E322" s="31" t="s">
        <v>4593</v>
      </c>
      <c r="F322" s="31">
        <v>231</v>
      </c>
      <c r="G322" s="31" t="s">
        <v>835</v>
      </c>
      <c r="H322" s="32">
        <v>221751303005215</v>
      </c>
      <c r="I322" s="31" t="str" cm="1">
        <f t="array" ref="I322">IFERROR(SUM(_xlfn._xlws.FILTER(SPP[Realisasi],SPP[NoSPP]=Arsip_SPP[[#This Row],[Nomor Tagihan]],"Blm Upload")),"Blm Upload")</f>
        <v>Blm Upload</v>
      </c>
    </row>
    <row r="323" spans="1:9" ht="15" thickBot="1" x14ac:dyDescent="0.35">
      <c r="A323" s="28" t="s">
        <v>4360</v>
      </c>
      <c r="B323" s="29">
        <v>44657</v>
      </c>
      <c r="C323" s="30">
        <v>47000000</v>
      </c>
      <c r="D323" s="31">
        <v>1.9770710200112099E+17</v>
      </c>
      <c r="E323" s="31" t="s">
        <v>4593</v>
      </c>
      <c r="F323" s="31">
        <v>231</v>
      </c>
      <c r="G323" s="31" t="s">
        <v>835</v>
      </c>
      <c r="H323" s="32">
        <v>221751301010076</v>
      </c>
      <c r="I323" s="31" t="str" cm="1">
        <f t="array" ref="I323">IFERROR(SUM(_xlfn._xlws.FILTER(SPP[Realisasi],SPP[NoSPP]=Arsip_SPP[[#This Row],[Nomor Tagihan]],"Blm Upload")),"Blm Upload")</f>
        <v>Blm Upload</v>
      </c>
    </row>
    <row r="324" spans="1:9" ht="15" thickBot="1" x14ac:dyDescent="0.35">
      <c r="A324" s="28" t="s">
        <v>4358</v>
      </c>
      <c r="B324" s="29">
        <v>44657</v>
      </c>
      <c r="C324" s="30">
        <v>3510400</v>
      </c>
      <c r="D324" s="31">
        <v>1.9770710200112099E+17</v>
      </c>
      <c r="E324" s="31" t="s">
        <v>4593</v>
      </c>
      <c r="F324" s="31">
        <v>237</v>
      </c>
      <c r="G324" s="31" t="s">
        <v>4599</v>
      </c>
      <c r="H324" s="32">
        <v>221751303005212</v>
      </c>
      <c r="I324" s="31" t="str" cm="1">
        <f t="array" ref="I324">IFERROR(SUM(_xlfn._xlws.FILTER(SPP[Realisasi],SPP[NoSPP]=Arsip_SPP[[#This Row],[Nomor Tagihan]],"Blm Upload")),"Blm Upload")</f>
        <v>Blm Upload</v>
      </c>
    </row>
    <row r="325" spans="1:9" ht="15" thickBot="1" x14ac:dyDescent="0.35">
      <c r="A325" s="28" t="s">
        <v>4367</v>
      </c>
      <c r="B325" s="29">
        <v>44657</v>
      </c>
      <c r="C325" s="30">
        <v>22967450</v>
      </c>
      <c r="D325" s="31">
        <v>1.9770710200112099E+17</v>
      </c>
      <c r="E325" s="31" t="s">
        <v>4593</v>
      </c>
      <c r="F325" s="31">
        <v>221</v>
      </c>
      <c r="G325" s="31" t="s">
        <v>4059</v>
      </c>
      <c r="H325" s="32">
        <v>221751303005133</v>
      </c>
      <c r="I325" s="31" t="str" cm="1">
        <f t="array" ref="I325">IFERROR(SUM(_xlfn._xlws.FILTER(SPP[Realisasi],SPP[NoSPP]=Arsip_SPP[[#This Row],[Nomor Tagihan]],"Blm Upload")),"Blm Upload")</f>
        <v>Blm Upload</v>
      </c>
    </row>
    <row r="326" spans="1:9" ht="15" thickBot="1" x14ac:dyDescent="0.35">
      <c r="A326" s="28" t="s">
        <v>4363</v>
      </c>
      <c r="B326" s="29">
        <v>44656</v>
      </c>
      <c r="C326" s="30">
        <v>2928100</v>
      </c>
      <c r="D326" s="31">
        <v>1.9770710200112099E+17</v>
      </c>
      <c r="E326" s="31" t="s">
        <v>4593</v>
      </c>
      <c r="F326" s="31">
        <v>223</v>
      </c>
      <c r="G326" s="31" t="s">
        <v>4362</v>
      </c>
      <c r="H326" s="32">
        <v>221751303005155</v>
      </c>
      <c r="I326" s="31" t="str" cm="1">
        <f t="array" ref="I326">IFERROR(SUM(_xlfn._xlws.FILTER(SPP[Realisasi],SPP[NoSPP]=Arsip_SPP[[#This Row],[Nomor Tagihan]],"Blm Upload")),"Blm Upload")</f>
        <v>Blm Upload</v>
      </c>
    </row>
    <row r="327" spans="1:9" ht="15" thickBot="1" x14ac:dyDescent="0.35">
      <c r="A327" s="28" t="s">
        <v>4368</v>
      </c>
      <c r="B327" s="29">
        <v>44656</v>
      </c>
      <c r="C327" s="30">
        <v>43750600</v>
      </c>
      <c r="D327" s="31">
        <v>1.9770710200112099E+17</v>
      </c>
      <c r="E327" s="31" t="s">
        <v>4593</v>
      </c>
      <c r="F327" s="31">
        <v>221</v>
      </c>
      <c r="G327" s="31" t="s">
        <v>4059</v>
      </c>
      <c r="H327" s="32">
        <v>221751303005131</v>
      </c>
      <c r="I327" s="31" t="str" cm="1">
        <f t="array" ref="I327">IFERROR(SUM(_xlfn._xlws.FILTER(SPP[Realisasi],SPP[NoSPP]=Arsip_SPP[[#This Row],[Nomor Tagihan]],"Blm Upload")),"Blm Upload")</f>
        <v>Blm Upload</v>
      </c>
    </row>
    <row r="328" spans="1:9" ht="15" thickBot="1" x14ac:dyDescent="0.35">
      <c r="A328" s="28" t="s">
        <v>4364</v>
      </c>
      <c r="B328" s="29">
        <v>44656</v>
      </c>
      <c r="C328" s="30">
        <v>190051950</v>
      </c>
      <c r="D328" s="31">
        <v>1.9770710200112099E+17</v>
      </c>
      <c r="E328" s="31" t="s">
        <v>4593</v>
      </c>
      <c r="F328" s="31">
        <v>237</v>
      </c>
      <c r="G328" s="31" t="s">
        <v>4599</v>
      </c>
      <c r="H328" s="32">
        <v>221751303005154</v>
      </c>
      <c r="I328" s="31" t="str" cm="1">
        <f t="array" ref="I328">IFERROR(SUM(_xlfn._xlws.FILTER(SPP[Realisasi],SPP[NoSPP]=Arsip_SPP[[#This Row],[Nomor Tagihan]],"Blm Upload")),"Blm Upload")</f>
        <v>Blm Upload</v>
      </c>
    </row>
    <row r="329" spans="1:9" ht="15" thickBot="1" x14ac:dyDescent="0.35">
      <c r="A329" s="28" t="s">
        <v>4366</v>
      </c>
      <c r="B329" s="29">
        <v>44656</v>
      </c>
      <c r="C329" s="30">
        <v>333722376</v>
      </c>
      <c r="D329" s="31">
        <v>1.9770710200112099E+17</v>
      </c>
      <c r="E329" s="31" t="s">
        <v>4593</v>
      </c>
      <c r="F329" s="31">
        <v>237</v>
      </c>
      <c r="G329" s="31" t="s">
        <v>4599</v>
      </c>
      <c r="H329" s="32">
        <v>221751303005132</v>
      </c>
      <c r="I329" s="31" t="str" cm="1">
        <f t="array" ref="I329">IFERROR(SUM(_xlfn._xlws.FILTER(SPP[Realisasi],SPP[NoSPP]=Arsip_SPP[[#This Row],[Nomor Tagihan]],"Blm Upload")),"Blm Upload")</f>
        <v>Blm Upload</v>
      </c>
    </row>
    <row r="330" spans="1:9" ht="15" thickBot="1" x14ac:dyDescent="0.35">
      <c r="A330" s="28" t="s">
        <v>4356</v>
      </c>
      <c r="B330" s="29">
        <v>44658</v>
      </c>
      <c r="C330" s="30">
        <v>8723300</v>
      </c>
      <c r="D330" s="31">
        <v>1.9770710200112099E+17</v>
      </c>
      <c r="E330" s="31" t="s">
        <v>4593</v>
      </c>
      <c r="F330" s="31">
        <v>231</v>
      </c>
      <c r="G330" s="31" t="s">
        <v>835</v>
      </c>
      <c r="H330" s="32">
        <v>221751303005345</v>
      </c>
      <c r="I330" s="31" t="str" cm="1">
        <f t="array" ref="I330">IFERROR(SUM(_xlfn._xlws.FILTER(SPP[Realisasi],SPP[NoSPP]=Arsip_SPP[[#This Row],[Nomor Tagihan]],"Blm Upload")),"Blm Upload")</f>
        <v>Blm Upload</v>
      </c>
    </row>
    <row r="331" spans="1:9" ht="15" thickBot="1" x14ac:dyDescent="0.35">
      <c r="A331" s="28" t="s">
        <v>4365</v>
      </c>
      <c r="B331" s="29">
        <v>44656</v>
      </c>
      <c r="C331" s="30">
        <v>627000</v>
      </c>
      <c r="D331" s="31">
        <v>1.9770710200112099E+17</v>
      </c>
      <c r="E331" s="31" t="s">
        <v>4593</v>
      </c>
      <c r="F331" s="31">
        <v>222</v>
      </c>
      <c r="G331" s="31" t="s">
        <v>4178</v>
      </c>
      <c r="H331" s="32">
        <v>221751303005129</v>
      </c>
      <c r="I331" s="31" t="str" cm="1">
        <f t="array" ref="I331">IFERROR(SUM(_xlfn._xlws.FILTER(SPP[Realisasi],SPP[NoSPP]=Arsip_SPP[[#This Row],[Nomor Tagihan]],"Blm Upload")),"Blm Upload")</f>
        <v>Blm Upload</v>
      </c>
    </row>
    <row r="332" spans="1:9" ht="15" thickBot="1" x14ac:dyDescent="0.35">
      <c r="A332" s="28" t="s">
        <v>4369</v>
      </c>
      <c r="B332" s="29">
        <v>44656</v>
      </c>
      <c r="C332" s="30">
        <v>14839976</v>
      </c>
      <c r="D332" s="31">
        <v>1.9770710200112099E+17</v>
      </c>
      <c r="E332" s="31" t="s">
        <v>4593</v>
      </c>
      <c r="F332" s="31">
        <v>231</v>
      </c>
      <c r="G332" s="31" t="s">
        <v>835</v>
      </c>
      <c r="H332" s="32">
        <v>221751303005130</v>
      </c>
      <c r="I332" s="31" t="str" cm="1">
        <f t="array" ref="I332">IFERROR(SUM(_xlfn._xlws.FILTER(SPP[Realisasi],SPP[NoSPP]=Arsip_SPP[[#This Row],[Nomor Tagihan]],"Blm Upload")),"Blm Upload")</f>
        <v>Blm Upload</v>
      </c>
    </row>
    <row r="333" spans="1:9" ht="15" thickBot="1" x14ac:dyDescent="0.35">
      <c r="A333" s="28" t="s">
        <v>3911</v>
      </c>
      <c r="B333" s="29">
        <v>44652</v>
      </c>
      <c r="C333" s="30">
        <v>62997846</v>
      </c>
      <c r="D333" s="31">
        <v>1.9630602198802099E+17</v>
      </c>
      <c r="E333" s="31" t="s">
        <v>4598</v>
      </c>
      <c r="F333" s="31">
        <v>227</v>
      </c>
      <c r="G333" s="31" t="s">
        <v>4617</v>
      </c>
      <c r="H333" s="32">
        <v>221751303004922</v>
      </c>
      <c r="I333" s="31" cm="1">
        <f t="array" ref="I333">IFERROR(SUM(_xlfn._xlws.FILTER(SPP[Realisasi],SPP[NoSPP]=Arsip_SPP[[#This Row],[Nomor Tagihan]],"Blm Upload")),"Blm Upload")</f>
        <v>63640000</v>
      </c>
    </row>
    <row r="334" spans="1:9" ht="15" thickBot="1" x14ac:dyDescent="0.35">
      <c r="A334" s="28" t="s">
        <v>4371</v>
      </c>
      <c r="B334" s="29">
        <v>44651</v>
      </c>
      <c r="C334" s="30">
        <v>1118800</v>
      </c>
      <c r="D334" s="31">
        <v>1.9770710200112099E+17</v>
      </c>
      <c r="E334" s="31" t="s">
        <v>4593</v>
      </c>
      <c r="F334" s="31">
        <v>222</v>
      </c>
      <c r="G334" s="31" t="s">
        <v>4178</v>
      </c>
      <c r="H334" s="32">
        <v>221751303004925</v>
      </c>
      <c r="I334" s="31" t="str" cm="1">
        <f t="array" ref="I334">IFERROR(SUM(_xlfn._xlws.FILTER(SPP[Realisasi],SPP[NoSPP]=Arsip_SPP[[#This Row],[Nomor Tagihan]],"Blm Upload")),"Blm Upload")</f>
        <v>Blm Upload</v>
      </c>
    </row>
    <row r="335" spans="1:9" ht="15" thickBot="1" x14ac:dyDescent="0.35">
      <c r="A335" s="28" t="s">
        <v>4374</v>
      </c>
      <c r="B335" s="29">
        <v>44651</v>
      </c>
      <c r="C335" s="30">
        <v>99316899</v>
      </c>
      <c r="D335" s="31">
        <v>1.9770710200112099E+17</v>
      </c>
      <c r="E335" s="31" t="s">
        <v>4593</v>
      </c>
      <c r="F335" s="31">
        <v>312</v>
      </c>
      <c r="G335" s="31" t="s">
        <v>834</v>
      </c>
      <c r="H335" s="32">
        <v>221751303004644</v>
      </c>
      <c r="I335" s="31" t="str" cm="1">
        <f t="array" ref="I335">IFERROR(SUM(_xlfn._xlws.FILTER(SPP[Realisasi],SPP[NoSPP]=Arsip_SPP[[#This Row],[Nomor Tagihan]],"Blm Upload")),"Blm Upload")</f>
        <v>Blm Upload</v>
      </c>
    </row>
    <row r="336" spans="1:9" ht="15" thickBot="1" x14ac:dyDescent="0.35">
      <c r="A336" s="28" t="s">
        <v>4375</v>
      </c>
      <c r="B336" s="29">
        <v>44650</v>
      </c>
      <c r="C336" s="30">
        <v>115763875</v>
      </c>
      <c r="D336" s="31">
        <v>1.9770710200112099E+17</v>
      </c>
      <c r="E336" s="31" t="s">
        <v>4593</v>
      </c>
      <c r="F336" s="31">
        <v>111</v>
      </c>
      <c r="G336" s="31" t="s">
        <v>4066</v>
      </c>
      <c r="H336" s="32">
        <v>221751301008688</v>
      </c>
      <c r="I336" s="31" t="str" cm="1">
        <f t="array" ref="I336">IFERROR(SUM(_xlfn._xlws.FILTER(SPP[Realisasi],SPP[NoSPP]=Arsip_SPP[[#This Row],[Nomor Tagihan]],"Blm Upload")),"Blm Upload")</f>
        <v>Blm Upload</v>
      </c>
    </row>
    <row r="337" spans="1:9" ht="15" thickBot="1" x14ac:dyDescent="0.35">
      <c r="A337" s="28" t="s">
        <v>4359</v>
      </c>
      <c r="B337" s="29">
        <v>44657</v>
      </c>
      <c r="C337" s="30">
        <v>6370000</v>
      </c>
      <c r="D337" s="31">
        <v>1.9770710200112099E+17</v>
      </c>
      <c r="E337" s="31" t="s">
        <v>4593</v>
      </c>
      <c r="F337" s="31">
        <v>231</v>
      </c>
      <c r="G337" s="31" t="s">
        <v>835</v>
      </c>
      <c r="H337" s="32">
        <v>221751301010190</v>
      </c>
      <c r="I337" s="31" t="str" cm="1">
        <f t="array" ref="I337">IFERROR(SUM(_xlfn._xlws.FILTER(SPP[Realisasi],SPP[NoSPP]=Arsip_SPP[[#This Row],[Nomor Tagihan]],"Blm Upload")),"Blm Upload")</f>
        <v>Blm Upload</v>
      </c>
    </row>
    <row r="338" spans="1:9" ht="15" thickBot="1" x14ac:dyDescent="0.35">
      <c r="A338" s="28" t="s">
        <v>4361</v>
      </c>
      <c r="B338" s="29">
        <v>44657</v>
      </c>
      <c r="C338" s="30">
        <v>6370000</v>
      </c>
      <c r="D338" s="31">
        <v>1.9770710200112099E+17</v>
      </c>
      <c r="E338" s="31" t="s">
        <v>4593</v>
      </c>
      <c r="F338" s="31">
        <v>231</v>
      </c>
      <c r="G338" s="31" t="s">
        <v>835</v>
      </c>
      <c r="H338" s="32">
        <v>221751301010191</v>
      </c>
      <c r="I338" s="31" t="str" cm="1">
        <f t="array" ref="I338">IFERROR(SUM(_xlfn._xlws.FILTER(SPP[Realisasi],SPP[NoSPP]=Arsip_SPP[[#This Row],[Nomor Tagihan]],"Blm Upload")),"Blm Upload")</f>
        <v>Blm Upload</v>
      </c>
    </row>
    <row r="339" spans="1:9" ht="15" thickBot="1" x14ac:dyDescent="0.35">
      <c r="A339" s="28" t="s">
        <v>4391</v>
      </c>
      <c r="B339" s="29">
        <v>44648</v>
      </c>
      <c r="C339" s="30">
        <v>20966120</v>
      </c>
      <c r="D339" s="31">
        <v>1.9770710200112099E+17</v>
      </c>
      <c r="E339" s="31" t="s">
        <v>4593</v>
      </c>
      <c r="F339" s="31">
        <v>231</v>
      </c>
      <c r="G339" s="31" t="s">
        <v>835</v>
      </c>
      <c r="H339" s="32">
        <v>221751301008489</v>
      </c>
      <c r="I339" s="31" t="str" cm="1">
        <f t="array" ref="I339">IFERROR(SUM(_xlfn._xlws.FILTER(SPP[Realisasi],SPP[NoSPP]=Arsip_SPP[[#This Row],[Nomor Tagihan]],"Blm Upload")),"Blm Upload")</f>
        <v>Blm Upload</v>
      </c>
    </row>
    <row r="340" spans="1:9" ht="15" thickBot="1" x14ac:dyDescent="0.35">
      <c r="A340" s="28" t="s">
        <v>4394</v>
      </c>
      <c r="B340" s="29">
        <v>44648</v>
      </c>
      <c r="C340" s="30">
        <v>7394546</v>
      </c>
      <c r="D340" s="31">
        <v>1.9770710200112099E+17</v>
      </c>
      <c r="E340" s="31" t="s">
        <v>4593</v>
      </c>
      <c r="F340" s="31">
        <v>231</v>
      </c>
      <c r="G340" s="31" t="s">
        <v>835</v>
      </c>
      <c r="H340" s="32">
        <v>221751302006061</v>
      </c>
      <c r="I340" s="31" t="str" cm="1">
        <f t="array" ref="I340">IFERROR(SUM(_xlfn._xlws.FILTER(SPP[Realisasi],SPP[NoSPP]=Arsip_SPP[[#This Row],[Nomor Tagihan]],"Blm Upload")),"Blm Upload")</f>
        <v>Blm Upload</v>
      </c>
    </row>
    <row r="341" spans="1:9" ht="15" thickBot="1" x14ac:dyDescent="0.35">
      <c r="A341" s="28" t="s">
        <v>4395</v>
      </c>
      <c r="B341" s="29">
        <v>44648</v>
      </c>
      <c r="C341" s="30">
        <v>5767746</v>
      </c>
      <c r="D341" s="31">
        <v>1.9770710200112099E+17</v>
      </c>
      <c r="E341" s="31" t="s">
        <v>4593</v>
      </c>
      <c r="F341" s="31">
        <v>231</v>
      </c>
      <c r="G341" s="31" t="s">
        <v>835</v>
      </c>
      <c r="H341" s="32">
        <v>221751302006062</v>
      </c>
      <c r="I341" s="31" t="str" cm="1">
        <f t="array" ref="I341">IFERROR(SUM(_xlfn._xlws.FILTER(SPP[Realisasi],SPP[NoSPP]=Arsip_SPP[[#This Row],[Nomor Tagihan]],"Blm Upload")),"Blm Upload")</f>
        <v>Blm Upload</v>
      </c>
    </row>
    <row r="342" spans="1:9" ht="15" thickBot="1" x14ac:dyDescent="0.35">
      <c r="A342" s="28" t="s">
        <v>4397</v>
      </c>
      <c r="B342" s="29">
        <v>44648</v>
      </c>
      <c r="C342" s="30">
        <v>5450137</v>
      </c>
      <c r="D342" s="31">
        <v>1.9770710200112099E+17</v>
      </c>
      <c r="E342" s="31" t="s">
        <v>4593</v>
      </c>
      <c r="F342" s="31">
        <v>231</v>
      </c>
      <c r="G342" s="31" t="s">
        <v>835</v>
      </c>
      <c r="H342" s="32">
        <v>221751302006122</v>
      </c>
      <c r="I342" s="31" t="str" cm="1">
        <f t="array" ref="I342">IFERROR(SUM(_xlfn._xlws.FILTER(SPP[Realisasi],SPP[NoSPP]=Arsip_SPP[[#This Row],[Nomor Tagihan]],"Blm Upload")),"Blm Upload")</f>
        <v>Blm Upload</v>
      </c>
    </row>
    <row r="343" spans="1:9" ht="15" thickBot="1" x14ac:dyDescent="0.35">
      <c r="A343" s="28" t="s">
        <v>4396</v>
      </c>
      <c r="B343" s="29">
        <v>44648</v>
      </c>
      <c r="C343" s="30">
        <v>12927982</v>
      </c>
      <c r="D343" s="31">
        <v>1.9770710200112099E+17</v>
      </c>
      <c r="E343" s="31" t="s">
        <v>4593</v>
      </c>
      <c r="F343" s="31">
        <v>231</v>
      </c>
      <c r="G343" s="31" t="s">
        <v>835</v>
      </c>
      <c r="H343" s="32">
        <v>221751302006123</v>
      </c>
      <c r="I343" s="31" t="str" cm="1">
        <f t="array" ref="I343">IFERROR(SUM(_xlfn._xlws.FILTER(SPP[Realisasi],SPP[NoSPP]=Arsip_SPP[[#This Row],[Nomor Tagihan]],"Blm Upload")),"Blm Upload")</f>
        <v>Blm Upload</v>
      </c>
    </row>
    <row r="344" spans="1:9" ht="15" thickBot="1" x14ac:dyDescent="0.35">
      <c r="A344" s="28" t="s">
        <v>4392</v>
      </c>
      <c r="B344" s="29">
        <v>44648</v>
      </c>
      <c r="C344" s="30">
        <v>20722546</v>
      </c>
      <c r="D344" s="31">
        <v>1.9770710200112099E+17</v>
      </c>
      <c r="E344" s="31" t="s">
        <v>4593</v>
      </c>
      <c r="F344" s="31">
        <v>231</v>
      </c>
      <c r="G344" s="31" t="s">
        <v>835</v>
      </c>
      <c r="H344" s="32">
        <v>221751301008415</v>
      </c>
      <c r="I344" s="31" t="str" cm="1">
        <f t="array" ref="I344">IFERROR(SUM(_xlfn._xlws.FILTER(SPP[Realisasi],SPP[NoSPP]=Arsip_SPP[[#This Row],[Nomor Tagihan]],"Blm Upload")),"Blm Upload")</f>
        <v>Blm Upload</v>
      </c>
    </row>
    <row r="345" spans="1:9" ht="15" thickBot="1" x14ac:dyDescent="0.35">
      <c r="A345" s="28" t="s">
        <v>4377</v>
      </c>
      <c r="B345" s="29">
        <v>44648</v>
      </c>
      <c r="C345" s="30">
        <v>2740000</v>
      </c>
      <c r="D345" s="31">
        <v>1.9770710200112099E+17</v>
      </c>
      <c r="E345" s="31" t="s">
        <v>4593</v>
      </c>
      <c r="F345" s="31">
        <v>231</v>
      </c>
      <c r="G345" s="31" t="s">
        <v>835</v>
      </c>
      <c r="H345" s="32">
        <v>221751303004400</v>
      </c>
      <c r="I345" s="31" t="str" cm="1">
        <f t="array" ref="I345">IFERROR(SUM(_xlfn._xlws.FILTER(SPP[Realisasi],SPP[NoSPP]=Arsip_SPP[[#This Row],[Nomor Tagihan]],"Blm Upload")),"Blm Upload")</f>
        <v>Blm Upload</v>
      </c>
    </row>
    <row r="346" spans="1:9" ht="15" thickBot="1" x14ac:dyDescent="0.35">
      <c r="A346" s="28" t="s">
        <v>4393</v>
      </c>
      <c r="B346" s="29">
        <v>44648</v>
      </c>
      <c r="C346" s="30">
        <v>4588507</v>
      </c>
      <c r="D346" s="31">
        <v>1.9770710200112099E+17</v>
      </c>
      <c r="E346" s="31" t="s">
        <v>4593</v>
      </c>
      <c r="F346" s="31">
        <v>231</v>
      </c>
      <c r="G346" s="31" t="s">
        <v>835</v>
      </c>
      <c r="H346" s="32">
        <v>221751301008448</v>
      </c>
      <c r="I346" s="31" t="str" cm="1">
        <f t="array" ref="I346">IFERROR(SUM(_xlfn._xlws.FILTER(SPP[Realisasi],SPP[NoSPP]=Arsip_SPP[[#This Row],[Nomor Tagihan]],"Blm Upload")),"Blm Upload")</f>
        <v>Blm Upload</v>
      </c>
    </row>
    <row r="347" spans="1:9" ht="15" thickBot="1" x14ac:dyDescent="0.35">
      <c r="A347" s="28" t="s">
        <v>4376</v>
      </c>
      <c r="B347" s="29">
        <v>44648</v>
      </c>
      <c r="C347" s="30">
        <v>2365000</v>
      </c>
      <c r="D347" s="31">
        <v>1.9770710200112099E+17</v>
      </c>
      <c r="E347" s="31" t="s">
        <v>4593</v>
      </c>
      <c r="F347" s="31">
        <v>231</v>
      </c>
      <c r="G347" s="31" t="s">
        <v>835</v>
      </c>
      <c r="H347" s="32">
        <v>221751303004380</v>
      </c>
      <c r="I347" s="31" t="str" cm="1">
        <f t="array" ref="I347">IFERROR(SUM(_xlfn._xlws.FILTER(SPP[Realisasi],SPP[NoSPP]=Arsip_SPP[[#This Row],[Nomor Tagihan]],"Blm Upload")),"Blm Upload")</f>
        <v>Blm Upload</v>
      </c>
    </row>
    <row r="348" spans="1:9" ht="15" thickBot="1" x14ac:dyDescent="0.35">
      <c r="A348" s="28" t="s">
        <v>4387</v>
      </c>
      <c r="B348" s="29">
        <v>44648</v>
      </c>
      <c r="C348" s="30">
        <v>4550000</v>
      </c>
      <c r="D348" s="31">
        <v>1.9770710200112099E+17</v>
      </c>
      <c r="E348" s="31" t="s">
        <v>4593</v>
      </c>
      <c r="F348" s="31">
        <v>231</v>
      </c>
      <c r="G348" s="31" t="s">
        <v>835</v>
      </c>
      <c r="H348" s="32">
        <v>221751303004381</v>
      </c>
      <c r="I348" s="31" t="str" cm="1">
        <f t="array" ref="I348">IFERROR(SUM(_xlfn._xlws.FILTER(SPP[Realisasi],SPP[NoSPP]=Arsip_SPP[[#This Row],[Nomor Tagihan]],"Blm Upload")),"Blm Upload")</f>
        <v>Blm Upload</v>
      </c>
    </row>
    <row r="349" spans="1:9" ht="15" thickBot="1" x14ac:dyDescent="0.35">
      <c r="A349" s="28" t="s">
        <v>4379</v>
      </c>
      <c r="B349" s="29">
        <v>44648</v>
      </c>
      <c r="C349" s="30">
        <v>5650000</v>
      </c>
      <c r="D349" s="31">
        <v>1.9770710200112099E+17</v>
      </c>
      <c r="E349" s="31" t="s">
        <v>4593</v>
      </c>
      <c r="F349" s="31">
        <v>231</v>
      </c>
      <c r="G349" s="31" t="s">
        <v>835</v>
      </c>
      <c r="H349" s="32">
        <v>221751303004382</v>
      </c>
      <c r="I349" s="31" t="str" cm="1">
        <f t="array" ref="I349">IFERROR(SUM(_xlfn._xlws.FILTER(SPP[Realisasi],SPP[NoSPP]=Arsip_SPP[[#This Row],[Nomor Tagihan]],"Blm Upload")),"Blm Upload")</f>
        <v>Blm Upload</v>
      </c>
    </row>
    <row r="350" spans="1:9" ht="15" thickBot="1" x14ac:dyDescent="0.35">
      <c r="A350" s="28" t="s">
        <v>4378</v>
      </c>
      <c r="B350" s="29">
        <v>44648</v>
      </c>
      <c r="C350" s="30">
        <v>14191000</v>
      </c>
      <c r="D350" s="31">
        <v>1.9770710200112099E+17</v>
      </c>
      <c r="E350" s="31" t="s">
        <v>4593</v>
      </c>
      <c r="F350" s="31">
        <v>231</v>
      </c>
      <c r="G350" s="31" t="s">
        <v>835</v>
      </c>
      <c r="H350" s="32">
        <v>221751303004383</v>
      </c>
      <c r="I350" s="31" t="str" cm="1">
        <f t="array" ref="I350">IFERROR(SUM(_xlfn._xlws.FILTER(SPP[Realisasi],SPP[NoSPP]=Arsip_SPP[[#This Row],[Nomor Tagihan]],"Blm Upload")),"Blm Upload")</f>
        <v>Blm Upload</v>
      </c>
    </row>
    <row r="351" spans="1:9" ht="15" thickBot="1" x14ac:dyDescent="0.35">
      <c r="A351" s="28" t="s">
        <v>4383</v>
      </c>
      <c r="B351" s="29">
        <v>44648</v>
      </c>
      <c r="C351" s="30">
        <v>2240000</v>
      </c>
      <c r="D351" s="31">
        <v>1.9770710200112099E+17</v>
      </c>
      <c r="E351" s="31" t="s">
        <v>4593</v>
      </c>
      <c r="F351" s="31">
        <v>231</v>
      </c>
      <c r="G351" s="31" t="s">
        <v>835</v>
      </c>
      <c r="H351" s="32">
        <v>221751303004388</v>
      </c>
      <c r="I351" s="31" t="str" cm="1">
        <f t="array" ref="I351">IFERROR(SUM(_xlfn._xlws.FILTER(SPP[Realisasi],SPP[NoSPP]=Arsip_SPP[[#This Row],[Nomor Tagihan]],"Blm Upload")),"Blm Upload")</f>
        <v>Blm Upload</v>
      </c>
    </row>
    <row r="352" spans="1:9" ht="15" thickBot="1" x14ac:dyDescent="0.35">
      <c r="A352" s="28" t="s">
        <v>4382</v>
      </c>
      <c r="B352" s="29">
        <v>44648</v>
      </c>
      <c r="C352" s="30">
        <v>13938000</v>
      </c>
      <c r="D352" s="31">
        <v>1.9770710200112099E+17</v>
      </c>
      <c r="E352" s="31" t="s">
        <v>4593</v>
      </c>
      <c r="F352" s="31">
        <v>231</v>
      </c>
      <c r="G352" s="31" t="s">
        <v>835</v>
      </c>
      <c r="H352" s="32">
        <v>221751303004389</v>
      </c>
      <c r="I352" s="31" t="str" cm="1">
        <f t="array" ref="I352">IFERROR(SUM(_xlfn._xlws.FILTER(SPP[Realisasi],SPP[NoSPP]=Arsip_SPP[[#This Row],[Nomor Tagihan]],"Blm Upload")),"Blm Upload")</f>
        <v>Blm Upload</v>
      </c>
    </row>
    <row r="353" spans="1:9" ht="15" thickBot="1" x14ac:dyDescent="0.35">
      <c r="A353" s="28" t="s">
        <v>4388</v>
      </c>
      <c r="B353" s="29">
        <v>44648</v>
      </c>
      <c r="C353" s="30">
        <v>1350000</v>
      </c>
      <c r="D353" s="31">
        <v>1.9770710200112099E+17</v>
      </c>
      <c r="E353" s="31" t="s">
        <v>4593</v>
      </c>
      <c r="F353" s="31">
        <v>231</v>
      </c>
      <c r="G353" s="31" t="s">
        <v>835</v>
      </c>
      <c r="H353" s="32">
        <v>221751303004390</v>
      </c>
      <c r="I353" s="31" t="str" cm="1">
        <f t="array" ref="I353">IFERROR(SUM(_xlfn._xlws.FILTER(SPP[Realisasi],SPP[NoSPP]=Arsip_SPP[[#This Row],[Nomor Tagihan]],"Blm Upload")),"Blm Upload")</f>
        <v>Blm Upload</v>
      </c>
    </row>
    <row r="354" spans="1:9" ht="15" thickBot="1" x14ac:dyDescent="0.35">
      <c r="A354" s="28" t="s">
        <v>4380</v>
      </c>
      <c r="B354" s="29">
        <v>44648</v>
      </c>
      <c r="C354" s="30">
        <v>144738000</v>
      </c>
      <c r="D354" s="31">
        <v>1.96804071993032E+17</v>
      </c>
      <c r="E354" s="31" t="s">
        <v>4601</v>
      </c>
      <c r="F354" s="31">
        <v>231</v>
      </c>
      <c r="G354" s="31" t="s">
        <v>835</v>
      </c>
      <c r="H354" s="32">
        <v>221751303004456</v>
      </c>
      <c r="I354" s="31" t="str" cm="1">
        <f t="array" ref="I354">IFERROR(SUM(_xlfn._xlws.FILTER(SPP[Realisasi],SPP[NoSPP]=Arsip_SPP[[#This Row],[Nomor Tagihan]],"Blm Upload")),"Blm Upload")</f>
        <v>Blm Upload</v>
      </c>
    </row>
    <row r="355" spans="1:9" ht="15" thickBot="1" x14ac:dyDescent="0.35">
      <c r="A355" s="28" t="s">
        <v>4386</v>
      </c>
      <c r="B355" s="29">
        <v>44648</v>
      </c>
      <c r="C355" s="30">
        <v>3930000</v>
      </c>
      <c r="D355" s="31">
        <v>1.9770710200112099E+17</v>
      </c>
      <c r="E355" s="31" t="s">
        <v>4593</v>
      </c>
      <c r="F355" s="31">
        <v>231</v>
      </c>
      <c r="G355" s="31" t="s">
        <v>835</v>
      </c>
      <c r="H355" s="32">
        <v>221751303004379</v>
      </c>
      <c r="I355" s="31" t="str" cm="1">
        <f t="array" ref="I355">IFERROR(SUM(_xlfn._xlws.FILTER(SPP[Realisasi],SPP[NoSPP]=Arsip_SPP[[#This Row],[Nomor Tagihan]],"Blm Upload")),"Blm Upload")</f>
        <v>Blm Upload</v>
      </c>
    </row>
    <row r="356" spans="1:9" ht="15" thickBot="1" x14ac:dyDescent="0.35">
      <c r="A356" s="28" t="s">
        <v>4381</v>
      </c>
      <c r="B356" s="29">
        <v>44648</v>
      </c>
      <c r="C356" s="30">
        <v>1350000</v>
      </c>
      <c r="D356" s="31">
        <v>1.9770710200112099E+17</v>
      </c>
      <c r="E356" s="31" t="s">
        <v>4593</v>
      </c>
      <c r="F356" s="31">
        <v>231</v>
      </c>
      <c r="G356" s="31" t="s">
        <v>835</v>
      </c>
      <c r="H356" s="32">
        <v>221751303004455</v>
      </c>
      <c r="I356" s="31" t="str" cm="1">
        <f t="array" ref="I356">IFERROR(SUM(_xlfn._xlws.FILTER(SPP[Realisasi],SPP[NoSPP]=Arsip_SPP[[#This Row],[Nomor Tagihan]],"Blm Upload")),"Blm Upload")</f>
        <v>Blm Upload</v>
      </c>
    </row>
    <row r="357" spans="1:9" ht="15" thickBot="1" x14ac:dyDescent="0.35">
      <c r="A357" s="28" t="s">
        <v>4389</v>
      </c>
      <c r="B357" s="29">
        <v>44648</v>
      </c>
      <c r="C357" s="30">
        <v>19466900</v>
      </c>
      <c r="D357" s="31">
        <v>1.9770710200112099E+17</v>
      </c>
      <c r="E357" s="31" t="s">
        <v>4593</v>
      </c>
      <c r="F357" s="31">
        <v>231</v>
      </c>
      <c r="G357" s="31" t="s">
        <v>835</v>
      </c>
      <c r="H357" s="32">
        <v>221751303004454</v>
      </c>
      <c r="I357" s="31" t="str" cm="1">
        <f t="array" ref="I357">IFERROR(SUM(_xlfn._xlws.FILTER(SPP[Realisasi],SPP[NoSPP]=Arsip_SPP[[#This Row],[Nomor Tagihan]],"Blm Upload")),"Blm Upload")</f>
        <v>Blm Upload</v>
      </c>
    </row>
    <row r="358" spans="1:9" ht="15" thickBot="1" x14ac:dyDescent="0.35">
      <c r="A358" s="28" t="s">
        <v>4398</v>
      </c>
      <c r="B358" s="29">
        <v>44648</v>
      </c>
      <c r="C358" s="30">
        <v>157728533</v>
      </c>
      <c r="D358" s="31">
        <v>1.9770710200112099E+17</v>
      </c>
      <c r="E358" s="31" t="s">
        <v>4593</v>
      </c>
      <c r="F358" s="31">
        <v>111</v>
      </c>
      <c r="G358" s="31" t="s">
        <v>4066</v>
      </c>
      <c r="H358" s="32">
        <v>221751302005992</v>
      </c>
      <c r="I358" s="31" t="str" cm="1">
        <f t="array" ref="I358">IFERROR(SUM(_xlfn._xlws.FILTER(SPP[Realisasi],SPP[NoSPP]=Arsip_SPP[[#This Row],[Nomor Tagihan]],"Blm Upload")),"Blm Upload")</f>
        <v>Blm Upload</v>
      </c>
    </row>
    <row r="359" spans="1:9" ht="15" thickBot="1" x14ac:dyDescent="0.35">
      <c r="A359" s="28" t="s">
        <v>4385</v>
      </c>
      <c r="B359" s="29">
        <v>44645</v>
      </c>
      <c r="C359" s="30">
        <v>15080831</v>
      </c>
      <c r="D359" s="31">
        <v>1.96804071993032E+17</v>
      </c>
      <c r="E359" s="31" t="s">
        <v>4601</v>
      </c>
      <c r="F359" s="31">
        <v>231</v>
      </c>
      <c r="G359" s="31" t="s">
        <v>835</v>
      </c>
      <c r="H359" s="32">
        <v>221751303004452</v>
      </c>
      <c r="I359" s="31" t="str" cm="1">
        <f t="array" ref="I359">IFERROR(SUM(_xlfn._xlws.FILTER(SPP[Realisasi],SPP[NoSPP]=Arsip_SPP[[#This Row],[Nomor Tagihan]],"Blm Upload")),"Blm Upload")</f>
        <v>Blm Upload</v>
      </c>
    </row>
    <row r="360" spans="1:9" ht="15" thickBot="1" x14ac:dyDescent="0.35">
      <c r="A360" s="28" t="s">
        <v>4384</v>
      </c>
      <c r="B360" s="29">
        <v>44645</v>
      </c>
      <c r="C360" s="30">
        <v>37169700</v>
      </c>
      <c r="D360" s="31">
        <v>1.96804071993032E+17</v>
      </c>
      <c r="E360" s="31" t="s">
        <v>4601</v>
      </c>
      <c r="F360" s="31">
        <v>231</v>
      </c>
      <c r="G360" s="31" t="s">
        <v>835</v>
      </c>
      <c r="H360" s="32">
        <v>221751303004453</v>
      </c>
      <c r="I360" s="31" t="str" cm="1">
        <f t="array" ref="I360">IFERROR(SUM(_xlfn._xlws.FILTER(SPP[Realisasi],SPP[NoSPP]=Arsip_SPP[[#This Row],[Nomor Tagihan]],"Blm Upload")),"Blm Upload")</f>
        <v>Blm Upload</v>
      </c>
    </row>
    <row r="361" spans="1:9" ht="15" thickBot="1" x14ac:dyDescent="0.35">
      <c r="A361" s="28" t="s">
        <v>4400</v>
      </c>
      <c r="B361" s="29">
        <v>44645</v>
      </c>
      <c r="C361" s="33">
        <v>0</v>
      </c>
      <c r="D361" s="31">
        <v>1.9770710200112099E+17</v>
      </c>
      <c r="E361" s="31" t="s">
        <v>4593</v>
      </c>
      <c r="F361" s="31">
        <v>322</v>
      </c>
      <c r="G361" s="31" t="s">
        <v>4613</v>
      </c>
      <c r="H361" s="32">
        <v>221751701001286</v>
      </c>
      <c r="I361" s="31" t="str" cm="1">
        <f t="array" ref="I361">IFERROR(SUM(_xlfn._xlws.FILTER(SPP[Realisasi],SPP[NoSPP]=Arsip_SPP[[#This Row],[Nomor Tagihan]],"Blm Upload")),"Blm Upload")</f>
        <v>Blm Upload</v>
      </c>
    </row>
    <row r="362" spans="1:9" ht="15" thickBot="1" x14ac:dyDescent="0.35">
      <c r="A362" s="28" t="s">
        <v>4401</v>
      </c>
      <c r="B362" s="29">
        <v>44645</v>
      </c>
      <c r="C362" s="33">
        <v>0</v>
      </c>
      <c r="D362" s="31">
        <v>1.9770710200112099E+17</v>
      </c>
      <c r="E362" s="31" t="s">
        <v>4593</v>
      </c>
      <c r="F362" s="31">
        <v>322</v>
      </c>
      <c r="G362" s="31" t="s">
        <v>4613</v>
      </c>
      <c r="H362" s="32">
        <v>221751701001285</v>
      </c>
      <c r="I362" s="31" t="str" cm="1">
        <f t="array" ref="I362">IFERROR(SUM(_xlfn._xlws.FILTER(SPP[Realisasi],SPP[NoSPP]=Arsip_SPP[[#This Row],[Nomor Tagihan]],"Blm Upload")),"Blm Upload")</f>
        <v>Blm Upload</v>
      </c>
    </row>
    <row r="363" spans="1:9" ht="15" thickBot="1" x14ac:dyDescent="0.35">
      <c r="A363" s="28" t="s">
        <v>4390</v>
      </c>
      <c r="B363" s="29">
        <v>44649</v>
      </c>
      <c r="C363" s="30">
        <v>42318182</v>
      </c>
      <c r="D363" s="31">
        <v>1.9770710200112099E+17</v>
      </c>
      <c r="E363" s="31" t="s">
        <v>4593</v>
      </c>
      <c r="F363" s="31">
        <v>111</v>
      </c>
      <c r="G363" s="31" t="s">
        <v>4066</v>
      </c>
      <c r="H363" s="32">
        <v>221751301008383</v>
      </c>
      <c r="I363" s="31" t="str" cm="1">
        <f t="array" ref="I363">IFERROR(SUM(_xlfn._xlws.FILTER(SPP[Realisasi],SPP[NoSPP]=Arsip_SPP[[#This Row],[Nomor Tagihan]],"Blm Upload")),"Blm Upload")</f>
        <v>Blm Upload</v>
      </c>
    </row>
    <row r="364" spans="1:9" ht="15" thickBot="1" x14ac:dyDescent="0.35">
      <c r="A364" s="28" t="s">
        <v>4402</v>
      </c>
      <c r="B364" s="29">
        <v>44645</v>
      </c>
      <c r="C364" s="30">
        <v>194368533</v>
      </c>
      <c r="D364" s="31">
        <v>1.9770710200112099E+17</v>
      </c>
      <c r="E364" s="31" t="s">
        <v>4593</v>
      </c>
      <c r="F364" s="31">
        <v>111</v>
      </c>
      <c r="G364" s="31" t="s">
        <v>4066</v>
      </c>
      <c r="H364" s="32">
        <v>221751302005603</v>
      </c>
      <c r="I364" s="31" t="str" cm="1">
        <f t="array" ref="I364">IFERROR(SUM(_xlfn._xlws.FILTER(SPP[Realisasi],SPP[NoSPP]=Arsip_SPP[[#This Row],[Nomor Tagihan]],"Blm Upload")),"Blm Upload")</f>
        <v>Blm Upload</v>
      </c>
    </row>
    <row r="365" spans="1:9" ht="15" thickBot="1" x14ac:dyDescent="0.35">
      <c r="A365" s="28" t="s">
        <v>1875</v>
      </c>
      <c r="B365" s="29">
        <v>44644</v>
      </c>
      <c r="C365" s="30">
        <v>21022422</v>
      </c>
      <c r="D365" s="31">
        <v>1.9630602198802099E+17</v>
      </c>
      <c r="E365" s="31" t="s">
        <v>4598</v>
      </c>
      <c r="F365" s="31">
        <v>312</v>
      </c>
      <c r="G365" s="31" t="s">
        <v>834</v>
      </c>
      <c r="H365" s="32">
        <v>221751303004346</v>
      </c>
      <c r="I365" s="31" cm="1">
        <f t="array" ref="I365">IFERROR(SUM(_xlfn._xlws.FILTER(SPP[Realisasi],SPP[NoSPP]=Arsip_SPP[[#This Row],[Nomor Tagihan]],"Blm Upload")),"Blm Upload")</f>
        <v>21022422</v>
      </c>
    </row>
    <row r="366" spans="1:9" ht="15" thickBot="1" x14ac:dyDescent="0.35">
      <c r="A366" s="28" t="s">
        <v>845</v>
      </c>
      <c r="B366" s="29">
        <v>44644</v>
      </c>
      <c r="C366" s="30">
        <v>18269500</v>
      </c>
      <c r="D366" s="31">
        <v>1.9630602198802099E+17</v>
      </c>
      <c r="E366" s="31" t="s">
        <v>4598</v>
      </c>
      <c r="F366" s="31">
        <v>312</v>
      </c>
      <c r="G366" s="31" t="s">
        <v>834</v>
      </c>
      <c r="H366" s="32">
        <v>221751303004347</v>
      </c>
      <c r="I366" s="31" cm="1">
        <f t="array" ref="I366">IFERROR(SUM(_xlfn._xlws.FILTER(SPP[Realisasi],SPP[NoSPP]=Arsip_SPP[[#This Row],[Nomor Tagihan]],"Blm Upload")),"Blm Upload")</f>
        <v>18269500</v>
      </c>
    </row>
    <row r="367" spans="1:9" ht="15" thickBot="1" x14ac:dyDescent="0.35">
      <c r="A367" s="28" t="s">
        <v>953</v>
      </c>
      <c r="B367" s="29">
        <v>44644</v>
      </c>
      <c r="C367" s="30">
        <v>1890000</v>
      </c>
      <c r="D367" s="31">
        <v>1.9630602198802099E+17</v>
      </c>
      <c r="E367" s="31" t="s">
        <v>4598</v>
      </c>
      <c r="F367" s="31">
        <v>312</v>
      </c>
      <c r="G367" s="31" t="s">
        <v>834</v>
      </c>
      <c r="H367" s="32">
        <v>221751303004348</v>
      </c>
      <c r="I367" s="31" cm="1">
        <f t="array" ref="I367">IFERROR(SUM(_xlfn._xlws.FILTER(SPP[Realisasi],SPP[NoSPP]=Arsip_SPP[[#This Row],[Nomor Tagihan]],"Blm Upload")),"Blm Upload")</f>
        <v>1890000</v>
      </c>
    </row>
    <row r="368" spans="1:9" ht="15" thickBot="1" x14ac:dyDescent="0.35">
      <c r="A368" s="28" t="s">
        <v>900</v>
      </c>
      <c r="B368" s="29">
        <v>44644</v>
      </c>
      <c r="C368" s="30">
        <v>12075000</v>
      </c>
      <c r="D368" s="31">
        <v>1.9630602198802099E+17</v>
      </c>
      <c r="E368" s="31" t="s">
        <v>4598</v>
      </c>
      <c r="F368" s="31">
        <v>312</v>
      </c>
      <c r="G368" s="31" t="s">
        <v>834</v>
      </c>
      <c r="H368" s="32">
        <v>221751303004349</v>
      </c>
      <c r="I368" s="31" cm="1">
        <f t="array" ref="I368">IFERROR(SUM(_xlfn._xlws.FILTER(SPP[Realisasi],SPP[NoSPP]=Arsip_SPP[[#This Row],[Nomor Tagihan]],"Blm Upload")),"Blm Upload")</f>
        <v>12075000</v>
      </c>
    </row>
    <row r="369" spans="1:9" ht="15" thickBot="1" x14ac:dyDescent="0.35">
      <c r="A369" s="28" t="s">
        <v>1002</v>
      </c>
      <c r="B369" s="29">
        <v>44644</v>
      </c>
      <c r="C369" s="30">
        <v>8896000</v>
      </c>
      <c r="D369" s="31">
        <v>1.9630602198802099E+17</v>
      </c>
      <c r="E369" s="31" t="s">
        <v>4598</v>
      </c>
      <c r="F369" s="31">
        <v>312</v>
      </c>
      <c r="G369" s="31" t="s">
        <v>834</v>
      </c>
      <c r="H369" s="32">
        <v>221751303004350</v>
      </c>
      <c r="I369" s="31" cm="1">
        <f t="array" ref="I369">IFERROR(SUM(_xlfn._xlws.FILTER(SPP[Realisasi],SPP[NoSPP]=Arsip_SPP[[#This Row],[Nomor Tagihan]],"Blm Upload")),"Blm Upload")</f>
        <v>8896000</v>
      </c>
    </row>
    <row r="370" spans="1:9" ht="15" thickBot="1" x14ac:dyDescent="0.35">
      <c r="A370" s="28" t="s">
        <v>966</v>
      </c>
      <c r="B370" s="29">
        <v>44644</v>
      </c>
      <c r="C370" s="30">
        <v>12373213</v>
      </c>
      <c r="D370" s="31">
        <v>1.9630602198802099E+17</v>
      </c>
      <c r="E370" s="31" t="s">
        <v>4598</v>
      </c>
      <c r="F370" s="31">
        <v>312</v>
      </c>
      <c r="G370" s="31" t="s">
        <v>834</v>
      </c>
      <c r="H370" s="32">
        <v>221751303004351</v>
      </c>
      <c r="I370" s="31" cm="1">
        <f t="array" ref="I370">IFERROR(SUM(_xlfn._xlws.FILTER(SPP[Realisasi],SPP[NoSPP]=Arsip_SPP[[#This Row],[Nomor Tagihan]],"Blm Upload")),"Blm Upload")</f>
        <v>12373213</v>
      </c>
    </row>
    <row r="371" spans="1:9" ht="15" thickBot="1" x14ac:dyDescent="0.35">
      <c r="A371" s="28" t="s">
        <v>1039</v>
      </c>
      <c r="B371" s="29">
        <v>44644</v>
      </c>
      <c r="C371" s="30">
        <v>21906300</v>
      </c>
      <c r="D371" s="31">
        <v>1.9630602198802099E+17</v>
      </c>
      <c r="E371" s="31" t="s">
        <v>4598</v>
      </c>
      <c r="F371" s="31">
        <v>312</v>
      </c>
      <c r="G371" s="31" t="s">
        <v>834</v>
      </c>
      <c r="H371" s="32">
        <v>221751303004344</v>
      </c>
      <c r="I371" s="31" cm="1">
        <f t="array" ref="I371">IFERROR(SUM(_xlfn._xlws.FILTER(SPP[Realisasi],SPP[NoSPP]=Arsip_SPP[[#This Row],[Nomor Tagihan]],"Blm Upload")),"Blm Upload")</f>
        <v>21906300</v>
      </c>
    </row>
    <row r="372" spans="1:9" ht="15" thickBot="1" x14ac:dyDescent="0.35">
      <c r="A372" s="28" t="s">
        <v>1101</v>
      </c>
      <c r="B372" s="29">
        <v>44644</v>
      </c>
      <c r="C372" s="30">
        <v>1743940</v>
      </c>
      <c r="D372" s="31">
        <v>1.9630602198802099E+17</v>
      </c>
      <c r="E372" s="31" t="s">
        <v>4598</v>
      </c>
      <c r="F372" s="31">
        <v>312</v>
      </c>
      <c r="G372" s="31" t="s">
        <v>834</v>
      </c>
      <c r="H372" s="32">
        <v>221751303004345</v>
      </c>
      <c r="I372" s="31" cm="1">
        <f t="array" ref="I372">IFERROR(SUM(_xlfn._xlws.FILTER(SPP[Realisasi],SPP[NoSPP]=Arsip_SPP[[#This Row],[Nomor Tagihan]],"Blm Upload")),"Blm Upload")</f>
        <v>1743940</v>
      </c>
    </row>
    <row r="373" spans="1:9" ht="15" thickBot="1" x14ac:dyDescent="0.35">
      <c r="A373" s="28" t="s">
        <v>4410</v>
      </c>
      <c r="B373" s="29">
        <v>44643</v>
      </c>
      <c r="C373" s="33">
        <v>0</v>
      </c>
      <c r="D373" s="31">
        <v>1.9770710200112099E+17</v>
      </c>
      <c r="E373" s="31" t="s">
        <v>4593</v>
      </c>
      <c r="F373" s="31">
        <v>322</v>
      </c>
      <c r="G373" s="31" t="s">
        <v>4613</v>
      </c>
      <c r="H373" s="32">
        <v>221751701001234</v>
      </c>
      <c r="I373" s="31" t="str" cm="1">
        <f t="array" ref="I373">IFERROR(SUM(_xlfn._xlws.FILTER(SPP[Realisasi],SPP[NoSPP]=Arsip_SPP[[#This Row],[Nomor Tagihan]],"Blm Upload")),"Blm Upload")</f>
        <v>Blm Upload</v>
      </c>
    </row>
    <row r="374" spans="1:9" ht="15" thickBot="1" x14ac:dyDescent="0.35">
      <c r="A374" s="28" t="s">
        <v>4406</v>
      </c>
      <c r="B374" s="29">
        <v>44643</v>
      </c>
      <c r="C374" s="30">
        <v>5272150</v>
      </c>
      <c r="D374" s="31">
        <v>1.9770710200112099E+17</v>
      </c>
      <c r="E374" s="31" t="s">
        <v>4593</v>
      </c>
      <c r="F374" s="31">
        <v>237</v>
      </c>
      <c r="G374" s="31" t="s">
        <v>4599</v>
      </c>
      <c r="H374" s="32">
        <v>221751303003922</v>
      </c>
      <c r="I374" s="31" t="str" cm="1">
        <f t="array" ref="I374">IFERROR(SUM(_xlfn._xlws.FILTER(SPP[Realisasi],SPP[NoSPP]=Arsip_SPP[[#This Row],[Nomor Tagihan]],"Blm Upload")),"Blm Upload")</f>
        <v>Blm Upload</v>
      </c>
    </row>
    <row r="375" spans="1:9" ht="15" thickBot="1" x14ac:dyDescent="0.35">
      <c r="A375" s="28" t="s">
        <v>4409</v>
      </c>
      <c r="B375" s="29">
        <v>44643</v>
      </c>
      <c r="C375" s="30">
        <v>11950000</v>
      </c>
      <c r="D375" s="31">
        <v>1.96804071993032E+17</v>
      </c>
      <c r="E375" s="31" t="s">
        <v>4601</v>
      </c>
      <c r="F375" s="31">
        <v>231</v>
      </c>
      <c r="G375" s="31" t="s">
        <v>835</v>
      </c>
      <c r="H375" s="32">
        <v>221751303003918</v>
      </c>
      <c r="I375" s="31" t="str" cm="1">
        <f t="array" ref="I375">IFERROR(SUM(_xlfn._xlws.FILTER(SPP[Realisasi],SPP[NoSPP]=Arsip_SPP[[#This Row],[Nomor Tagihan]],"Blm Upload")),"Blm Upload")</f>
        <v>Blm Upload</v>
      </c>
    </row>
    <row r="376" spans="1:9" ht="15" thickBot="1" x14ac:dyDescent="0.35">
      <c r="A376" s="28" t="s">
        <v>4408</v>
      </c>
      <c r="B376" s="29">
        <v>44643</v>
      </c>
      <c r="C376" s="30">
        <v>3059100</v>
      </c>
      <c r="D376" s="31">
        <v>1.9770710200112099E+17</v>
      </c>
      <c r="E376" s="31" t="s">
        <v>4593</v>
      </c>
      <c r="F376" s="31">
        <v>222</v>
      </c>
      <c r="G376" s="31" t="s">
        <v>4178</v>
      </c>
      <c r="H376" s="32">
        <v>221751303003920</v>
      </c>
      <c r="I376" s="31" t="str" cm="1">
        <f t="array" ref="I376">IFERROR(SUM(_xlfn._xlws.FILTER(SPP[Realisasi],SPP[NoSPP]=Arsip_SPP[[#This Row],[Nomor Tagihan]],"Blm Upload")),"Blm Upload")</f>
        <v>Blm Upload</v>
      </c>
    </row>
    <row r="377" spans="1:9" ht="15" thickBot="1" x14ac:dyDescent="0.35">
      <c r="A377" s="28" t="s">
        <v>4405</v>
      </c>
      <c r="B377" s="29">
        <v>44643</v>
      </c>
      <c r="C377" s="30">
        <v>541800</v>
      </c>
      <c r="D377" s="31">
        <v>1.9770710200112099E+17</v>
      </c>
      <c r="E377" s="31" t="s">
        <v>4593</v>
      </c>
      <c r="F377" s="31">
        <v>222</v>
      </c>
      <c r="G377" s="31" t="s">
        <v>4178</v>
      </c>
      <c r="H377" s="32">
        <v>221751303003916</v>
      </c>
      <c r="I377" s="31" t="str" cm="1">
        <f t="array" ref="I377">IFERROR(SUM(_xlfn._xlws.FILTER(SPP[Realisasi],SPP[NoSPP]=Arsip_SPP[[#This Row],[Nomor Tagihan]],"Blm Upload")),"Blm Upload")</f>
        <v>Blm Upload</v>
      </c>
    </row>
    <row r="378" spans="1:9" ht="15" thickBot="1" x14ac:dyDescent="0.35">
      <c r="A378" s="28" t="s">
        <v>4407</v>
      </c>
      <c r="B378" s="29">
        <v>44643</v>
      </c>
      <c r="C378" s="30">
        <v>205400</v>
      </c>
      <c r="D378" s="31">
        <v>1.9770710200112099E+17</v>
      </c>
      <c r="E378" s="31" t="s">
        <v>4593</v>
      </c>
      <c r="F378" s="31">
        <v>222</v>
      </c>
      <c r="G378" s="31" t="s">
        <v>4178</v>
      </c>
      <c r="H378" s="32">
        <v>221751303003921</v>
      </c>
      <c r="I378" s="31" t="str" cm="1">
        <f t="array" ref="I378">IFERROR(SUM(_xlfn._xlws.FILTER(SPP[Realisasi],SPP[NoSPP]=Arsip_SPP[[#This Row],[Nomor Tagihan]],"Blm Upload")),"Blm Upload")</f>
        <v>Blm Upload</v>
      </c>
    </row>
    <row r="379" spans="1:9" ht="15" thickBot="1" x14ac:dyDescent="0.35">
      <c r="A379" s="28" t="s">
        <v>4404</v>
      </c>
      <c r="B379" s="29">
        <v>44643</v>
      </c>
      <c r="C379" s="30">
        <v>6633200</v>
      </c>
      <c r="D379" s="31">
        <v>1.9770710200112099E+17</v>
      </c>
      <c r="E379" s="31" t="s">
        <v>4593</v>
      </c>
      <c r="F379" s="31">
        <v>223</v>
      </c>
      <c r="G379" s="31" t="s">
        <v>4362</v>
      </c>
      <c r="H379" s="32">
        <v>221751303003919</v>
      </c>
      <c r="I379" s="31" t="str" cm="1">
        <f t="array" ref="I379">IFERROR(SUM(_xlfn._xlws.FILTER(SPP[Realisasi],SPP[NoSPP]=Arsip_SPP[[#This Row],[Nomor Tagihan]],"Blm Upload")),"Blm Upload")</f>
        <v>Blm Upload</v>
      </c>
    </row>
    <row r="380" spans="1:9" ht="15" thickBot="1" x14ac:dyDescent="0.35">
      <c r="A380" s="28" t="s">
        <v>4414</v>
      </c>
      <c r="B380" s="29">
        <v>44642</v>
      </c>
      <c r="C380" s="30">
        <v>17883218</v>
      </c>
      <c r="D380" s="31">
        <v>1.9770710200112099E+17</v>
      </c>
      <c r="E380" s="31" t="s">
        <v>4593</v>
      </c>
      <c r="F380" s="31">
        <v>231</v>
      </c>
      <c r="G380" s="31" t="s">
        <v>835</v>
      </c>
      <c r="H380" s="32">
        <v>221751302005136</v>
      </c>
      <c r="I380" s="31" t="str" cm="1">
        <f t="array" ref="I380">IFERROR(SUM(_xlfn._xlws.FILTER(SPP[Realisasi],SPP[NoSPP]=Arsip_SPP[[#This Row],[Nomor Tagihan]],"Blm Upload")),"Blm Upload")</f>
        <v>Blm Upload</v>
      </c>
    </row>
    <row r="381" spans="1:9" ht="15" thickBot="1" x14ac:dyDescent="0.35">
      <c r="A381" s="28" t="s">
        <v>4416</v>
      </c>
      <c r="B381" s="29">
        <v>44642</v>
      </c>
      <c r="C381" s="30">
        <v>7162920</v>
      </c>
      <c r="D381" s="31">
        <v>1.9770710200112099E+17</v>
      </c>
      <c r="E381" s="31" t="s">
        <v>4593</v>
      </c>
      <c r="F381" s="31">
        <v>231</v>
      </c>
      <c r="G381" s="31" t="s">
        <v>835</v>
      </c>
      <c r="H381" s="32">
        <v>221751303003778</v>
      </c>
      <c r="I381" s="31" t="str" cm="1">
        <f t="array" ref="I381">IFERROR(SUM(_xlfn._xlws.FILTER(SPP[Realisasi],SPP[NoSPP]=Arsip_SPP[[#This Row],[Nomor Tagihan]],"Blm Upload")),"Blm Upload")</f>
        <v>Blm Upload</v>
      </c>
    </row>
    <row r="382" spans="1:9" ht="15" thickBot="1" x14ac:dyDescent="0.35">
      <c r="A382" s="28" t="s">
        <v>4403</v>
      </c>
      <c r="B382" s="29">
        <v>44642</v>
      </c>
      <c r="C382" s="30">
        <v>77385828</v>
      </c>
      <c r="D382" s="31">
        <v>1.96804071993032E+17</v>
      </c>
      <c r="E382" s="31" t="s">
        <v>4601</v>
      </c>
      <c r="F382" s="31">
        <v>217</v>
      </c>
      <c r="G382" s="31" t="s">
        <v>4619</v>
      </c>
      <c r="H382" s="32">
        <v>221751503000268</v>
      </c>
      <c r="I382" s="31" t="str" cm="1">
        <f t="array" ref="I382">IFERROR(SUM(_xlfn._xlws.FILTER(SPP[Realisasi],SPP[NoSPP]=Arsip_SPP[[#This Row],[Nomor Tagihan]],"Blm Upload")),"Blm Upload")</f>
        <v>Blm Upload</v>
      </c>
    </row>
    <row r="383" spans="1:9" ht="15" thickBot="1" x14ac:dyDescent="0.35">
      <c r="A383" s="28" t="s">
        <v>4412</v>
      </c>
      <c r="B383" s="29">
        <v>44642</v>
      </c>
      <c r="C383" s="30">
        <v>31399984</v>
      </c>
      <c r="D383" s="31">
        <v>1.9770710200112099E+17</v>
      </c>
      <c r="E383" s="31" t="s">
        <v>4593</v>
      </c>
      <c r="F383" s="31">
        <v>231</v>
      </c>
      <c r="G383" s="31" t="s">
        <v>835</v>
      </c>
      <c r="H383" s="32">
        <v>221751301007394</v>
      </c>
      <c r="I383" s="31" t="str" cm="1">
        <f t="array" ref="I383">IFERROR(SUM(_xlfn._xlws.FILTER(SPP[Realisasi],SPP[NoSPP]=Arsip_SPP[[#This Row],[Nomor Tagihan]],"Blm Upload")),"Blm Upload")</f>
        <v>Blm Upload</v>
      </c>
    </row>
    <row r="384" spans="1:9" ht="15" thickBot="1" x14ac:dyDescent="0.35">
      <c r="A384" s="28" t="s">
        <v>4418</v>
      </c>
      <c r="B384" s="29">
        <v>44642</v>
      </c>
      <c r="C384" s="30">
        <v>11680524</v>
      </c>
      <c r="D384" s="31">
        <v>1.9770710200112099E+17</v>
      </c>
      <c r="E384" s="31" t="s">
        <v>4593</v>
      </c>
      <c r="F384" s="31">
        <v>231</v>
      </c>
      <c r="G384" s="31" t="s">
        <v>835</v>
      </c>
      <c r="H384" s="32">
        <v>221751303003779</v>
      </c>
      <c r="I384" s="31" t="str" cm="1">
        <f t="array" ref="I384">IFERROR(SUM(_xlfn._xlws.FILTER(SPP[Realisasi],SPP[NoSPP]=Arsip_SPP[[#This Row],[Nomor Tagihan]],"Blm Upload")),"Blm Upload")</f>
        <v>Blm Upload</v>
      </c>
    </row>
    <row r="385" spans="1:9" ht="15" thickBot="1" x14ac:dyDescent="0.35">
      <c r="A385" s="28" t="s">
        <v>4413</v>
      </c>
      <c r="B385" s="29">
        <v>44642</v>
      </c>
      <c r="C385" s="30">
        <v>17883218</v>
      </c>
      <c r="D385" s="31">
        <v>1.9770710200112099E+17</v>
      </c>
      <c r="E385" s="31" t="s">
        <v>4593</v>
      </c>
      <c r="F385" s="31">
        <v>231</v>
      </c>
      <c r="G385" s="31" t="s">
        <v>835</v>
      </c>
      <c r="H385" s="32">
        <v>221751302005137</v>
      </c>
      <c r="I385" s="31" t="str" cm="1">
        <f t="array" ref="I385">IFERROR(SUM(_xlfn._xlws.FILTER(SPP[Realisasi],SPP[NoSPP]=Arsip_SPP[[#This Row],[Nomor Tagihan]],"Blm Upload")),"Blm Upload")</f>
        <v>Blm Upload</v>
      </c>
    </row>
    <row r="386" spans="1:9" ht="15" thickBot="1" x14ac:dyDescent="0.35">
      <c r="A386" s="28" t="s">
        <v>4411</v>
      </c>
      <c r="B386" s="29">
        <v>44642</v>
      </c>
      <c r="C386" s="30">
        <v>90822011</v>
      </c>
      <c r="D386" s="31">
        <v>1.9770710200112099E+17</v>
      </c>
      <c r="E386" s="31" t="s">
        <v>4593</v>
      </c>
      <c r="F386" s="31">
        <v>231</v>
      </c>
      <c r="G386" s="31" t="s">
        <v>835</v>
      </c>
      <c r="H386" s="32">
        <v>221751301007395</v>
      </c>
      <c r="I386" s="31" t="str" cm="1">
        <f t="array" ref="I386">IFERROR(SUM(_xlfn._xlws.FILTER(SPP[Realisasi],SPP[NoSPP]=Arsip_SPP[[#This Row],[Nomor Tagihan]],"Blm Upload")),"Blm Upload")</f>
        <v>Blm Upload</v>
      </c>
    </row>
    <row r="387" spans="1:9" ht="15" thickBot="1" x14ac:dyDescent="0.35">
      <c r="A387" s="28" t="s">
        <v>4420</v>
      </c>
      <c r="B387" s="29">
        <v>44641</v>
      </c>
      <c r="C387" s="30">
        <v>194688574</v>
      </c>
      <c r="D387" s="31">
        <v>1.9770710200112099E+17</v>
      </c>
      <c r="E387" s="31" t="s">
        <v>4593</v>
      </c>
      <c r="F387" s="31">
        <v>217</v>
      </c>
      <c r="G387" s="31" t="s">
        <v>4619</v>
      </c>
      <c r="H387" s="32">
        <v>221751503000206</v>
      </c>
      <c r="I387" s="31" t="str" cm="1">
        <f t="array" ref="I387">IFERROR(SUM(_xlfn._xlws.FILTER(SPP[Realisasi],SPP[NoSPP]=Arsip_SPP[[#This Row],[Nomor Tagihan]],"Blm Upload")),"Blm Upload")</f>
        <v>Blm Upload</v>
      </c>
    </row>
    <row r="388" spans="1:9" ht="15" thickBot="1" x14ac:dyDescent="0.35">
      <c r="A388" s="28" t="s">
        <v>4399</v>
      </c>
      <c r="B388" s="29">
        <v>44645</v>
      </c>
      <c r="C388" s="30">
        <v>42318182</v>
      </c>
      <c r="D388" s="31">
        <v>1.9770710200112099E+17</v>
      </c>
      <c r="E388" s="31" t="s">
        <v>4593</v>
      </c>
      <c r="F388" s="31">
        <v>111</v>
      </c>
      <c r="G388" s="31" t="s">
        <v>4066</v>
      </c>
      <c r="H388" s="32">
        <v>221751301008336</v>
      </c>
      <c r="I388" s="31" t="str" cm="1">
        <f t="array" ref="I388">IFERROR(SUM(_xlfn._xlws.FILTER(SPP[Realisasi],SPP[NoSPP]=Arsip_SPP[[#This Row],[Nomor Tagihan]],"Blm Upload")),"Blm Upload")</f>
        <v>Blm Upload</v>
      </c>
    </row>
    <row r="389" spans="1:9" ht="15" thickBot="1" x14ac:dyDescent="0.35">
      <c r="A389" s="28" t="s">
        <v>4421</v>
      </c>
      <c r="B389" s="29">
        <v>44641</v>
      </c>
      <c r="C389" s="30">
        <v>4542838</v>
      </c>
      <c r="D389" s="31">
        <v>1.9770710200112099E+17</v>
      </c>
      <c r="E389" s="31" t="s">
        <v>4593</v>
      </c>
      <c r="F389" s="31">
        <v>231</v>
      </c>
      <c r="G389" s="31" t="s">
        <v>835</v>
      </c>
      <c r="H389" s="32">
        <v>221751301007076</v>
      </c>
      <c r="I389" s="31" t="str" cm="1">
        <f t="array" ref="I389">IFERROR(SUM(_xlfn._xlws.FILTER(SPP[Realisasi],SPP[NoSPP]=Arsip_SPP[[#This Row],[Nomor Tagihan]],"Blm Upload")),"Blm Upload")</f>
        <v>Blm Upload</v>
      </c>
    </row>
    <row r="390" spans="1:9" ht="15" thickBot="1" x14ac:dyDescent="0.35">
      <c r="A390" s="28" t="s">
        <v>4310</v>
      </c>
      <c r="B390" s="29">
        <v>44665</v>
      </c>
      <c r="C390" s="30">
        <v>5900000</v>
      </c>
      <c r="D390" s="31">
        <v>1.9630602198802099E+17</v>
      </c>
      <c r="E390" s="31" t="s">
        <v>4598</v>
      </c>
      <c r="F390" s="31">
        <v>231</v>
      </c>
      <c r="G390" s="31" t="s">
        <v>835</v>
      </c>
      <c r="H390" s="32">
        <v>221751303006836</v>
      </c>
      <c r="I390" s="31" cm="1">
        <f t="array" ref="I390">IFERROR(SUM(_xlfn._xlws.FILTER(SPP[Realisasi],SPP[NoSPP]=Arsip_SPP[[#This Row],[Nomor Tagihan]],"Blm Upload")),"Blm Upload")</f>
        <v>5900000</v>
      </c>
    </row>
    <row r="391" spans="1:9" ht="15" thickBot="1" x14ac:dyDescent="0.35">
      <c r="A391" s="28" t="s">
        <v>4415</v>
      </c>
      <c r="B391" s="29">
        <v>44638</v>
      </c>
      <c r="C391" s="30">
        <v>6900000</v>
      </c>
      <c r="D391" s="31">
        <v>1.96804071993032E+17</v>
      </c>
      <c r="E391" s="31" t="s">
        <v>4601</v>
      </c>
      <c r="F391" s="31">
        <v>231</v>
      </c>
      <c r="G391" s="31" t="s">
        <v>835</v>
      </c>
      <c r="H391" s="32">
        <v>221751303003777</v>
      </c>
      <c r="I391" s="31" t="str" cm="1">
        <f t="array" ref="I391">IFERROR(SUM(_xlfn._xlws.FILTER(SPP[Realisasi],SPP[NoSPP]=Arsip_SPP[[#This Row],[Nomor Tagihan]],"Blm Upload")),"Blm Upload")</f>
        <v>Blm Upload</v>
      </c>
    </row>
    <row r="392" spans="1:9" ht="15" thickBot="1" x14ac:dyDescent="0.35">
      <c r="A392" s="28" t="s">
        <v>4419</v>
      </c>
      <c r="B392" s="29">
        <v>44638</v>
      </c>
      <c r="C392" s="30">
        <v>4799000</v>
      </c>
      <c r="D392" s="31">
        <v>1.96804071993032E+17</v>
      </c>
      <c r="E392" s="31" t="s">
        <v>4601</v>
      </c>
      <c r="F392" s="31">
        <v>231</v>
      </c>
      <c r="G392" s="31" t="s">
        <v>835</v>
      </c>
      <c r="H392" s="32">
        <v>221751303003775</v>
      </c>
      <c r="I392" s="31" t="str" cm="1">
        <f t="array" ref="I392">IFERROR(SUM(_xlfn._xlws.FILTER(SPP[Realisasi],SPP[NoSPP]=Arsip_SPP[[#This Row],[Nomor Tagihan]],"Blm Upload")),"Blm Upload")</f>
        <v>Blm Upload</v>
      </c>
    </row>
    <row r="393" spans="1:9" ht="15" thickBot="1" x14ac:dyDescent="0.35">
      <c r="A393" s="28" t="s">
        <v>4417</v>
      </c>
      <c r="B393" s="29">
        <v>44638</v>
      </c>
      <c r="C393" s="30">
        <v>1860000</v>
      </c>
      <c r="D393" s="31">
        <v>1.96804071993032E+17</v>
      </c>
      <c r="E393" s="31" t="s">
        <v>4601</v>
      </c>
      <c r="F393" s="31">
        <v>231</v>
      </c>
      <c r="G393" s="31" t="s">
        <v>835</v>
      </c>
      <c r="H393" s="32">
        <v>221751303003776</v>
      </c>
      <c r="I393" s="31" t="str" cm="1">
        <f t="array" ref="I393">IFERROR(SUM(_xlfn._xlws.FILTER(SPP[Realisasi],SPP[NoSPP]=Arsip_SPP[[#This Row],[Nomor Tagihan]],"Blm Upload")),"Blm Upload")</f>
        <v>Blm Upload</v>
      </c>
    </row>
    <row r="394" spans="1:9" ht="15" thickBot="1" x14ac:dyDescent="0.35">
      <c r="A394" s="28" t="s">
        <v>4425</v>
      </c>
      <c r="B394" s="29">
        <v>44637</v>
      </c>
      <c r="C394" s="33">
        <v>0</v>
      </c>
      <c r="D394" s="31">
        <v>1.9770710200112099E+17</v>
      </c>
      <c r="E394" s="31" t="s">
        <v>4593</v>
      </c>
      <c r="F394" s="31">
        <v>322</v>
      </c>
      <c r="G394" s="31" t="s">
        <v>4613</v>
      </c>
      <c r="H394" s="32">
        <v>221751701001120</v>
      </c>
      <c r="I394" s="31" t="str" cm="1">
        <f t="array" ref="I394">IFERROR(SUM(_xlfn._xlws.FILTER(SPP[Realisasi],SPP[NoSPP]=Arsip_SPP[[#This Row],[Nomor Tagihan]],"Blm Upload")),"Blm Upload")</f>
        <v>Blm Upload</v>
      </c>
    </row>
    <row r="395" spans="1:9" ht="15" thickBot="1" x14ac:dyDescent="0.35">
      <c r="A395" s="28" t="s">
        <v>4423</v>
      </c>
      <c r="B395" s="29">
        <v>44637</v>
      </c>
      <c r="C395" s="49">
        <v>188263000</v>
      </c>
      <c r="D395" s="31">
        <v>1.9770710200112099E+17</v>
      </c>
      <c r="E395" s="31" t="s">
        <v>4593</v>
      </c>
      <c r="F395" s="31">
        <v>211</v>
      </c>
      <c r="G395" s="31" t="s">
        <v>4622</v>
      </c>
      <c r="H395" s="32">
        <v>221751503000194</v>
      </c>
      <c r="I395" s="31" t="str" cm="1">
        <f t="array" ref="I395">IFERROR(SUM(_xlfn._xlws.FILTER(SPP[Realisasi],SPP[NoSPP]=Arsip_SPP[[#This Row],[Nomor Tagihan]],"Blm Upload")),"Blm Upload")</f>
        <v>Blm Upload</v>
      </c>
    </row>
    <row r="396" spans="1:9" ht="15" thickBot="1" x14ac:dyDescent="0.35">
      <c r="A396" s="28" t="s">
        <v>4424</v>
      </c>
      <c r="B396" s="29">
        <v>44637</v>
      </c>
      <c r="C396" s="30">
        <v>175891300</v>
      </c>
      <c r="D396" s="31">
        <v>1.9770710200112099E+17</v>
      </c>
      <c r="E396" s="31" t="s">
        <v>4593</v>
      </c>
      <c r="F396" s="31">
        <v>211</v>
      </c>
      <c r="G396" s="31" t="s">
        <v>4185</v>
      </c>
      <c r="H396" s="32">
        <v>221751503000183</v>
      </c>
      <c r="I396" s="31" t="str" cm="1">
        <f t="array" ref="I396">IFERROR(SUM(_xlfn._xlws.FILTER(SPP[Realisasi],SPP[NoSPP]=Arsip_SPP[[#This Row],[Nomor Tagihan]],"Blm Upload")),"Blm Upload")</f>
        <v>Blm Upload</v>
      </c>
    </row>
    <row r="397" spans="1:9" ht="15" thickBot="1" x14ac:dyDescent="0.35">
      <c r="A397" s="28" t="s">
        <v>4422</v>
      </c>
      <c r="B397" s="29">
        <v>44637</v>
      </c>
      <c r="C397" s="30">
        <v>289583900</v>
      </c>
      <c r="D397" s="31">
        <v>1.9770710200112099E+17</v>
      </c>
      <c r="E397" s="31" t="s">
        <v>4593</v>
      </c>
      <c r="F397" s="31">
        <v>211</v>
      </c>
      <c r="G397" s="31" t="s">
        <v>4185</v>
      </c>
      <c r="H397" s="32">
        <v>221751503000182</v>
      </c>
      <c r="I397" s="31" t="str" cm="1">
        <f t="array" ref="I397">IFERROR(SUM(_xlfn._xlws.FILTER(SPP[Realisasi],SPP[NoSPP]=Arsip_SPP[[#This Row],[Nomor Tagihan]],"Blm Upload")),"Blm Upload")</f>
        <v>Blm Upload</v>
      </c>
    </row>
    <row r="398" spans="1:9" ht="15" thickBot="1" x14ac:dyDescent="0.35">
      <c r="A398" s="28" t="s">
        <v>4308</v>
      </c>
      <c r="B398" s="29">
        <v>44665</v>
      </c>
      <c r="C398" s="30">
        <v>6330000</v>
      </c>
      <c r="D398" s="31">
        <v>1.9630602198802099E+17</v>
      </c>
      <c r="E398" s="31" t="s">
        <v>4598</v>
      </c>
      <c r="F398" s="31">
        <v>231</v>
      </c>
      <c r="G398" s="31" t="s">
        <v>835</v>
      </c>
      <c r="H398" s="32">
        <v>221751303006835</v>
      </c>
      <c r="I398" s="31" cm="1">
        <f t="array" ref="I398">IFERROR(SUM(_xlfn._xlws.FILTER(SPP[Realisasi],SPP[NoSPP]=Arsip_SPP[[#This Row],[Nomor Tagihan]],"Blm Upload")),"Blm Upload")</f>
        <v>6330000</v>
      </c>
    </row>
    <row r="399" spans="1:9" ht="15" thickBot="1" x14ac:dyDescent="0.35">
      <c r="A399" s="28" t="s">
        <v>4105</v>
      </c>
      <c r="B399" s="29">
        <v>44715</v>
      </c>
      <c r="C399" s="30">
        <v>3700700</v>
      </c>
      <c r="D399" s="31">
        <v>1.9630602198802099E+17</v>
      </c>
      <c r="E399" s="31" t="s">
        <v>4598</v>
      </c>
      <c r="F399" s="31">
        <v>231</v>
      </c>
      <c r="G399" s="31" t="s">
        <v>835</v>
      </c>
      <c r="H399" s="32">
        <v>221751303011086</v>
      </c>
      <c r="I399" s="31" cm="1">
        <f t="array" ref="I399">IFERROR(SUM(_xlfn._xlws.FILTER(SPP[Realisasi],SPP[NoSPP]=Arsip_SPP[[#This Row],[Nomor Tagihan]],"Blm Upload")),"Blm Upload")</f>
        <v>3700700</v>
      </c>
    </row>
    <row r="400" spans="1:9" ht="15" thickBot="1" x14ac:dyDescent="0.35">
      <c r="A400" s="28" t="s">
        <v>4109</v>
      </c>
      <c r="B400" s="29">
        <v>44715</v>
      </c>
      <c r="C400" s="30">
        <v>6750000</v>
      </c>
      <c r="D400" s="31">
        <v>1.9630602198802099E+17</v>
      </c>
      <c r="E400" s="31" t="s">
        <v>4598</v>
      </c>
      <c r="F400" s="31">
        <v>111</v>
      </c>
      <c r="G400" s="31" t="s">
        <v>4066</v>
      </c>
      <c r="H400" s="32">
        <v>221751303011163</v>
      </c>
      <c r="I400" s="31" cm="1">
        <f t="array" ref="I400">IFERROR(SUM(_xlfn._xlws.FILTER(SPP[Realisasi],SPP[NoSPP]=Arsip_SPP[[#This Row],[Nomor Tagihan]],"Blm Upload")),"Blm Upload")</f>
        <v>6750000</v>
      </c>
    </row>
    <row r="401" spans="1:9" ht="15" thickBot="1" x14ac:dyDescent="0.35">
      <c r="A401" s="28" t="s">
        <v>4119</v>
      </c>
      <c r="B401" s="29">
        <v>44715</v>
      </c>
      <c r="C401" s="30">
        <v>14000000</v>
      </c>
      <c r="D401" s="31">
        <v>1.9630602198802099E+17</v>
      </c>
      <c r="E401" s="31" t="s">
        <v>4598</v>
      </c>
      <c r="F401" s="31">
        <v>111</v>
      </c>
      <c r="G401" s="31" t="s">
        <v>4066</v>
      </c>
      <c r="H401" s="32">
        <v>221751303011173</v>
      </c>
      <c r="I401" s="31" cm="1">
        <f t="array" ref="I401">IFERROR(SUM(_xlfn._xlws.FILTER(SPP[Realisasi],SPP[NoSPP]=Arsip_SPP[[#This Row],[Nomor Tagihan]],"Blm Upload")),"Blm Upload")</f>
        <v>14000000</v>
      </c>
    </row>
    <row r="402" spans="1:9" ht="15" thickBot="1" x14ac:dyDescent="0.35">
      <c r="A402" s="28" t="s">
        <v>4090</v>
      </c>
      <c r="B402" s="29">
        <v>44715</v>
      </c>
      <c r="C402" s="30">
        <v>185225000</v>
      </c>
      <c r="D402" s="31">
        <v>1.9630602198802099E+17</v>
      </c>
      <c r="E402" s="31" t="s">
        <v>4598</v>
      </c>
      <c r="F402" s="31">
        <v>111</v>
      </c>
      <c r="G402" s="31" t="s">
        <v>4066</v>
      </c>
      <c r="H402" s="32">
        <v>221751303011175</v>
      </c>
      <c r="I402" s="31" cm="1">
        <f t="array" ref="I402">IFERROR(SUM(_xlfn._xlws.FILTER(SPP[Realisasi],SPP[NoSPP]=Arsip_SPP[[#This Row],[Nomor Tagihan]],"Blm Upload")),"Blm Upload")</f>
        <v>185225000</v>
      </c>
    </row>
    <row r="403" spans="1:9" ht="15" thickBot="1" x14ac:dyDescent="0.35">
      <c r="A403" s="28" t="s">
        <v>4103</v>
      </c>
      <c r="B403" s="29">
        <v>44715</v>
      </c>
      <c r="C403" s="30">
        <v>436225000</v>
      </c>
      <c r="D403" s="31">
        <v>1.9630602198802099E+17</v>
      </c>
      <c r="E403" s="31" t="s">
        <v>4598</v>
      </c>
      <c r="F403" s="31">
        <v>111</v>
      </c>
      <c r="G403" s="31" t="s">
        <v>4066</v>
      </c>
      <c r="H403" s="32">
        <v>221751303011174</v>
      </c>
      <c r="I403" s="31" cm="1">
        <f t="array" ref="I403">IFERROR(SUM(_xlfn._xlws.FILTER(SPP[Realisasi],SPP[NoSPP]=Arsip_SPP[[#This Row],[Nomor Tagihan]],"Blm Upload")),"Blm Upload")</f>
        <v>436225000</v>
      </c>
    </row>
    <row r="404" spans="1:9" ht="15" thickBot="1" x14ac:dyDescent="0.35">
      <c r="A404" s="28" t="s">
        <v>4099</v>
      </c>
      <c r="B404" s="29">
        <v>44715</v>
      </c>
      <c r="C404" s="30">
        <v>9000000</v>
      </c>
      <c r="D404" s="31">
        <v>1.9630602198802099E+17</v>
      </c>
      <c r="E404" s="31" t="s">
        <v>4598</v>
      </c>
      <c r="F404" s="31">
        <v>111</v>
      </c>
      <c r="G404" s="31" t="s">
        <v>4066</v>
      </c>
      <c r="H404" s="32">
        <v>221751303011172</v>
      </c>
      <c r="I404" s="31" cm="1">
        <f t="array" ref="I404">IFERROR(SUM(_xlfn._xlws.FILTER(SPP[Realisasi],SPP[NoSPP]=Arsip_SPP[[#This Row],[Nomor Tagihan]],"Blm Upload")),"Blm Upload")</f>
        <v>9000000</v>
      </c>
    </row>
    <row r="405" spans="1:9" ht="15" thickBot="1" x14ac:dyDescent="0.35">
      <c r="A405" s="28" t="s">
        <v>4111</v>
      </c>
      <c r="B405" s="29">
        <v>44715</v>
      </c>
      <c r="C405" s="30">
        <v>36000000</v>
      </c>
      <c r="D405" s="31">
        <v>1.9630602198802099E+17</v>
      </c>
      <c r="E405" s="31" t="s">
        <v>4598</v>
      </c>
      <c r="F405" s="31">
        <v>111</v>
      </c>
      <c r="G405" s="31" t="s">
        <v>4066</v>
      </c>
      <c r="H405" s="32">
        <v>221751303011171</v>
      </c>
      <c r="I405" s="31" cm="1">
        <f t="array" ref="I405">IFERROR(SUM(_xlfn._xlws.FILTER(SPP[Realisasi],SPP[NoSPP]=Arsip_SPP[[#This Row],[Nomor Tagihan]],"Blm Upload")),"Blm Upload")</f>
        <v>36000000</v>
      </c>
    </row>
    <row r="406" spans="1:9" ht="15" thickBot="1" x14ac:dyDescent="0.35">
      <c r="A406" s="28" t="s">
        <v>4426</v>
      </c>
      <c r="B406" s="29">
        <v>44635</v>
      </c>
      <c r="C406" s="30">
        <v>33859575</v>
      </c>
      <c r="D406" s="31">
        <v>1.96804071993032E+17</v>
      </c>
      <c r="E406" s="31" t="s">
        <v>4601</v>
      </c>
      <c r="F406" s="31">
        <v>111</v>
      </c>
      <c r="G406" s="31" t="s">
        <v>4066</v>
      </c>
      <c r="H406" s="32">
        <v>221751302004569</v>
      </c>
      <c r="I406" s="31" t="str" cm="1">
        <f t="array" ref="I406">IFERROR(SUM(_xlfn._xlws.FILTER(SPP[Realisasi],SPP[NoSPP]=Arsip_SPP[[#This Row],[Nomor Tagihan]],"Blm Upload")),"Blm Upload")</f>
        <v>Blm Upload</v>
      </c>
    </row>
    <row r="407" spans="1:9" ht="15" thickBot="1" x14ac:dyDescent="0.35">
      <c r="A407" s="28" t="s">
        <v>4429</v>
      </c>
      <c r="B407" s="29">
        <v>44635</v>
      </c>
      <c r="C407" s="33">
        <v>0</v>
      </c>
      <c r="D407" s="31">
        <v>1.96804071993032E+17</v>
      </c>
      <c r="E407" s="31" t="s">
        <v>4601</v>
      </c>
      <c r="F407" s="31">
        <v>322</v>
      </c>
      <c r="G407" s="31" t="s">
        <v>4613</v>
      </c>
      <c r="H407" s="32">
        <v>221751701001059</v>
      </c>
      <c r="I407" s="31" t="str" cm="1">
        <f t="array" ref="I407">IFERROR(SUM(_xlfn._xlws.FILTER(SPP[Realisasi],SPP[NoSPP]=Arsip_SPP[[#This Row],[Nomor Tagihan]],"Blm Upload")),"Blm Upload")</f>
        <v>Blm Upload</v>
      </c>
    </row>
    <row r="408" spans="1:9" ht="15" thickBot="1" x14ac:dyDescent="0.35">
      <c r="A408" s="28" t="s">
        <v>4428</v>
      </c>
      <c r="B408" s="29">
        <v>44635</v>
      </c>
      <c r="C408" s="33">
        <v>0</v>
      </c>
      <c r="D408" s="31">
        <v>1.96804071993032E+17</v>
      </c>
      <c r="E408" s="31" t="s">
        <v>4601</v>
      </c>
      <c r="F408" s="31">
        <v>322</v>
      </c>
      <c r="G408" s="31" t="s">
        <v>4613</v>
      </c>
      <c r="H408" s="32">
        <v>221751701001060</v>
      </c>
      <c r="I408" s="31" t="str" cm="1">
        <f t="array" ref="I408">IFERROR(SUM(_xlfn._xlws.FILTER(SPP[Realisasi],SPP[NoSPP]=Arsip_SPP[[#This Row],[Nomor Tagihan]],"Blm Upload")),"Blm Upload")</f>
        <v>Blm Upload</v>
      </c>
    </row>
    <row r="409" spans="1:9" ht="15" thickBot="1" x14ac:dyDescent="0.35">
      <c r="A409" s="28" t="s">
        <v>4430</v>
      </c>
      <c r="B409" s="29">
        <v>44635</v>
      </c>
      <c r="C409" s="33">
        <v>0</v>
      </c>
      <c r="D409" s="31">
        <v>1.96804071993032E+17</v>
      </c>
      <c r="E409" s="31" t="s">
        <v>4601</v>
      </c>
      <c r="F409" s="31">
        <v>322</v>
      </c>
      <c r="G409" s="31" t="s">
        <v>4613</v>
      </c>
      <c r="H409" s="32">
        <v>221751701001061</v>
      </c>
      <c r="I409" s="31" t="str" cm="1">
        <f t="array" ref="I409">IFERROR(SUM(_xlfn._xlws.FILTER(SPP[Realisasi],SPP[NoSPP]=Arsip_SPP[[#This Row],[Nomor Tagihan]],"Blm Upload")),"Blm Upload")</f>
        <v>Blm Upload</v>
      </c>
    </row>
    <row r="410" spans="1:9" ht="15" thickBot="1" x14ac:dyDescent="0.35">
      <c r="A410" s="28" t="s">
        <v>4427</v>
      </c>
      <c r="B410" s="29">
        <v>44635</v>
      </c>
      <c r="C410" s="33">
        <v>0</v>
      </c>
      <c r="D410" s="31">
        <v>1.96804071993032E+17</v>
      </c>
      <c r="E410" s="31" t="s">
        <v>4601</v>
      </c>
      <c r="F410" s="31">
        <v>322</v>
      </c>
      <c r="G410" s="31" t="s">
        <v>4613</v>
      </c>
      <c r="H410" s="32">
        <v>221751701001058</v>
      </c>
      <c r="I410" s="31" t="str" cm="1">
        <f t="array" ref="I410">IFERROR(SUM(_xlfn._xlws.FILTER(SPP[Realisasi],SPP[NoSPP]=Arsip_SPP[[#This Row],[Nomor Tagihan]],"Blm Upload")),"Blm Upload")</f>
        <v>Blm Upload</v>
      </c>
    </row>
    <row r="411" spans="1:9" ht="15" thickBot="1" x14ac:dyDescent="0.35">
      <c r="A411" s="28" t="s">
        <v>4431</v>
      </c>
      <c r="B411" s="29">
        <v>44630</v>
      </c>
      <c r="C411" s="33">
        <v>0</v>
      </c>
      <c r="D411" s="31">
        <v>1.9770710200112099E+17</v>
      </c>
      <c r="E411" s="31" t="s">
        <v>4593</v>
      </c>
      <c r="F411" s="31">
        <v>322</v>
      </c>
      <c r="G411" s="31" t="s">
        <v>4613</v>
      </c>
      <c r="H411" s="32">
        <v>221751701000823</v>
      </c>
      <c r="I411" s="31" t="str" cm="1">
        <f t="array" ref="I411">IFERROR(SUM(_xlfn._xlws.FILTER(SPP[Realisasi],SPP[NoSPP]=Arsip_SPP[[#This Row],[Nomor Tagihan]],"Blm Upload")),"Blm Upload")</f>
        <v>Blm Upload</v>
      </c>
    </row>
    <row r="412" spans="1:9" ht="15" thickBot="1" x14ac:dyDescent="0.35">
      <c r="A412" s="28" t="s">
        <v>4437</v>
      </c>
      <c r="B412" s="29">
        <v>44629</v>
      </c>
      <c r="C412" s="30">
        <v>22701300</v>
      </c>
      <c r="D412" s="31">
        <v>1.9770710200112099E+17</v>
      </c>
      <c r="E412" s="31" t="s">
        <v>4593</v>
      </c>
      <c r="F412" s="31">
        <v>221</v>
      </c>
      <c r="G412" s="31" t="s">
        <v>4059</v>
      </c>
      <c r="H412" s="32">
        <v>221751303002334</v>
      </c>
      <c r="I412" s="31" t="str" cm="1">
        <f t="array" ref="I412">IFERROR(SUM(_xlfn._xlws.FILTER(SPP[Realisasi],SPP[NoSPP]=Arsip_SPP[[#This Row],[Nomor Tagihan]],"Blm Upload")),"Blm Upload")</f>
        <v>Blm Upload</v>
      </c>
    </row>
    <row r="413" spans="1:9" ht="15" thickBot="1" x14ac:dyDescent="0.35">
      <c r="A413" s="28" t="s">
        <v>4438</v>
      </c>
      <c r="B413" s="29">
        <v>44629</v>
      </c>
      <c r="C413" s="30">
        <v>20299050</v>
      </c>
      <c r="D413" s="31">
        <v>1.9770710200112099E+17</v>
      </c>
      <c r="E413" s="31" t="s">
        <v>4593</v>
      </c>
      <c r="F413" s="31">
        <v>221</v>
      </c>
      <c r="G413" s="31" t="s">
        <v>4059</v>
      </c>
      <c r="H413" s="32">
        <v>221751303002335</v>
      </c>
      <c r="I413" s="31" t="str" cm="1">
        <f t="array" ref="I413">IFERROR(SUM(_xlfn._xlws.FILTER(SPP[Realisasi],SPP[NoSPP]=Arsip_SPP[[#This Row],[Nomor Tagihan]],"Blm Upload")),"Blm Upload")</f>
        <v>Blm Upload</v>
      </c>
    </row>
    <row r="414" spans="1:9" ht="15" thickBot="1" x14ac:dyDescent="0.35">
      <c r="A414" s="28" t="s">
        <v>4436</v>
      </c>
      <c r="B414" s="29">
        <v>44629</v>
      </c>
      <c r="C414" s="30">
        <v>37125100</v>
      </c>
      <c r="D414" s="31">
        <v>1.9770710200112099E+17</v>
      </c>
      <c r="E414" s="31" t="s">
        <v>4593</v>
      </c>
      <c r="F414" s="31">
        <v>221</v>
      </c>
      <c r="G414" s="31" t="s">
        <v>4059</v>
      </c>
      <c r="H414" s="32">
        <v>221751303002343</v>
      </c>
      <c r="I414" s="31" t="str" cm="1">
        <f t="array" ref="I414">IFERROR(SUM(_xlfn._xlws.FILTER(SPP[Realisasi],SPP[NoSPP]=Arsip_SPP[[#This Row],[Nomor Tagihan]],"Blm Upload")),"Blm Upload")</f>
        <v>Blm Upload</v>
      </c>
    </row>
    <row r="415" spans="1:9" ht="15" thickBot="1" x14ac:dyDescent="0.35">
      <c r="A415" s="28" t="s">
        <v>4435</v>
      </c>
      <c r="B415" s="29">
        <v>44629</v>
      </c>
      <c r="C415" s="30">
        <v>223825490</v>
      </c>
      <c r="D415" s="31">
        <v>1.9770710200112099E+17</v>
      </c>
      <c r="E415" s="31" t="s">
        <v>4593</v>
      </c>
      <c r="F415" s="31">
        <v>237</v>
      </c>
      <c r="G415" s="31" t="s">
        <v>4599</v>
      </c>
      <c r="H415" s="32">
        <v>221751303002342</v>
      </c>
      <c r="I415" s="31" t="str" cm="1">
        <f t="array" ref="I415">IFERROR(SUM(_xlfn._xlws.FILTER(SPP[Realisasi],SPP[NoSPP]=Arsip_SPP[[#This Row],[Nomor Tagihan]],"Blm Upload")),"Blm Upload")</f>
        <v>Blm Upload</v>
      </c>
    </row>
    <row r="416" spans="1:9" ht="15" thickBot="1" x14ac:dyDescent="0.35">
      <c r="A416" s="28" t="s">
        <v>4432</v>
      </c>
      <c r="B416" s="29">
        <v>44627</v>
      </c>
      <c r="C416" s="30">
        <v>23114200</v>
      </c>
      <c r="D416" s="31">
        <v>1.96804071993032E+17</v>
      </c>
      <c r="E416" s="31" t="s">
        <v>4601</v>
      </c>
      <c r="F416" s="31">
        <v>312</v>
      </c>
      <c r="G416" s="31" t="s">
        <v>834</v>
      </c>
      <c r="H416" s="32">
        <v>221751303002835</v>
      </c>
      <c r="I416" s="31" t="str" cm="1">
        <f t="array" ref="I416">IFERROR(SUM(_xlfn._xlws.FILTER(SPP[Realisasi],SPP[NoSPP]=Arsip_SPP[[#This Row],[Nomor Tagihan]],"Blm Upload")),"Blm Upload")</f>
        <v>Blm Upload</v>
      </c>
    </row>
    <row r="417" spans="1:9" ht="15" thickBot="1" x14ac:dyDescent="0.35">
      <c r="A417" s="28" t="s">
        <v>4434</v>
      </c>
      <c r="B417" s="29">
        <v>44627</v>
      </c>
      <c r="C417" s="30">
        <v>58586208</v>
      </c>
      <c r="D417" s="31">
        <v>1.96804071993032E+17</v>
      </c>
      <c r="E417" s="31" t="s">
        <v>4601</v>
      </c>
      <c r="F417" s="31">
        <v>312</v>
      </c>
      <c r="G417" s="31" t="s">
        <v>834</v>
      </c>
      <c r="H417" s="32">
        <v>221751303002836</v>
      </c>
      <c r="I417" s="31" t="str" cm="1">
        <f t="array" ref="I417">IFERROR(SUM(_xlfn._xlws.FILTER(SPP[Realisasi],SPP[NoSPP]=Arsip_SPP[[#This Row],[Nomor Tagihan]],"Blm Upload")),"Blm Upload")</f>
        <v>Blm Upload</v>
      </c>
    </row>
    <row r="418" spans="1:9" ht="15" thickBot="1" x14ac:dyDescent="0.35">
      <c r="A418" s="28" t="s">
        <v>4433</v>
      </c>
      <c r="B418" s="29">
        <v>44627</v>
      </c>
      <c r="C418" s="30">
        <v>12608100</v>
      </c>
      <c r="D418" s="31">
        <v>1.96804071993032E+17</v>
      </c>
      <c r="E418" s="31" t="s">
        <v>4601</v>
      </c>
      <c r="F418" s="31">
        <v>312</v>
      </c>
      <c r="G418" s="31" t="s">
        <v>834</v>
      </c>
      <c r="H418" s="32">
        <v>221751303002837</v>
      </c>
      <c r="I418" s="31" t="str" cm="1">
        <f t="array" ref="I418">IFERROR(SUM(_xlfn._xlws.FILTER(SPP[Realisasi],SPP[NoSPP]=Arsip_SPP[[#This Row],[Nomor Tagihan]],"Blm Upload")),"Blm Upload")</f>
        <v>Blm Upload</v>
      </c>
    </row>
    <row r="419" spans="1:9" ht="15" thickBot="1" x14ac:dyDescent="0.35">
      <c r="A419" s="28" t="s">
        <v>4440</v>
      </c>
      <c r="B419" s="29">
        <v>44627</v>
      </c>
      <c r="C419" s="30">
        <v>190051950</v>
      </c>
      <c r="D419" s="31">
        <v>1.9770710200112099E+17</v>
      </c>
      <c r="E419" s="31" t="s">
        <v>4593</v>
      </c>
      <c r="F419" s="31">
        <v>237</v>
      </c>
      <c r="G419" s="31" t="s">
        <v>4599</v>
      </c>
      <c r="H419" s="32">
        <v>221751303002070</v>
      </c>
      <c r="I419" s="31" t="str" cm="1">
        <f t="array" ref="I419">IFERROR(SUM(_xlfn._xlws.FILTER(SPP[Realisasi],SPP[NoSPP]=Arsip_SPP[[#This Row],[Nomor Tagihan]],"Blm Upload")),"Blm Upload")</f>
        <v>Blm Upload</v>
      </c>
    </row>
    <row r="420" spans="1:9" ht="15" thickBot="1" x14ac:dyDescent="0.35">
      <c r="A420" s="28" t="s">
        <v>4439</v>
      </c>
      <c r="B420" s="29">
        <v>44627</v>
      </c>
      <c r="C420" s="30">
        <v>351795064</v>
      </c>
      <c r="D420" s="31">
        <v>1.9770710200112099E+17</v>
      </c>
      <c r="E420" s="31" t="s">
        <v>4593</v>
      </c>
      <c r="F420" s="31">
        <v>237</v>
      </c>
      <c r="G420" s="31" t="s">
        <v>4599</v>
      </c>
      <c r="H420" s="32">
        <v>221751303002071</v>
      </c>
      <c r="I420" s="31" t="str" cm="1">
        <f t="array" ref="I420">IFERROR(SUM(_xlfn._xlws.FILTER(SPP[Realisasi],SPP[NoSPP]=Arsip_SPP[[#This Row],[Nomor Tagihan]],"Blm Upload")),"Blm Upload")</f>
        <v>Blm Upload</v>
      </c>
    </row>
    <row r="421" spans="1:9" ht="15" thickBot="1" x14ac:dyDescent="0.35">
      <c r="A421" s="28" t="s">
        <v>4113</v>
      </c>
      <c r="B421" s="29">
        <v>44715</v>
      </c>
      <c r="C421" s="30">
        <v>46500000</v>
      </c>
      <c r="D421" s="31">
        <v>1.9630602198802099E+17</v>
      </c>
      <c r="E421" s="31" t="s">
        <v>4598</v>
      </c>
      <c r="F421" s="31">
        <v>111</v>
      </c>
      <c r="G421" s="31" t="s">
        <v>4066</v>
      </c>
      <c r="H421" s="32">
        <v>221751303011162</v>
      </c>
      <c r="I421" s="31" cm="1">
        <f t="array" ref="I421">IFERROR(SUM(_xlfn._xlws.FILTER(SPP[Realisasi],SPP[NoSPP]=Arsip_SPP[[#This Row],[Nomor Tagihan]],"Blm Upload")),"Blm Upload")</f>
        <v>46500000</v>
      </c>
    </row>
    <row r="422" spans="1:9" ht="15" thickBot="1" x14ac:dyDescent="0.35">
      <c r="A422" s="28" t="s">
        <v>4441</v>
      </c>
      <c r="B422" s="29">
        <v>44624</v>
      </c>
      <c r="C422" s="30">
        <v>14835900</v>
      </c>
      <c r="D422" s="31">
        <v>1.96804071993032E+17</v>
      </c>
      <c r="E422" s="31" t="s">
        <v>4601</v>
      </c>
      <c r="F422" s="31">
        <v>231</v>
      </c>
      <c r="G422" s="31" t="s">
        <v>835</v>
      </c>
      <c r="H422" s="32">
        <v>221751303002039</v>
      </c>
      <c r="I422" s="31" t="str" cm="1">
        <f t="array" ref="I422">IFERROR(SUM(_xlfn._xlws.FILTER(SPP[Realisasi],SPP[NoSPP]=Arsip_SPP[[#This Row],[Nomor Tagihan]],"Blm Upload")),"Blm Upload")</f>
        <v>Blm Upload</v>
      </c>
    </row>
    <row r="423" spans="1:9" ht="15" thickBot="1" x14ac:dyDescent="0.35">
      <c r="A423" s="28" t="s">
        <v>4442</v>
      </c>
      <c r="B423" s="29">
        <v>44624</v>
      </c>
      <c r="C423" s="30">
        <v>19452210</v>
      </c>
      <c r="D423" s="31">
        <v>1.96804071993032E+17</v>
      </c>
      <c r="E423" s="31" t="s">
        <v>4601</v>
      </c>
      <c r="F423" s="31">
        <v>231</v>
      </c>
      <c r="G423" s="31" t="s">
        <v>835</v>
      </c>
      <c r="H423" s="32">
        <v>221751303002040</v>
      </c>
      <c r="I423" s="31" t="str" cm="1">
        <f t="array" ref="I423">IFERROR(SUM(_xlfn._xlws.FILTER(SPP[Realisasi],SPP[NoSPP]=Arsip_SPP[[#This Row],[Nomor Tagihan]],"Blm Upload")),"Blm Upload")</f>
        <v>Blm Upload</v>
      </c>
    </row>
    <row r="424" spans="1:9" ht="15" thickBot="1" x14ac:dyDescent="0.35">
      <c r="A424" s="28" t="s">
        <v>4444</v>
      </c>
      <c r="B424" s="29">
        <v>44622</v>
      </c>
      <c r="C424" s="30">
        <v>7831900</v>
      </c>
      <c r="D424" s="31">
        <v>1.9770710200112099E+17</v>
      </c>
      <c r="E424" s="31" t="s">
        <v>4593</v>
      </c>
      <c r="F424" s="31">
        <v>237</v>
      </c>
      <c r="G424" s="31" t="s">
        <v>4599</v>
      </c>
      <c r="H424" s="32">
        <v>221751303002026</v>
      </c>
      <c r="I424" s="31" t="str" cm="1">
        <f t="array" ref="I424">IFERROR(SUM(_xlfn._xlws.FILTER(SPP[Realisasi],SPP[NoSPP]=Arsip_SPP[[#This Row],[Nomor Tagihan]],"Blm Upload")),"Blm Upload")</f>
        <v>Blm Upload</v>
      </c>
    </row>
    <row r="425" spans="1:9" ht="15" thickBot="1" x14ac:dyDescent="0.35">
      <c r="A425" s="28" t="s">
        <v>4446</v>
      </c>
      <c r="B425" s="29">
        <v>44622</v>
      </c>
      <c r="C425" s="30">
        <v>4215000</v>
      </c>
      <c r="D425" s="31">
        <v>1.9770710200112099E+17</v>
      </c>
      <c r="E425" s="31" t="s">
        <v>4593</v>
      </c>
      <c r="F425" s="31">
        <v>312</v>
      </c>
      <c r="G425" s="31" t="s">
        <v>834</v>
      </c>
      <c r="H425" s="32">
        <v>221751303001808</v>
      </c>
      <c r="I425" s="31" t="str" cm="1">
        <f t="array" ref="I425">IFERROR(SUM(_xlfn._xlws.FILTER(SPP[Realisasi],SPP[NoSPP]=Arsip_SPP[[#This Row],[Nomor Tagihan]],"Blm Upload")),"Blm Upload")</f>
        <v>Blm Upload</v>
      </c>
    </row>
    <row r="426" spans="1:9" ht="15" thickBot="1" x14ac:dyDescent="0.35">
      <c r="A426" s="28" t="s">
        <v>4447</v>
      </c>
      <c r="B426" s="29">
        <v>44622</v>
      </c>
      <c r="C426" s="30">
        <v>32375000</v>
      </c>
      <c r="D426" s="31">
        <v>1.9770710200112099E+17</v>
      </c>
      <c r="E426" s="31" t="s">
        <v>4593</v>
      </c>
      <c r="F426" s="31">
        <v>312</v>
      </c>
      <c r="G426" s="31" t="s">
        <v>834</v>
      </c>
      <c r="H426" s="32">
        <v>221751303001809</v>
      </c>
      <c r="I426" s="31" t="str" cm="1">
        <f t="array" ref="I426">IFERROR(SUM(_xlfn._xlws.FILTER(SPP[Realisasi],SPP[NoSPP]=Arsip_SPP[[#This Row],[Nomor Tagihan]],"Blm Upload")),"Blm Upload")</f>
        <v>Blm Upload</v>
      </c>
    </row>
    <row r="427" spans="1:9" ht="15" thickBot="1" x14ac:dyDescent="0.35">
      <c r="A427" s="28" t="s">
        <v>4445</v>
      </c>
      <c r="B427" s="29">
        <v>44622</v>
      </c>
      <c r="C427" s="30">
        <v>56898726</v>
      </c>
      <c r="D427" s="31">
        <v>1.9770710200112099E+17</v>
      </c>
      <c r="E427" s="31" t="s">
        <v>4593</v>
      </c>
      <c r="F427" s="31">
        <v>312</v>
      </c>
      <c r="G427" s="31" t="s">
        <v>834</v>
      </c>
      <c r="H427" s="32">
        <v>221751303001810</v>
      </c>
      <c r="I427" s="31" t="str" cm="1">
        <f t="array" ref="I427">IFERROR(SUM(_xlfn._xlws.FILTER(SPP[Realisasi],SPP[NoSPP]=Arsip_SPP[[#This Row],[Nomor Tagihan]],"Blm Upload")),"Blm Upload")</f>
        <v>Blm Upload</v>
      </c>
    </row>
    <row r="428" spans="1:9" ht="15" thickBot="1" x14ac:dyDescent="0.35">
      <c r="A428" s="28" t="s">
        <v>4452</v>
      </c>
      <c r="B428" s="29">
        <v>44615</v>
      </c>
      <c r="C428" s="30">
        <v>24545909</v>
      </c>
      <c r="D428" s="31">
        <v>1.9770710200112099E+17</v>
      </c>
      <c r="E428" s="31" t="s">
        <v>4593</v>
      </c>
      <c r="F428" s="31">
        <v>231</v>
      </c>
      <c r="G428" s="31" t="s">
        <v>835</v>
      </c>
      <c r="H428" s="32">
        <v>221751302002030</v>
      </c>
      <c r="I428" s="31" t="str" cm="1">
        <f t="array" ref="I428">IFERROR(SUM(_xlfn._xlws.FILTER(SPP[Realisasi],SPP[NoSPP]=Arsip_SPP[[#This Row],[Nomor Tagihan]],"Blm Upload")),"Blm Upload")</f>
        <v>Blm Upload</v>
      </c>
    </row>
    <row r="429" spans="1:9" ht="15" thickBot="1" x14ac:dyDescent="0.35">
      <c r="A429" s="28" t="s">
        <v>4451</v>
      </c>
      <c r="B429" s="29">
        <v>44615</v>
      </c>
      <c r="C429" s="30">
        <v>17237500</v>
      </c>
      <c r="D429" s="31">
        <v>1.9770710200112099E+17</v>
      </c>
      <c r="E429" s="31" t="s">
        <v>4593</v>
      </c>
      <c r="F429" s="31">
        <v>231</v>
      </c>
      <c r="G429" s="31" t="s">
        <v>835</v>
      </c>
      <c r="H429" s="32">
        <v>221751302002040</v>
      </c>
      <c r="I429" s="31" t="str" cm="1">
        <f t="array" ref="I429">IFERROR(SUM(_xlfn._xlws.FILTER(SPP[Realisasi],SPP[NoSPP]=Arsip_SPP[[#This Row],[Nomor Tagihan]],"Blm Upload")),"Blm Upload")</f>
        <v>Blm Upload</v>
      </c>
    </row>
    <row r="430" spans="1:9" ht="15" thickBot="1" x14ac:dyDescent="0.35">
      <c r="A430" s="28" t="s">
        <v>4454</v>
      </c>
      <c r="B430" s="29">
        <v>44615</v>
      </c>
      <c r="C430" s="30">
        <v>3136000</v>
      </c>
      <c r="D430" s="31">
        <v>1.9770710200112099E+17</v>
      </c>
      <c r="E430" s="31" t="s">
        <v>4593</v>
      </c>
      <c r="F430" s="31">
        <v>231</v>
      </c>
      <c r="G430" s="31" t="s">
        <v>835</v>
      </c>
      <c r="H430" s="32">
        <v>221751303001561</v>
      </c>
      <c r="I430" s="31" t="str" cm="1">
        <f t="array" ref="I430">IFERROR(SUM(_xlfn._xlws.FILTER(SPP[Realisasi],SPP[NoSPP]=Arsip_SPP[[#This Row],[Nomor Tagihan]],"Blm Upload")),"Blm Upload")</f>
        <v>Blm Upload</v>
      </c>
    </row>
    <row r="431" spans="1:9" ht="15" thickBot="1" x14ac:dyDescent="0.35">
      <c r="A431" s="28" t="s">
        <v>4453</v>
      </c>
      <c r="B431" s="29">
        <v>44615</v>
      </c>
      <c r="C431" s="30">
        <v>2254460</v>
      </c>
      <c r="D431" s="31">
        <v>1.9770710200112099E+17</v>
      </c>
      <c r="E431" s="31" t="s">
        <v>4593</v>
      </c>
      <c r="F431" s="31">
        <v>231</v>
      </c>
      <c r="G431" s="31" t="s">
        <v>835</v>
      </c>
      <c r="H431" s="32">
        <v>221751303001549</v>
      </c>
      <c r="I431" s="31" t="str" cm="1">
        <f t="array" ref="I431">IFERROR(SUM(_xlfn._xlws.FILTER(SPP[Realisasi],SPP[NoSPP]=Arsip_SPP[[#This Row],[Nomor Tagihan]],"Blm Upload")),"Blm Upload")</f>
        <v>Blm Upload</v>
      </c>
    </row>
    <row r="432" spans="1:9" ht="15" thickBot="1" x14ac:dyDescent="0.35">
      <c r="A432" s="28" t="s">
        <v>4117</v>
      </c>
      <c r="B432" s="29">
        <v>44715</v>
      </c>
      <c r="C432" s="30">
        <v>10000000</v>
      </c>
      <c r="D432" s="31">
        <v>1.9630602198802099E+17</v>
      </c>
      <c r="E432" s="31" t="s">
        <v>4598</v>
      </c>
      <c r="F432" s="31">
        <v>111</v>
      </c>
      <c r="G432" s="31" t="s">
        <v>4066</v>
      </c>
      <c r="H432" s="32">
        <v>221751303011170</v>
      </c>
      <c r="I432" s="31" cm="1">
        <f t="array" ref="I432">IFERROR(SUM(_xlfn._xlws.FILTER(SPP[Realisasi],SPP[NoSPP]=Arsip_SPP[[#This Row],[Nomor Tagihan]],"Blm Upload")),"Blm Upload")</f>
        <v>10000000</v>
      </c>
    </row>
    <row r="433" spans="1:9" ht="15" thickBot="1" x14ac:dyDescent="0.35">
      <c r="A433" s="28" t="s">
        <v>4448</v>
      </c>
      <c r="B433" s="29">
        <v>44615</v>
      </c>
      <c r="C433" s="30">
        <v>42353800</v>
      </c>
      <c r="D433" s="31">
        <v>1.96804071993032E+17</v>
      </c>
      <c r="E433" s="31" t="s">
        <v>4601</v>
      </c>
      <c r="F433" s="31">
        <v>231</v>
      </c>
      <c r="G433" s="31" t="s">
        <v>835</v>
      </c>
      <c r="H433" s="32">
        <v>221751303001642</v>
      </c>
      <c r="I433" s="31" t="str" cm="1">
        <f t="array" ref="I433">IFERROR(SUM(_xlfn._xlws.FILTER(SPP[Realisasi],SPP[NoSPP]=Arsip_SPP[[#This Row],[Nomor Tagihan]],"Blm Upload")),"Blm Upload")</f>
        <v>Blm Upload</v>
      </c>
    </row>
    <row r="434" spans="1:9" ht="15" thickBot="1" x14ac:dyDescent="0.35">
      <c r="A434" s="28" t="s">
        <v>4458</v>
      </c>
      <c r="B434" s="29">
        <v>44614</v>
      </c>
      <c r="C434" s="30">
        <v>194688574</v>
      </c>
      <c r="D434" s="31">
        <v>1.9770710200112099E+17</v>
      </c>
      <c r="E434" s="31" t="s">
        <v>4593</v>
      </c>
      <c r="F434" s="31">
        <v>217</v>
      </c>
      <c r="G434" s="31" t="s">
        <v>4619</v>
      </c>
      <c r="H434" s="32">
        <v>221751503000121</v>
      </c>
      <c r="I434" s="31" t="str" cm="1">
        <f t="array" ref="I434">IFERROR(SUM(_xlfn._xlws.FILTER(SPP[Realisasi],SPP[NoSPP]=Arsip_SPP[[#This Row],[Nomor Tagihan]],"Blm Upload")),"Blm Upload")</f>
        <v>Blm Upload</v>
      </c>
    </row>
    <row r="435" spans="1:9" ht="15" thickBot="1" x14ac:dyDescent="0.35">
      <c r="A435" s="28" t="s">
        <v>4455</v>
      </c>
      <c r="B435" s="29">
        <v>44613</v>
      </c>
      <c r="C435" s="30">
        <v>77385828</v>
      </c>
      <c r="D435" s="31">
        <v>1.96804071993032E+17</v>
      </c>
      <c r="E435" s="31" t="s">
        <v>4601</v>
      </c>
      <c r="F435" s="31">
        <v>217</v>
      </c>
      <c r="G435" s="31" t="s">
        <v>4619</v>
      </c>
      <c r="H435" s="32">
        <v>221751503000137</v>
      </c>
      <c r="I435" s="31" t="str" cm="1">
        <f t="array" ref="I435">IFERROR(SUM(_xlfn._xlws.FILTER(SPP[Realisasi],SPP[NoSPP]=Arsip_SPP[[#This Row],[Nomor Tagihan]],"Blm Upload")),"Blm Upload")</f>
        <v>Blm Upload</v>
      </c>
    </row>
    <row r="436" spans="1:9" ht="15" thickBot="1" x14ac:dyDescent="0.35">
      <c r="A436" s="28" t="s">
        <v>4457</v>
      </c>
      <c r="B436" s="29">
        <v>44613</v>
      </c>
      <c r="C436" s="30">
        <v>4238750</v>
      </c>
      <c r="D436" s="31">
        <v>1.9770710200112099E+17</v>
      </c>
      <c r="E436" s="31" t="s">
        <v>4593</v>
      </c>
      <c r="F436" s="31">
        <v>221</v>
      </c>
      <c r="G436" s="31" t="s">
        <v>4059</v>
      </c>
      <c r="H436" s="32">
        <v>221751303001512</v>
      </c>
      <c r="I436" s="31" t="str" cm="1">
        <f t="array" ref="I436">IFERROR(SUM(_xlfn._xlws.FILTER(SPP[Realisasi],SPP[NoSPP]=Arsip_SPP[[#This Row],[Nomor Tagihan]],"Blm Upload")),"Blm Upload")</f>
        <v>Blm Upload</v>
      </c>
    </row>
    <row r="437" spans="1:9" ht="15" thickBot="1" x14ac:dyDescent="0.35">
      <c r="A437" s="28" t="s">
        <v>4463</v>
      </c>
      <c r="B437" s="29">
        <v>44610</v>
      </c>
      <c r="C437" s="30">
        <v>40664000</v>
      </c>
      <c r="D437" s="31">
        <v>1.96804071993032E+17</v>
      </c>
      <c r="E437" s="31" t="s">
        <v>4601</v>
      </c>
      <c r="F437" s="31">
        <v>231</v>
      </c>
      <c r="G437" s="31" t="s">
        <v>835</v>
      </c>
      <c r="H437" s="32">
        <v>221751303001401</v>
      </c>
      <c r="I437" s="31" t="str" cm="1">
        <f t="array" ref="I437">IFERROR(SUM(_xlfn._xlws.FILTER(SPP[Realisasi],SPP[NoSPP]=Arsip_SPP[[#This Row],[Nomor Tagihan]],"Blm Upload")),"Blm Upload")</f>
        <v>Blm Upload</v>
      </c>
    </row>
    <row r="438" spans="1:9" ht="15" thickBot="1" x14ac:dyDescent="0.35">
      <c r="A438" s="28" t="s">
        <v>4464</v>
      </c>
      <c r="B438" s="29">
        <v>44608</v>
      </c>
      <c r="C438" s="30">
        <v>29184400</v>
      </c>
      <c r="D438" s="31">
        <v>1.9770710200112099E+17</v>
      </c>
      <c r="E438" s="31" t="s">
        <v>4593</v>
      </c>
      <c r="F438" s="31">
        <v>221</v>
      </c>
      <c r="G438" s="31" t="s">
        <v>4059</v>
      </c>
      <c r="H438" s="32">
        <v>221751303001402</v>
      </c>
      <c r="I438" s="31" t="str" cm="1">
        <f t="array" ref="I438">IFERROR(SUM(_xlfn._xlws.FILTER(SPP[Realisasi],SPP[NoSPP]=Arsip_SPP[[#This Row],[Nomor Tagihan]],"Blm Upload")),"Blm Upload")</f>
        <v>Blm Upload</v>
      </c>
    </row>
    <row r="439" spans="1:9" ht="15" thickBot="1" x14ac:dyDescent="0.35">
      <c r="A439" s="28" t="s">
        <v>4460</v>
      </c>
      <c r="B439" s="29">
        <v>44608</v>
      </c>
      <c r="C439" s="30">
        <v>193034400</v>
      </c>
      <c r="D439" s="31">
        <v>1.9770710200112099E+17</v>
      </c>
      <c r="E439" s="31" t="s">
        <v>4593</v>
      </c>
      <c r="F439" s="31">
        <v>211</v>
      </c>
      <c r="G439" s="31" t="s">
        <v>4185</v>
      </c>
      <c r="H439" s="32">
        <v>221751503000095</v>
      </c>
      <c r="I439" s="31" t="str" cm="1">
        <f t="array" ref="I439">IFERROR(SUM(_xlfn._xlws.FILTER(SPP[Realisasi],SPP[NoSPP]=Arsip_SPP[[#This Row],[Nomor Tagihan]],"Blm Upload")),"Blm Upload")</f>
        <v>Blm Upload</v>
      </c>
    </row>
    <row r="440" spans="1:9" ht="15" thickBot="1" x14ac:dyDescent="0.35">
      <c r="A440" s="28" t="s">
        <v>4459</v>
      </c>
      <c r="B440" s="29">
        <v>44608</v>
      </c>
      <c r="C440" s="30">
        <v>175667400</v>
      </c>
      <c r="D440" s="31">
        <v>1.9770710200112099E+17</v>
      </c>
      <c r="E440" s="31" t="s">
        <v>4593</v>
      </c>
      <c r="F440" s="31">
        <v>211</v>
      </c>
      <c r="G440" s="31" t="s">
        <v>4185</v>
      </c>
      <c r="H440" s="32">
        <v>221751503000094</v>
      </c>
      <c r="I440" s="31" t="str" cm="1">
        <f t="array" ref="I440">IFERROR(SUM(_xlfn._xlws.FILTER(SPP[Realisasi],SPP[NoSPP]=Arsip_SPP[[#This Row],[Nomor Tagihan]],"Blm Upload")),"Blm Upload")</f>
        <v>Blm Upload</v>
      </c>
    </row>
    <row r="441" spans="1:9" ht="15" thickBot="1" x14ac:dyDescent="0.35">
      <c r="A441" s="28" t="s">
        <v>4461</v>
      </c>
      <c r="B441" s="29">
        <v>44608</v>
      </c>
      <c r="C441" s="30">
        <v>305131900</v>
      </c>
      <c r="D441" s="31">
        <v>1.9770710200112099E+17</v>
      </c>
      <c r="E441" s="31" t="s">
        <v>4593</v>
      </c>
      <c r="F441" s="31">
        <v>211</v>
      </c>
      <c r="G441" s="31" t="s">
        <v>4185</v>
      </c>
      <c r="H441" s="32">
        <v>221751503000096</v>
      </c>
      <c r="I441" s="31" t="str" cm="1">
        <f t="array" ref="I441">IFERROR(SUM(_xlfn._xlws.FILTER(SPP[Realisasi],SPP[NoSPP]=Arsip_SPP[[#This Row],[Nomor Tagihan]],"Blm Upload")),"Blm Upload")</f>
        <v>Blm Upload</v>
      </c>
    </row>
    <row r="442" spans="1:9" ht="15" thickBot="1" x14ac:dyDescent="0.35">
      <c r="A442" s="28" t="s">
        <v>4465</v>
      </c>
      <c r="B442" s="29">
        <v>44608</v>
      </c>
      <c r="C442" s="30">
        <v>23767050</v>
      </c>
      <c r="D442" s="31">
        <v>1.9770710200112099E+17</v>
      </c>
      <c r="E442" s="31" t="s">
        <v>4593</v>
      </c>
      <c r="F442" s="31">
        <v>221</v>
      </c>
      <c r="G442" s="31" t="s">
        <v>4059</v>
      </c>
      <c r="H442" s="32">
        <v>221751303001249</v>
      </c>
      <c r="I442" s="31" t="str" cm="1">
        <f t="array" ref="I442">IFERROR(SUM(_xlfn._xlws.FILTER(SPP[Realisasi],SPP[NoSPP]=Arsip_SPP[[#This Row],[Nomor Tagihan]],"Blm Upload")),"Blm Upload")</f>
        <v>Blm Upload</v>
      </c>
    </row>
    <row r="443" spans="1:9" ht="15" thickBot="1" x14ac:dyDescent="0.35">
      <c r="A443" s="28" t="s">
        <v>4462</v>
      </c>
      <c r="B443" s="29">
        <v>44608</v>
      </c>
      <c r="C443" s="30">
        <v>2901500</v>
      </c>
      <c r="D443" s="31">
        <v>1.9770710200112099E+17</v>
      </c>
      <c r="E443" s="31" t="s">
        <v>4593</v>
      </c>
      <c r="F443" s="31">
        <v>223</v>
      </c>
      <c r="G443" s="31" t="s">
        <v>4362</v>
      </c>
      <c r="H443" s="32">
        <v>221751303001403</v>
      </c>
      <c r="I443" s="31" t="str" cm="1">
        <f t="array" ref="I443">IFERROR(SUM(_xlfn._xlws.FILTER(SPP[Realisasi],SPP[NoSPP]=Arsip_SPP[[#This Row],[Nomor Tagihan]],"Blm Upload")),"Blm Upload")</f>
        <v>Blm Upload</v>
      </c>
    </row>
    <row r="444" spans="1:9" ht="15" thickBot="1" x14ac:dyDescent="0.35">
      <c r="A444" s="28" t="s">
        <v>4466</v>
      </c>
      <c r="B444" s="29">
        <v>44607</v>
      </c>
      <c r="C444" s="30">
        <v>43611350</v>
      </c>
      <c r="D444" s="31">
        <v>1.9770710200112099E+17</v>
      </c>
      <c r="E444" s="31" t="s">
        <v>4593</v>
      </c>
      <c r="F444" s="31">
        <v>221</v>
      </c>
      <c r="G444" s="31" t="s">
        <v>4059</v>
      </c>
      <c r="H444" s="32">
        <v>221751303001212</v>
      </c>
      <c r="I444" s="31" t="str" cm="1">
        <f t="array" ref="I444">IFERROR(SUM(_xlfn._xlws.FILTER(SPP[Realisasi],SPP[NoSPP]=Arsip_SPP[[#This Row],[Nomor Tagihan]],"Blm Upload")),"Blm Upload")</f>
        <v>Blm Upload</v>
      </c>
    </row>
    <row r="445" spans="1:9" ht="15" thickBot="1" x14ac:dyDescent="0.35">
      <c r="A445" s="28" t="s">
        <v>4467</v>
      </c>
      <c r="B445" s="29">
        <v>44607</v>
      </c>
      <c r="C445" s="30">
        <v>2488580000</v>
      </c>
      <c r="D445" s="31">
        <v>1.9770710200112099E+17</v>
      </c>
      <c r="E445" s="31" t="s">
        <v>4593</v>
      </c>
      <c r="F445" s="31">
        <v>321</v>
      </c>
      <c r="G445" s="31" t="s">
        <v>4219</v>
      </c>
      <c r="H445" s="32">
        <v>221751303001125</v>
      </c>
      <c r="I445" s="31" t="str" cm="1">
        <f t="array" ref="I445">IFERROR(SUM(_xlfn._xlws.FILTER(SPP[Realisasi],SPP[NoSPP]=Arsip_SPP[[#This Row],[Nomor Tagihan]],"Blm Upload")),"Blm Upload")</f>
        <v>Blm Upload</v>
      </c>
    </row>
    <row r="446" spans="1:9" ht="15" thickBot="1" x14ac:dyDescent="0.35">
      <c r="A446" s="28" t="s">
        <v>4092</v>
      </c>
      <c r="B446" s="29">
        <v>44715</v>
      </c>
      <c r="C446" s="30">
        <v>15500000</v>
      </c>
      <c r="D446" s="31">
        <v>1.9630602198802099E+17</v>
      </c>
      <c r="E446" s="31" t="s">
        <v>4598</v>
      </c>
      <c r="F446" s="31">
        <v>111</v>
      </c>
      <c r="G446" s="31" t="s">
        <v>4066</v>
      </c>
      <c r="H446" s="32">
        <v>221751303011176</v>
      </c>
      <c r="I446" s="31" cm="1">
        <f t="array" ref="I446">IFERROR(SUM(_xlfn._xlws.FILTER(SPP[Realisasi],SPP[NoSPP]=Arsip_SPP[[#This Row],[Nomor Tagihan]],"Blm Upload")),"Blm Upload")</f>
        <v>15500000</v>
      </c>
    </row>
    <row r="447" spans="1:9" ht="15" thickBot="1" x14ac:dyDescent="0.35">
      <c r="A447" s="28" t="s">
        <v>4101</v>
      </c>
      <c r="B447" s="29">
        <v>44715</v>
      </c>
      <c r="C447" s="30">
        <v>25000000</v>
      </c>
      <c r="D447" s="31">
        <v>1.9630602198802099E+17</v>
      </c>
      <c r="E447" s="31" t="s">
        <v>4598</v>
      </c>
      <c r="F447" s="31">
        <v>111</v>
      </c>
      <c r="G447" s="31" t="s">
        <v>4066</v>
      </c>
      <c r="H447" s="32">
        <v>221751303011064</v>
      </c>
      <c r="I447" s="31" cm="1">
        <f t="array" ref="I447">IFERROR(SUM(_xlfn._xlws.FILTER(SPP[Realisasi],SPP[NoSPP]=Arsip_SPP[[#This Row],[Nomor Tagihan]],"Blm Upload")),"Blm Upload")</f>
        <v>25000000</v>
      </c>
    </row>
    <row r="448" spans="1:9" ht="15" thickBot="1" x14ac:dyDescent="0.35">
      <c r="A448" s="28" t="s">
        <v>4478</v>
      </c>
      <c r="B448" s="29">
        <v>44602</v>
      </c>
      <c r="C448" s="30">
        <v>18121180</v>
      </c>
      <c r="D448" s="31">
        <v>1.9770710200112099E+17</v>
      </c>
      <c r="E448" s="31" t="s">
        <v>4593</v>
      </c>
      <c r="F448" s="31">
        <v>231</v>
      </c>
      <c r="G448" s="31" t="s">
        <v>835</v>
      </c>
      <c r="H448" s="32">
        <v>221751303000885</v>
      </c>
      <c r="I448" s="31" t="str" cm="1">
        <f t="array" ref="I448">IFERROR(SUM(_xlfn._xlws.FILTER(SPP[Realisasi],SPP[NoSPP]=Arsip_SPP[[#This Row],[Nomor Tagihan]],"Blm Upload")),"Blm Upload")</f>
        <v>Blm Upload</v>
      </c>
    </row>
    <row r="449" spans="1:9" ht="15" thickBot="1" x14ac:dyDescent="0.35">
      <c r="A449" s="28" t="s">
        <v>4473</v>
      </c>
      <c r="B449" s="29">
        <v>44602</v>
      </c>
      <c r="C449" s="30">
        <v>7020800</v>
      </c>
      <c r="D449" s="31">
        <v>1.9770710200112099E+17</v>
      </c>
      <c r="E449" s="31" t="s">
        <v>4593</v>
      </c>
      <c r="F449" s="31">
        <v>237</v>
      </c>
      <c r="G449" s="31" t="s">
        <v>4599</v>
      </c>
      <c r="H449" s="32">
        <v>221751303000883</v>
      </c>
      <c r="I449" s="31" t="str" cm="1">
        <f t="array" ref="I449">IFERROR(SUM(_xlfn._xlws.FILTER(SPP[Realisasi],SPP[NoSPP]=Arsip_SPP[[#This Row],[Nomor Tagihan]],"Blm Upload")),"Blm Upload")</f>
        <v>Blm Upload</v>
      </c>
    </row>
    <row r="450" spans="1:9" ht="15" thickBot="1" x14ac:dyDescent="0.35">
      <c r="A450" s="28" t="s">
        <v>4472</v>
      </c>
      <c r="B450" s="29">
        <v>44602</v>
      </c>
      <c r="C450" s="30">
        <v>5450137</v>
      </c>
      <c r="D450" s="31">
        <v>1.9770710200112099E+17</v>
      </c>
      <c r="E450" s="31" t="s">
        <v>4593</v>
      </c>
      <c r="F450" s="31">
        <v>231</v>
      </c>
      <c r="G450" s="31" t="s">
        <v>835</v>
      </c>
      <c r="H450" s="32">
        <v>221751302001047</v>
      </c>
      <c r="I450" s="31" t="str" cm="1">
        <f t="array" ref="I450">IFERROR(SUM(_xlfn._xlws.FILTER(SPP[Realisasi],SPP[NoSPP]=Arsip_SPP[[#This Row],[Nomor Tagihan]],"Blm Upload")),"Blm Upload")</f>
        <v>Blm Upload</v>
      </c>
    </row>
    <row r="451" spans="1:9" ht="15" thickBot="1" x14ac:dyDescent="0.35">
      <c r="A451" s="28" t="s">
        <v>4480</v>
      </c>
      <c r="B451" s="29">
        <v>44602</v>
      </c>
      <c r="C451" s="30">
        <v>32246655</v>
      </c>
      <c r="D451" s="31">
        <v>1.9770710200112099E+17</v>
      </c>
      <c r="E451" s="31" t="s">
        <v>4593</v>
      </c>
      <c r="F451" s="31">
        <v>231</v>
      </c>
      <c r="G451" s="31" t="s">
        <v>835</v>
      </c>
      <c r="H451" s="32">
        <v>221751301001732</v>
      </c>
      <c r="I451" s="31" t="str" cm="1">
        <f t="array" ref="I451">IFERROR(SUM(_xlfn._xlws.FILTER(SPP[Realisasi],SPP[NoSPP]=Arsip_SPP[[#This Row],[Nomor Tagihan]],"Blm Upload")),"Blm Upload")</f>
        <v>Blm Upload</v>
      </c>
    </row>
    <row r="452" spans="1:9" ht="15" thickBot="1" x14ac:dyDescent="0.35">
      <c r="A452" s="28" t="s">
        <v>4476</v>
      </c>
      <c r="B452" s="29">
        <v>44602</v>
      </c>
      <c r="C452" s="30">
        <v>20722546</v>
      </c>
      <c r="D452" s="31">
        <v>1.9770710200112099E+17</v>
      </c>
      <c r="E452" s="31" t="s">
        <v>4593</v>
      </c>
      <c r="F452" s="31">
        <v>231</v>
      </c>
      <c r="G452" s="31" t="s">
        <v>835</v>
      </c>
      <c r="H452" s="32">
        <v>221751301001748</v>
      </c>
      <c r="I452" s="31" t="str" cm="1">
        <f t="array" ref="I452">IFERROR(SUM(_xlfn._xlws.FILTER(SPP[Realisasi],SPP[NoSPP]=Arsip_SPP[[#This Row],[Nomor Tagihan]],"Blm Upload")),"Blm Upload")</f>
        <v>Blm Upload</v>
      </c>
    </row>
    <row r="453" spans="1:9" ht="15" thickBot="1" x14ac:dyDescent="0.35">
      <c r="A453" s="28" t="s">
        <v>4479</v>
      </c>
      <c r="B453" s="29">
        <v>44602</v>
      </c>
      <c r="C453" s="30">
        <v>1559091</v>
      </c>
      <c r="D453" s="31">
        <v>1.9770710200112099E+17</v>
      </c>
      <c r="E453" s="31" t="s">
        <v>4593</v>
      </c>
      <c r="F453" s="31">
        <v>231</v>
      </c>
      <c r="G453" s="31" t="s">
        <v>835</v>
      </c>
      <c r="H453" s="32">
        <v>221751303000884</v>
      </c>
      <c r="I453" s="31" t="str" cm="1">
        <f t="array" ref="I453">IFERROR(SUM(_xlfn._xlws.FILTER(SPP[Realisasi],SPP[NoSPP]=Arsip_SPP[[#This Row],[Nomor Tagihan]],"Blm Upload")),"Blm Upload")</f>
        <v>Blm Upload</v>
      </c>
    </row>
    <row r="454" spans="1:9" ht="15" thickBot="1" x14ac:dyDescent="0.35">
      <c r="A454" s="28" t="s">
        <v>4475</v>
      </c>
      <c r="B454" s="29">
        <v>44602</v>
      </c>
      <c r="C454" s="30">
        <v>18406000</v>
      </c>
      <c r="D454" s="31">
        <v>1.9770710200112099E+17</v>
      </c>
      <c r="E454" s="31" t="s">
        <v>4593</v>
      </c>
      <c r="F454" s="31">
        <v>231</v>
      </c>
      <c r="G454" s="31" t="s">
        <v>835</v>
      </c>
      <c r="H454" s="32">
        <v>221751303000875</v>
      </c>
      <c r="I454" s="31" t="str" cm="1">
        <f t="array" ref="I454">IFERROR(SUM(_xlfn._xlws.FILTER(SPP[Realisasi],SPP[NoSPP]=Arsip_SPP[[#This Row],[Nomor Tagihan]],"Blm Upload")),"Blm Upload")</f>
        <v>Blm Upload</v>
      </c>
    </row>
    <row r="455" spans="1:9" ht="15" thickBot="1" x14ac:dyDescent="0.35">
      <c r="A455" s="28" t="s">
        <v>4477</v>
      </c>
      <c r="B455" s="29">
        <v>44602</v>
      </c>
      <c r="C455" s="30">
        <v>115214630</v>
      </c>
      <c r="D455" s="31">
        <v>1.9770710200112099E+17</v>
      </c>
      <c r="E455" s="31" t="s">
        <v>4593</v>
      </c>
      <c r="F455" s="31">
        <v>231</v>
      </c>
      <c r="G455" s="31" t="s">
        <v>835</v>
      </c>
      <c r="H455" s="32">
        <v>221751301001727</v>
      </c>
      <c r="I455" s="31" t="str" cm="1">
        <f t="array" ref="I455">IFERROR(SUM(_xlfn._xlws.FILTER(SPP[Realisasi],SPP[NoSPP]=Arsip_SPP[[#This Row],[Nomor Tagihan]],"Blm Upload")),"Blm Upload")</f>
        <v>Blm Upload</v>
      </c>
    </row>
    <row r="456" spans="1:9" ht="15" thickBot="1" x14ac:dyDescent="0.35">
      <c r="A456" s="28" t="s">
        <v>4474</v>
      </c>
      <c r="B456" s="29">
        <v>44602</v>
      </c>
      <c r="C456" s="30">
        <v>25506600</v>
      </c>
      <c r="D456" s="31">
        <v>1.9770710200112099E+17</v>
      </c>
      <c r="E456" s="31" t="s">
        <v>4593</v>
      </c>
      <c r="F456" s="31">
        <v>231</v>
      </c>
      <c r="G456" s="31" t="s">
        <v>835</v>
      </c>
      <c r="H456" s="32">
        <v>221751303000882</v>
      </c>
      <c r="I456" s="31" t="str" cm="1">
        <f t="array" ref="I456">IFERROR(SUM(_xlfn._xlws.FILTER(SPP[Realisasi],SPP[NoSPP]=Arsip_SPP[[#This Row],[Nomor Tagihan]],"Blm Upload")),"Blm Upload")</f>
        <v>Blm Upload</v>
      </c>
    </row>
    <row r="457" spans="1:9" ht="15" thickBot="1" x14ac:dyDescent="0.35">
      <c r="A457" s="28" t="s">
        <v>4481</v>
      </c>
      <c r="B457" s="29">
        <v>44601</v>
      </c>
      <c r="C457" s="30">
        <v>25105000</v>
      </c>
      <c r="D457" s="31">
        <v>1.9770710200112099E+17</v>
      </c>
      <c r="E457" s="31" t="s">
        <v>4593</v>
      </c>
      <c r="F457" s="31">
        <v>231</v>
      </c>
      <c r="G457" s="31" t="s">
        <v>835</v>
      </c>
      <c r="H457" s="32">
        <v>221751303000770</v>
      </c>
      <c r="I457" s="31" t="str" cm="1">
        <f t="array" ref="I457">IFERROR(SUM(_xlfn._xlws.FILTER(SPP[Realisasi],SPP[NoSPP]=Arsip_SPP[[#This Row],[Nomor Tagihan]],"Blm Upload")),"Blm Upload")</f>
        <v>Blm Upload</v>
      </c>
    </row>
    <row r="458" spans="1:9" ht="15" thickBot="1" x14ac:dyDescent="0.35">
      <c r="A458" s="28" t="s">
        <v>4482</v>
      </c>
      <c r="B458" s="29">
        <v>44601</v>
      </c>
      <c r="C458" s="30">
        <v>219834410</v>
      </c>
      <c r="D458" s="31">
        <v>1.9770710200112099E+17</v>
      </c>
      <c r="E458" s="31" t="s">
        <v>4593</v>
      </c>
      <c r="F458" s="31">
        <v>237</v>
      </c>
      <c r="G458" s="31" t="s">
        <v>4599</v>
      </c>
      <c r="H458" s="32">
        <v>221751303000750</v>
      </c>
      <c r="I458" s="31" t="str" cm="1">
        <f t="array" ref="I458">IFERROR(SUM(_xlfn._xlws.FILTER(SPP[Realisasi],SPP[NoSPP]=Arsip_SPP[[#This Row],[Nomor Tagihan]],"Blm Upload")),"Blm Upload")</f>
        <v>Blm Upload</v>
      </c>
    </row>
    <row r="459" spans="1:9" ht="15" thickBot="1" x14ac:dyDescent="0.35">
      <c r="A459" s="28" t="s">
        <v>4483</v>
      </c>
      <c r="B459" s="29">
        <v>44599</v>
      </c>
      <c r="C459" s="30">
        <v>351521090</v>
      </c>
      <c r="D459" s="31">
        <v>1.9770710200112099E+17</v>
      </c>
      <c r="E459" s="31" t="s">
        <v>4593</v>
      </c>
      <c r="F459" s="31">
        <v>237</v>
      </c>
      <c r="G459" s="31" t="s">
        <v>4599</v>
      </c>
      <c r="H459" s="32">
        <v>221751303000637</v>
      </c>
      <c r="I459" s="31" t="str" cm="1">
        <f t="array" ref="I459">IFERROR(SUM(_xlfn._xlws.FILTER(SPP[Realisasi],SPP[NoSPP]=Arsip_SPP[[#This Row],[Nomor Tagihan]],"Blm Upload")),"Blm Upload")</f>
        <v>Blm Upload</v>
      </c>
    </row>
    <row r="460" spans="1:9" ht="15" thickBot="1" x14ac:dyDescent="0.35">
      <c r="A460" s="28" t="s">
        <v>4484</v>
      </c>
      <c r="B460" s="29">
        <v>44599</v>
      </c>
      <c r="C460" s="30">
        <v>25989000</v>
      </c>
      <c r="D460" s="31">
        <v>1.9770710200112099E+17</v>
      </c>
      <c r="E460" s="31" t="s">
        <v>4593</v>
      </c>
      <c r="F460" s="31">
        <v>231</v>
      </c>
      <c r="G460" s="31" t="s">
        <v>835</v>
      </c>
      <c r="H460" s="32">
        <v>221751303000636</v>
      </c>
      <c r="I460" s="31" t="str" cm="1">
        <f t="array" ref="I460">IFERROR(SUM(_xlfn._xlws.FILTER(SPP[Realisasi],SPP[NoSPP]=Arsip_SPP[[#This Row],[Nomor Tagihan]],"Blm Upload")),"Blm Upload")</f>
        <v>Blm Upload</v>
      </c>
    </row>
    <row r="461" spans="1:9" ht="15" thickBot="1" x14ac:dyDescent="0.35">
      <c r="A461" s="28" t="s">
        <v>4456</v>
      </c>
      <c r="B461" s="29">
        <v>44614</v>
      </c>
      <c r="C461" s="30">
        <v>33859575</v>
      </c>
      <c r="D461" s="31">
        <v>1.96804071993032E+17</v>
      </c>
      <c r="E461" s="31" t="s">
        <v>4601</v>
      </c>
      <c r="F461" s="31">
        <v>111</v>
      </c>
      <c r="G461" s="31" t="s">
        <v>4066</v>
      </c>
      <c r="H461" s="32">
        <v>221751302001930</v>
      </c>
      <c r="I461" s="31" t="str" cm="1">
        <f t="array" ref="I461">IFERROR(SUM(_xlfn._xlws.FILTER(SPP[Realisasi],SPP[NoSPP]=Arsip_SPP[[#This Row],[Nomor Tagihan]],"Blm Upload")),"Blm Upload")</f>
        <v>Blm Upload</v>
      </c>
    </row>
    <row r="462" spans="1:9" ht="15" thickBot="1" x14ac:dyDescent="0.35">
      <c r="A462" s="28" t="s">
        <v>4443</v>
      </c>
      <c r="B462" s="29">
        <v>44609</v>
      </c>
      <c r="C462" s="30">
        <v>140050909</v>
      </c>
      <c r="D462" s="31">
        <v>1.96804071993032E+17</v>
      </c>
      <c r="E462" s="31" t="s">
        <v>4601</v>
      </c>
      <c r="F462" s="31">
        <v>111</v>
      </c>
      <c r="G462" s="31" t="s">
        <v>4066</v>
      </c>
      <c r="H462" s="32">
        <v>221751301004220</v>
      </c>
      <c r="I462" s="31" t="str" cm="1">
        <f t="array" ref="I462">IFERROR(SUM(_xlfn._xlws.FILTER(SPP[Realisasi],SPP[NoSPP]=Arsip_SPP[[#This Row],[Nomor Tagihan]],"Blm Upload")),"Blm Upload")</f>
        <v>Blm Upload</v>
      </c>
    </row>
    <row r="463" spans="1:9" ht="15" thickBot="1" x14ac:dyDescent="0.35">
      <c r="A463" s="28" t="s">
        <v>4489</v>
      </c>
      <c r="B463" s="29">
        <v>44595</v>
      </c>
      <c r="C463" s="30">
        <v>17260000</v>
      </c>
      <c r="D463" s="31">
        <v>1.9770710200112099E+17</v>
      </c>
      <c r="E463" s="31" t="s">
        <v>4593</v>
      </c>
      <c r="F463" s="31">
        <v>231</v>
      </c>
      <c r="G463" s="31" t="s">
        <v>835</v>
      </c>
      <c r="H463" s="32">
        <v>221751303000479</v>
      </c>
      <c r="I463" s="31" t="str" cm="1">
        <f t="array" ref="I463">IFERROR(SUM(_xlfn._xlws.FILTER(SPP[Realisasi],SPP[NoSPP]=Arsip_SPP[[#This Row],[Nomor Tagihan]],"Blm Upload")),"Blm Upload")</f>
        <v>Blm Upload</v>
      </c>
    </row>
    <row r="464" spans="1:9" ht="15" thickBot="1" x14ac:dyDescent="0.35">
      <c r="A464" s="28" t="s">
        <v>4487</v>
      </c>
      <c r="B464" s="29">
        <v>44595</v>
      </c>
      <c r="C464" s="49">
        <v>190051950</v>
      </c>
      <c r="D464" s="31">
        <v>1.9770710200112099E+17</v>
      </c>
      <c r="E464" s="31" t="s">
        <v>4593</v>
      </c>
      <c r="F464" s="31">
        <v>237</v>
      </c>
      <c r="G464" s="31" t="s">
        <v>4622</v>
      </c>
      <c r="H464" s="32">
        <v>221751303000480</v>
      </c>
      <c r="I464" s="31" t="str" cm="1">
        <f t="array" ref="I464">IFERROR(SUM(_xlfn._xlws.FILTER(SPP[Realisasi],SPP[NoSPP]=Arsip_SPP[[#This Row],[Nomor Tagihan]],"Blm Upload")),"Blm Upload")</f>
        <v>Blm Upload</v>
      </c>
    </row>
    <row r="465" spans="1:9" ht="15" thickBot="1" x14ac:dyDescent="0.35">
      <c r="A465" s="28" t="s">
        <v>3983</v>
      </c>
      <c r="B465" s="29">
        <v>44718</v>
      </c>
      <c r="C465" s="33">
        <v>0</v>
      </c>
      <c r="D465" s="31">
        <v>1.9630602198802099E+17</v>
      </c>
      <c r="E465" s="31" t="s">
        <v>4598</v>
      </c>
      <c r="F465" s="31">
        <v>322</v>
      </c>
      <c r="G465" s="31" t="s">
        <v>4613</v>
      </c>
      <c r="H465" s="32">
        <v>221751701003133</v>
      </c>
      <c r="I465" s="31" cm="1">
        <f t="array" ref="I465">IFERROR(SUM(_xlfn._xlws.FILTER(SPP[Realisasi],SPP[NoSPP]=Arsip_SPP[[#This Row],[Nomor Tagihan]],"Blm Upload")),"Blm Upload")</f>
        <v>7559500</v>
      </c>
    </row>
    <row r="466" spans="1:9" ht="15" thickBot="1" x14ac:dyDescent="0.35">
      <c r="A466" s="28" t="s">
        <v>4488</v>
      </c>
      <c r="B466" s="29">
        <v>44594</v>
      </c>
      <c r="C466" s="30">
        <v>77385828</v>
      </c>
      <c r="D466" s="31">
        <v>1.96804071993032E+17</v>
      </c>
      <c r="E466" s="31" t="s">
        <v>4601</v>
      </c>
      <c r="F466" s="31">
        <v>227</v>
      </c>
      <c r="G466" s="31" t="s">
        <v>4617</v>
      </c>
      <c r="H466" s="32">
        <v>221751303000481</v>
      </c>
      <c r="I466" s="31" t="str" cm="1">
        <f t="array" ref="I466">IFERROR(SUM(_xlfn._xlws.FILTER(SPP[Realisasi],SPP[NoSPP]=Arsip_SPP[[#This Row],[Nomor Tagihan]],"Blm Upload")),"Blm Upload")</f>
        <v>Blm Upload</v>
      </c>
    </row>
    <row r="467" spans="1:9" ht="15" thickBot="1" x14ac:dyDescent="0.35">
      <c r="A467" s="28" t="s">
        <v>4490</v>
      </c>
      <c r="B467" s="29">
        <v>44588</v>
      </c>
      <c r="C467" s="30">
        <v>1010000</v>
      </c>
      <c r="D467" s="31">
        <v>1.9770710200112099E+17</v>
      </c>
      <c r="E467" s="31" t="s">
        <v>4593</v>
      </c>
      <c r="F467" s="31">
        <v>231</v>
      </c>
      <c r="G467" s="31" t="s">
        <v>835</v>
      </c>
      <c r="H467" s="32">
        <v>221751303000290</v>
      </c>
      <c r="I467" s="31" t="str" cm="1">
        <f t="array" ref="I467">IFERROR(SUM(_xlfn._xlws.FILTER(SPP[Realisasi],SPP[NoSPP]=Arsip_SPP[[#This Row],[Nomor Tagihan]],"Blm Upload")),"Blm Upload")</f>
        <v>Blm Upload</v>
      </c>
    </row>
    <row r="468" spans="1:9" ht="15" thickBot="1" x14ac:dyDescent="0.35">
      <c r="A468" s="28" t="s">
        <v>4491</v>
      </c>
      <c r="B468" s="29">
        <v>44588</v>
      </c>
      <c r="C468" s="30">
        <v>7620000</v>
      </c>
      <c r="D468" s="31">
        <v>1.9770710200112099E+17</v>
      </c>
      <c r="E468" s="31" t="s">
        <v>4593</v>
      </c>
      <c r="F468" s="31">
        <v>231</v>
      </c>
      <c r="G468" s="31" t="s">
        <v>835</v>
      </c>
      <c r="H468" s="32">
        <v>221751303000291</v>
      </c>
      <c r="I468" s="31" t="str" cm="1">
        <f t="array" ref="I468">IFERROR(SUM(_xlfn._xlws.FILTER(SPP[Realisasi],SPP[NoSPP]=Arsip_SPP[[#This Row],[Nomor Tagihan]],"Blm Upload")),"Blm Upload")</f>
        <v>Blm Upload</v>
      </c>
    </row>
    <row r="469" spans="1:9" ht="15" thickBot="1" x14ac:dyDescent="0.35">
      <c r="A469" s="28" t="s">
        <v>4493</v>
      </c>
      <c r="B469" s="29">
        <v>44587</v>
      </c>
      <c r="C469" s="30">
        <v>194688574</v>
      </c>
      <c r="D469" s="31">
        <v>1.9770710200112099E+17</v>
      </c>
      <c r="E469" s="31" t="s">
        <v>4593</v>
      </c>
      <c r="F469" s="31">
        <v>217</v>
      </c>
      <c r="G469" s="31" t="s">
        <v>4619</v>
      </c>
      <c r="H469" s="32">
        <v>221751503000081</v>
      </c>
      <c r="I469" s="31" t="str" cm="1">
        <f t="array" ref="I469">IFERROR(SUM(_xlfn._xlws.FILTER(SPP[Realisasi],SPP[NoSPP]=Arsip_SPP[[#This Row],[Nomor Tagihan]],"Blm Upload")),"Blm Upload")</f>
        <v>Blm Upload</v>
      </c>
    </row>
    <row r="470" spans="1:9" ht="15" thickBot="1" x14ac:dyDescent="0.35">
      <c r="A470" s="28" t="s">
        <v>4492</v>
      </c>
      <c r="B470" s="29">
        <v>44587</v>
      </c>
      <c r="C470" s="49">
        <v>24625000</v>
      </c>
      <c r="D470" s="31">
        <v>1.9770710200112099E+17</v>
      </c>
      <c r="E470" s="31" t="s">
        <v>4593</v>
      </c>
      <c r="F470" s="31">
        <v>231</v>
      </c>
      <c r="G470" s="31" t="s">
        <v>4622</v>
      </c>
      <c r="H470" s="32">
        <v>221751301000751</v>
      </c>
      <c r="I470" s="31" t="str" cm="1">
        <f t="array" ref="I470">IFERROR(SUM(_xlfn._xlws.FILTER(SPP[Realisasi],SPP[NoSPP]=Arsip_SPP[[#This Row],[Nomor Tagihan]],"Blm Upload")),"Blm Upload")</f>
        <v>Blm Upload</v>
      </c>
    </row>
    <row r="471" spans="1:9" ht="15" thickBot="1" x14ac:dyDescent="0.35">
      <c r="A471" s="28" t="s">
        <v>4494</v>
      </c>
      <c r="B471" s="29">
        <v>44586</v>
      </c>
      <c r="C471" s="30">
        <v>4520000</v>
      </c>
      <c r="D471" s="31">
        <v>1.9770710200112099E+17</v>
      </c>
      <c r="E471" s="31" t="s">
        <v>4593</v>
      </c>
      <c r="F471" s="31">
        <v>231</v>
      </c>
      <c r="G471" s="31" t="s">
        <v>835</v>
      </c>
      <c r="H471" s="32">
        <v>221751303000202</v>
      </c>
      <c r="I471" s="31" t="str" cm="1">
        <f t="array" ref="I471">IFERROR(SUM(_xlfn._xlws.FILTER(SPP[Realisasi],SPP[NoSPP]=Arsip_SPP[[#This Row],[Nomor Tagihan]],"Blm Upload")),"Blm Upload")</f>
        <v>Blm Upload</v>
      </c>
    </row>
    <row r="472" spans="1:9" ht="15" thickBot="1" x14ac:dyDescent="0.35">
      <c r="A472" s="28" t="s">
        <v>4495</v>
      </c>
      <c r="B472" s="29">
        <v>44582</v>
      </c>
      <c r="C472" s="30">
        <v>178764000</v>
      </c>
      <c r="D472" s="31">
        <v>1.9770710200112099E+17</v>
      </c>
      <c r="E472" s="31" t="s">
        <v>4593</v>
      </c>
      <c r="F472" s="31">
        <v>231</v>
      </c>
      <c r="G472" s="31" t="s">
        <v>835</v>
      </c>
      <c r="H472" s="32">
        <v>221751303000171</v>
      </c>
      <c r="I472" s="31" t="str" cm="1">
        <f t="array" ref="I472">IFERROR(SUM(_xlfn._xlws.FILTER(SPP[Realisasi],SPP[NoSPP]=Arsip_SPP[[#This Row],[Nomor Tagihan]],"Blm Upload")),"Blm Upload")</f>
        <v>Blm Upload</v>
      </c>
    </row>
    <row r="473" spans="1:9" ht="15" thickBot="1" x14ac:dyDescent="0.35">
      <c r="A473" s="28" t="s">
        <v>4499</v>
      </c>
      <c r="B473" s="29">
        <v>44581</v>
      </c>
      <c r="C473" s="30">
        <v>21205000</v>
      </c>
      <c r="D473" s="31">
        <v>1.9770710200112099E+17</v>
      </c>
      <c r="E473" s="31" t="s">
        <v>4593</v>
      </c>
      <c r="F473" s="31">
        <v>231</v>
      </c>
      <c r="G473" s="31" t="s">
        <v>835</v>
      </c>
      <c r="H473" s="32">
        <v>221751303000166</v>
      </c>
      <c r="I473" s="31" t="str" cm="1">
        <f t="array" ref="I473">IFERROR(SUM(_xlfn._xlws.FILTER(SPP[Realisasi],SPP[NoSPP]=Arsip_SPP[[#This Row],[Nomor Tagihan]],"Blm Upload")),"Blm Upload")</f>
        <v>Blm Upload</v>
      </c>
    </row>
    <row r="474" spans="1:9" ht="15" thickBot="1" x14ac:dyDescent="0.35">
      <c r="A474" s="28" t="s">
        <v>4501</v>
      </c>
      <c r="B474" s="29">
        <v>44580</v>
      </c>
      <c r="C474" s="30">
        <v>300000000</v>
      </c>
      <c r="D474" s="31">
        <v>1.9770710200112099E+17</v>
      </c>
      <c r="E474" s="31" t="s">
        <v>4593</v>
      </c>
      <c r="F474" s="31">
        <v>311</v>
      </c>
      <c r="G474" s="31" t="s">
        <v>4500</v>
      </c>
      <c r="H474" s="32">
        <v>221751303000140</v>
      </c>
      <c r="I474" s="31" t="str" cm="1">
        <f t="array" ref="I474">IFERROR(SUM(_xlfn._xlws.FILTER(SPP[Realisasi],SPP[NoSPP]=Arsip_SPP[[#This Row],[Nomor Tagihan]],"Blm Upload")),"Blm Upload")</f>
        <v>Blm Upload</v>
      </c>
    </row>
    <row r="475" spans="1:9" ht="15" thickBot="1" x14ac:dyDescent="0.35">
      <c r="A475" s="28" t="s">
        <v>4503</v>
      </c>
      <c r="B475" s="29">
        <v>44578</v>
      </c>
      <c r="C475" s="30">
        <v>12448606</v>
      </c>
      <c r="D475" s="31">
        <v>1.9770710200112099E+17</v>
      </c>
      <c r="E475" s="31" t="s">
        <v>4593</v>
      </c>
      <c r="F475" s="31">
        <v>231</v>
      </c>
      <c r="G475" s="31" t="s">
        <v>835</v>
      </c>
      <c r="H475" s="32">
        <v>221751302000047</v>
      </c>
      <c r="I475" s="31" t="str" cm="1">
        <f t="array" ref="I475">IFERROR(SUM(_xlfn._xlws.FILTER(SPP[Realisasi],SPP[NoSPP]=Arsip_SPP[[#This Row],[Nomor Tagihan]],"Blm Upload")),"Blm Upload")</f>
        <v>Blm Upload</v>
      </c>
    </row>
    <row r="476" spans="1:9" ht="15" thickBot="1" x14ac:dyDescent="0.35">
      <c r="A476" s="28" t="s">
        <v>4502</v>
      </c>
      <c r="B476" s="29">
        <v>44578</v>
      </c>
      <c r="C476" s="30">
        <v>4661146</v>
      </c>
      <c r="D476" s="31">
        <v>1.9770710200112099E+17</v>
      </c>
      <c r="E476" s="31" t="s">
        <v>4593</v>
      </c>
      <c r="F476" s="31">
        <v>231</v>
      </c>
      <c r="G476" s="31" t="s">
        <v>835</v>
      </c>
      <c r="H476" s="32">
        <v>221751301000220</v>
      </c>
      <c r="I476" s="31" t="str" cm="1">
        <f t="array" ref="I476">IFERROR(SUM(_xlfn._xlws.FILTER(SPP[Realisasi],SPP[NoSPP]=Arsip_SPP[[#This Row],[Nomor Tagihan]],"Blm Upload")),"Blm Upload")</f>
        <v>Blm Upload</v>
      </c>
    </row>
    <row r="477" spans="1:9" ht="15" thickBot="1" x14ac:dyDescent="0.35">
      <c r="A477" s="28" t="s">
        <v>4496</v>
      </c>
      <c r="B477" s="29">
        <v>44572</v>
      </c>
      <c r="C477" s="30">
        <v>185493400</v>
      </c>
      <c r="D477" s="31">
        <v>1.9770710200112099E+17</v>
      </c>
      <c r="E477" s="31" t="s">
        <v>4593</v>
      </c>
      <c r="F477" s="31">
        <v>211</v>
      </c>
      <c r="G477" s="31" t="s">
        <v>4185</v>
      </c>
      <c r="H477" s="32">
        <v>221751503000041</v>
      </c>
      <c r="I477" s="31" t="str" cm="1">
        <f t="array" ref="I477">IFERROR(SUM(_xlfn._xlws.FILTER(SPP[Realisasi],SPP[NoSPP]=Arsip_SPP[[#This Row],[Nomor Tagihan]],"Blm Upload")),"Blm Upload")</f>
        <v>Blm Upload</v>
      </c>
    </row>
    <row r="478" spans="1:9" ht="15" thickBot="1" x14ac:dyDescent="0.35">
      <c r="A478" s="28" t="s">
        <v>4497</v>
      </c>
      <c r="B478" s="29">
        <v>44572</v>
      </c>
      <c r="C478" s="30">
        <v>174299000</v>
      </c>
      <c r="D478" s="31">
        <v>1.9770710200112099E+17</v>
      </c>
      <c r="E478" s="31" t="s">
        <v>4593</v>
      </c>
      <c r="F478" s="31">
        <v>211</v>
      </c>
      <c r="G478" s="31" t="s">
        <v>4185</v>
      </c>
      <c r="H478" s="32">
        <v>221751503000039</v>
      </c>
      <c r="I478" s="31" t="str" cm="1">
        <f t="array" ref="I478">IFERROR(SUM(_xlfn._xlws.FILTER(SPP[Realisasi],SPP[NoSPP]=Arsip_SPP[[#This Row],[Nomor Tagihan]],"Blm Upload")),"Blm Upload")</f>
        <v>Blm Upload</v>
      </c>
    </row>
    <row r="479" spans="1:9" ht="15" thickBot="1" x14ac:dyDescent="0.35">
      <c r="A479" s="28" t="s">
        <v>4498</v>
      </c>
      <c r="B479" s="29">
        <v>44572</v>
      </c>
      <c r="C479" s="30">
        <v>303960700</v>
      </c>
      <c r="D479" s="31">
        <v>1.9770710200112099E+17</v>
      </c>
      <c r="E479" s="31" t="s">
        <v>4593</v>
      </c>
      <c r="F479" s="31">
        <v>211</v>
      </c>
      <c r="G479" s="31" t="s">
        <v>4185</v>
      </c>
      <c r="H479" s="32">
        <v>221751503000040</v>
      </c>
      <c r="I479" s="31" t="str" cm="1">
        <f t="array" ref="I479">IFERROR(SUM(_xlfn._xlws.FILTER(SPP[Realisasi],SPP[NoSPP]=Arsip_SPP[[#This Row],[Nomor Tagihan]],"Blm Upload")),"Blm Upload")</f>
        <v>Blm Upload</v>
      </c>
    </row>
    <row r="480" spans="1:9" ht="15" thickBot="1" x14ac:dyDescent="0.35">
      <c r="A480" s="28" t="s">
        <v>4504</v>
      </c>
      <c r="B480" s="29">
        <v>44571</v>
      </c>
      <c r="C480" s="30">
        <v>123899646</v>
      </c>
      <c r="D480" s="31">
        <v>1.9770710200112099E+17</v>
      </c>
      <c r="E480" s="31" t="s">
        <v>4593</v>
      </c>
      <c r="F480" s="31">
        <v>231</v>
      </c>
      <c r="G480" s="31" t="s">
        <v>835</v>
      </c>
      <c r="H480" s="32">
        <v>221751301000094</v>
      </c>
      <c r="I480" s="31" t="str" cm="1">
        <f t="array" ref="I480">IFERROR(SUM(_xlfn._xlws.FILTER(SPP[Realisasi],SPP[NoSPP]=Arsip_SPP[[#This Row],[Nomor Tagihan]],"Blm Upload")),"Blm Upload")</f>
        <v>Blm Upload</v>
      </c>
    </row>
    <row r="481" spans="1:9" ht="15" thickBot="1" x14ac:dyDescent="0.35">
      <c r="A481" s="28" t="s">
        <v>4507</v>
      </c>
      <c r="B481" s="29">
        <v>44564</v>
      </c>
      <c r="C481" s="30">
        <v>190343200</v>
      </c>
      <c r="D481" s="31">
        <v>1.9770710200112099E+17</v>
      </c>
      <c r="E481" s="31" t="s">
        <v>4593</v>
      </c>
      <c r="F481" s="31">
        <v>211</v>
      </c>
      <c r="G481" s="31" t="s">
        <v>4185</v>
      </c>
      <c r="H481" s="32">
        <v>221751503000015</v>
      </c>
      <c r="I481" s="31" t="str" cm="1">
        <f t="array" ref="I481">IFERROR(SUM(_xlfn._xlws.FILTER(SPP[Realisasi],SPP[NoSPP]=Arsip_SPP[[#This Row],[Nomor Tagihan]],"Blm Upload")),"Blm Upload")</f>
        <v>Blm Upload</v>
      </c>
    </row>
    <row r="482" spans="1:9" ht="15" thickBot="1" x14ac:dyDescent="0.35">
      <c r="A482" s="28" t="s">
        <v>4505</v>
      </c>
      <c r="B482" s="29">
        <v>44564</v>
      </c>
      <c r="C482" s="30">
        <v>179750100</v>
      </c>
      <c r="D482" s="31">
        <v>1.9770710200112099E+17</v>
      </c>
      <c r="E482" s="31" t="s">
        <v>4593</v>
      </c>
      <c r="F482" s="31">
        <v>211</v>
      </c>
      <c r="G482" s="31" t="s">
        <v>4185</v>
      </c>
      <c r="H482" s="32">
        <v>221751503000014</v>
      </c>
      <c r="I482" s="31" t="str" cm="1">
        <f t="array" ref="I482">IFERROR(SUM(_xlfn._xlws.FILTER(SPP[Realisasi],SPP[NoSPP]=Arsip_SPP[[#This Row],[Nomor Tagihan]],"Blm Upload")),"Blm Upload")</f>
        <v>Blm Upload</v>
      </c>
    </row>
    <row r="483" spans="1:9" x14ac:dyDescent="0.3">
      <c r="A483" s="44" t="s">
        <v>4506</v>
      </c>
      <c r="B483" s="45">
        <v>44564</v>
      </c>
      <c r="C483" s="46">
        <v>308775000</v>
      </c>
      <c r="D483" s="47">
        <v>1.9770710200112099E+17</v>
      </c>
      <c r="E483" s="47" t="s">
        <v>4593</v>
      </c>
      <c r="F483" s="47">
        <v>211</v>
      </c>
      <c r="G483" s="47" t="s">
        <v>4185</v>
      </c>
      <c r="H483" s="48">
        <v>221751503000013</v>
      </c>
      <c r="I483" s="47" t="str" cm="1">
        <f t="array" ref="I483">IFERROR(SUM(_xlfn._xlws.FILTER(SPP[Realisasi],SPP[NoSPP]=Arsip_SPP[[#This Row],[Nomor Tagihan]],"Blm Upload")),"Blm Upload")</f>
        <v>Blm Upload</v>
      </c>
    </row>
  </sheetData>
  <conditionalFormatting sqref="A1:A1048576">
    <cfRule type="duplicateValues" dxfId="7609" priority="1"/>
  </conditionalFormatting>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7B150-E08A-4C68-BA48-4C699B9C3C31}">
  <sheetPr codeName="Sheet13">
    <tabColor rgb="FF00B050"/>
  </sheetPr>
  <dimension ref="A1:L448"/>
  <sheetViews>
    <sheetView workbookViewId="0">
      <selection activeCell="C11" sqref="C11"/>
    </sheetView>
  </sheetViews>
  <sheetFormatPr defaultRowHeight="14.4" x14ac:dyDescent="0.3"/>
  <cols>
    <col min="1" max="1" width="22.6640625" bestFit="1" customWidth="1"/>
    <col min="2" max="2" width="29.33203125" bestFit="1" customWidth="1"/>
    <col min="3" max="3" width="11.77734375" bestFit="1" customWidth="1"/>
    <col min="4" max="4" width="11.109375" bestFit="1" customWidth="1"/>
    <col min="5" max="5" width="15.109375" bestFit="1" customWidth="1"/>
    <col min="6" max="6" width="12.44140625" bestFit="1" customWidth="1"/>
    <col min="7" max="7" width="62.5546875" bestFit="1" customWidth="1"/>
    <col min="8" max="8" width="9.21875" bestFit="1" customWidth="1"/>
    <col min="9" max="9" width="16.109375" bestFit="1" customWidth="1"/>
    <col min="10" max="10" width="11.5546875" bestFit="1" customWidth="1"/>
    <col min="11" max="11" width="12.88671875" bestFit="1" customWidth="1"/>
    <col min="12" max="12" width="17.33203125" bestFit="1" customWidth="1"/>
  </cols>
  <sheetData>
    <row r="1" spans="1:12" s="4" customFormat="1" x14ac:dyDescent="0.3">
      <c r="A1" s="4" t="s">
        <v>4624</v>
      </c>
      <c r="B1" s="4" t="s">
        <v>4625</v>
      </c>
      <c r="C1" s="4" t="s">
        <v>4626</v>
      </c>
      <c r="D1" s="4" t="s">
        <v>4627</v>
      </c>
      <c r="E1" s="4" t="s">
        <v>4628</v>
      </c>
      <c r="F1" s="4" t="s">
        <v>4629</v>
      </c>
      <c r="G1" s="4" t="s">
        <v>13</v>
      </c>
      <c r="H1" s="4" t="s">
        <v>11</v>
      </c>
      <c r="I1" s="4" t="s">
        <v>15</v>
      </c>
      <c r="J1" s="4" t="s">
        <v>16</v>
      </c>
      <c r="K1" s="4" t="s">
        <v>4056</v>
      </c>
      <c r="L1" s="4" t="s">
        <v>4719</v>
      </c>
    </row>
    <row r="2" spans="1:12" x14ac:dyDescent="0.3">
      <c r="A2" t="s">
        <v>4647</v>
      </c>
      <c r="B2" t="s">
        <v>245</v>
      </c>
      <c r="C2" t="s">
        <v>246</v>
      </c>
      <c r="D2" t="s">
        <v>1576</v>
      </c>
      <c r="E2" t="s">
        <v>4710</v>
      </c>
      <c r="F2">
        <v>236994</v>
      </c>
      <c r="G2" t="s">
        <v>112</v>
      </c>
      <c r="H2" t="s">
        <v>11</v>
      </c>
      <c r="I2" t="s">
        <v>1575</v>
      </c>
      <c r="J2" s="1">
        <v>44638</v>
      </c>
      <c r="K2">
        <v>0</v>
      </c>
      <c r="L2" t="str" cm="1">
        <f t="array" ref="L2">_xlfn._xlws.FILTER(DIPA1[Eselon2],DIPA1[Kode_akun]=SPP[[#This Row],[MAK]],"Non Pusdik")</f>
        <v>Pusat Pendidikan KP</v>
      </c>
    </row>
    <row r="3" spans="1:12" x14ac:dyDescent="0.3">
      <c r="A3" t="s">
        <v>4646</v>
      </c>
      <c r="B3" t="s">
        <v>973</v>
      </c>
      <c r="C3" t="s">
        <v>975</v>
      </c>
      <c r="D3" t="s">
        <v>1576</v>
      </c>
      <c r="E3" t="s">
        <v>4710</v>
      </c>
      <c r="F3">
        <v>15982000</v>
      </c>
      <c r="G3" t="s">
        <v>4661</v>
      </c>
      <c r="H3" t="s">
        <v>11</v>
      </c>
      <c r="I3" t="s">
        <v>1575</v>
      </c>
      <c r="J3" s="1">
        <v>44638</v>
      </c>
      <c r="K3">
        <v>0</v>
      </c>
      <c r="L3" t="str" cm="1">
        <f t="array" ref="L3">_xlfn._xlws.FILTER(DIPA1[Eselon2],DIPA1[Kode_akun]=SPP[[#This Row],[MAK]],"Non Pusdik")</f>
        <v>Pusat Pendidikan KP</v>
      </c>
    </row>
    <row r="4" spans="1:12" x14ac:dyDescent="0.3">
      <c r="A4" t="s">
        <v>4647</v>
      </c>
      <c r="B4" t="s">
        <v>2787</v>
      </c>
      <c r="C4" t="s">
        <v>2789</v>
      </c>
      <c r="D4" t="s">
        <v>1576</v>
      </c>
      <c r="E4" t="s">
        <v>4710</v>
      </c>
      <c r="F4">
        <v>1800000</v>
      </c>
      <c r="G4" t="s">
        <v>2788</v>
      </c>
      <c r="H4" t="s">
        <v>11</v>
      </c>
      <c r="I4" t="s">
        <v>1575</v>
      </c>
      <c r="J4" s="1">
        <v>44638</v>
      </c>
      <c r="K4">
        <v>0</v>
      </c>
      <c r="L4" t="str" cm="1">
        <f t="array" ref="L4">_xlfn._xlws.FILTER(DIPA1[Eselon2],DIPA1[Kode_akun]=SPP[[#This Row],[MAK]],"Non Pusdik")</f>
        <v>Pusat Pendidikan KP</v>
      </c>
    </row>
    <row r="5" spans="1:12" x14ac:dyDescent="0.3">
      <c r="A5" t="s">
        <v>4647</v>
      </c>
      <c r="B5" t="s">
        <v>216</v>
      </c>
      <c r="C5" t="s">
        <v>217</v>
      </c>
      <c r="D5" t="s">
        <v>1576</v>
      </c>
      <c r="E5" t="s">
        <v>4710</v>
      </c>
      <c r="F5">
        <v>1200000</v>
      </c>
      <c r="G5" t="s">
        <v>47</v>
      </c>
      <c r="H5" t="s">
        <v>11</v>
      </c>
      <c r="I5" t="s">
        <v>1575</v>
      </c>
      <c r="J5" s="1">
        <v>44638</v>
      </c>
      <c r="K5">
        <v>0</v>
      </c>
      <c r="L5" t="str" cm="1">
        <f t="array" ref="L5">_xlfn._xlws.FILTER(DIPA1[Eselon2],DIPA1[Kode_akun]=SPP[[#This Row],[MAK]],"Non Pusdik")</f>
        <v>Pusat Pendidikan KP</v>
      </c>
    </row>
    <row r="6" spans="1:12" x14ac:dyDescent="0.3">
      <c r="A6" t="s">
        <v>4646</v>
      </c>
      <c r="B6" t="s">
        <v>251</v>
      </c>
      <c r="C6" t="s">
        <v>1573</v>
      </c>
      <c r="D6" t="s">
        <v>1576</v>
      </c>
      <c r="E6" t="s">
        <v>4710</v>
      </c>
      <c r="F6">
        <v>985000</v>
      </c>
      <c r="G6" t="s">
        <v>274</v>
      </c>
      <c r="H6" t="s">
        <v>11</v>
      </c>
      <c r="I6" t="s">
        <v>1575</v>
      </c>
      <c r="J6" s="1">
        <v>44638</v>
      </c>
      <c r="K6">
        <v>0</v>
      </c>
      <c r="L6" t="str" cm="1">
        <f t="array" ref="L6">_xlfn._xlws.FILTER(DIPA1[Eselon2],DIPA1[Kode_akun]=SPP[[#This Row],[MAK]],"Non Pusdik")</f>
        <v>Pusat Pendidikan KP</v>
      </c>
    </row>
    <row r="7" spans="1:12" x14ac:dyDescent="0.3">
      <c r="A7" t="s">
        <v>4646</v>
      </c>
      <c r="B7" t="s">
        <v>627</v>
      </c>
      <c r="C7" t="s">
        <v>628</v>
      </c>
      <c r="D7" t="s">
        <v>1576</v>
      </c>
      <c r="E7" t="s">
        <v>4710</v>
      </c>
      <c r="F7">
        <v>250000</v>
      </c>
      <c r="G7" t="s">
        <v>112</v>
      </c>
      <c r="H7" t="s">
        <v>11</v>
      </c>
      <c r="I7" t="s">
        <v>1575</v>
      </c>
      <c r="J7" s="1">
        <v>44638</v>
      </c>
      <c r="K7">
        <v>0</v>
      </c>
      <c r="L7" t="str" cm="1">
        <f t="array" ref="L7">_xlfn._xlws.FILTER(DIPA1[Eselon2],DIPA1[Kode_akun]=SPP[[#This Row],[MAK]],"Non Pusdik")</f>
        <v>Pusat Pendidikan KP</v>
      </c>
    </row>
    <row r="8" spans="1:12" x14ac:dyDescent="0.3">
      <c r="A8" t="s">
        <v>4646</v>
      </c>
      <c r="B8" t="s">
        <v>251</v>
      </c>
      <c r="C8" t="s">
        <v>1582</v>
      </c>
      <c r="D8" t="s">
        <v>1576</v>
      </c>
      <c r="E8" t="s">
        <v>4710</v>
      </c>
      <c r="F8">
        <v>1459000</v>
      </c>
      <c r="G8" t="s">
        <v>279</v>
      </c>
      <c r="H8" t="s">
        <v>11</v>
      </c>
      <c r="I8" t="s">
        <v>1575</v>
      </c>
      <c r="J8" s="1">
        <v>44638</v>
      </c>
      <c r="K8">
        <v>0</v>
      </c>
      <c r="L8" t="str" cm="1">
        <f t="array" ref="L8">_xlfn._xlws.FILTER(DIPA1[Eselon2],DIPA1[Kode_akun]=SPP[[#This Row],[MAK]],"Non Pusdik")</f>
        <v>Pusat Pendidikan KP</v>
      </c>
    </row>
    <row r="9" spans="1:12" x14ac:dyDescent="0.3">
      <c r="A9" t="s">
        <v>4658</v>
      </c>
      <c r="B9" t="s">
        <v>1432</v>
      </c>
      <c r="C9" t="s">
        <v>1439</v>
      </c>
      <c r="D9" t="s">
        <v>1426</v>
      </c>
      <c r="E9" t="s">
        <v>4710</v>
      </c>
      <c r="F9">
        <v>999500</v>
      </c>
      <c r="G9" t="s">
        <v>274</v>
      </c>
      <c r="H9" t="s">
        <v>11</v>
      </c>
      <c r="I9" t="s">
        <v>1425</v>
      </c>
      <c r="J9" s="1">
        <v>44638</v>
      </c>
      <c r="K9">
        <v>0</v>
      </c>
      <c r="L9" t="str" cm="1">
        <f t="array" ref="L9">_xlfn._xlws.FILTER(DIPA1[Eselon2],DIPA1[Kode_akun]=SPP[[#This Row],[MAK]],"Non Pusdik")</f>
        <v>Pusat Pendidikan KP</v>
      </c>
    </row>
    <row r="10" spans="1:12" x14ac:dyDescent="0.3">
      <c r="A10" t="s">
        <v>4658</v>
      </c>
      <c r="B10" t="s">
        <v>127</v>
      </c>
      <c r="C10" t="s">
        <v>130</v>
      </c>
      <c r="D10" t="s">
        <v>1426</v>
      </c>
      <c r="E10" t="s">
        <v>4710</v>
      </c>
      <c r="F10">
        <v>450000</v>
      </c>
      <c r="G10" t="s">
        <v>129</v>
      </c>
      <c r="H10" t="s">
        <v>11</v>
      </c>
      <c r="I10" t="s">
        <v>1425</v>
      </c>
      <c r="J10" s="1">
        <v>44638</v>
      </c>
      <c r="K10">
        <v>0</v>
      </c>
      <c r="L10" t="str" cm="1">
        <f t="array" ref="L10">_xlfn._xlws.FILTER(DIPA1[Eselon2],DIPA1[Kode_akun]=SPP[[#This Row],[MAK]],"Non Pusdik")</f>
        <v>Pusat Pendidikan KP</v>
      </c>
    </row>
    <row r="11" spans="1:12" x14ac:dyDescent="0.3">
      <c r="A11" t="s">
        <v>4658</v>
      </c>
      <c r="B11" t="s">
        <v>1432</v>
      </c>
      <c r="C11" t="s">
        <v>1433</v>
      </c>
      <c r="D11" t="s">
        <v>1426</v>
      </c>
      <c r="E11" t="s">
        <v>4710</v>
      </c>
      <c r="F11">
        <v>1500000</v>
      </c>
      <c r="G11" t="s">
        <v>279</v>
      </c>
      <c r="H11" t="s">
        <v>11</v>
      </c>
      <c r="I11" t="s">
        <v>1425</v>
      </c>
      <c r="J11" s="1">
        <v>44638</v>
      </c>
      <c r="K11">
        <v>0</v>
      </c>
      <c r="L11" t="str" cm="1">
        <f t="array" ref="L11">_xlfn._xlws.FILTER(DIPA1[Eselon2],DIPA1[Kode_akun]=SPP[[#This Row],[MAK]],"Non Pusdik")</f>
        <v>Pusat Pendidikan KP</v>
      </c>
    </row>
    <row r="12" spans="1:12" x14ac:dyDescent="0.3">
      <c r="A12" t="s">
        <v>4640</v>
      </c>
      <c r="B12" t="s">
        <v>2779</v>
      </c>
      <c r="C12" t="s">
        <v>2781</v>
      </c>
      <c r="D12" t="s">
        <v>1258</v>
      </c>
      <c r="E12" t="s">
        <v>4710</v>
      </c>
      <c r="F12">
        <v>1800000</v>
      </c>
      <c r="G12" t="s">
        <v>2780</v>
      </c>
      <c r="H12" t="s">
        <v>11</v>
      </c>
      <c r="I12" t="s">
        <v>1257</v>
      </c>
      <c r="J12" s="1">
        <v>44638</v>
      </c>
      <c r="K12">
        <v>0</v>
      </c>
      <c r="L12" t="str" cm="1">
        <f t="array" ref="L12">_xlfn._xlws.FILTER(DIPA1[Eselon2],DIPA1[Kode_akun]=SPP[[#This Row],[MAK]],"Non Pusdik")</f>
        <v>Pusat Pendidikan KP</v>
      </c>
    </row>
    <row r="13" spans="1:12" x14ac:dyDescent="0.3">
      <c r="A13" t="s">
        <v>4640</v>
      </c>
      <c r="B13" t="s">
        <v>377</v>
      </c>
      <c r="C13" t="s">
        <v>378</v>
      </c>
      <c r="D13" t="s">
        <v>1258</v>
      </c>
      <c r="E13" t="s">
        <v>4710</v>
      </c>
      <c r="F13">
        <v>1981000</v>
      </c>
      <c r="G13" t="s">
        <v>274</v>
      </c>
      <c r="H13" t="s">
        <v>11</v>
      </c>
      <c r="I13" t="s">
        <v>1257</v>
      </c>
      <c r="J13" s="1">
        <v>44638</v>
      </c>
      <c r="K13">
        <v>0</v>
      </c>
      <c r="L13" t="str" cm="1">
        <f t="array" ref="L13">_xlfn._xlws.FILTER(DIPA1[Eselon2],DIPA1[Kode_akun]=SPP[[#This Row],[MAK]],"Non Pusdik")</f>
        <v>Pusat Pendidikan KP</v>
      </c>
    </row>
    <row r="14" spans="1:12" x14ac:dyDescent="0.3">
      <c r="A14" t="s">
        <v>4640</v>
      </c>
      <c r="B14" t="s">
        <v>101</v>
      </c>
      <c r="C14" t="s">
        <v>2861</v>
      </c>
      <c r="D14" t="s">
        <v>1258</v>
      </c>
      <c r="E14" t="s">
        <v>4710</v>
      </c>
      <c r="F14">
        <v>2871000</v>
      </c>
      <c r="G14" t="s">
        <v>2860</v>
      </c>
      <c r="H14" t="s">
        <v>11</v>
      </c>
      <c r="I14" t="s">
        <v>1257</v>
      </c>
      <c r="J14" s="1">
        <v>44638</v>
      </c>
      <c r="K14">
        <v>0</v>
      </c>
      <c r="L14" t="str" cm="1">
        <f t="array" ref="L14">_xlfn._xlws.FILTER(DIPA1[Eselon2],DIPA1[Kode_akun]=SPP[[#This Row],[MAK]],"Non Pusdik")</f>
        <v>Pusat Pendidikan KP</v>
      </c>
    </row>
    <row r="15" spans="1:12" x14ac:dyDescent="0.3">
      <c r="A15" t="s">
        <v>4640</v>
      </c>
      <c r="B15" t="s">
        <v>111</v>
      </c>
      <c r="C15" t="s">
        <v>113</v>
      </c>
      <c r="D15" t="s">
        <v>1258</v>
      </c>
      <c r="E15" t="s">
        <v>4710</v>
      </c>
      <c r="F15">
        <v>300450</v>
      </c>
      <c r="G15" t="s">
        <v>112</v>
      </c>
      <c r="H15" t="s">
        <v>11</v>
      </c>
      <c r="I15" t="s">
        <v>1257</v>
      </c>
      <c r="J15" s="1">
        <v>44638</v>
      </c>
      <c r="K15">
        <v>0</v>
      </c>
      <c r="L15" t="str" cm="1">
        <f t="array" ref="L15">_xlfn._xlws.FILTER(DIPA1[Eselon2],DIPA1[Kode_akun]=SPP[[#This Row],[MAK]],"Non Pusdik")</f>
        <v>Pusat Pendidikan KP</v>
      </c>
    </row>
    <row r="16" spans="1:12" x14ac:dyDescent="0.3">
      <c r="A16" t="s">
        <v>4639</v>
      </c>
      <c r="B16" t="s">
        <v>455</v>
      </c>
      <c r="C16" t="s">
        <v>457</v>
      </c>
      <c r="D16" t="s">
        <v>1258</v>
      </c>
      <c r="E16" t="s">
        <v>4710</v>
      </c>
      <c r="F16">
        <v>18378000</v>
      </c>
      <c r="G16" t="s">
        <v>456</v>
      </c>
      <c r="H16" t="s">
        <v>11</v>
      </c>
      <c r="I16" t="s">
        <v>1257</v>
      </c>
      <c r="J16" s="1">
        <v>44638</v>
      </c>
      <c r="K16">
        <v>0</v>
      </c>
      <c r="L16" t="str" cm="1">
        <f t="array" ref="L16">_xlfn._xlws.FILTER(DIPA1[Eselon2],DIPA1[Kode_akun]=SPP[[#This Row],[MAK]],"Non Pusdik")</f>
        <v>Pusat Pendidikan KP</v>
      </c>
    </row>
    <row r="17" spans="1:12" x14ac:dyDescent="0.3">
      <c r="A17" t="s">
        <v>4639</v>
      </c>
      <c r="B17" t="s">
        <v>1303</v>
      </c>
      <c r="C17" t="s">
        <v>1305</v>
      </c>
      <c r="D17" t="s">
        <v>1258</v>
      </c>
      <c r="E17" t="s">
        <v>4710</v>
      </c>
      <c r="F17">
        <v>365000</v>
      </c>
      <c r="G17" t="s">
        <v>1304</v>
      </c>
      <c r="H17" t="s">
        <v>11</v>
      </c>
      <c r="I17" t="s">
        <v>1257</v>
      </c>
      <c r="J17" s="1">
        <v>44638</v>
      </c>
      <c r="K17">
        <v>0</v>
      </c>
      <c r="L17" t="str" cm="1">
        <f t="array" ref="L17">_xlfn._xlws.FILTER(DIPA1[Eselon2],DIPA1[Kode_akun]=SPP[[#This Row],[MAK]],"Non Pusdik")</f>
        <v>Pusat Pendidikan KP</v>
      </c>
    </row>
    <row r="18" spans="1:12" x14ac:dyDescent="0.3">
      <c r="A18" t="s">
        <v>4640</v>
      </c>
      <c r="B18" t="s">
        <v>1051</v>
      </c>
      <c r="C18" t="s">
        <v>1053</v>
      </c>
      <c r="D18" t="s">
        <v>1258</v>
      </c>
      <c r="E18" t="s">
        <v>4710</v>
      </c>
      <c r="F18">
        <v>7130000</v>
      </c>
      <c r="G18" t="s">
        <v>1052</v>
      </c>
      <c r="H18" t="s">
        <v>11</v>
      </c>
      <c r="I18" t="s">
        <v>1257</v>
      </c>
      <c r="J18" s="1">
        <v>44638</v>
      </c>
      <c r="K18">
        <v>0</v>
      </c>
      <c r="L18" t="str" cm="1">
        <f t="array" ref="L18">_xlfn._xlws.FILTER(DIPA1[Eselon2],DIPA1[Kode_akun]=SPP[[#This Row],[MAK]],"Non Pusdik")</f>
        <v>Pusat Pendidikan KP</v>
      </c>
    </row>
    <row r="19" spans="1:12" x14ac:dyDescent="0.3">
      <c r="A19" t="s">
        <v>4660</v>
      </c>
      <c r="B19" t="s">
        <v>1088</v>
      </c>
      <c r="C19" t="s">
        <v>2871</v>
      </c>
      <c r="D19" t="s">
        <v>1258</v>
      </c>
      <c r="E19" t="s">
        <v>4710</v>
      </c>
      <c r="F19">
        <v>2999250</v>
      </c>
      <c r="G19" t="s">
        <v>2860</v>
      </c>
      <c r="H19" t="s">
        <v>11</v>
      </c>
      <c r="I19" t="s">
        <v>1257</v>
      </c>
      <c r="J19" s="1">
        <v>44638</v>
      </c>
      <c r="K19">
        <v>0</v>
      </c>
      <c r="L19" t="str" cm="1">
        <f t="array" ref="L19">_xlfn._xlws.FILTER(DIPA1[Eselon2],DIPA1[Kode_akun]=SPP[[#This Row],[MAK]],"Non Pusdik")</f>
        <v>Pusat Pendidikan KP</v>
      </c>
    </row>
    <row r="20" spans="1:12" x14ac:dyDescent="0.3">
      <c r="A20" t="s">
        <v>4660</v>
      </c>
      <c r="B20" t="s">
        <v>1076</v>
      </c>
      <c r="C20" t="s">
        <v>1078</v>
      </c>
      <c r="D20" t="s">
        <v>1258</v>
      </c>
      <c r="E20" t="s">
        <v>4710</v>
      </c>
      <c r="F20">
        <v>17010000</v>
      </c>
      <c r="G20" t="s">
        <v>1077</v>
      </c>
      <c r="H20" t="s">
        <v>11</v>
      </c>
      <c r="I20" t="s">
        <v>1257</v>
      </c>
      <c r="J20" s="1">
        <v>44638</v>
      </c>
      <c r="K20">
        <v>0</v>
      </c>
      <c r="L20" t="str" cm="1">
        <f t="array" ref="L20">_xlfn._xlws.FILTER(DIPA1[Eselon2],DIPA1[Kode_akun]=SPP[[#This Row],[MAK]],"Non Pusdik")</f>
        <v>Pusat Pendidikan KP</v>
      </c>
    </row>
    <row r="21" spans="1:12" x14ac:dyDescent="0.3">
      <c r="A21" t="s">
        <v>4660</v>
      </c>
      <c r="B21" t="s">
        <v>1088</v>
      </c>
      <c r="C21" t="s">
        <v>1089</v>
      </c>
      <c r="D21" t="s">
        <v>1258</v>
      </c>
      <c r="E21" t="s">
        <v>4710</v>
      </c>
      <c r="F21">
        <v>1500000</v>
      </c>
      <c r="G21" t="s">
        <v>279</v>
      </c>
      <c r="H21" t="s">
        <v>11</v>
      </c>
      <c r="I21" t="s">
        <v>1257</v>
      </c>
      <c r="J21" s="1">
        <v>44638</v>
      </c>
      <c r="K21">
        <v>0</v>
      </c>
      <c r="L21" t="str" cm="1">
        <f t="array" ref="L21">_xlfn._xlws.FILTER(DIPA1[Eselon2],DIPA1[Kode_akun]=SPP[[#This Row],[MAK]],"Non Pusdik")</f>
        <v>Pusat Pendidikan KP</v>
      </c>
    </row>
    <row r="22" spans="1:12" x14ac:dyDescent="0.3">
      <c r="A22" t="s">
        <v>4660</v>
      </c>
      <c r="B22" t="s">
        <v>1088</v>
      </c>
      <c r="C22" t="s">
        <v>1094</v>
      </c>
      <c r="D22" t="s">
        <v>1258</v>
      </c>
      <c r="E22" t="s">
        <v>4710</v>
      </c>
      <c r="F22">
        <v>998000</v>
      </c>
      <c r="G22" t="s">
        <v>274</v>
      </c>
      <c r="H22" t="s">
        <v>11</v>
      </c>
      <c r="I22" t="s">
        <v>1257</v>
      </c>
      <c r="J22" s="1">
        <v>44638</v>
      </c>
      <c r="K22">
        <v>0</v>
      </c>
      <c r="L22" t="str" cm="1">
        <f t="array" ref="L22">_xlfn._xlws.FILTER(DIPA1[Eselon2],DIPA1[Kode_akun]=SPP[[#This Row],[MAK]],"Non Pusdik")</f>
        <v>Pusat Pendidikan KP</v>
      </c>
    </row>
    <row r="23" spans="1:12" x14ac:dyDescent="0.3">
      <c r="A23" t="s">
        <v>4640</v>
      </c>
      <c r="B23" t="s">
        <v>377</v>
      </c>
      <c r="C23" t="s">
        <v>383</v>
      </c>
      <c r="D23" t="s">
        <v>1258</v>
      </c>
      <c r="E23" t="s">
        <v>4710</v>
      </c>
      <c r="F23">
        <v>2865000</v>
      </c>
      <c r="G23" t="s">
        <v>279</v>
      </c>
      <c r="H23" t="s">
        <v>11</v>
      </c>
      <c r="I23" t="s">
        <v>1257</v>
      </c>
      <c r="J23" s="1">
        <v>44638</v>
      </c>
      <c r="K23">
        <v>0</v>
      </c>
      <c r="L23" t="str" cm="1">
        <f t="array" ref="L23">_xlfn._xlws.FILTER(DIPA1[Eselon2],DIPA1[Kode_akun]=SPP[[#This Row],[MAK]],"Non Pusdik")</f>
        <v>Pusat Pendidikan KP</v>
      </c>
    </row>
    <row r="24" spans="1:12" x14ac:dyDescent="0.3">
      <c r="A24" t="s">
        <v>4633</v>
      </c>
      <c r="B24" t="s">
        <v>440</v>
      </c>
      <c r="C24" t="s">
        <v>448</v>
      </c>
      <c r="D24" t="s">
        <v>1329</v>
      </c>
      <c r="E24" t="s">
        <v>4710</v>
      </c>
      <c r="F24">
        <v>2958750</v>
      </c>
      <c r="G24" t="s">
        <v>279</v>
      </c>
      <c r="H24" t="s">
        <v>11</v>
      </c>
      <c r="I24" t="s">
        <v>1328</v>
      </c>
      <c r="J24" s="1">
        <v>44638</v>
      </c>
      <c r="K24">
        <v>0</v>
      </c>
      <c r="L24" t="str" cm="1">
        <f t="array" ref="L24">_xlfn._xlws.FILTER(DIPA1[Eselon2],DIPA1[Kode_akun]=SPP[[#This Row],[MAK]],"Non Pusdik")</f>
        <v>Pusat Pendidikan KP</v>
      </c>
    </row>
    <row r="25" spans="1:12" x14ac:dyDescent="0.3">
      <c r="A25" t="s">
        <v>4633</v>
      </c>
      <c r="B25" t="s">
        <v>440</v>
      </c>
      <c r="C25" t="s">
        <v>441</v>
      </c>
      <c r="D25" t="s">
        <v>1329</v>
      </c>
      <c r="E25" t="s">
        <v>4710</v>
      </c>
      <c r="F25">
        <v>1989000</v>
      </c>
      <c r="G25" t="s">
        <v>274</v>
      </c>
      <c r="H25" t="s">
        <v>11</v>
      </c>
      <c r="I25" t="s">
        <v>1328</v>
      </c>
      <c r="J25" s="1">
        <v>44638</v>
      </c>
      <c r="K25">
        <v>0</v>
      </c>
      <c r="L25" t="str" cm="1">
        <f t="array" ref="L25">_xlfn._xlws.FILTER(DIPA1[Eselon2],DIPA1[Kode_akun]=SPP[[#This Row],[MAK]],"Non Pusdik")</f>
        <v>Pusat Pendidikan KP</v>
      </c>
    </row>
    <row r="26" spans="1:12" x14ac:dyDescent="0.3">
      <c r="A26" t="s">
        <v>4633</v>
      </c>
      <c r="B26" t="s">
        <v>3056</v>
      </c>
      <c r="C26" t="s">
        <v>3057</v>
      </c>
      <c r="D26" t="s">
        <v>1329</v>
      </c>
      <c r="E26" t="s">
        <v>4710</v>
      </c>
      <c r="F26">
        <v>2955000</v>
      </c>
      <c r="G26" t="s">
        <v>2860</v>
      </c>
      <c r="H26" t="s">
        <v>11</v>
      </c>
      <c r="I26" t="s">
        <v>1328</v>
      </c>
      <c r="J26" s="1">
        <v>44638</v>
      </c>
      <c r="K26">
        <v>0</v>
      </c>
      <c r="L26" t="str" cm="1">
        <f t="array" ref="L26">_xlfn._xlws.FILTER(DIPA1[Eselon2],DIPA1[Kode_akun]=SPP[[#This Row],[MAK]],"Non Pusdik")</f>
        <v>Pusat Pendidikan KP</v>
      </c>
    </row>
    <row r="27" spans="1:12" x14ac:dyDescent="0.3">
      <c r="A27" t="s">
        <v>4632</v>
      </c>
      <c r="B27" t="s">
        <v>1403</v>
      </c>
      <c r="C27" t="s">
        <v>1404</v>
      </c>
      <c r="D27" t="s">
        <v>1329</v>
      </c>
      <c r="E27" t="s">
        <v>4710</v>
      </c>
      <c r="F27">
        <v>499528</v>
      </c>
      <c r="G27" t="s">
        <v>263</v>
      </c>
      <c r="H27" t="s">
        <v>11</v>
      </c>
      <c r="I27" t="s">
        <v>1328</v>
      </c>
      <c r="J27" s="1">
        <v>44638</v>
      </c>
      <c r="K27">
        <v>0</v>
      </c>
      <c r="L27" t="str" cm="1">
        <f t="array" ref="L27">_xlfn._xlws.FILTER(DIPA1[Eselon2],DIPA1[Kode_akun]=SPP[[#This Row],[MAK]],"Non Pusdik")</f>
        <v>Pusat Pendidikan KP</v>
      </c>
    </row>
    <row r="28" spans="1:12" x14ac:dyDescent="0.3">
      <c r="A28" t="s">
        <v>4633</v>
      </c>
      <c r="B28" t="s">
        <v>935</v>
      </c>
      <c r="C28" t="s">
        <v>937</v>
      </c>
      <c r="D28" t="s">
        <v>1329</v>
      </c>
      <c r="E28" t="s">
        <v>4710</v>
      </c>
      <c r="F28">
        <v>17350000</v>
      </c>
      <c r="G28" t="s">
        <v>936</v>
      </c>
      <c r="H28" t="s">
        <v>11</v>
      </c>
      <c r="I28" t="s">
        <v>1328</v>
      </c>
      <c r="J28" s="1">
        <v>44638</v>
      </c>
      <c r="K28">
        <v>0</v>
      </c>
      <c r="L28" t="str" cm="1">
        <f t="array" ref="L28">_xlfn._xlws.FILTER(DIPA1[Eselon2],DIPA1[Kode_akun]=SPP[[#This Row],[MAK]],"Non Pusdik")</f>
        <v>Pusat Pendidikan KP</v>
      </c>
    </row>
    <row r="29" spans="1:12" x14ac:dyDescent="0.3">
      <c r="A29" t="s">
        <v>4644</v>
      </c>
      <c r="B29" t="s">
        <v>368</v>
      </c>
      <c r="C29" t="s">
        <v>373</v>
      </c>
      <c r="D29" t="s">
        <v>1329</v>
      </c>
      <c r="E29" t="s">
        <v>4710</v>
      </c>
      <c r="F29">
        <v>1470000</v>
      </c>
      <c r="G29" t="s">
        <v>279</v>
      </c>
      <c r="H29" t="s">
        <v>11</v>
      </c>
      <c r="I29" t="s">
        <v>1328</v>
      </c>
      <c r="J29" s="1">
        <v>44638</v>
      </c>
      <c r="K29">
        <v>0</v>
      </c>
      <c r="L29" t="str" cm="1">
        <f t="array" ref="L29">_xlfn._xlws.FILTER(DIPA1[Eselon2],DIPA1[Kode_akun]=SPP[[#This Row],[MAK]],"Non Pusdik")</f>
        <v>Pusat Pendidikan KP</v>
      </c>
    </row>
    <row r="30" spans="1:12" x14ac:dyDescent="0.3">
      <c r="A30" t="s">
        <v>4644</v>
      </c>
      <c r="B30" t="s">
        <v>368</v>
      </c>
      <c r="C30" t="s">
        <v>369</v>
      </c>
      <c r="D30" t="s">
        <v>1329</v>
      </c>
      <c r="E30" t="s">
        <v>4710</v>
      </c>
      <c r="F30">
        <v>989000</v>
      </c>
      <c r="G30" t="s">
        <v>274</v>
      </c>
      <c r="H30" t="s">
        <v>11</v>
      </c>
      <c r="I30" t="s">
        <v>1328</v>
      </c>
      <c r="J30" s="1">
        <v>44638</v>
      </c>
      <c r="K30">
        <v>0</v>
      </c>
      <c r="L30" t="str" cm="1">
        <f t="array" ref="L30">_xlfn._xlws.FILTER(DIPA1[Eselon2],DIPA1[Kode_akun]=SPP[[#This Row],[MAK]],"Non Pusdik")</f>
        <v>Pusat Pendidikan KP</v>
      </c>
    </row>
    <row r="31" spans="1:12" x14ac:dyDescent="0.3">
      <c r="A31" t="s">
        <v>4644</v>
      </c>
      <c r="B31" t="s">
        <v>354</v>
      </c>
      <c r="C31" t="s">
        <v>355</v>
      </c>
      <c r="D31" t="s">
        <v>1329</v>
      </c>
      <c r="E31" t="s">
        <v>4710</v>
      </c>
      <c r="F31">
        <v>346915</v>
      </c>
      <c r="G31" t="s">
        <v>112</v>
      </c>
      <c r="H31" t="s">
        <v>11</v>
      </c>
      <c r="I31" t="s">
        <v>1328</v>
      </c>
      <c r="J31" s="1">
        <v>44638</v>
      </c>
      <c r="K31">
        <v>0</v>
      </c>
      <c r="L31" t="str" cm="1">
        <f t="array" ref="L31">_xlfn._xlws.FILTER(DIPA1[Eselon2],DIPA1[Kode_akun]=SPP[[#This Row],[MAK]],"Non Pusdik")</f>
        <v>Pusat Pendidikan KP</v>
      </c>
    </row>
    <row r="32" spans="1:12" x14ac:dyDescent="0.3">
      <c r="A32" t="s">
        <v>4644</v>
      </c>
      <c r="B32" t="s">
        <v>3079</v>
      </c>
      <c r="C32" t="s">
        <v>3080</v>
      </c>
      <c r="D32" t="s">
        <v>1329</v>
      </c>
      <c r="E32" t="s">
        <v>4710</v>
      </c>
      <c r="F32">
        <v>1498000</v>
      </c>
      <c r="G32" t="s">
        <v>2860</v>
      </c>
      <c r="H32" t="s">
        <v>11</v>
      </c>
      <c r="I32" t="s">
        <v>1328</v>
      </c>
      <c r="J32" s="1">
        <v>44638</v>
      </c>
      <c r="K32">
        <v>0</v>
      </c>
      <c r="L32" t="str" cm="1">
        <f t="array" ref="L32">_xlfn._xlws.FILTER(DIPA1[Eselon2],DIPA1[Kode_akun]=SPP[[#This Row],[MAK]],"Non Pusdik")</f>
        <v>Pusat Pendidikan KP</v>
      </c>
    </row>
    <row r="33" spans="1:12" x14ac:dyDescent="0.3">
      <c r="A33" t="s">
        <v>4638</v>
      </c>
      <c r="B33" t="s">
        <v>388</v>
      </c>
      <c r="C33" t="s">
        <v>396</v>
      </c>
      <c r="D33" t="s">
        <v>1329</v>
      </c>
      <c r="E33" t="s">
        <v>4710</v>
      </c>
      <c r="F33">
        <v>2925000</v>
      </c>
      <c r="G33" t="s">
        <v>279</v>
      </c>
      <c r="H33" t="s">
        <v>11</v>
      </c>
      <c r="I33" t="s">
        <v>1328</v>
      </c>
      <c r="J33" s="1">
        <v>44638</v>
      </c>
      <c r="K33">
        <v>0</v>
      </c>
      <c r="L33" t="str" cm="1">
        <f t="array" ref="L33">_xlfn._xlws.FILTER(DIPA1[Eselon2],DIPA1[Kode_akun]=SPP[[#This Row],[MAK]],"Non Pusdik")</f>
        <v>Pusat Pendidikan KP</v>
      </c>
    </row>
    <row r="34" spans="1:12" x14ac:dyDescent="0.3">
      <c r="A34" t="s">
        <v>4638</v>
      </c>
      <c r="B34" t="s">
        <v>388</v>
      </c>
      <c r="C34" t="s">
        <v>389</v>
      </c>
      <c r="D34" t="s">
        <v>1329</v>
      </c>
      <c r="E34" t="s">
        <v>4710</v>
      </c>
      <c r="F34">
        <v>1985000</v>
      </c>
      <c r="G34" t="s">
        <v>274</v>
      </c>
      <c r="H34" t="s">
        <v>11</v>
      </c>
      <c r="I34" t="s">
        <v>1328</v>
      </c>
      <c r="J34" s="1">
        <v>44638</v>
      </c>
      <c r="K34">
        <v>0</v>
      </c>
      <c r="L34" t="str" cm="1">
        <f t="array" ref="L34">_xlfn._xlws.FILTER(DIPA1[Eselon2],DIPA1[Kode_akun]=SPP[[#This Row],[MAK]],"Non Pusdik")</f>
        <v>Pusat Pendidikan KP</v>
      </c>
    </row>
    <row r="35" spans="1:12" x14ac:dyDescent="0.3">
      <c r="A35" t="s">
        <v>4638</v>
      </c>
      <c r="B35" t="s">
        <v>3068</v>
      </c>
      <c r="C35" t="s">
        <v>3069</v>
      </c>
      <c r="D35" t="s">
        <v>1329</v>
      </c>
      <c r="E35" t="s">
        <v>4710</v>
      </c>
      <c r="F35">
        <v>2964000</v>
      </c>
      <c r="G35" t="s">
        <v>2860</v>
      </c>
      <c r="H35" t="s">
        <v>11</v>
      </c>
      <c r="I35" t="s">
        <v>1328</v>
      </c>
      <c r="J35" s="1">
        <v>44638</v>
      </c>
      <c r="K35">
        <v>0</v>
      </c>
      <c r="L35" t="str" cm="1">
        <f t="array" ref="L35">_xlfn._xlws.FILTER(DIPA1[Eselon2],DIPA1[Kode_akun]=SPP[[#This Row],[MAK]],"Non Pusdik")</f>
        <v>Pusat Pendidikan KP</v>
      </c>
    </row>
    <row r="36" spans="1:12" x14ac:dyDescent="0.3">
      <c r="A36" t="s">
        <v>4637</v>
      </c>
      <c r="B36" t="s">
        <v>576</v>
      </c>
      <c r="C36" t="s">
        <v>577</v>
      </c>
      <c r="D36" t="s">
        <v>1329</v>
      </c>
      <c r="E36" t="s">
        <v>4710</v>
      </c>
      <c r="F36">
        <v>998000</v>
      </c>
      <c r="G36" t="s">
        <v>274</v>
      </c>
      <c r="H36" t="s">
        <v>11</v>
      </c>
      <c r="I36" t="s">
        <v>1328</v>
      </c>
      <c r="J36" s="1">
        <v>44638</v>
      </c>
      <c r="K36">
        <v>0</v>
      </c>
      <c r="L36" t="str" cm="1">
        <f t="array" ref="L36">_xlfn._xlws.FILTER(DIPA1[Eselon2],DIPA1[Kode_akun]=SPP[[#This Row],[MAK]],"Non Pusdik")</f>
        <v>Pusat Pendidikan KP</v>
      </c>
    </row>
    <row r="37" spans="1:12" x14ac:dyDescent="0.3">
      <c r="A37" t="s">
        <v>4630</v>
      </c>
      <c r="B37" t="s">
        <v>923</v>
      </c>
      <c r="C37" t="s">
        <v>1391</v>
      </c>
      <c r="D37" t="s">
        <v>1329</v>
      </c>
      <c r="E37" t="s">
        <v>4710</v>
      </c>
      <c r="F37">
        <v>1500000</v>
      </c>
      <c r="G37" t="s">
        <v>279</v>
      </c>
      <c r="H37" t="s">
        <v>11</v>
      </c>
      <c r="I37" t="s">
        <v>1328</v>
      </c>
      <c r="J37" s="1">
        <v>44638</v>
      </c>
      <c r="K37">
        <v>0</v>
      </c>
      <c r="L37" t="str" cm="1">
        <f t="array" ref="L37">_xlfn._xlws.FILTER(DIPA1[Eselon2],DIPA1[Kode_akun]=SPP[[#This Row],[MAK]],"Non Pusdik")</f>
        <v>Pusat Pendidikan KP</v>
      </c>
    </row>
    <row r="38" spans="1:12" x14ac:dyDescent="0.3">
      <c r="A38" t="s">
        <v>4630</v>
      </c>
      <c r="B38" t="s">
        <v>923</v>
      </c>
      <c r="C38" t="s">
        <v>1397</v>
      </c>
      <c r="D38" t="s">
        <v>1329</v>
      </c>
      <c r="E38" t="s">
        <v>4710</v>
      </c>
      <c r="F38">
        <v>999000</v>
      </c>
      <c r="G38" t="s">
        <v>274</v>
      </c>
      <c r="H38" t="s">
        <v>11</v>
      </c>
      <c r="I38" t="s">
        <v>1328</v>
      </c>
      <c r="J38" s="1">
        <v>44638</v>
      </c>
      <c r="K38">
        <v>0</v>
      </c>
      <c r="L38" t="str" cm="1">
        <f t="array" ref="L38">_xlfn._xlws.FILTER(DIPA1[Eselon2],DIPA1[Kode_akun]=SPP[[#This Row],[MAK]],"Non Pusdik")</f>
        <v>Pusat Pendidikan KP</v>
      </c>
    </row>
    <row r="39" spans="1:12" x14ac:dyDescent="0.3">
      <c r="A39" t="s">
        <v>4637</v>
      </c>
      <c r="B39" t="s">
        <v>576</v>
      </c>
      <c r="C39" t="s">
        <v>581</v>
      </c>
      <c r="D39" t="s">
        <v>1329</v>
      </c>
      <c r="E39" t="s">
        <v>4710</v>
      </c>
      <c r="F39">
        <v>1500000</v>
      </c>
      <c r="G39" t="s">
        <v>279</v>
      </c>
      <c r="H39" t="s">
        <v>11</v>
      </c>
      <c r="I39" t="s">
        <v>1328</v>
      </c>
      <c r="J39" s="1">
        <v>44638</v>
      </c>
      <c r="K39">
        <v>0</v>
      </c>
      <c r="L39" t="str" cm="1">
        <f t="array" ref="L39">_xlfn._xlws.FILTER(DIPA1[Eselon2],DIPA1[Kode_akun]=SPP[[#This Row],[MAK]],"Non Pusdik")</f>
        <v>Pusat Pendidikan KP</v>
      </c>
    </row>
    <row r="40" spans="1:12" x14ac:dyDescent="0.3">
      <c r="A40" t="s">
        <v>4653</v>
      </c>
      <c r="B40" t="s">
        <v>334</v>
      </c>
      <c r="C40" t="s">
        <v>341</v>
      </c>
      <c r="D40" t="s">
        <v>1241</v>
      </c>
      <c r="E40" t="s">
        <v>4710</v>
      </c>
      <c r="F40">
        <v>1458750</v>
      </c>
      <c r="G40" t="s">
        <v>340</v>
      </c>
      <c r="H40" t="s">
        <v>11</v>
      </c>
      <c r="I40" t="s">
        <v>1240</v>
      </c>
      <c r="J40" s="1">
        <v>44638</v>
      </c>
      <c r="K40">
        <v>0</v>
      </c>
      <c r="L40" t="str" cm="1">
        <f t="array" ref="L40">_xlfn._xlws.FILTER(DIPA1[Eselon2],DIPA1[Kode_akun]=SPP[[#This Row],[MAK]],"Non Pusdik")</f>
        <v>Pusat Pendidikan KP</v>
      </c>
    </row>
    <row r="41" spans="1:12" x14ac:dyDescent="0.3">
      <c r="A41" t="s">
        <v>4653</v>
      </c>
      <c r="B41" t="s">
        <v>317</v>
      </c>
      <c r="C41" t="s">
        <v>3050</v>
      </c>
      <c r="D41" t="s">
        <v>1241</v>
      </c>
      <c r="E41" t="s">
        <v>4710</v>
      </c>
      <c r="F41">
        <v>986000</v>
      </c>
      <c r="G41" t="s">
        <v>2860</v>
      </c>
      <c r="H41" t="s">
        <v>11</v>
      </c>
      <c r="I41" t="s">
        <v>1240</v>
      </c>
      <c r="J41" s="1">
        <v>44638</v>
      </c>
      <c r="K41">
        <v>0</v>
      </c>
      <c r="L41" t="str" cm="1">
        <f t="array" ref="L41">_xlfn._xlws.FILTER(DIPA1[Eselon2],DIPA1[Kode_akun]=SPP[[#This Row],[MAK]],"Non Pusdik")</f>
        <v>Pusat Pendidikan KP</v>
      </c>
    </row>
    <row r="42" spans="1:12" x14ac:dyDescent="0.3">
      <c r="A42" t="s">
        <v>4653</v>
      </c>
      <c r="B42" t="s">
        <v>334</v>
      </c>
      <c r="C42" t="s">
        <v>335</v>
      </c>
      <c r="D42" t="s">
        <v>1241</v>
      </c>
      <c r="E42" t="s">
        <v>4710</v>
      </c>
      <c r="F42">
        <v>992000</v>
      </c>
      <c r="G42" t="s">
        <v>274</v>
      </c>
      <c r="H42" t="s">
        <v>11</v>
      </c>
      <c r="I42" t="s">
        <v>1240</v>
      </c>
      <c r="J42" s="1">
        <v>44638</v>
      </c>
      <c r="K42">
        <v>0</v>
      </c>
      <c r="L42" t="str" cm="1">
        <f t="array" ref="L42">_xlfn._xlws.FILTER(DIPA1[Eselon2],DIPA1[Kode_akun]=SPP[[#This Row],[MAK]],"Non Pusdik")</f>
        <v>Pusat Pendidikan KP</v>
      </c>
    </row>
    <row r="43" spans="1:12" x14ac:dyDescent="0.3">
      <c r="A43" t="s">
        <v>4634</v>
      </c>
      <c r="B43" t="s">
        <v>882</v>
      </c>
      <c r="C43" t="s">
        <v>889</v>
      </c>
      <c r="D43" t="s">
        <v>1462</v>
      </c>
      <c r="E43" t="s">
        <v>4710</v>
      </c>
      <c r="F43">
        <v>1000000</v>
      </c>
      <c r="G43" t="s">
        <v>274</v>
      </c>
      <c r="H43" t="s">
        <v>11</v>
      </c>
      <c r="I43" t="s">
        <v>1461</v>
      </c>
      <c r="J43" s="1">
        <v>44638</v>
      </c>
      <c r="K43">
        <v>0</v>
      </c>
      <c r="L43" t="str" cm="1">
        <f t="array" ref="L43">_xlfn._xlws.FILTER(DIPA1[Eselon2],DIPA1[Kode_akun]=SPP[[#This Row],[MAK]],"Non Pusdik")</f>
        <v>Pusat Pendidikan KP</v>
      </c>
    </row>
    <row r="44" spans="1:12" x14ac:dyDescent="0.3">
      <c r="A44" t="s">
        <v>4634</v>
      </c>
      <c r="B44" t="s">
        <v>882</v>
      </c>
      <c r="C44" t="s">
        <v>3086</v>
      </c>
      <c r="D44" t="s">
        <v>1462</v>
      </c>
      <c r="E44" t="s">
        <v>4710</v>
      </c>
      <c r="F44">
        <v>775000</v>
      </c>
      <c r="G44" t="s">
        <v>2860</v>
      </c>
      <c r="H44" t="s">
        <v>11</v>
      </c>
      <c r="I44" t="s">
        <v>1461</v>
      </c>
      <c r="J44" s="1">
        <v>44638</v>
      </c>
      <c r="K44">
        <v>0</v>
      </c>
      <c r="L44" t="str" cm="1">
        <f t="array" ref="L44">_xlfn._xlws.FILTER(DIPA1[Eselon2],DIPA1[Kode_akun]=SPP[[#This Row],[MAK]],"Non Pusdik")</f>
        <v>Pusat Pendidikan KP</v>
      </c>
    </row>
    <row r="45" spans="1:12" x14ac:dyDescent="0.3">
      <c r="A45" t="s">
        <v>4701</v>
      </c>
      <c r="B45" t="s">
        <v>305</v>
      </c>
      <c r="C45" t="s">
        <v>306</v>
      </c>
      <c r="D45" t="s">
        <v>1462</v>
      </c>
      <c r="E45" t="s">
        <v>4710</v>
      </c>
      <c r="F45">
        <v>999500</v>
      </c>
      <c r="G45" t="s">
        <v>274</v>
      </c>
      <c r="H45" t="s">
        <v>11</v>
      </c>
      <c r="I45" t="s">
        <v>1461</v>
      </c>
      <c r="J45" s="1">
        <v>44638</v>
      </c>
      <c r="K45">
        <v>0</v>
      </c>
      <c r="L45" t="str" cm="1">
        <f t="array" ref="L45">_xlfn._xlws.FILTER(DIPA1[Eselon2],DIPA1[Kode_akun]=SPP[[#This Row],[MAK]],"Non Pusdik")</f>
        <v>Pusat Pendidikan KP</v>
      </c>
    </row>
    <row r="46" spans="1:12" x14ac:dyDescent="0.3">
      <c r="A46" t="s">
        <v>4702</v>
      </c>
      <c r="B46" t="s">
        <v>1528</v>
      </c>
      <c r="C46" t="s">
        <v>1530</v>
      </c>
      <c r="D46" t="s">
        <v>1462</v>
      </c>
      <c r="E46" t="s">
        <v>4710</v>
      </c>
      <c r="F46">
        <v>2850000</v>
      </c>
      <c r="G46" t="s">
        <v>1529</v>
      </c>
      <c r="H46" t="s">
        <v>11</v>
      </c>
      <c r="I46" t="s">
        <v>1461</v>
      </c>
      <c r="J46" s="1">
        <v>44638</v>
      </c>
      <c r="K46">
        <v>0</v>
      </c>
      <c r="L46" t="str" cm="1">
        <f t="array" ref="L46">_xlfn._xlws.FILTER(DIPA1[Eselon2],DIPA1[Kode_akun]=SPP[[#This Row],[MAK]],"Non Pusdik")</f>
        <v>Pusat Pendidikan KP</v>
      </c>
    </row>
    <row r="47" spans="1:12" x14ac:dyDescent="0.3">
      <c r="A47" t="s">
        <v>4645</v>
      </c>
      <c r="B47" t="s">
        <v>853</v>
      </c>
      <c r="C47" t="s">
        <v>854</v>
      </c>
      <c r="D47" t="s">
        <v>1462</v>
      </c>
      <c r="E47" t="s">
        <v>4710</v>
      </c>
      <c r="F47">
        <v>1490000</v>
      </c>
      <c r="G47" t="s">
        <v>279</v>
      </c>
      <c r="H47" t="s">
        <v>11</v>
      </c>
      <c r="I47" t="s">
        <v>1461</v>
      </c>
      <c r="J47" s="1">
        <v>44638</v>
      </c>
      <c r="K47">
        <v>0</v>
      </c>
      <c r="L47" t="str" cm="1">
        <f t="array" ref="L47">_xlfn._xlws.FILTER(DIPA1[Eselon2],DIPA1[Kode_akun]=SPP[[#This Row],[MAK]],"Non Pusdik")</f>
        <v>Pusat Pendidikan KP</v>
      </c>
    </row>
    <row r="48" spans="1:12" x14ac:dyDescent="0.3">
      <c r="A48" t="s">
        <v>4701</v>
      </c>
      <c r="B48" t="s">
        <v>305</v>
      </c>
      <c r="C48" t="s">
        <v>310</v>
      </c>
      <c r="D48" t="s">
        <v>1462</v>
      </c>
      <c r="E48" t="s">
        <v>4710</v>
      </c>
      <c r="F48">
        <v>1500000</v>
      </c>
      <c r="G48" t="s">
        <v>279</v>
      </c>
      <c r="H48" t="s">
        <v>11</v>
      </c>
      <c r="I48" t="s">
        <v>1461</v>
      </c>
      <c r="J48" s="1">
        <v>44638</v>
      </c>
      <c r="K48">
        <v>0</v>
      </c>
      <c r="L48" t="str" cm="1">
        <f t="array" ref="L48">_xlfn._xlws.FILTER(DIPA1[Eselon2],DIPA1[Kode_akun]=SPP[[#This Row],[MAK]],"Non Pusdik")</f>
        <v>Pusat Pendidikan KP</v>
      </c>
    </row>
    <row r="49" spans="1:12" x14ac:dyDescent="0.3">
      <c r="A49" t="s">
        <v>4635</v>
      </c>
      <c r="B49" t="s">
        <v>295</v>
      </c>
      <c r="C49" t="s">
        <v>300</v>
      </c>
      <c r="D49" t="s">
        <v>1462</v>
      </c>
      <c r="E49" t="s">
        <v>4710</v>
      </c>
      <c r="F49">
        <v>1500000</v>
      </c>
      <c r="G49" t="s">
        <v>279</v>
      </c>
      <c r="H49" t="s">
        <v>11</v>
      </c>
      <c r="I49" t="s">
        <v>1461</v>
      </c>
      <c r="J49" s="1">
        <v>44638</v>
      </c>
      <c r="K49">
        <v>0</v>
      </c>
      <c r="L49" t="str" cm="1">
        <f t="array" ref="L49">_xlfn._xlws.FILTER(DIPA1[Eselon2],DIPA1[Kode_akun]=SPP[[#This Row],[MAK]],"Non Pusdik")</f>
        <v>Pusat Pendidikan KP</v>
      </c>
    </row>
    <row r="50" spans="1:12" x14ac:dyDescent="0.3">
      <c r="A50" t="s">
        <v>4635</v>
      </c>
      <c r="B50" t="s">
        <v>295</v>
      </c>
      <c r="C50" t="s">
        <v>296</v>
      </c>
      <c r="D50" t="s">
        <v>1462</v>
      </c>
      <c r="E50" t="s">
        <v>4710</v>
      </c>
      <c r="F50">
        <v>1000000</v>
      </c>
      <c r="G50" t="s">
        <v>274</v>
      </c>
      <c r="H50" t="s">
        <v>11</v>
      </c>
      <c r="I50" t="s">
        <v>1461</v>
      </c>
      <c r="J50" s="1">
        <v>44638</v>
      </c>
      <c r="K50">
        <v>0</v>
      </c>
      <c r="L50" t="str" cm="1">
        <f t="array" ref="L50">_xlfn._xlws.FILTER(DIPA1[Eselon2],DIPA1[Kode_akun]=SPP[[#This Row],[MAK]],"Non Pusdik")</f>
        <v>Pusat Pendidikan KP</v>
      </c>
    </row>
    <row r="51" spans="1:12" x14ac:dyDescent="0.3">
      <c r="A51" t="s">
        <v>4702</v>
      </c>
      <c r="B51" t="s">
        <v>272</v>
      </c>
      <c r="C51" t="s">
        <v>280</v>
      </c>
      <c r="D51" t="s">
        <v>1462</v>
      </c>
      <c r="E51" t="s">
        <v>4710</v>
      </c>
      <c r="F51">
        <v>1500000</v>
      </c>
      <c r="G51" t="s">
        <v>279</v>
      </c>
      <c r="H51" t="s">
        <v>11</v>
      </c>
      <c r="I51" t="s">
        <v>1461</v>
      </c>
      <c r="J51" s="1">
        <v>44638</v>
      </c>
      <c r="K51">
        <v>0</v>
      </c>
      <c r="L51" t="str" cm="1">
        <f t="array" ref="L51">_xlfn._xlws.FILTER(DIPA1[Eselon2],DIPA1[Kode_akun]=SPP[[#This Row],[MAK]],"Non Pusdik")</f>
        <v>Pusat Pendidikan KP</v>
      </c>
    </row>
    <row r="52" spans="1:12" x14ac:dyDescent="0.3">
      <c r="A52" t="s">
        <v>4634</v>
      </c>
      <c r="B52" t="s">
        <v>882</v>
      </c>
      <c r="C52" t="s">
        <v>883</v>
      </c>
      <c r="D52" t="s">
        <v>1462</v>
      </c>
      <c r="E52" t="s">
        <v>4710</v>
      </c>
      <c r="F52">
        <v>1500000</v>
      </c>
      <c r="G52" t="s">
        <v>279</v>
      </c>
      <c r="H52" t="s">
        <v>11</v>
      </c>
      <c r="I52" t="s">
        <v>1461</v>
      </c>
      <c r="J52" s="1">
        <v>44638</v>
      </c>
      <c r="K52">
        <v>0</v>
      </c>
      <c r="L52" t="str" cm="1">
        <f t="array" ref="L52">_xlfn._xlws.FILTER(DIPA1[Eselon2],DIPA1[Kode_akun]=SPP[[#This Row],[MAK]],"Non Pusdik")</f>
        <v>Pusat Pendidikan KP</v>
      </c>
    </row>
    <row r="53" spans="1:12" x14ac:dyDescent="0.3">
      <c r="A53" t="s">
        <v>4702</v>
      </c>
      <c r="B53" t="s">
        <v>272</v>
      </c>
      <c r="C53" t="s">
        <v>275</v>
      </c>
      <c r="D53" t="s">
        <v>1462</v>
      </c>
      <c r="E53" t="s">
        <v>4710</v>
      </c>
      <c r="F53">
        <v>1000000</v>
      </c>
      <c r="G53" t="s">
        <v>274</v>
      </c>
      <c r="H53" t="s">
        <v>11</v>
      </c>
      <c r="I53" t="s">
        <v>1461</v>
      </c>
      <c r="J53" s="1">
        <v>44638</v>
      </c>
      <c r="K53">
        <v>0</v>
      </c>
      <c r="L53" t="str" cm="1">
        <f t="array" ref="L53">_xlfn._xlws.FILTER(DIPA1[Eselon2],DIPA1[Kode_akun]=SPP[[#This Row],[MAK]],"Non Pusdik")</f>
        <v>Pusat Pendidikan KP</v>
      </c>
    </row>
    <row r="54" spans="1:12" x14ac:dyDescent="0.3">
      <c r="A54" t="s">
        <v>4645</v>
      </c>
      <c r="B54" t="s">
        <v>853</v>
      </c>
      <c r="C54" t="s">
        <v>860</v>
      </c>
      <c r="D54" t="s">
        <v>1462</v>
      </c>
      <c r="E54" t="s">
        <v>4710</v>
      </c>
      <c r="F54">
        <v>1000000</v>
      </c>
      <c r="G54" t="s">
        <v>274</v>
      </c>
      <c r="H54" t="s">
        <v>11</v>
      </c>
      <c r="I54" t="s">
        <v>1461</v>
      </c>
      <c r="J54" s="1">
        <v>44638</v>
      </c>
      <c r="K54">
        <v>0</v>
      </c>
      <c r="L54" t="str" cm="1">
        <f t="array" ref="L54">_xlfn._xlws.FILTER(DIPA1[Eselon2],DIPA1[Kode_akun]=SPP[[#This Row],[MAK]],"Non Pusdik")</f>
        <v>Pusat Pendidikan KP</v>
      </c>
    </row>
    <row r="55" spans="1:12" x14ac:dyDescent="0.3">
      <c r="A55" t="s">
        <v>4645</v>
      </c>
      <c r="B55" t="s">
        <v>840</v>
      </c>
      <c r="C55" t="s">
        <v>842</v>
      </c>
      <c r="D55" t="s">
        <v>1462</v>
      </c>
      <c r="E55" t="s">
        <v>4710</v>
      </c>
      <c r="F55">
        <v>34560000</v>
      </c>
      <c r="G55" t="s">
        <v>841</v>
      </c>
      <c r="H55" t="s">
        <v>11</v>
      </c>
      <c r="I55" t="s">
        <v>1461</v>
      </c>
      <c r="J55" s="1">
        <v>44638</v>
      </c>
      <c r="K55">
        <v>0</v>
      </c>
      <c r="L55" t="str" cm="1">
        <f t="array" ref="L55">_xlfn._xlws.FILTER(DIPA1[Eselon2],DIPA1[Kode_akun]=SPP[[#This Row],[MAK]],"Non Pusdik")</f>
        <v>Pusat Pendidikan KP</v>
      </c>
    </row>
    <row r="56" spans="1:12" x14ac:dyDescent="0.3">
      <c r="A56" t="s">
        <v>4571</v>
      </c>
      <c r="B56" t="s">
        <v>806</v>
      </c>
      <c r="C56" t="s">
        <v>820</v>
      </c>
      <c r="D56" t="s">
        <v>1728</v>
      </c>
      <c r="E56" t="s">
        <v>4710</v>
      </c>
      <c r="F56">
        <v>400000</v>
      </c>
      <c r="G56" t="s">
        <v>819</v>
      </c>
      <c r="H56" t="s">
        <v>11</v>
      </c>
      <c r="I56" t="s">
        <v>1727</v>
      </c>
      <c r="J56" s="1">
        <v>44638</v>
      </c>
      <c r="K56">
        <v>0</v>
      </c>
      <c r="L56" t="str" cm="1">
        <f t="array" ref="L56">_xlfn._xlws.FILTER(DIPA1[Eselon2],DIPA1[Kode_akun]=SPP[[#This Row],[MAK]],"Non Pusdik")</f>
        <v>Pusat Pendidikan KP</v>
      </c>
    </row>
    <row r="57" spans="1:12" x14ac:dyDescent="0.3">
      <c r="A57" t="s">
        <v>4657</v>
      </c>
      <c r="B57" t="s">
        <v>2122</v>
      </c>
      <c r="C57" t="s">
        <v>2124</v>
      </c>
      <c r="D57" t="s">
        <v>1728</v>
      </c>
      <c r="E57" t="s">
        <v>4710</v>
      </c>
      <c r="F57">
        <v>3320000</v>
      </c>
      <c r="G57" t="s">
        <v>2123</v>
      </c>
      <c r="H57" t="s">
        <v>11</v>
      </c>
      <c r="I57" t="s">
        <v>1727</v>
      </c>
      <c r="J57" s="1">
        <v>44638</v>
      </c>
      <c r="K57">
        <v>0</v>
      </c>
      <c r="L57" t="str" cm="1">
        <f t="array" ref="L57">_xlfn._xlws.FILTER(DIPA1[Eselon2],DIPA1[Kode_akun]=SPP[[#This Row],[MAK]],"Non Pusdik")</f>
        <v>Pusat Pendidikan KP</v>
      </c>
    </row>
    <row r="58" spans="1:12" x14ac:dyDescent="0.3">
      <c r="A58" t="s">
        <v>4648</v>
      </c>
      <c r="B58" t="s">
        <v>2356</v>
      </c>
      <c r="C58" t="s">
        <v>3015</v>
      </c>
      <c r="D58" t="s">
        <v>1728</v>
      </c>
      <c r="E58" t="s">
        <v>4710</v>
      </c>
      <c r="F58">
        <v>1498000</v>
      </c>
      <c r="G58" t="s">
        <v>2860</v>
      </c>
      <c r="H58" t="s">
        <v>11</v>
      </c>
      <c r="I58" t="s">
        <v>1727</v>
      </c>
      <c r="J58" s="1">
        <v>44638</v>
      </c>
      <c r="K58">
        <v>0</v>
      </c>
      <c r="L58" t="str" cm="1">
        <f t="array" ref="L58">_xlfn._xlws.FILTER(DIPA1[Eselon2],DIPA1[Kode_akun]=SPP[[#This Row],[MAK]],"Non Pusdik")</f>
        <v>Pusat Pendidikan KP</v>
      </c>
    </row>
    <row r="59" spans="1:12" x14ac:dyDescent="0.3">
      <c r="A59" t="s">
        <v>4657</v>
      </c>
      <c r="B59" t="s">
        <v>2343</v>
      </c>
      <c r="C59" t="s">
        <v>2996</v>
      </c>
      <c r="D59" t="s">
        <v>1728</v>
      </c>
      <c r="E59" t="s">
        <v>4710</v>
      </c>
      <c r="F59">
        <v>1499000</v>
      </c>
      <c r="G59" t="s">
        <v>2995</v>
      </c>
      <c r="H59" t="s">
        <v>11</v>
      </c>
      <c r="I59" t="s">
        <v>1727</v>
      </c>
      <c r="J59" s="1">
        <v>44638</v>
      </c>
      <c r="K59">
        <v>0</v>
      </c>
      <c r="L59" t="str" cm="1">
        <f t="array" ref="L59">_xlfn._xlws.FILTER(DIPA1[Eselon2],DIPA1[Kode_akun]=SPP[[#This Row],[MAK]],"Non Pusdik")</f>
        <v>Pusat Pendidikan KP</v>
      </c>
    </row>
    <row r="60" spans="1:12" x14ac:dyDescent="0.3">
      <c r="A60" t="s">
        <v>4657</v>
      </c>
      <c r="B60" t="s">
        <v>2343</v>
      </c>
      <c r="C60" t="s">
        <v>2344</v>
      </c>
      <c r="D60" t="s">
        <v>1728</v>
      </c>
      <c r="E60" t="s">
        <v>4710</v>
      </c>
      <c r="F60">
        <v>1500000</v>
      </c>
      <c r="G60" t="s">
        <v>279</v>
      </c>
      <c r="H60" t="s">
        <v>11</v>
      </c>
      <c r="I60" t="s">
        <v>1727</v>
      </c>
      <c r="J60" s="1">
        <v>44638</v>
      </c>
      <c r="K60">
        <v>0</v>
      </c>
      <c r="L60" t="str" cm="1">
        <f t="array" ref="L60">_xlfn._xlws.FILTER(DIPA1[Eselon2],DIPA1[Kode_akun]=SPP[[#This Row],[MAK]],"Non Pusdik")</f>
        <v>Pusat Pendidikan KP</v>
      </c>
    </row>
    <row r="61" spans="1:12" x14ac:dyDescent="0.3">
      <c r="A61" t="s">
        <v>4657</v>
      </c>
      <c r="B61" t="s">
        <v>2343</v>
      </c>
      <c r="C61" t="s">
        <v>3002</v>
      </c>
      <c r="D61" t="s">
        <v>1728</v>
      </c>
      <c r="E61" t="s">
        <v>4710</v>
      </c>
      <c r="F61">
        <v>1498000</v>
      </c>
      <c r="G61" t="s">
        <v>2860</v>
      </c>
      <c r="H61" t="s">
        <v>11</v>
      </c>
      <c r="I61" t="s">
        <v>1727</v>
      </c>
      <c r="J61" s="1">
        <v>44638</v>
      </c>
      <c r="K61">
        <v>0</v>
      </c>
      <c r="L61" t="str" cm="1">
        <f t="array" ref="L61">_xlfn._xlws.FILTER(DIPA1[Eselon2],DIPA1[Kode_akun]=SPP[[#This Row],[MAK]],"Non Pusdik")</f>
        <v>Pusat Pendidikan KP</v>
      </c>
    </row>
    <row r="62" spans="1:12" x14ac:dyDescent="0.3">
      <c r="A62" t="s">
        <v>4648</v>
      </c>
      <c r="B62" t="s">
        <v>2356</v>
      </c>
      <c r="C62" t="s">
        <v>2363</v>
      </c>
      <c r="D62" t="s">
        <v>1728</v>
      </c>
      <c r="E62" t="s">
        <v>4710</v>
      </c>
      <c r="F62">
        <v>997000</v>
      </c>
      <c r="G62" t="s">
        <v>274</v>
      </c>
      <c r="H62" t="s">
        <v>11</v>
      </c>
      <c r="I62" t="s">
        <v>1727</v>
      </c>
      <c r="J62" s="1">
        <v>44638</v>
      </c>
      <c r="K62">
        <v>0</v>
      </c>
      <c r="L62" t="str" cm="1">
        <f t="array" ref="L62">_xlfn._xlws.FILTER(DIPA1[Eselon2],DIPA1[Kode_akun]=SPP[[#This Row],[MAK]],"Non Pusdik")</f>
        <v>Pusat Pendidikan KP</v>
      </c>
    </row>
    <row r="63" spans="1:12" x14ac:dyDescent="0.3">
      <c r="A63" t="s">
        <v>4648</v>
      </c>
      <c r="B63" t="s">
        <v>2290</v>
      </c>
      <c r="C63" t="s">
        <v>2413</v>
      </c>
      <c r="D63" t="s">
        <v>1728</v>
      </c>
      <c r="E63" t="s">
        <v>4710</v>
      </c>
      <c r="F63">
        <v>12132450</v>
      </c>
      <c r="G63" t="s">
        <v>4656</v>
      </c>
      <c r="H63" t="s">
        <v>11</v>
      </c>
      <c r="I63" t="s">
        <v>1727</v>
      </c>
      <c r="J63" s="1">
        <v>44638</v>
      </c>
      <c r="K63">
        <v>0</v>
      </c>
      <c r="L63" t="str" cm="1">
        <f t="array" ref="L63">_xlfn._xlws.FILTER(DIPA1[Eselon2],DIPA1[Kode_akun]=SPP[[#This Row],[MAK]],"Non Pusdik")</f>
        <v>Pusat Pendidikan KP</v>
      </c>
    </row>
    <row r="64" spans="1:12" x14ac:dyDescent="0.3">
      <c r="A64" t="s">
        <v>4648</v>
      </c>
      <c r="B64" t="s">
        <v>2311</v>
      </c>
      <c r="C64" t="s">
        <v>2312</v>
      </c>
      <c r="D64" t="s">
        <v>1728</v>
      </c>
      <c r="E64" t="s">
        <v>4710</v>
      </c>
      <c r="F64">
        <v>802000</v>
      </c>
      <c r="G64" t="s">
        <v>2131</v>
      </c>
      <c r="H64" t="s">
        <v>11</v>
      </c>
      <c r="I64" t="s">
        <v>1727</v>
      </c>
      <c r="J64" s="1">
        <v>44638</v>
      </c>
      <c r="K64">
        <v>0</v>
      </c>
      <c r="L64" t="str" cm="1">
        <f t="array" ref="L64">_xlfn._xlws.FILTER(DIPA1[Eselon2],DIPA1[Kode_akun]=SPP[[#This Row],[MAK]],"Non Pusdik")</f>
        <v>Pusat Pendidikan KP</v>
      </c>
    </row>
    <row r="65" spans="1:12" x14ac:dyDescent="0.3">
      <c r="A65" t="s">
        <v>4648</v>
      </c>
      <c r="B65" t="s">
        <v>2290</v>
      </c>
      <c r="C65" t="s">
        <v>2292</v>
      </c>
      <c r="D65" t="s">
        <v>1728</v>
      </c>
      <c r="E65" t="s">
        <v>4710</v>
      </c>
      <c r="F65">
        <v>23200000</v>
      </c>
      <c r="G65" t="s">
        <v>2291</v>
      </c>
      <c r="H65" t="s">
        <v>11</v>
      </c>
      <c r="I65" t="s">
        <v>1727</v>
      </c>
      <c r="J65" s="1">
        <v>44638</v>
      </c>
      <c r="K65">
        <v>0</v>
      </c>
      <c r="L65" t="str" cm="1">
        <f t="array" ref="L65">_xlfn._xlws.FILTER(DIPA1[Eselon2],DIPA1[Kode_akun]=SPP[[#This Row],[MAK]],"Non Pusdik")</f>
        <v>Pusat Pendidikan KP</v>
      </c>
    </row>
    <row r="66" spans="1:12" x14ac:dyDescent="0.3">
      <c r="A66" t="s">
        <v>4648</v>
      </c>
      <c r="B66" t="s">
        <v>2356</v>
      </c>
      <c r="C66" t="s">
        <v>2357</v>
      </c>
      <c r="D66" t="s">
        <v>1728</v>
      </c>
      <c r="E66" t="s">
        <v>4710</v>
      </c>
      <c r="F66">
        <v>1500000</v>
      </c>
      <c r="G66" t="s">
        <v>279</v>
      </c>
      <c r="H66" t="s">
        <v>11</v>
      </c>
      <c r="I66" t="s">
        <v>1727</v>
      </c>
      <c r="J66" s="1">
        <v>44638</v>
      </c>
      <c r="K66">
        <v>0</v>
      </c>
      <c r="L66" t="str" cm="1">
        <f t="array" ref="L66">_xlfn._xlws.FILTER(DIPA1[Eselon2],DIPA1[Kode_akun]=SPP[[#This Row],[MAK]],"Non Pusdik")</f>
        <v>Pusat Pendidikan KP</v>
      </c>
    </row>
    <row r="67" spans="1:12" x14ac:dyDescent="0.3">
      <c r="A67" t="s">
        <v>4648</v>
      </c>
      <c r="B67" t="s">
        <v>2356</v>
      </c>
      <c r="C67" t="s">
        <v>3009</v>
      </c>
      <c r="D67" t="s">
        <v>1728</v>
      </c>
      <c r="E67" t="s">
        <v>4710</v>
      </c>
      <c r="F67">
        <v>27500000</v>
      </c>
      <c r="G67" t="s">
        <v>4655</v>
      </c>
      <c r="H67" t="s">
        <v>11</v>
      </c>
      <c r="I67" t="s">
        <v>1727</v>
      </c>
      <c r="J67" s="1">
        <v>44638</v>
      </c>
      <c r="K67">
        <v>0</v>
      </c>
      <c r="L67" t="str" cm="1">
        <f t="array" ref="L67">_xlfn._xlws.FILTER(DIPA1[Eselon2],DIPA1[Kode_akun]=SPP[[#This Row],[MAK]],"Non Pusdik")</f>
        <v>Pusat Pendidikan KP</v>
      </c>
    </row>
    <row r="68" spans="1:12" x14ac:dyDescent="0.3">
      <c r="A68" t="s">
        <v>4657</v>
      </c>
      <c r="B68" t="s">
        <v>2343</v>
      </c>
      <c r="C68" t="s">
        <v>2350</v>
      </c>
      <c r="D68" t="s">
        <v>1728</v>
      </c>
      <c r="E68" t="s">
        <v>4710</v>
      </c>
      <c r="F68">
        <v>962000</v>
      </c>
      <c r="G68" t="s">
        <v>274</v>
      </c>
      <c r="H68" t="s">
        <v>11</v>
      </c>
      <c r="I68" t="s">
        <v>1727</v>
      </c>
      <c r="J68" s="1">
        <v>44638</v>
      </c>
      <c r="K68">
        <v>0</v>
      </c>
      <c r="L68" t="str" cm="1">
        <f t="array" ref="L68">_xlfn._xlws.FILTER(DIPA1[Eselon2],DIPA1[Kode_akun]=SPP[[#This Row],[MAK]],"Non Pusdik")</f>
        <v>Pusat Pendidikan KP</v>
      </c>
    </row>
    <row r="69" spans="1:12" x14ac:dyDescent="0.3">
      <c r="A69" t="s">
        <v>4682</v>
      </c>
      <c r="B69" t="s">
        <v>2206</v>
      </c>
      <c r="C69" t="s">
        <v>2208</v>
      </c>
      <c r="D69" t="s">
        <v>1728</v>
      </c>
      <c r="E69" t="s">
        <v>4710</v>
      </c>
      <c r="F69">
        <v>300000</v>
      </c>
      <c r="G69" t="s">
        <v>2207</v>
      </c>
      <c r="H69" t="s">
        <v>11</v>
      </c>
      <c r="I69" t="s">
        <v>1727</v>
      </c>
      <c r="J69" s="1">
        <v>44638</v>
      </c>
      <c r="K69">
        <v>0</v>
      </c>
      <c r="L69" t="str" cm="1">
        <f t="array" ref="L69">_xlfn._xlws.FILTER(DIPA1[Eselon2],DIPA1[Kode_akun]=SPP[[#This Row],[MAK]],"Non Pusdik")</f>
        <v>Pusat Pendidikan KP</v>
      </c>
    </row>
    <row r="70" spans="1:12" x14ac:dyDescent="0.3">
      <c r="A70" t="s">
        <v>4652</v>
      </c>
      <c r="B70" t="s">
        <v>2130</v>
      </c>
      <c r="C70" t="s">
        <v>2132</v>
      </c>
      <c r="D70" t="s">
        <v>1728</v>
      </c>
      <c r="E70" t="s">
        <v>4710</v>
      </c>
      <c r="F70">
        <v>342000</v>
      </c>
      <c r="G70" t="s">
        <v>2131</v>
      </c>
      <c r="H70" t="s">
        <v>11</v>
      </c>
      <c r="I70" t="s">
        <v>1727</v>
      </c>
      <c r="J70" s="1">
        <v>44638</v>
      </c>
      <c r="K70">
        <v>0</v>
      </c>
      <c r="L70" t="str" cm="1">
        <f t="array" ref="L70">_xlfn._xlws.FILTER(DIPA1[Eselon2],DIPA1[Kode_akun]=SPP[[#This Row],[MAK]],"Non Pusdik")</f>
        <v>Pusat Pendidikan KP</v>
      </c>
    </row>
    <row r="71" spans="1:12" x14ac:dyDescent="0.3">
      <c r="A71" t="s">
        <v>4682</v>
      </c>
      <c r="B71" t="s">
        <v>135</v>
      </c>
      <c r="C71" t="s">
        <v>139</v>
      </c>
      <c r="D71" t="s">
        <v>1728</v>
      </c>
      <c r="E71" t="s">
        <v>4710</v>
      </c>
      <c r="F71">
        <v>1650000</v>
      </c>
      <c r="G71" t="s">
        <v>138</v>
      </c>
      <c r="H71" t="s">
        <v>11</v>
      </c>
      <c r="I71" t="s">
        <v>1727</v>
      </c>
      <c r="J71" s="1">
        <v>44638</v>
      </c>
      <c r="K71">
        <v>0</v>
      </c>
      <c r="L71" t="str" cm="1">
        <f t="array" ref="L71">_xlfn._xlws.FILTER(DIPA1[Eselon2],DIPA1[Kode_akun]=SPP[[#This Row],[MAK]],"Non Pusdik")</f>
        <v>Pusat Pendidikan KP</v>
      </c>
    </row>
    <row r="72" spans="1:12" x14ac:dyDescent="0.3">
      <c r="A72" t="s">
        <v>4682</v>
      </c>
      <c r="B72" t="s">
        <v>2440</v>
      </c>
      <c r="C72" t="s">
        <v>2441</v>
      </c>
      <c r="D72" t="s">
        <v>1728</v>
      </c>
      <c r="E72" t="s">
        <v>4710</v>
      </c>
      <c r="F72">
        <v>1500000</v>
      </c>
      <c r="G72" t="s">
        <v>279</v>
      </c>
      <c r="H72" t="s">
        <v>11</v>
      </c>
      <c r="I72" t="s">
        <v>1727</v>
      </c>
      <c r="J72" s="1">
        <v>44638</v>
      </c>
      <c r="K72">
        <v>0</v>
      </c>
      <c r="L72" t="str" cm="1">
        <f t="array" ref="L72">_xlfn._xlws.FILTER(DIPA1[Eselon2],DIPA1[Kode_akun]=SPP[[#This Row],[MAK]],"Non Pusdik")</f>
        <v>Pusat Pendidikan KP</v>
      </c>
    </row>
    <row r="73" spans="1:12" x14ac:dyDescent="0.3">
      <c r="A73" t="s">
        <v>4682</v>
      </c>
      <c r="B73" t="s">
        <v>2440</v>
      </c>
      <c r="C73" t="s">
        <v>2964</v>
      </c>
      <c r="D73" t="s">
        <v>1728</v>
      </c>
      <c r="E73" t="s">
        <v>4710</v>
      </c>
      <c r="F73">
        <v>1499000</v>
      </c>
      <c r="G73" t="s">
        <v>2860</v>
      </c>
      <c r="H73" t="s">
        <v>11</v>
      </c>
      <c r="I73" t="s">
        <v>1727</v>
      </c>
      <c r="J73" s="1">
        <v>44638</v>
      </c>
      <c r="K73">
        <v>0</v>
      </c>
      <c r="L73" t="str" cm="1">
        <f t="array" ref="L73">_xlfn._xlws.FILTER(DIPA1[Eselon2],DIPA1[Kode_akun]=SPP[[#This Row],[MAK]],"Non Pusdik")</f>
        <v>Pusat Pendidikan KP</v>
      </c>
    </row>
    <row r="74" spans="1:12" x14ac:dyDescent="0.3">
      <c r="A74" t="s">
        <v>4652</v>
      </c>
      <c r="B74" t="s">
        <v>148</v>
      </c>
      <c r="C74" t="s">
        <v>150</v>
      </c>
      <c r="D74" t="s">
        <v>1728</v>
      </c>
      <c r="E74" t="s">
        <v>4710</v>
      </c>
      <c r="F74">
        <v>12870000</v>
      </c>
      <c r="G74" t="s">
        <v>149</v>
      </c>
      <c r="H74" t="s">
        <v>11</v>
      </c>
      <c r="I74" t="s">
        <v>1727</v>
      </c>
      <c r="J74" s="1">
        <v>44638</v>
      </c>
      <c r="K74">
        <v>0</v>
      </c>
      <c r="L74" t="str" cm="1">
        <f t="array" ref="L74">_xlfn._xlws.FILTER(DIPA1[Eselon2],DIPA1[Kode_akun]=SPP[[#This Row],[MAK]],"Non Pusdik")</f>
        <v>Pusat Pendidikan KP</v>
      </c>
    </row>
    <row r="75" spans="1:12" x14ac:dyDescent="0.3">
      <c r="A75" t="s">
        <v>4654</v>
      </c>
      <c r="B75" t="s">
        <v>547</v>
      </c>
      <c r="C75" t="s">
        <v>552</v>
      </c>
      <c r="D75" t="s">
        <v>1728</v>
      </c>
      <c r="E75" t="s">
        <v>4710</v>
      </c>
      <c r="F75">
        <v>1490000</v>
      </c>
      <c r="G75" t="s">
        <v>279</v>
      </c>
      <c r="H75" t="s">
        <v>11</v>
      </c>
      <c r="I75" t="s">
        <v>1727</v>
      </c>
      <c r="J75" s="1">
        <v>44638</v>
      </c>
      <c r="K75">
        <v>0</v>
      </c>
      <c r="L75" t="str" cm="1">
        <f t="array" ref="L75">_xlfn._xlws.FILTER(DIPA1[Eselon2],DIPA1[Kode_akun]=SPP[[#This Row],[MAK]],"Non Pusdik")</f>
        <v>Pusat Pendidikan KP</v>
      </c>
    </row>
    <row r="76" spans="1:12" x14ac:dyDescent="0.3">
      <c r="A76" t="s">
        <v>4654</v>
      </c>
      <c r="B76" t="s">
        <v>175</v>
      </c>
      <c r="C76" t="s">
        <v>177</v>
      </c>
      <c r="D76" t="s">
        <v>1728</v>
      </c>
      <c r="E76" t="s">
        <v>4710</v>
      </c>
      <c r="F76">
        <v>1290000</v>
      </c>
      <c r="G76" t="s">
        <v>4698</v>
      </c>
      <c r="H76" t="s">
        <v>11</v>
      </c>
      <c r="I76" t="s">
        <v>1727</v>
      </c>
      <c r="J76" s="1">
        <v>44638</v>
      </c>
      <c r="K76">
        <v>0</v>
      </c>
      <c r="L76" t="str" cm="1">
        <f t="array" ref="L76">_xlfn._xlws.FILTER(DIPA1[Eselon2],DIPA1[Kode_akun]=SPP[[#This Row],[MAK]],"Non Pusdik")</f>
        <v>Pusat Pendidikan KP</v>
      </c>
    </row>
    <row r="77" spans="1:12" x14ac:dyDescent="0.3">
      <c r="A77" t="s">
        <v>4654</v>
      </c>
      <c r="B77" t="s">
        <v>547</v>
      </c>
      <c r="C77" t="s">
        <v>548</v>
      </c>
      <c r="D77" t="s">
        <v>1728</v>
      </c>
      <c r="E77" t="s">
        <v>4710</v>
      </c>
      <c r="F77">
        <v>997000</v>
      </c>
      <c r="G77" t="s">
        <v>274</v>
      </c>
      <c r="H77" t="s">
        <v>11</v>
      </c>
      <c r="I77" t="s">
        <v>1727</v>
      </c>
      <c r="J77" s="1">
        <v>44638</v>
      </c>
      <c r="K77">
        <v>0</v>
      </c>
      <c r="L77" t="str" cm="1">
        <f t="array" ref="L77">_xlfn._xlws.FILTER(DIPA1[Eselon2],DIPA1[Kode_akun]=SPP[[#This Row],[MAK]],"Non Pusdik")</f>
        <v>Pusat Pendidikan KP</v>
      </c>
    </row>
    <row r="78" spans="1:12" x14ac:dyDescent="0.3">
      <c r="A78" t="s">
        <v>4652</v>
      </c>
      <c r="B78" t="s">
        <v>148</v>
      </c>
      <c r="C78" t="s">
        <v>161</v>
      </c>
      <c r="D78" t="s">
        <v>1728</v>
      </c>
      <c r="E78" t="s">
        <v>4710</v>
      </c>
      <c r="F78">
        <v>10559900</v>
      </c>
      <c r="G78" t="s">
        <v>160</v>
      </c>
      <c r="H78" t="s">
        <v>11</v>
      </c>
      <c r="I78" t="s">
        <v>1727</v>
      </c>
      <c r="J78" s="1">
        <v>44638</v>
      </c>
      <c r="K78">
        <v>0</v>
      </c>
      <c r="L78" t="str" cm="1">
        <f t="array" ref="L78">_xlfn._xlws.FILTER(DIPA1[Eselon2],DIPA1[Kode_akun]=SPP[[#This Row],[MAK]],"Non Pusdik")</f>
        <v>Pusat Pendidikan KP</v>
      </c>
    </row>
    <row r="79" spans="1:12" x14ac:dyDescent="0.3">
      <c r="A79" t="s">
        <v>4654</v>
      </c>
      <c r="B79" t="s">
        <v>547</v>
      </c>
      <c r="C79" t="s">
        <v>2969</v>
      </c>
      <c r="D79" t="s">
        <v>1728</v>
      </c>
      <c r="E79" t="s">
        <v>4710</v>
      </c>
      <c r="F79">
        <v>1500000</v>
      </c>
      <c r="G79" t="s">
        <v>2860</v>
      </c>
      <c r="H79" t="s">
        <v>11</v>
      </c>
      <c r="I79" t="s">
        <v>1727</v>
      </c>
      <c r="J79" s="1">
        <v>44638</v>
      </c>
      <c r="K79">
        <v>0</v>
      </c>
      <c r="L79" t="str" cm="1">
        <f t="array" ref="L79">_xlfn._xlws.FILTER(DIPA1[Eselon2],DIPA1[Kode_akun]=SPP[[#This Row],[MAK]],"Non Pusdik")</f>
        <v>Pusat Pendidikan KP</v>
      </c>
    </row>
    <row r="80" spans="1:12" x14ac:dyDescent="0.3">
      <c r="A80" t="s">
        <v>4665</v>
      </c>
      <c r="B80" t="s">
        <v>795</v>
      </c>
      <c r="C80" t="s">
        <v>3045</v>
      </c>
      <c r="D80" t="s">
        <v>1728</v>
      </c>
      <c r="E80" t="s">
        <v>4710</v>
      </c>
      <c r="F80">
        <v>5500000</v>
      </c>
      <c r="G80" t="s">
        <v>3044</v>
      </c>
      <c r="H80" t="s">
        <v>11</v>
      </c>
      <c r="I80" t="s">
        <v>1727</v>
      </c>
      <c r="J80" s="1">
        <v>44638</v>
      </c>
      <c r="K80">
        <v>0</v>
      </c>
      <c r="L80" t="str" cm="1">
        <f t="array" ref="L80">_xlfn._xlws.FILTER(DIPA1[Eselon2],DIPA1[Kode_akun]=SPP[[#This Row],[MAK]],"Non Pusdik")</f>
        <v>Pusat Pendidikan KP</v>
      </c>
    </row>
    <row r="81" spans="1:12" x14ac:dyDescent="0.3">
      <c r="A81" t="s">
        <v>4665</v>
      </c>
      <c r="B81" t="s">
        <v>795</v>
      </c>
      <c r="C81" t="s">
        <v>3047</v>
      </c>
      <c r="D81" t="s">
        <v>1728</v>
      </c>
      <c r="E81" t="s">
        <v>4710</v>
      </c>
      <c r="F81">
        <v>3547500</v>
      </c>
      <c r="G81" t="s">
        <v>3046</v>
      </c>
      <c r="H81" t="s">
        <v>11</v>
      </c>
      <c r="I81" t="s">
        <v>1727</v>
      </c>
      <c r="J81" s="1">
        <v>44638</v>
      </c>
      <c r="K81">
        <v>0</v>
      </c>
      <c r="L81" t="str" cm="1">
        <f t="array" ref="L81">_xlfn._xlws.FILTER(DIPA1[Eselon2],DIPA1[Kode_akun]=SPP[[#This Row],[MAK]],"Non Pusdik")</f>
        <v>Pusat Pendidikan KP</v>
      </c>
    </row>
    <row r="82" spans="1:12" x14ac:dyDescent="0.3">
      <c r="A82" t="s">
        <v>4665</v>
      </c>
      <c r="B82" t="s">
        <v>795</v>
      </c>
      <c r="C82" t="s">
        <v>3038</v>
      </c>
      <c r="D82" t="s">
        <v>1728</v>
      </c>
      <c r="E82" t="s">
        <v>4710</v>
      </c>
      <c r="F82">
        <v>4349400</v>
      </c>
      <c r="G82" t="s">
        <v>3037</v>
      </c>
      <c r="H82" t="s">
        <v>11</v>
      </c>
      <c r="I82" t="s">
        <v>1727</v>
      </c>
      <c r="J82" s="1">
        <v>44638</v>
      </c>
      <c r="K82">
        <v>0</v>
      </c>
      <c r="L82" t="str" cm="1">
        <f t="array" ref="L82">_xlfn._xlws.FILTER(DIPA1[Eselon2],DIPA1[Kode_akun]=SPP[[#This Row],[MAK]],"Non Pusdik")</f>
        <v>Pusat Pendidikan KP</v>
      </c>
    </row>
    <row r="83" spans="1:12" x14ac:dyDescent="0.3">
      <c r="A83" t="s">
        <v>4665</v>
      </c>
      <c r="B83" t="s">
        <v>795</v>
      </c>
      <c r="C83" t="s">
        <v>797</v>
      </c>
      <c r="D83" t="s">
        <v>1728</v>
      </c>
      <c r="E83" t="s">
        <v>4710</v>
      </c>
      <c r="F83">
        <v>15738600</v>
      </c>
      <c r="G83" t="s">
        <v>796</v>
      </c>
      <c r="H83" t="s">
        <v>11</v>
      </c>
      <c r="I83" t="s">
        <v>1727</v>
      </c>
      <c r="J83" s="1">
        <v>44638</v>
      </c>
      <c r="K83">
        <v>0</v>
      </c>
      <c r="L83" t="str" cm="1">
        <f t="array" ref="L83">_xlfn._xlws.FILTER(DIPA1[Eselon2],DIPA1[Kode_akun]=SPP[[#This Row],[MAK]],"Non Pusdik")</f>
        <v>Pusat Pendidikan KP</v>
      </c>
    </row>
    <row r="84" spans="1:12" x14ac:dyDescent="0.3">
      <c r="A84" t="s">
        <v>4665</v>
      </c>
      <c r="B84" t="s">
        <v>795</v>
      </c>
      <c r="C84" t="s">
        <v>1843</v>
      </c>
      <c r="D84" t="s">
        <v>1728</v>
      </c>
      <c r="E84" t="s">
        <v>4710</v>
      </c>
      <c r="F84">
        <v>1935000</v>
      </c>
      <c r="G84" t="s">
        <v>1842</v>
      </c>
      <c r="H84" t="s">
        <v>11</v>
      </c>
      <c r="I84" t="s">
        <v>1727</v>
      </c>
      <c r="J84" s="1">
        <v>44638</v>
      </c>
      <c r="K84">
        <v>0</v>
      </c>
      <c r="L84" t="str" cm="1">
        <f t="array" ref="L84">_xlfn._xlws.FILTER(DIPA1[Eselon2],DIPA1[Kode_akun]=SPP[[#This Row],[MAK]],"Non Pusdik")</f>
        <v>Pusat Pendidikan KP</v>
      </c>
    </row>
    <row r="85" spans="1:12" x14ac:dyDescent="0.3">
      <c r="A85" t="s">
        <v>4665</v>
      </c>
      <c r="B85" t="s">
        <v>795</v>
      </c>
      <c r="C85" t="s">
        <v>3049</v>
      </c>
      <c r="D85" t="s">
        <v>1728</v>
      </c>
      <c r="E85" t="s">
        <v>4710</v>
      </c>
      <c r="F85">
        <v>935000</v>
      </c>
      <c r="G85" t="s">
        <v>3048</v>
      </c>
      <c r="H85" t="s">
        <v>11</v>
      </c>
      <c r="I85" t="s">
        <v>1727</v>
      </c>
      <c r="J85" s="1">
        <v>44638</v>
      </c>
      <c r="K85">
        <v>0</v>
      </c>
      <c r="L85" t="str" cm="1">
        <f t="array" ref="L85">_xlfn._xlws.FILTER(DIPA1[Eselon2],DIPA1[Kode_akun]=SPP[[#This Row],[MAK]],"Non Pusdik")</f>
        <v>Pusat Pendidikan KP</v>
      </c>
    </row>
    <row r="86" spans="1:12" x14ac:dyDescent="0.3">
      <c r="A86" t="s">
        <v>4571</v>
      </c>
      <c r="B86" t="s">
        <v>806</v>
      </c>
      <c r="C86" t="s">
        <v>816</v>
      </c>
      <c r="D86" t="s">
        <v>1728</v>
      </c>
      <c r="E86" t="s">
        <v>4710</v>
      </c>
      <c r="F86">
        <v>648000</v>
      </c>
      <c r="G86" t="s">
        <v>815</v>
      </c>
      <c r="H86" t="s">
        <v>11</v>
      </c>
      <c r="I86" t="s">
        <v>1727</v>
      </c>
      <c r="J86" s="1">
        <v>44638</v>
      </c>
      <c r="K86">
        <v>0</v>
      </c>
      <c r="L86" t="str" cm="1">
        <f t="array" ref="L86">_xlfn._xlws.FILTER(DIPA1[Eselon2],DIPA1[Kode_akun]=SPP[[#This Row],[MAK]],"Non Pusdik")</f>
        <v>Pusat Pendidikan KP</v>
      </c>
    </row>
    <row r="87" spans="1:12" x14ac:dyDescent="0.3">
      <c r="A87" t="s">
        <v>4571</v>
      </c>
      <c r="B87" t="s">
        <v>806</v>
      </c>
      <c r="C87" t="s">
        <v>818</v>
      </c>
      <c r="D87" t="s">
        <v>1728</v>
      </c>
      <c r="E87" t="s">
        <v>4710</v>
      </c>
      <c r="F87">
        <v>1360000</v>
      </c>
      <c r="G87" t="s">
        <v>817</v>
      </c>
      <c r="H87" t="s">
        <v>11</v>
      </c>
      <c r="I87" t="s">
        <v>1727</v>
      </c>
      <c r="J87" s="1">
        <v>44638</v>
      </c>
      <c r="K87">
        <v>0</v>
      </c>
      <c r="L87" t="str" cm="1">
        <f t="array" ref="L87">_xlfn._xlws.FILTER(DIPA1[Eselon2],DIPA1[Kode_akun]=SPP[[#This Row],[MAK]],"Non Pusdik")</f>
        <v>Pusat Pendidikan KP</v>
      </c>
    </row>
    <row r="88" spans="1:12" x14ac:dyDescent="0.3">
      <c r="A88" t="s">
        <v>4571</v>
      </c>
      <c r="B88" t="s">
        <v>806</v>
      </c>
      <c r="C88" t="s">
        <v>814</v>
      </c>
      <c r="D88" t="s">
        <v>1728</v>
      </c>
      <c r="E88" t="s">
        <v>4710</v>
      </c>
      <c r="F88">
        <v>648000</v>
      </c>
      <c r="G88" t="s">
        <v>813</v>
      </c>
      <c r="H88" t="s">
        <v>11</v>
      </c>
      <c r="I88" t="s">
        <v>1727</v>
      </c>
      <c r="J88" s="1">
        <v>44638</v>
      </c>
      <c r="K88">
        <v>0</v>
      </c>
      <c r="L88" t="str" cm="1">
        <f t="array" ref="L88">_xlfn._xlws.FILTER(DIPA1[Eselon2],DIPA1[Kode_akun]=SPP[[#This Row],[MAK]],"Non Pusdik")</f>
        <v>Pusat Pendidikan KP</v>
      </c>
    </row>
    <row r="89" spans="1:12" x14ac:dyDescent="0.3">
      <c r="A89" t="s">
        <v>4665</v>
      </c>
      <c r="B89" t="s">
        <v>2984</v>
      </c>
      <c r="C89" t="s">
        <v>2986</v>
      </c>
      <c r="D89" t="s">
        <v>1728</v>
      </c>
      <c r="E89" t="s">
        <v>4710</v>
      </c>
      <c r="F89">
        <v>6000000</v>
      </c>
      <c r="G89" t="s">
        <v>2985</v>
      </c>
      <c r="H89" t="s">
        <v>11</v>
      </c>
      <c r="I89" t="s">
        <v>1727</v>
      </c>
      <c r="J89" s="1">
        <v>44638</v>
      </c>
      <c r="K89">
        <v>0</v>
      </c>
      <c r="L89" t="str" cm="1">
        <f t="array" ref="L89">_xlfn._xlws.FILTER(DIPA1[Eselon2],DIPA1[Kode_akun]=SPP[[#This Row],[MAK]],"Non Pusdik")</f>
        <v>Pusat Pendidikan KP</v>
      </c>
    </row>
    <row r="90" spans="1:12" x14ac:dyDescent="0.3">
      <c r="A90" t="s">
        <v>4571</v>
      </c>
      <c r="B90" t="s">
        <v>806</v>
      </c>
      <c r="C90" t="s">
        <v>808</v>
      </c>
      <c r="D90" t="s">
        <v>1728</v>
      </c>
      <c r="E90" t="s">
        <v>4710</v>
      </c>
      <c r="F90">
        <v>5840000</v>
      </c>
      <c r="G90" t="s">
        <v>807</v>
      </c>
      <c r="H90" t="s">
        <v>11</v>
      </c>
      <c r="I90" t="s">
        <v>1727</v>
      </c>
      <c r="J90" s="1">
        <v>44638</v>
      </c>
      <c r="K90">
        <v>0</v>
      </c>
      <c r="L90" t="str" cm="1">
        <f t="array" ref="L90">_xlfn._xlws.FILTER(DIPA1[Eselon2],DIPA1[Kode_akun]=SPP[[#This Row],[MAK]],"Non Pusdik")</f>
        <v>Pusat Pendidikan KP</v>
      </c>
    </row>
    <row r="91" spans="1:12" x14ac:dyDescent="0.3">
      <c r="A91" t="s">
        <v>4665</v>
      </c>
      <c r="B91" t="s">
        <v>795</v>
      </c>
      <c r="C91" t="s">
        <v>826</v>
      </c>
      <c r="D91" t="s">
        <v>1728</v>
      </c>
      <c r="E91" t="s">
        <v>4710</v>
      </c>
      <c r="F91">
        <v>722000</v>
      </c>
      <c r="G91" t="s">
        <v>825</v>
      </c>
      <c r="H91" t="s">
        <v>11</v>
      </c>
      <c r="I91" t="s">
        <v>1727</v>
      </c>
      <c r="J91" s="1">
        <v>44638</v>
      </c>
      <c r="K91">
        <v>0</v>
      </c>
      <c r="L91" t="str" cm="1">
        <f t="array" ref="L91">_xlfn._xlws.FILTER(DIPA1[Eselon2],DIPA1[Kode_akun]=SPP[[#This Row],[MAK]],"Non Pusdik")</f>
        <v>Pusat Pendidikan KP</v>
      </c>
    </row>
    <row r="92" spans="1:12" x14ac:dyDescent="0.3">
      <c r="A92" t="s">
        <v>4664</v>
      </c>
      <c r="B92" t="s">
        <v>701</v>
      </c>
      <c r="C92" t="s">
        <v>726</v>
      </c>
      <c r="D92" t="s">
        <v>1728</v>
      </c>
      <c r="E92" t="s">
        <v>4710</v>
      </c>
      <c r="F92">
        <v>640000</v>
      </c>
      <c r="G92" t="s">
        <v>725</v>
      </c>
      <c r="H92" t="s">
        <v>11</v>
      </c>
      <c r="I92" t="s">
        <v>1727</v>
      </c>
      <c r="J92" s="1">
        <v>44638</v>
      </c>
      <c r="K92">
        <v>0</v>
      </c>
      <c r="L92" t="str" cm="1">
        <f t="array" ref="L92">_xlfn._xlws.FILTER(DIPA1[Eselon2],DIPA1[Kode_akun]=SPP[[#This Row],[MAK]],"Non Pusdik")</f>
        <v>Pusat Pendidikan KP</v>
      </c>
    </row>
    <row r="93" spans="1:12" x14ac:dyDescent="0.3">
      <c r="A93" t="s">
        <v>4664</v>
      </c>
      <c r="B93" t="s">
        <v>701</v>
      </c>
      <c r="C93" t="s">
        <v>734</v>
      </c>
      <c r="D93" t="s">
        <v>1728</v>
      </c>
      <c r="E93" t="s">
        <v>4710</v>
      </c>
      <c r="F93">
        <v>1563664</v>
      </c>
      <c r="G93" t="s">
        <v>733</v>
      </c>
      <c r="H93" t="s">
        <v>11</v>
      </c>
      <c r="I93" t="s">
        <v>1727</v>
      </c>
      <c r="J93" s="1">
        <v>44638</v>
      </c>
      <c r="K93">
        <v>0</v>
      </c>
      <c r="L93" t="str" cm="1">
        <f t="array" ref="L93">_xlfn._xlws.FILTER(DIPA1[Eselon2],DIPA1[Kode_akun]=SPP[[#This Row],[MAK]],"Non Pusdik")</f>
        <v>Pusat Pendidikan KP</v>
      </c>
    </row>
    <row r="94" spans="1:12" x14ac:dyDescent="0.3">
      <c r="A94" t="s">
        <v>4682</v>
      </c>
      <c r="B94" t="s">
        <v>2440</v>
      </c>
      <c r="C94" t="s">
        <v>2446</v>
      </c>
      <c r="D94" t="s">
        <v>1728</v>
      </c>
      <c r="E94" t="s">
        <v>4710</v>
      </c>
      <c r="F94">
        <v>999800</v>
      </c>
      <c r="G94" t="s">
        <v>274</v>
      </c>
      <c r="H94" t="s">
        <v>11</v>
      </c>
      <c r="I94" t="s">
        <v>1727</v>
      </c>
      <c r="J94" s="1">
        <v>44638</v>
      </c>
      <c r="K94">
        <v>0</v>
      </c>
      <c r="L94" t="str" cm="1">
        <f t="array" ref="L94">_xlfn._xlws.FILTER(DIPA1[Eselon2],DIPA1[Kode_akun]=SPP[[#This Row],[MAK]],"Non Pusdik")</f>
        <v>Pusat Pendidikan KP</v>
      </c>
    </row>
    <row r="95" spans="1:12" x14ac:dyDescent="0.3">
      <c r="A95" t="s">
        <v>4648</v>
      </c>
      <c r="B95" t="s">
        <v>185</v>
      </c>
      <c r="C95" t="s">
        <v>187</v>
      </c>
      <c r="D95" t="s">
        <v>1728</v>
      </c>
      <c r="E95" t="s">
        <v>4710</v>
      </c>
      <c r="F95">
        <v>6690000</v>
      </c>
      <c r="G95" t="s">
        <v>186</v>
      </c>
      <c r="H95" t="s">
        <v>11</v>
      </c>
      <c r="I95" t="s">
        <v>1727</v>
      </c>
      <c r="J95" s="1">
        <v>44638</v>
      </c>
      <c r="K95">
        <v>0</v>
      </c>
      <c r="L95" t="str" cm="1">
        <f t="array" ref="L95">_xlfn._xlws.FILTER(DIPA1[Eselon2],DIPA1[Kode_akun]=SPP[[#This Row],[MAK]],"Non Pusdik")</f>
        <v>Pusat Pendidikan KP</v>
      </c>
    </row>
    <row r="96" spans="1:12" x14ac:dyDescent="0.3">
      <c r="A96" t="s">
        <v>4664</v>
      </c>
      <c r="B96" t="s">
        <v>701</v>
      </c>
      <c r="C96" t="s">
        <v>703</v>
      </c>
      <c r="D96" t="s">
        <v>1728</v>
      </c>
      <c r="E96" t="s">
        <v>4710</v>
      </c>
      <c r="F96">
        <v>3230236</v>
      </c>
      <c r="G96" t="s">
        <v>702</v>
      </c>
      <c r="H96" t="s">
        <v>11</v>
      </c>
      <c r="I96" t="s">
        <v>1727</v>
      </c>
      <c r="J96" s="1">
        <v>44638</v>
      </c>
      <c r="K96">
        <v>0</v>
      </c>
      <c r="L96" t="str" cm="1">
        <f t="array" ref="L96">_xlfn._xlws.FILTER(DIPA1[Eselon2],DIPA1[Kode_akun]=SPP[[#This Row],[MAK]],"Non Pusdik")</f>
        <v>Pusat Pendidikan KP</v>
      </c>
    </row>
    <row r="97" spans="1:12" x14ac:dyDescent="0.3">
      <c r="A97" t="s">
        <v>4664</v>
      </c>
      <c r="B97" t="s">
        <v>701</v>
      </c>
      <c r="C97" t="s">
        <v>1813</v>
      </c>
      <c r="D97" t="s">
        <v>1728</v>
      </c>
      <c r="E97" t="s">
        <v>4710</v>
      </c>
      <c r="F97">
        <v>1600000</v>
      </c>
      <c r="G97" t="s">
        <v>1812</v>
      </c>
      <c r="H97" t="s">
        <v>11</v>
      </c>
      <c r="I97" t="s">
        <v>1727</v>
      </c>
      <c r="J97" s="1">
        <v>44638</v>
      </c>
      <c r="K97">
        <v>0</v>
      </c>
      <c r="L97" t="str" cm="1">
        <f t="array" ref="L97">_xlfn._xlws.FILTER(DIPA1[Eselon2],DIPA1[Kode_akun]=SPP[[#This Row],[MAK]],"Non Pusdik")</f>
        <v>Pusat Pendidikan KP</v>
      </c>
    </row>
    <row r="98" spans="1:12" x14ac:dyDescent="0.3">
      <c r="A98" t="s">
        <v>4664</v>
      </c>
      <c r="B98" t="s">
        <v>744</v>
      </c>
      <c r="C98" t="s">
        <v>768</v>
      </c>
      <c r="D98" t="s">
        <v>1728</v>
      </c>
      <c r="E98" t="s">
        <v>4710</v>
      </c>
      <c r="F98">
        <v>1760000</v>
      </c>
      <c r="G98" t="s">
        <v>767</v>
      </c>
      <c r="H98" t="s">
        <v>11</v>
      </c>
      <c r="I98" t="s">
        <v>1727</v>
      </c>
      <c r="J98" s="1">
        <v>44638</v>
      </c>
      <c r="K98">
        <v>0</v>
      </c>
      <c r="L98" t="str" cm="1">
        <f t="array" ref="L98">_xlfn._xlws.FILTER(DIPA1[Eselon2],DIPA1[Kode_akun]=SPP[[#This Row],[MAK]],"Non Pusdik")</f>
        <v>Pusat Pendidikan KP</v>
      </c>
    </row>
    <row r="99" spans="1:12" x14ac:dyDescent="0.3">
      <c r="A99" t="s">
        <v>4663</v>
      </c>
      <c r="B99" t="s">
        <v>2975</v>
      </c>
      <c r="C99" t="s">
        <v>2977</v>
      </c>
      <c r="D99" t="s">
        <v>1728</v>
      </c>
      <c r="E99" t="s">
        <v>4710</v>
      </c>
      <c r="F99">
        <v>4950000</v>
      </c>
      <c r="G99" t="s">
        <v>2976</v>
      </c>
      <c r="H99" t="s">
        <v>11</v>
      </c>
      <c r="I99" t="s">
        <v>1727</v>
      </c>
      <c r="J99" s="1">
        <v>44638</v>
      </c>
      <c r="K99">
        <v>0</v>
      </c>
      <c r="L99" t="str" cm="1">
        <f t="array" ref="L99">_xlfn._xlws.FILTER(DIPA1[Eselon2],DIPA1[Kode_akun]=SPP[[#This Row],[MAK]],"Non Pusdik")</f>
        <v>Pusat Pendidikan KP</v>
      </c>
    </row>
    <row r="100" spans="1:12" x14ac:dyDescent="0.3">
      <c r="A100" t="s">
        <v>4664</v>
      </c>
      <c r="B100" t="s">
        <v>744</v>
      </c>
      <c r="C100" t="s">
        <v>763</v>
      </c>
      <c r="D100" t="s">
        <v>1728</v>
      </c>
      <c r="E100" t="s">
        <v>4710</v>
      </c>
      <c r="F100">
        <v>1600000</v>
      </c>
      <c r="G100" t="s">
        <v>762</v>
      </c>
      <c r="H100" t="s">
        <v>11</v>
      </c>
      <c r="I100" t="s">
        <v>1727</v>
      </c>
      <c r="J100" s="1">
        <v>44638</v>
      </c>
      <c r="K100">
        <v>0</v>
      </c>
      <c r="L100" t="str" cm="1">
        <f t="array" ref="L100">_xlfn._xlws.FILTER(DIPA1[Eselon2],DIPA1[Kode_akun]=SPP[[#This Row],[MAK]],"Non Pusdik")</f>
        <v>Pusat Pendidikan KP</v>
      </c>
    </row>
    <row r="101" spans="1:12" x14ac:dyDescent="0.3">
      <c r="A101" t="s">
        <v>4664</v>
      </c>
      <c r="B101" t="s">
        <v>744</v>
      </c>
      <c r="C101" t="s">
        <v>745</v>
      </c>
      <c r="D101" t="s">
        <v>1728</v>
      </c>
      <c r="E101" t="s">
        <v>4710</v>
      </c>
      <c r="F101">
        <v>6979000</v>
      </c>
      <c r="G101" t="s">
        <v>274</v>
      </c>
      <c r="H101" t="s">
        <v>11</v>
      </c>
      <c r="I101" t="s">
        <v>1727</v>
      </c>
      <c r="J101" s="1">
        <v>44638</v>
      </c>
      <c r="K101">
        <v>0</v>
      </c>
      <c r="L101" t="str" cm="1">
        <f t="array" ref="L101">_xlfn._xlws.FILTER(DIPA1[Eselon2],DIPA1[Kode_akun]=SPP[[#This Row],[MAK]],"Non Pusdik")</f>
        <v>Pusat Pendidikan KP</v>
      </c>
    </row>
    <row r="102" spans="1:12" x14ac:dyDescent="0.3">
      <c r="A102" t="s">
        <v>4664</v>
      </c>
      <c r="B102" t="s">
        <v>744</v>
      </c>
      <c r="C102" t="s">
        <v>752</v>
      </c>
      <c r="D102" t="s">
        <v>1728</v>
      </c>
      <c r="E102" t="s">
        <v>4710</v>
      </c>
      <c r="F102">
        <v>8960000</v>
      </c>
      <c r="G102" t="s">
        <v>279</v>
      </c>
      <c r="H102" t="s">
        <v>11</v>
      </c>
      <c r="I102" t="s">
        <v>1727</v>
      </c>
      <c r="J102" s="1">
        <v>44638</v>
      </c>
      <c r="K102">
        <v>0</v>
      </c>
      <c r="L102" t="str" cm="1">
        <f t="array" ref="L102">_xlfn._xlws.FILTER(DIPA1[Eselon2],DIPA1[Kode_akun]=SPP[[#This Row],[MAK]],"Non Pusdik")</f>
        <v>Pusat Pendidikan KP</v>
      </c>
    </row>
    <row r="103" spans="1:12" x14ac:dyDescent="0.3">
      <c r="A103" t="s">
        <v>4571</v>
      </c>
      <c r="B103" t="s">
        <v>806</v>
      </c>
      <c r="C103" t="s">
        <v>822</v>
      </c>
      <c r="D103" t="s">
        <v>1728</v>
      </c>
      <c r="E103" t="s">
        <v>4710</v>
      </c>
      <c r="F103">
        <v>160000</v>
      </c>
      <c r="G103" t="s">
        <v>821</v>
      </c>
      <c r="H103" t="s">
        <v>11</v>
      </c>
      <c r="I103" t="s">
        <v>1727</v>
      </c>
      <c r="J103" s="1">
        <v>44638</v>
      </c>
      <c r="K103">
        <v>0</v>
      </c>
      <c r="L103" t="str" cm="1">
        <f t="array" ref="L103">_xlfn._xlws.FILTER(DIPA1[Eselon2],DIPA1[Kode_akun]=SPP[[#This Row],[MAK]],"Non Pusdik")</f>
        <v>Pusat Pendidikan KP</v>
      </c>
    </row>
    <row r="104" spans="1:12" x14ac:dyDescent="0.3">
      <c r="A104" t="s">
        <v>4664</v>
      </c>
      <c r="B104" t="s">
        <v>701</v>
      </c>
      <c r="C104" t="s">
        <v>710</v>
      </c>
      <c r="D104" t="s">
        <v>1728</v>
      </c>
      <c r="E104" t="s">
        <v>4710</v>
      </c>
      <c r="F104">
        <v>1074000</v>
      </c>
      <c r="G104" t="s">
        <v>709</v>
      </c>
      <c r="H104" t="s">
        <v>11</v>
      </c>
      <c r="I104" t="s">
        <v>1727</v>
      </c>
      <c r="J104" s="1">
        <v>44638</v>
      </c>
      <c r="K104">
        <v>0</v>
      </c>
      <c r="L104" t="str" cm="1">
        <f t="array" ref="L104">_xlfn._xlws.FILTER(DIPA1[Eselon2],DIPA1[Kode_akun]=SPP[[#This Row],[MAK]],"Non Pusdik")</f>
        <v>Pusat Pendidikan KP</v>
      </c>
    </row>
    <row r="105" spans="1:12" x14ac:dyDescent="0.3">
      <c r="A105" t="s">
        <v>4571</v>
      </c>
      <c r="B105" t="s">
        <v>806</v>
      </c>
      <c r="C105" t="s">
        <v>824</v>
      </c>
      <c r="D105" t="s">
        <v>1728</v>
      </c>
      <c r="E105" t="s">
        <v>4710</v>
      </c>
      <c r="F105">
        <v>400000</v>
      </c>
      <c r="G105" t="s">
        <v>823</v>
      </c>
      <c r="H105" t="s">
        <v>11</v>
      </c>
      <c r="I105" t="s">
        <v>1727</v>
      </c>
      <c r="J105" s="1">
        <v>44638</v>
      </c>
      <c r="K105">
        <v>0</v>
      </c>
      <c r="L105" t="str" cm="1">
        <f t="array" ref="L105">_xlfn._xlws.FILTER(DIPA1[Eselon2],DIPA1[Kode_akun]=SPP[[#This Row],[MAK]],"Non Pusdik")</f>
        <v>Pusat Pendidikan KP</v>
      </c>
    </row>
    <row r="106" spans="1:12" x14ac:dyDescent="0.3">
      <c r="A106" t="s">
        <v>4637</v>
      </c>
      <c r="B106" t="s">
        <v>576</v>
      </c>
      <c r="C106" t="s">
        <v>577</v>
      </c>
      <c r="D106" t="s">
        <v>3968</v>
      </c>
      <c r="E106" t="s">
        <v>4631</v>
      </c>
      <c r="F106">
        <v>986000</v>
      </c>
      <c r="G106" t="s">
        <v>274</v>
      </c>
      <c r="H106" t="s">
        <v>11</v>
      </c>
      <c r="I106" t="s">
        <v>3999</v>
      </c>
      <c r="J106" s="1">
        <v>44712</v>
      </c>
      <c r="K106">
        <v>0</v>
      </c>
      <c r="L106" t="str" cm="1">
        <f t="array" ref="L106">_xlfn._xlws.FILTER(DIPA1[Eselon2],DIPA1[Kode_akun]=SPP[[#This Row],[MAK]],"Non Pusdik")</f>
        <v>Pusat Pendidikan KP</v>
      </c>
    </row>
    <row r="107" spans="1:12" x14ac:dyDescent="0.3">
      <c r="A107" t="s">
        <v>4637</v>
      </c>
      <c r="B107" t="s">
        <v>576</v>
      </c>
      <c r="C107" t="s">
        <v>3242</v>
      </c>
      <c r="D107" t="s">
        <v>3968</v>
      </c>
      <c r="E107" t="s">
        <v>4631</v>
      </c>
      <c r="F107">
        <v>1500000</v>
      </c>
      <c r="G107" t="s">
        <v>2860</v>
      </c>
      <c r="H107" t="s">
        <v>11</v>
      </c>
      <c r="I107" t="s">
        <v>3999</v>
      </c>
      <c r="J107" s="1">
        <v>44712</v>
      </c>
      <c r="K107">
        <v>0</v>
      </c>
      <c r="L107" t="str" cm="1">
        <f t="array" ref="L107">_xlfn._xlws.FILTER(DIPA1[Eselon2],DIPA1[Kode_akun]=SPP[[#This Row],[MAK]],"Non Pusdik")</f>
        <v>Pusat Pendidikan KP</v>
      </c>
    </row>
    <row r="108" spans="1:12" x14ac:dyDescent="0.3">
      <c r="A108" t="s">
        <v>4637</v>
      </c>
      <c r="B108" t="s">
        <v>576</v>
      </c>
      <c r="C108" t="s">
        <v>581</v>
      </c>
      <c r="D108" t="s">
        <v>3968</v>
      </c>
      <c r="E108" t="s">
        <v>4631</v>
      </c>
      <c r="F108">
        <v>1500000</v>
      </c>
      <c r="G108" t="s">
        <v>279</v>
      </c>
      <c r="H108" t="s">
        <v>11</v>
      </c>
      <c r="I108" t="s">
        <v>3999</v>
      </c>
      <c r="J108" s="1">
        <v>44712</v>
      </c>
      <c r="K108">
        <v>0</v>
      </c>
      <c r="L108" t="str" cm="1">
        <f t="array" ref="L108">_xlfn._xlws.FILTER(DIPA1[Eselon2],DIPA1[Kode_akun]=SPP[[#This Row],[MAK]],"Non Pusdik")</f>
        <v>Pusat Pendidikan KP</v>
      </c>
    </row>
    <row r="109" spans="1:12" x14ac:dyDescent="0.3">
      <c r="A109" t="s">
        <v>4634</v>
      </c>
      <c r="B109" t="s">
        <v>882</v>
      </c>
      <c r="C109" t="s">
        <v>3500</v>
      </c>
      <c r="D109" t="s">
        <v>3968</v>
      </c>
      <c r="E109" t="s">
        <v>4631</v>
      </c>
      <c r="F109">
        <v>1350000</v>
      </c>
      <c r="G109" t="s">
        <v>47</v>
      </c>
      <c r="H109" t="s">
        <v>11</v>
      </c>
      <c r="I109" t="s">
        <v>3999</v>
      </c>
      <c r="J109" s="1">
        <v>44712</v>
      </c>
      <c r="K109">
        <v>0</v>
      </c>
      <c r="L109" t="str" cm="1">
        <f t="array" ref="L109">_xlfn._xlws.FILTER(DIPA1[Eselon2],DIPA1[Kode_akun]=SPP[[#This Row],[MAK]],"Non Pusdik")</f>
        <v>Pusat Pendidikan KP</v>
      </c>
    </row>
    <row r="110" spans="1:12" x14ac:dyDescent="0.3">
      <c r="A110" t="s">
        <v>4637</v>
      </c>
      <c r="B110" t="s">
        <v>576</v>
      </c>
      <c r="C110" t="s">
        <v>3247</v>
      </c>
      <c r="D110" t="s">
        <v>3968</v>
      </c>
      <c r="E110" t="s">
        <v>4631</v>
      </c>
      <c r="F110">
        <v>1000000</v>
      </c>
      <c r="G110" t="s">
        <v>3246</v>
      </c>
      <c r="H110" t="s">
        <v>11</v>
      </c>
      <c r="I110" t="s">
        <v>3999</v>
      </c>
      <c r="J110" s="1">
        <v>44712</v>
      </c>
      <c r="K110">
        <v>0</v>
      </c>
      <c r="L110" t="str" cm="1">
        <f t="array" ref="L110">_xlfn._xlws.FILTER(DIPA1[Eselon2],DIPA1[Kode_akun]=SPP[[#This Row],[MAK]],"Non Pusdik")</f>
        <v>Pusat Pendidikan KP</v>
      </c>
    </row>
    <row r="111" spans="1:12" x14ac:dyDescent="0.3">
      <c r="A111" t="s">
        <v>4630</v>
      </c>
      <c r="B111" t="s">
        <v>559</v>
      </c>
      <c r="C111" t="s">
        <v>561</v>
      </c>
      <c r="D111" t="s">
        <v>3968</v>
      </c>
      <c r="E111" t="s">
        <v>4631</v>
      </c>
      <c r="F111">
        <v>21422224</v>
      </c>
      <c r="G111" t="s">
        <v>560</v>
      </c>
      <c r="H111" t="s">
        <v>11</v>
      </c>
      <c r="I111" t="s">
        <v>3999</v>
      </c>
      <c r="J111" s="1">
        <v>44712</v>
      </c>
      <c r="K111">
        <v>0</v>
      </c>
      <c r="L111" t="str" cm="1">
        <f t="array" ref="L111">_xlfn._xlws.FILTER(DIPA1[Eselon2],DIPA1[Kode_akun]=SPP[[#This Row],[MAK]],"Non Pusdik")</f>
        <v>Pusat Pendidikan KP</v>
      </c>
    </row>
    <row r="112" spans="1:12" x14ac:dyDescent="0.3">
      <c r="A112" t="s">
        <v>4632</v>
      </c>
      <c r="B112" t="s">
        <v>516</v>
      </c>
      <c r="C112" t="s">
        <v>524</v>
      </c>
      <c r="D112" t="s">
        <v>3968</v>
      </c>
      <c r="E112" t="s">
        <v>4631</v>
      </c>
      <c r="F112">
        <v>2990000</v>
      </c>
      <c r="G112" t="s">
        <v>279</v>
      </c>
      <c r="H112" t="s">
        <v>11</v>
      </c>
      <c r="I112" t="s">
        <v>3999</v>
      </c>
      <c r="J112" s="1">
        <v>44712</v>
      </c>
      <c r="K112">
        <v>0</v>
      </c>
      <c r="L112" t="str" cm="1">
        <f t="array" ref="L112">_xlfn._xlws.FILTER(DIPA1[Eselon2],DIPA1[Kode_akun]=SPP[[#This Row],[MAK]],"Non Pusdik")</f>
        <v>Pusat Pendidikan KP</v>
      </c>
    </row>
    <row r="113" spans="1:12" x14ac:dyDescent="0.3">
      <c r="A113" t="s">
        <v>4632</v>
      </c>
      <c r="B113" t="s">
        <v>516</v>
      </c>
      <c r="C113" t="s">
        <v>517</v>
      </c>
      <c r="D113" t="s">
        <v>3968</v>
      </c>
      <c r="E113" t="s">
        <v>4631</v>
      </c>
      <c r="F113">
        <v>1968500</v>
      </c>
      <c r="G113" t="s">
        <v>274</v>
      </c>
      <c r="H113" t="s">
        <v>11</v>
      </c>
      <c r="I113" t="s">
        <v>3999</v>
      </c>
      <c r="J113" s="1">
        <v>44712</v>
      </c>
      <c r="K113">
        <v>0</v>
      </c>
      <c r="L113" t="str" cm="1">
        <f t="array" ref="L113">_xlfn._xlws.FILTER(DIPA1[Eselon2],DIPA1[Kode_akun]=SPP[[#This Row],[MAK]],"Non Pusdik")</f>
        <v>Pusat Pendidikan KP</v>
      </c>
    </row>
    <row r="114" spans="1:12" x14ac:dyDescent="0.3">
      <c r="A114" t="s">
        <v>4630</v>
      </c>
      <c r="B114" t="s">
        <v>923</v>
      </c>
      <c r="C114" t="s">
        <v>3233</v>
      </c>
      <c r="D114" t="s">
        <v>3968</v>
      </c>
      <c r="E114" t="s">
        <v>4631</v>
      </c>
      <c r="F114">
        <v>1500000</v>
      </c>
      <c r="G114" t="s">
        <v>2860</v>
      </c>
      <c r="H114" t="s">
        <v>11</v>
      </c>
      <c r="I114" t="s">
        <v>3999</v>
      </c>
      <c r="J114" s="1">
        <v>44712</v>
      </c>
      <c r="K114">
        <v>0</v>
      </c>
      <c r="L114" t="str" cm="1">
        <f t="array" ref="L114">_xlfn._xlws.FILTER(DIPA1[Eselon2],DIPA1[Kode_akun]=SPP[[#This Row],[MAK]],"Non Pusdik")</f>
        <v>Pusat Pendidikan KP</v>
      </c>
    </row>
    <row r="115" spans="1:12" x14ac:dyDescent="0.3">
      <c r="A115" t="s">
        <v>4630</v>
      </c>
      <c r="B115" t="s">
        <v>260</v>
      </c>
      <c r="C115" t="s">
        <v>264</v>
      </c>
      <c r="D115" t="s">
        <v>3968</v>
      </c>
      <c r="E115" t="s">
        <v>4631</v>
      </c>
      <c r="F115">
        <v>302631</v>
      </c>
      <c r="G115" t="s">
        <v>263</v>
      </c>
      <c r="H115" t="s">
        <v>11</v>
      </c>
      <c r="I115" t="s">
        <v>3999</v>
      </c>
      <c r="J115" s="1">
        <v>44712</v>
      </c>
      <c r="K115">
        <v>0</v>
      </c>
      <c r="L115" t="str" cm="1">
        <f t="array" ref="L115">_xlfn._xlws.FILTER(DIPA1[Eselon2],DIPA1[Kode_akun]=SPP[[#This Row],[MAK]],"Non Pusdik")</f>
        <v>Pusat Pendidikan KP</v>
      </c>
    </row>
    <row r="116" spans="1:12" x14ac:dyDescent="0.3">
      <c r="A116" t="s">
        <v>4630</v>
      </c>
      <c r="B116" t="s">
        <v>923</v>
      </c>
      <c r="C116" t="s">
        <v>3238</v>
      </c>
      <c r="D116" t="s">
        <v>3968</v>
      </c>
      <c r="E116" t="s">
        <v>4631</v>
      </c>
      <c r="F116">
        <v>2000000</v>
      </c>
      <c r="G116" t="s">
        <v>3237</v>
      </c>
      <c r="H116" t="s">
        <v>11</v>
      </c>
      <c r="I116" t="s">
        <v>3999</v>
      </c>
      <c r="J116" s="1">
        <v>44712</v>
      </c>
      <c r="K116">
        <v>0</v>
      </c>
      <c r="L116" t="str" cm="1">
        <f t="array" ref="L116">_xlfn._xlws.FILTER(DIPA1[Eselon2],DIPA1[Kode_akun]=SPP[[#This Row],[MAK]],"Non Pusdik")</f>
        <v>Pusat Pendidikan KP</v>
      </c>
    </row>
    <row r="117" spans="1:12" x14ac:dyDescent="0.3">
      <c r="A117" t="s">
        <v>4634</v>
      </c>
      <c r="B117" t="s">
        <v>882</v>
      </c>
      <c r="C117" t="s">
        <v>889</v>
      </c>
      <c r="D117" t="s">
        <v>3968</v>
      </c>
      <c r="E117" t="s">
        <v>4631</v>
      </c>
      <c r="F117">
        <v>1000000</v>
      </c>
      <c r="G117" t="s">
        <v>274</v>
      </c>
      <c r="H117" t="s">
        <v>11</v>
      </c>
      <c r="I117" t="s">
        <v>3999</v>
      </c>
      <c r="J117" s="1">
        <v>44712</v>
      </c>
      <c r="K117">
        <v>0</v>
      </c>
      <c r="L117" t="str" cm="1">
        <f t="array" ref="L117">_xlfn._xlws.FILTER(DIPA1[Eselon2],DIPA1[Kode_akun]=SPP[[#This Row],[MAK]],"Non Pusdik")</f>
        <v>Pusat Pendidikan KP</v>
      </c>
    </row>
    <row r="118" spans="1:12" x14ac:dyDescent="0.3">
      <c r="A118" t="s">
        <v>4653</v>
      </c>
      <c r="B118" t="s">
        <v>317</v>
      </c>
      <c r="C118" t="s">
        <v>319</v>
      </c>
      <c r="D118" t="s">
        <v>3968</v>
      </c>
      <c r="E118" t="s">
        <v>4631</v>
      </c>
      <c r="F118">
        <v>2100000</v>
      </c>
      <c r="G118" t="s">
        <v>104</v>
      </c>
      <c r="H118" t="s">
        <v>11</v>
      </c>
      <c r="I118" t="s">
        <v>3999</v>
      </c>
      <c r="J118" s="1">
        <v>44712</v>
      </c>
      <c r="K118">
        <v>0</v>
      </c>
      <c r="L118" t="str" cm="1">
        <f t="array" ref="L118">_xlfn._xlws.FILTER(DIPA1[Eselon2],DIPA1[Kode_akun]=SPP[[#This Row],[MAK]],"Non Pusdik")</f>
        <v>Pusat Pendidikan KP</v>
      </c>
    </row>
    <row r="119" spans="1:12" x14ac:dyDescent="0.3">
      <c r="A119" t="s">
        <v>4653</v>
      </c>
      <c r="B119" t="s">
        <v>317</v>
      </c>
      <c r="C119" t="s">
        <v>3050</v>
      </c>
      <c r="D119" t="s">
        <v>3968</v>
      </c>
      <c r="E119" t="s">
        <v>4631</v>
      </c>
      <c r="F119">
        <v>971500</v>
      </c>
      <c r="G119" t="s">
        <v>2860</v>
      </c>
      <c r="H119" t="s">
        <v>11</v>
      </c>
      <c r="I119" t="s">
        <v>3999</v>
      </c>
      <c r="J119" s="1">
        <v>44712</v>
      </c>
      <c r="K119">
        <v>0</v>
      </c>
      <c r="L119" t="str" cm="1">
        <f t="array" ref="L119">_xlfn._xlws.FILTER(DIPA1[Eselon2],DIPA1[Kode_akun]=SPP[[#This Row],[MAK]],"Non Pusdik")</f>
        <v>Pusat Pendidikan KP</v>
      </c>
    </row>
    <row r="120" spans="1:12" x14ac:dyDescent="0.3">
      <c r="A120" t="s">
        <v>4653</v>
      </c>
      <c r="B120" t="s">
        <v>334</v>
      </c>
      <c r="C120" t="s">
        <v>335</v>
      </c>
      <c r="D120" t="s">
        <v>3968</v>
      </c>
      <c r="E120" t="s">
        <v>4631</v>
      </c>
      <c r="F120">
        <v>984000</v>
      </c>
      <c r="G120" t="s">
        <v>274</v>
      </c>
      <c r="H120" t="s">
        <v>11</v>
      </c>
      <c r="I120" t="s">
        <v>3999</v>
      </c>
      <c r="J120" s="1">
        <v>44712</v>
      </c>
      <c r="K120">
        <v>0</v>
      </c>
      <c r="L120" t="str" cm="1">
        <f t="array" ref="L120">_xlfn._xlws.FILTER(DIPA1[Eselon2],DIPA1[Kode_akun]=SPP[[#This Row],[MAK]],"Non Pusdik")</f>
        <v>Pusat Pendidikan KP</v>
      </c>
    </row>
    <row r="121" spans="1:12" x14ac:dyDescent="0.3">
      <c r="A121" t="s">
        <v>4652</v>
      </c>
      <c r="B121" t="s">
        <v>505</v>
      </c>
      <c r="C121" t="s">
        <v>506</v>
      </c>
      <c r="D121" t="s">
        <v>3968</v>
      </c>
      <c r="E121" t="s">
        <v>4631</v>
      </c>
      <c r="F121">
        <v>1000000</v>
      </c>
      <c r="G121" t="s">
        <v>274</v>
      </c>
      <c r="H121" t="s">
        <v>11</v>
      </c>
      <c r="I121" t="s">
        <v>3999</v>
      </c>
      <c r="J121" s="1">
        <v>44712</v>
      </c>
      <c r="K121">
        <v>0</v>
      </c>
      <c r="L121" t="str" cm="1">
        <f t="array" ref="L121">_xlfn._xlws.FILTER(DIPA1[Eselon2],DIPA1[Kode_akun]=SPP[[#This Row],[MAK]],"Non Pusdik")</f>
        <v>Pusat Pendidikan KP</v>
      </c>
    </row>
    <row r="122" spans="1:12" x14ac:dyDescent="0.3">
      <c r="A122" t="s">
        <v>4653</v>
      </c>
      <c r="B122" t="s">
        <v>334</v>
      </c>
      <c r="C122" t="s">
        <v>341</v>
      </c>
      <c r="D122" t="s">
        <v>3968</v>
      </c>
      <c r="E122" t="s">
        <v>4631</v>
      </c>
      <c r="F122">
        <v>945000</v>
      </c>
      <c r="G122" t="s">
        <v>340</v>
      </c>
      <c r="H122" t="s">
        <v>11</v>
      </c>
      <c r="I122" t="s">
        <v>3999</v>
      </c>
      <c r="J122" s="1">
        <v>44712</v>
      </c>
      <c r="K122">
        <v>0</v>
      </c>
      <c r="L122" t="str" cm="1">
        <f t="array" ref="L122">_xlfn._xlws.FILTER(DIPA1[Eselon2],DIPA1[Kode_akun]=SPP[[#This Row],[MAK]],"Non Pusdik")</f>
        <v>Pusat Pendidikan KP</v>
      </c>
    </row>
    <row r="123" spans="1:12" x14ac:dyDescent="0.3">
      <c r="A123" t="s">
        <v>4645</v>
      </c>
      <c r="B123" t="s">
        <v>840</v>
      </c>
      <c r="C123" t="s">
        <v>842</v>
      </c>
      <c r="D123" t="s">
        <v>3968</v>
      </c>
      <c r="E123" t="s">
        <v>4631</v>
      </c>
      <c r="F123">
        <v>1680000</v>
      </c>
      <c r="G123" t="s">
        <v>841</v>
      </c>
      <c r="H123" t="s">
        <v>11</v>
      </c>
      <c r="I123" t="s">
        <v>3999</v>
      </c>
      <c r="J123" s="1">
        <v>44712</v>
      </c>
      <c r="K123">
        <v>0</v>
      </c>
      <c r="L123" t="str" cm="1">
        <f t="array" ref="L123">_xlfn._xlws.FILTER(DIPA1[Eselon2],DIPA1[Kode_akun]=SPP[[#This Row],[MAK]],"Non Pusdik")</f>
        <v>Pusat Pendidikan KP</v>
      </c>
    </row>
    <row r="124" spans="1:12" x14ac:dyDescent="0.3">
      <c r="A124" t="s">
        <v>4634</v>
      </c>
      <c r="B124" t="s">
        <v>3406</v>
      </c>
      <c r="C124" t="s">
        <v>3513</v>
      </c>
      <c r="D124" t="s">
        <v>3968</v>
      </c>
      <c r="E124" t="s">
        <v>4631</v>
      </c>
      <c r="F124">
        <v>8701552</v>
      </c>
      <c r="G124" t="s">
        <v>1529</v>
      </c>
      <c r="H124" t="s">
        <v>11</v>
      </c>
      <c r="I124" t="s">
        <v>3999</v>
      </c>
      <c r="J124" s="1">
        <v>44712</v>
      </c>
      <c r="K124">
        <v>0</v>
      </c>
      <c r="L124" t="str" cm="1">
        <f t="array" ref="L124">_xlfn._xlws.FILTER(DIPA1[Eselon2],DIPA1[Kode_akun]=SPP[[#This Row],[MAK]],"Non Pusdik")</f>
        <v>Pusat Pendidikan KP</v>
      </c>
    </row>
    <row r="125" spans="1:12" x14ac:dyDescent="0.3">
      <c r="A125" t="s">
        <v>4634</v>
      </c>
      <c r="B125" t="s">
        <v>882</v>
      </c>
      <c r="C125" t="s">
        <v>883</v>
      </c>
      <c r="D125" t="s">
        <v>3968</v>
      </c>
      <c r="E125" t="s">
        <v>4631</v>
      </c>
      <c r="F125">
        <v>1500000</v>
      </c>
      <c r="G125" t="s">
        <v>279</v>
      </c>
      <c r="H125" t="s">
        <v>11</v>
      </c>
      <c r="I125" t="s">
        <v>3999</v>
      </c>
      <c r="J125" s="1">
        <v>44712</v>
      </c>
      <c r="K125">
        <v>0</v>
      </c>
      <c r="L125" t="str" cm="1">
        <f t="array" ref="L125">_xlfn._xlws.FILTER(DIPA1[Eselon2],DIPA1[Kode_akun]=SPP[[#This Row],[MAK]],"Non Pusdik")</f>
        <v>Pusat Pendidikan KP</v>
      </c>
    </row>
    <row r="126" spans="1:12" x14ac:dyDescent="0.3">
      <c r="A126" t="s">
        <v>4635</v>
      </c>
      <c r="B126" t="s">
        <v>1121</v>
      </c>
      <c r="C126" t="s">
        <v>1123</v>
      </c>
      <c r="D126" t="s">
        <v>3968</v>
      </c>
      <c r="E126" t="s">
        <v>4631</v>
      </c>
      <c r="F126">
        <v>9041268</v>
      </c>
      <c r="G126" t="s">
        <v>4636</v>
      </c>
      <c r="H126" t="s">
        <v>11</v>
      </c>
      <c r="I126" t="s">
        <v>3999</v>
      </c>
      <c r="J126" s="1">
        <v>44712</v>
      </c>
      <c r="K126">
        <v>0</v>
      </c>
      <c r="L126" t="str" cm="1">
        <f t="array" ref="L126">_xlfn._xlws.FILTER(DIPA1[Eselon2],DIPA1[Kode_akun]=SPP[[#This Row],[MAK]],"Non Pusdik")</f>
        <v>Pusat Pendidikan KP</v>
      </c>
    </row>
    <row r="127" spans="1:12" x14ac:dyDescent="0.3">
      <c r="A127" t="s">
        <v>4645</v>
      </c>
      <c r="B127" t="s">
        <v>853</v>
      </c>
      <c r="C127" t="s">
        <v>860</v>
      </c>
      <c r="D127" t="s">
        <v>3968</v>
      </c>
      <c r="E127" t="s">
        <v>4631</v>
      </c>
      <c r="F127">
        <v>1000000</v>
      </c>
      <c r="G127" t="s">
        <v>274</v>
      </c>
      <c r="H127" t="s">
        <v>11</v>
      </c>
      <c r="I127" t="s">
        <v>3999</v>
      </c>
      <c r="J127" s="1">
        <v>44712</v>
      </c>
      <c r="K127">
        <v>0</v>
      </c>
      <c r="L127" t="str" cm="1">
        <f t="array" ref="L127">_xlfn._xlws.FILTER(DIPA1[Eselon2],DIPA1[Kode_akun]=SPP[[#This Row],[MAK]],"Non Pusdik")</f>
        <v>Pusat Pendidikan KP</v>
      </c>
    </row>
    <row r="128" spans="1:12" x14ac:dyDescent="0.3">
      <c r="A128" t="s">
        <v>4645</v>
      </c>
      <c r="B128" t="s">
        <v>853</v>
      </c>
      <c r="C128" t="s">
        <v>854</v>
      </c>
      <c r="D128" t="s">
        <v>3968</v>
      </c>
      <c r="E128" t="s">
        <v>4631</v>
      </c>
      <c r="F128">
        <v>1490000</v>
      </c>
      <c r="G128" t="s">
        <v>279</v>
      </c>
      <c r="H128" t="s">
        <v>11</v>
      </c>
      <c r="I128" t="s">
        <v>3999</v>
      </c>
      <c r="J128" s="1">
        <v>44712</v>
      </c>
      <c r="K128">
        <v>0</v>
      </c>
      <c r="L128" t="str" cm="1">
        <f t="array" ref="L128">_xlfn._xlws.FILTER(DIPA1[Eselon2],DIPA1[Kode_akun]=SPP[[#This Row],[MAK]],"Non Pusdik")</f>
        <v>Pusat Pendidikan KP</v>
      </c>
    </row>
    <row r="129" spans="1:12" x14ac:dyDescent="0.3">
      <c r="A129" t="s">
        <v>4632</v>
      </c>
      <c r="B129" t="s">
        <v>516</v>
      </c>
      <c r="C129" t="s">
        <v>531</v>
      </c>
      <c r="D129" t="s">
        <v>3968</v>
      </c>
      <c r="E129" t="s">
        <v>4631</v>
      </c>
      <c r="F129">
        <v>1320000</v>
      </c>
      <c r="G129" t="s">
        <v>47</v>
      </c>
      <c r="H129" t="s">
        <v>11</v>
      </c>
      <c r="I129" t="s">
        <v>3999</v>
      </c>
      <c r="J129" s="1">
        <v>44712</v>
      </c>
      <c r="K129">
        <v>0</v>
      </c>
      <c r="L129" t="str" cm="1">
        <f t="array" ref="L129">_xlfn._xlws.FILTER(DIPA1[Eselon2],DIPA1[Kode_akun]=SPP[[#This Row],[MAK]],"Non Pusdik")</f>
        <v>Pusat Pendidikan KP</v>
      </c>
    </row>
    <row r="130" spans="1:12" x14ac:dyDescent="0.3">
      <c r="A130" t="s">
        <v>4639</v>
      </c>
      <c r="B130" t="s">
        <v>404</v>
      </c>
      <c r="C130" t="s">
        <v>2911</v>
      </c>
      <c r="D130" t="s">
        <v>3968</v>
      </c>
      <c r="E130" t="s">
        <v>4631</v>
      </c>
      <c r="F130">
        <v>1468550</v>
      </c>
      <c r="G130" t="s">
        <v>2860</v>
      </c>
      <c r="H130" t="s">
        <v>11</v>
      </c>
      <c r="I130" t="s">
        <v>3999</v>
      </c>
      <c r="J130" s="1">
        <v>44712</v>
      </c>
      <c r="K130">
        <v>0</v>
      </c>
      <c r="L130" t="str" cm="1">
        <f t="array" ref="L130">_xlfn._xlws.FILTER(DIPA1[Eselon2],DIPA1[Kode_akun]=SPP[[#This Row],[MAK]],"Non Pusdik")</f>
        <v>Pusat Pendidikan KP</v>
      </c>
    </row>
    <row r="131" spans="1:12" x14ac:dyDescent="0.3">
      <c r="A131" t="s">
        <v>4639</v>
      </c>
      <c r="B131" t="s">
        <v>404</v>
      </c>
      <c r="C131" t="s">
        <v>405</v>
      </c>
      <c r="D131" t="s">
        <v>3968</v>
      </c>
      <c r="E131" t="s">
        <v>4631</v>
      </c>
      <c r="F131">
        <v>8970000</v>
      </c>
      <c r="G131" t="s">
        <v>104</v>
      </c>
      <c r="H131" t="s">
        <v>11</v>
      </c>
      <c r="I131" t="s">
        <v>3999</v>
      </c>
      <c r="J131" s="1">
        <v>44712</v>
      </c>
      <c r="K131">
        <v>0</v>
      </c>
      <c r="L131" t="str" cm="1">
        <f t="array" ref="L131">_xlfn._xlws.FILTER(DIPA1[Eselon2],DIPA1[Kode_akun]=SPP[[#This Row],[MAK]],"Non Pusdik")</f>
        <v>Pusat Pendidikan KP</v>
      </c>
    </row>
    <row r="132" spans="1:12" x14ac:dyDescent="0.3">
      <c r="A132" t="s">
        <v>4639</v>
      </c>
      <c r="B132" t="s">
        <v>2854</v>
      </c>
      <c r="C132" t="s">
        <v>2856</v>
      </c>
      <c r="D132" t="s">
        <v>3968</v>
      </c>
      <c r="E132" t="s">
        <v>4631</v>
      </c>
      <c r="F132">
        <v>3960000</v>
      </c>
      <c r="G132" t="s">
        <v>2855</v>
      </c>
      <c r="H132" t="s">
        <v>11</v>
      </c>
      <c r="I132" t="s">
        <v>3999</v>
      </c>
      <c r="J132" s="1">
        <v>44712</v>
      </c>
      <c r="K132">
        <v>0</v>
      </c>
      <c r="L132" t="str" cm="1">
        <f t="array" ref="L132">_xlfn._xlws.FILTER(DIPA1[Eselon2],DIPA1[Kode_akun]=SPP[[#This Row],[MAK]],"Non Pusdik")</f>
        <v>Pusat Pendidikan KP</v>
      </c>
    </row>
    <row r="133" spans="1:12" x14ac:dyDescent="0.3">
      <c r="A133" t="s">
        <v>4639</v>
      </c>
      <c r="B133" t="s">
        <v>430</v>
      </c>
      <c r="C133" t="s">
        <v>435</v>
      </c>
      <c r="D133" t="s">
        <v>3968</v>
      </c>
      <c r="E133" t="s">
        <v>4631</v>
      </c>
      <c r="F133">
        <v>1470000</v>
      </c>
      <c r="G133" t="s">
        <v>279</v>
      </c>
      <c r="H133" t="s">
        <v>11</v>
      </c>
      <c r="I133" t="s">
        <v>3999</v>
      </c>
      <c r="J133" s="1">
        <v>44712</v>
      </c>
      <c r="K133">
        <v>0</v>
      </c>
      <c r="L133" t="str" cm="1">
        <f t="array" ref="L133">_xlfn._xlws.FILTER(DIPA1[Eselon2],DIPA1[Kode_akun]=SPP[[#This Row],[MAK]],"Non Pusdik")</f>
        <v>Pusat Pendidikan KP</v>
      </c>
    </row>
    <row r="134" spans="1:12" x14ac:dyDescent="0.3">
      <c r="A134" t="s">
        <v>4639</v>
      </c>
      <c r="B134" t="s">
        <v>430</v>
      </c>
      <c r="C134" t="s">
        <v>431</v>
      </c>
      <c r="D134" t="s">
        <v>3968</v>
      </c>
      <c r="E134" t="s">
        <v>4631</v>
      </c>
      <c r="F134">
        <v>983500</v>
      </c>
      <c r="G134" t="s">
        <v>274</v>
      </c>
      <c r="H134" t="s">
        <v>11</v>
      </c>
      <c r="I134" t="s">
        <v>3999</v>
      </c>
      <c r="J134" s="1">
        <v>44712</v>
      </c>
      <c r="K134">
        <v>0</v>
      </c>
      <c r="L134" t="str" cm="1">
        <f t="array" ref="L134">_xlfn._xlws.FILTER(DIPA1[Eselon2],DIPA1[Kode_akun]=SPP[[#This Row],[MAK]],"Non Pusdik")</f>
        <v>Pusat Pendidikan KP</v>
      </c>
    </row>
    <row r="135" spans="1:12" x14ac:dyDescent="0.3">
      <c r="A135" t="s">
        <v>4640</v>
      </c>
      <c r="B135" t="s">
        <v>377</v>
      </c>
      <c r="C135" t="s">
        <v>383</v>
      </c>
      <c r="D135" t="s">
        <v>3968</v>
      </c>
      <c r="E135" t="s">
        <v>4631</v>
      </c>
      <c r="F135">
        <v>1430000</v>
      </c>
      <c r="G135" t="s">
        <v>279</v>
      </c>
      <c r="H135" t="s">
        <v>11</v>
      </c>
      <c r="I135" t="s">
        <v>3999</v>
      </c>
      <c r="J135" s="1">
        <v>44712</v>
      </c>
      <c r="K135">
        <v>0</v>
      </c>
      <c r="L135" t="str" cm="1">
        <f t="array" ref="L135">_xlfn._xlws.FILTER(DIPA1[Eselon2],DIPA1[Kode_akun]=SPP[[#This Row],[MAK]],"Non Pusdik")</f>
        <v>Pusat Pendidikan KP</v>
      </c>
    </row>
    <row r="136" spans="1:12" x14ac:dyDescent="0.3">
      <c r="A136" t="s">
        <v>4641</v>
      </c>
      <c r="B136" t="s">
        <v>346</v>
      </c>
      <c r="C136" t="s">
        <v>347</v>
      </c>
      <c r="D136" t="s">
        <v>3968</v>
      </c>
      <c r="E136" t="s">
        <v>4631</v>
      </c>
      <c r="F136">
        <v>1480000</v>
      </c>
      <c r="G136" t="s">
        <v>279</v>
      </c>
      <c r="H136" t="s">
        <v>11</v>
      </c>
      <c r="I136" t="s">
        <v>3999</v>
      </c>
      <c r="J136" s="1">
        <v>44712</v>
      </c>
      <c r="K136">
        <v>0</v>
      </c>
      <c r="L136" t="str" cm="1">
        <f t="array" ref="L136">_xlfn._xlws.FILTER(DIPA1[Eselon2],DIPA1[Kode_akun]=SPP[[#This Row],[MAK]],"Non Pusdik")</f>
        <v>Pusat Pendidikan KP</v>
      </c>
    </row>
    <row r="137" spans="1:12" x14ac:dyDescent="0.3">
      <c r="A137" t="s">
        <v>4642</v>
      </c>
      <c r="B137" t="s">
        <v>43</v>
      </c>
      <c r="C137" t="s">
        <v>328</v>
      </c>
      <c r="D137" t="s">
        <v>3968</v>
      </c>
      <c r="E137" t="s">
        <v>4631</v>
      </c>
      <c r="F137">
        <v>1485000</v>
      </c>
      <c r="G137" t="s">
        <v>279</v>
      </c>
      <c r="H137" t="s">
        <v>11</v>
      </c>
      <c r="I137" t="s">
        <v>3999</v>
      </c>
      <c r="J137" s="1">
        <v>44712</v>
      </c>
      <c r="K137">
        <v>0</v>
      </c>
      <c r="L137" t="str" cm="1">
        <f t="array" ref="L137">_xlfn._xlws.FILTER(DIPA1[Eselon2],DIPA1[Kode_akun]=SPP[[#This Row],[MAK]],"Non Pusdik")</f>
        <v>Pusat Pendidikan KP</v>
      </c>
    </row>
    <row r="138" spans="1:12" x14ac:dyDescent="0.3">
      <c r="A138" t="s">
        <v>4643</v>
      </c>
      <c r="B138" t="s">
        <v>84</v>
      </c>
      <c r="C138" t="s">
        <v>86</v>
      </c>
      <c r="D138" t="s">
        <v>3968</v>
      </c>
      <c r="E138" t="s">
        <v>4631</v>
      </c>
      <c r="F138">
        <v>9244500</v>
      </c>
      <c r="G138" t="s">
        <v>85</v>
      </c>
      <c r="H138" t="s">
        <v>11</v>
      </c>
      <c r="I138" t="s">
        <v>3999</v>
      </c>
      <c r="J138" s="1">
        <v>44712</v>
      </c>
      <c r="K138">
        <v>0</v>
      </c>
      <c r="L138" t="str" cm="1">
        <f t="array" ref="L138">_xlfn._xlws.FILTER(DIPA1[Eselon2],DIPA1[Kode_akun]=SPP[[#This Row],[MAK]],"Non Pusdik")</f>
        <v>Pusat Pendidikan KP</v>
      </c>
    </row>
    <row r="139" spans="1:12" x14ac:dyDescent="0.3">
      <c r="A139" t="s">
        <v>4640</v>
      </c>
      <c r="B139" t="s">
        <v>377</v>
      </c>
      <c r="C139" t="s">
        <v>378</v>
      </c>
      <c r="D139" t="s">
        <v>3968</v>
      </c>
      <c r="E139" t="s">
        <v>4631</v>
      </c>
      <c r="F139">
        <v>961000</v>
      </c>
      <c r="G139" t="s">
        <v>274</v>
      </c>
      <c r="H139" t="s">
        <v>11</v>
      </c>
      <c r="I139" t="s">
        <v>3999</v>
      </c>
      <c r="J139" s="1">
        <v>44712</v>
      </c>
      <c r="K139">
        <v>0</v>
      </c>
      <c r="L139" t="str" cm="1">
        <f t="array" ref="L139">_xlfn._xlws.FILTER(DIPA1[Eselon2],DIPA1[Kode_akun]=SPP[[#This Row],[MAK]],"Non Pusdik")</f>
        <v>Pusat Pendidikan KP</v>
      </c>
    </row>
    <row r="140" spans="1:12" x14ac:dyDescent="0.3">
      <c r="A140" t="s">
        <v>4640</v>
      </c>
      <c r="B140" t="s">
        <v>101</v>
      </c>
      <c r="C140" t="s">
        <v>2861</v>
      </c>
      <c r="D140" t="s">
        <v>3968</v>
      </c>
      <c r="E140" t="s">
        <v>4631</v>
      </c>
      <c r="F140">
        <v>1422500</v>
      </c>
      <c r="G140" t="s">
        <v>2860</v>
      </c>
      <c r="H140" t="s">
        <v>11</v>
      </c>
      <c r="I140" t="s">
        <v>3999</v>
      </c>
      <c r="J140" s="1">
        <v>44712</v>
      </c>
      <c r="K140">
        <v>0</v>
      </c>
      <c r="L140" t="str" cm="1">
        <f t="array" ref="L140">_xlfn._xlws.FILTER(DIPA1[Eselon2],DIPA1[Kode_akun]=SPP[[#This Row],[MAK]],"Non Pusdik")</f>
        <v>Pusat Pendidikan KP</v>
      </c>
    </row>
    <row r="141" spans="1:12" x14ac:dyDescent="0.3">
      <c r="A141" t="s">
        <v>4639</v>
      </c>
      <c r="B141" t="s">
        <v>2809</v>
      </c>
      <c r="C141" t="s">
        <v>2810</v>
      </c>
      <c r="D141" t="s">
        <v>3968</v>
      </c>
      <c r="E141" t="s">
        <v>4631</v>
      </c>
      <c r="F141">
        <v>6300000</v>
      </c>
      <c r="G141" t="s">
        <v>2780</v>
      </c>
      <c r="H141" t="s">
        <v>11</v>
      </c>
      <c r="I141" t="s">
        <v>3999</v>
      </c>
      <c r="J141" s="1">
        <v>44712</v>
      </c>
      <c r="K141">
        <v>0</v>
      </c>
      <c r="L141" t="str" cm="1">
        <f t="array" ref="L141">_xlfn._xlws.FILTER(DIPA1[Eselon2],DIPA1[Kode_akun]=SPP[[#This Row],[MAK]],"Non Pusdik")</f>
        <v>Pusat Pendidikan KP</v>
      </c>
    </row>
    <row r="142" spans="1:12" x14ac:dyDescent="0.3">
      <c r="A142" t="s">
        <v>4638</v>
      </c>
      <c r="B142" t="s">
        <v>388</v>
      </c>
      <c r="C142" t="s">
        <v>396</v>
      </c>
      <c r="D142" t="s">
        <v>3968</v>
      </c>
      <c r="E142" t="s">
        <v>4631</v>
      </c>
      <c r="F142">
        <v>2960000</v>
      </c>
      <c r="G142" t="s">
        <v>279</v>
      </c>
      <c r="H142" t="s">
        <v>11</v>
      </c>
      <c r="I142" t="s">
        <v>3999</v>
      </c>
      <c r="J142" s="1">
        <v>44712</v>
      </c>
      <c r="K142">
        <v>0</v>
      </c>
      <c r="L142" t="str" cm="1">
        <f t="array" ref="L142">_xlfn._xlws.FILTER(DIPA1[Eselon2],DIPA1[Kode_akun]=SPP[[#This Row],[MAK]],"Non Pusdik")</f>
        <v>Pusat Pendidikan KP</v>
      </c>
    </row>
    <row r="143" spans="1:12" x14ac:dyDescent="0.3">
      <c r="A143" t="s">
        <v>4638</v>
      </c>
      <c r="B143" t="s">
        <v>388</v>
      </c>
      <c r="C143" t="s">
        <v>389</v>
      </c>
      <c r="D143" t="s">
        <v>3968</v>
      </c>
      <c r="E143" t="s">
        <v>4631</v>
      </c>
      <c r="F143">
        <v>1913000</v>
      </c>
      <c r="G143" t="s">
        <v>274</v>
      </c>
      <c r="H143" t="s">
        <v>11</v>
      </c>
      <c r="I143" t="s">
        <v>3999</v>
      </c>
      <c r="J143" s="1">
        <v>44712</v>
      </c>
      <c r="K143">
        <v>0</v>
      </c>
      <c r="L143" t="str" cm="1">
        <f t="array" ref="L143">_xlfn._xlws.FILTER(DIPA1[Eselon2],DIPA1[Kode_akun]=SPP[[#This Row],[MAK]],"Non Pusdik")</f>
        <v>Pusat Pendidikan KP</v>
      </c>
    </row>
    <row r="144" spans="1:12" x14ac:dyDescent="0.3">
      <c r="A144" t="s">
        <v>4633</v>
      </c>
      <c r="B144" t="s">
        <v>3056</v>
      </c>
      <c r="C144" t="s">
        <v>3057</v>
      </c>
      <c r="D144" t="s">
        <v>3968</v>
      </c>
      <c r="E144" t="s">
        <v>4631</v>
      </c>
      <c r="F144">
        <v>2933500</v>
      </c>
      <c r="G144" t="s">
        <v>2860</v>
      </c>
      <c r="H144" t="s">
        <v>11</v>
      </c>
      <c r="I144" t="s">
        <v>3999</v>
      </c>
      <c r="J144" s="1">
        <v>44712</v>
      </c>
      <c r="K144">
        <v>0</v>
      </c>
      <c r="L144" t="str" cm="1">
        <f t="array" ref="L144">_xlfn._xlws.FILTER(DIPA1[Eselon2],DIPA1[Kode_akun]=SPP[[#This Row],[MAK]],"Non Pusdik")</f>
        <v>Pusat Pendidikan KP</v>
      </c>
    </row>
    <row r="145" spans="1:12" x14ac:dyDescent="0.3">
      <c r="A145" t="s">
        <v>4633</v>
      </c>
      <c r="B145" t="s">
        <v>440</v>
      </c>
      <c r="C145" t="s">
        <v>448</v>
      </c>
      <c r="D145" t="s">
        <v>3968</v>
      </c>
      <c r="E145" t="s">
        <v>4631</v>
      </c>
      <c r="F145">
        <v>2890000</v>
      </c>
      <c r="G145" t="s">
        <v>279</v>
      </c>
      <c r="H145" t="s">
        <v>11</v>
      </c>
      <c r="I145" t="s">
        <v>3999</v>
      </c>
      <c r="J145" s="1">
        <v>44712</v>
      </c>
      <c r="K145">
        <v>0</v>
      </c>
      <c r="L145" t="str" cm="1">
        <f t="array" ref="L145">_xlfn._xlws.FILTER(DIPA1[Eselon2],DIPA1[Kode_akun]=SPP[[#This Row],[MAK]],"Non Pusdik")</f>
        <v>Pusat Pendidikan KP</v>
      </c>
    </row>
    <row r="146" spans="1:12" x14ac:dyDescent="0.3">
      <c r="A146" t="s">
        <v>4633</v>
      </c>
      <c r="B146" t="s">
        <v>440</v>
      </c>
      <c r="C146" t="s">
        <v>441</v>
      </c>
      <c r="D146" t="s">
        <v>3968</v>
      </c>
      <c r="E146" t="s">
        <v>4631</v>
      </c>
      <c r="F146">
        <v>1988000</v>
      </c>
      <c r="G146" t="s">
        <v>274</v>
      </c>
      <c r="H146" t="s">
        <v>11</v>
      </c>
      <c r="I146" t="s">
        <v>3999</v>
      </c>
      <c r="J146" s="1">
        <v>44712</v>
      </c>
      <c r="K146">
        <v>0</v>
      </c>
      <c r="L146" t="str" cm="1">
        <f t="array" ref="L146">_xlfn._xlws.FILTER(DIPA1[Eselon2],DIPA1[Kode_akun]=SPP[[#This Row],[MAK]],"Non Pusdik")</f>
        <v>Pusat Pendidikan KP</v>
      </c>
    </row>
    <row r="147" spans="1:12" x14ac:dyDescent="0.3">
      <c r="A147" t="s">
        <v>4638</v>
      </c>
      <c r="B147" t="s">
        <v>3068</v>
      </c>
      <c r="C147" t="s">
        <v>3069</v>
      </c>
      <c r="D147" t="s">
        <v>3968</v>
      </c>
      <c r="E147" t="s">
        <v>4631</v>
      </c>
      <c r="F147">
        <v>2975000</v>
      </c>
      <c r="G147" t="s">
        <v>2860</v>
      </c>
      <c r="H147" t="s">
        <v>11</v>
      </c>
      <c r="I147" t="s">
        <v>3999</v>
      </c>
      <c r="J147" s="1">
        <v>44712</v>
      </c>
      <c r="K147">
        <v>0</v>
      </c>
      <c r="L147" t="str" cm="1">
        <f t="array" ref="L147">_xlfn._xlws.FILTER(DIPA1[Eselon2],DIPA1[Kode_akun]=SPP[[#This Row],[MAK]],"Non Pusdik")</f>
        <v>Pusat Pendidikan KP</v>
      </c>
    </row>
    <row r="148" spans="1:12" x14ac:dyDescent="0.3">
      <c r="A148" t="s">
        <v>4644</v>
      </c>
      <c r="B148" t="s">
        <v>3079</v>
      </c>
      <c r="C148" t="s">
        <v>3080</v>
      </c>
      <c r="D148" t="s">
        <v>3968</v>
      </c>
      <c r="E148" t="s">
        <v>4631</v>
      </c>
      <c r="F148">
        <v>1493000</v>
      </c>
      <c r="G148" t="s">
        <v>2860</v>
      </c>
      <c r="H148" t="s">
        <v>11</v>
      </c>
      <c r="I148" t="s">
        <v>3999</v>
      </c>
      <c r="J148" s="1">
        <v>44712</v>
      </c>
      <c r="K148">
        <v>0</v>
      </c>
      <c r="L148" t="str" cm="1">
        <f t="array" ref="L148">_xlfn._xlws.FILTER(DIPA1[Eselon2],DIPA1[Kode_akun]=SPP[[#This Row],[MAK]],"Non Pusdik")</f>
        <v>Pusat Pendidikan KP</v>
      </c>
    </row>
    <row r="149" spans="1:12" x14ac:dyDescent="0.3">
      <c r="A149" t="s">
        <v>4639</v>
      </c>
      <c r="B149" t="s">
        <v>455</v>
      </c>
      <c r="C149" t="s">
        <v>457</v>
      </c>
      <c r="D149" t="s">
        <v>3968</v>
      </c>
      <c r="E149" t="s">
        <v>4631</v>
      </c>
      <c r="F149">
        <v>36948850</v>
      </c>
      <c r="G149" t="s">
        <v>456</v>
      </c>
      <c r="H149" t="s">
        <v>11</v>
      </c>
      <c r="I149" t="s">
        <v>3999</v>
      </c>
      <c r="J149" s="1">
        <v>44712</v>
      </c>
      <c r="K149">
        <v>0</v>
      </c>
      <c r="L149" t="str" cm="1">
        <f t="array" ref="L149">_xlfn._xlws.FILTER(DIPA1[Eselon2],DIPA1[Kode_akun]=SPP[[#This Row],[MAK]],"Non Pusdik")</f>
        <v>Pusat Pendidikan KP</v>
      </c>
    </row>
    <row r="150" spans="1:12" x14ac:dyDescent="0.3">
      <c r="A150" t="s">
        <v>4644</v>
      </c>
      <c r="B150" t="s">
        <v>354</v>
      </c>
      <c r="C150" t="s">
        <v>355</v>
      </c>
      <c r="D150" t="s">
        <v>3968</v>
      </c>
      <c r="E150" t="s">
        <v>4631</v>
      </c>
      <c r="F150">
        <v>355980</v>
      </c>
      <c r="G150" t="s">
        <v>112</v>
      </c>
      <c r="H150" t="s">
        <v>11</v>
      </c>
      <c r="I150" t="s">
        <v>3999</v>
      </c>
      <c r="J150" s="1">
        <v>44712</v>
      </c>
      <c r="K150">
        <v>0</v>
      </c>
      <c r="L150" t="str" cm="1">
        <f t="array" ref="L150">_xlfn._xlws.FILTER(DIPA1[Eselon2],DIPA1[Kode_akun]=SPP[[#This Row],[MAK]],"Non Pusdik")</f>
        <v>Pusat Pendidikan KP</v>
      </c>
    </row>
    <row r="151" spans="1:12" x14ac:dyDescent="0.3">
      <c r="A151" t="s">
        <v>4644</v>
      </c>
      <c r="B151" t="s">
        <v>368</v>
      </c>
      <c r="C151" t="s">
        <v>373</v>
      </c>
      <c r="D151" t="s">
        <v>3968</v>
      </c>
      <c r="E151" t="s">
        <v>4631</v>
      </c>
      <c r="F151">
        <v>1440000</v>
      </c>
      <c r="G151" t="s">
        <v>279</v>
      </c>
      <c r="H151" t="s">
        <v>11</v>
      </c>
      <c r="I151" t="s">
        <v>3999</v>
      </c>
      <c r="J151" s="1">
        <v>44712</v>
      </c>
      <c r="K151">
        <v>0</v>
      </c>
      <c r="L151" t="str" cm="1">
        <f t="array" ref="L151">_xlfn._xlws.FILTER(DIPA1[Eselon2],DIPA1[Kode_akun]=SPP[[#This Row],[MAK]],"Non Pusdik")</f>
        <v>Pusat Pendidikan KP</v>
      </c>
    </row>
    <row r="152" spans="1:12" x14ac:dyDescent="0.3">
      <c r="A152" t="s">
        <v>4644</v>
      </c>
      <c r="B152" t="s">
        <v>368</v>
      </c>
      <c r="C152" t="s">
        <v>369</v>
      </c>
      <c r="D152" t="s">
        <v>3968</v>
      </c>
      <c r="E152" t="s">
        <v>4631</v>
      </c>
      <c r="F152">
        <v>950000</v>
      </c>
      <c r="G152" t="s">
        <v>274</v>
      </c>
      <c r="H152" t="s">
        <v>11</v>
      </c>
      <c r="I152" t="s">
        <v>3999</v>
      </c>
      <c r="J152" s="1">
        <v>44712</v>
      </c>
      <c r="K152">
        <v>0</v>
      </c>
      <c r="L152" t="str" cm="1">
        <f t="array" ref="L152">_xlfn._xlws.FILTER(DIPA1[Eselon2],DIPA1[Kode_akun]=SPP[[#This Row],[MAK]],"Non Pusdik")</f>
        <v>Pusat Pendidikan KP</v>
      </c>
    </row>
    <row r="153" spans="1:12" x14ac:dyDescent="0.3">
      <c r="A153" t="s">
        <v>4646</v>
      </c>
      <c r="B153" t="s">
        <v>627</v>
      </c>
      <c r="C153" t="s">
        <v>628</v>
      </c>
      <c r="D153" t="s">
        <v>3968</v>
      </c>
      <c r="E153" t="s">
        <v>4631</v>
      </c>
      <c r="F153">
        <v>250000</v>
      </c>
      <c r="G153" t="s">
        <v>112</v>
      </c>
      <c r="H153" t="s">
        <v>11</v>
      </c>
      <c r="I153" t="s">
        <v>3999</v>
      </c>
      <c r="J153" s="1">
        <v>44712</v>
      </c>
      <c r="K153">
        <v>0</v>
      </c>
      <c r="L153" t="str" cm="1">
        <f t="array" ref="L153">_xlfn._xlws.FILTER(DIPA1[Eselon2],DIPA1[Kode_akun]=SPP[[#This Row],[MAK]],"Non Pusdik")</f>
        <v>Pusat Pendidikan KP</v>
      </c>
    </row>
    <row r="154" spans="1:12" x14ac:dyDescent="0.3">
      <c r="A154" t="s">
        <v>4646</v>
      </c>
      <c r="B154" t="s">
        <v>251</v>
      </c>
      <c r="C154" t="s">
        <v>623</v>
      </c>
      <c r="D154" t="s">
        <v>3968</v>
      </c>
      <c r="E154" t="s">
        <v>4631</v>
      </c>
      <c r="F154">
        <v>3547000</v>
      </c>
      <c r="G154" t="s">
        <v>622</v>
      </c>
      <c r="H154" t="s">
        <v>11</v>
      </c>
      <c r="I154" t="s">
        <v>3999</v>
      </c>
      <c r="J154" s="1">
        <v>44712</v>
      </c>
      <c r="K154">
        <v>0</v>
      </c>
      <c r="L154" t="str" cm="1">
        <f t="array" ref="L154">_xlfn._xlws.FILTER(DIPA1[Eselon2],DIPA1[Kode_akun]=SPP[[#This Row],[MAK]],"Non Pusdik")</f>
        <v>Pusat Pendidikan KP</v>
      </c>
    </row>
    <row r="155" spans="1:12" x14ac:dyDescent="0.3">
      <c r="A155" t="s">
        <v>4651</v>
      </c>
      <c r="B155" t="s">
        <v>637</v>
      </c>
      <c r="C155" t="s">
        <v>638</v>
      </c>
      <c r="D155" t="s">
        <v>3968</v>
      </c>
      <c r="E155" t="s">
        <v>4631</v>
      </c>
      <c r="F155">
        <v>1935000</v>
      </c>
      <c r="G155" t="s">
        <v>279</v>
      </c>
      <c r="H155" t="s">
        <v>11</v>
      </c>
      <c r="I155" t="s">
        <v>3999</v>
      </c>
      <c r="J155" s="1">
        <v>44712</v>
      </c>
      <c r="K155">
        <v>0</v>
      </c>
      <c r="L155" t="str" cm="1">
        <f t="array" ref="L155">_xlfn._xlws.FILTER(DIPA1[Eselon2],DIPA1[Kode_akun]=SPP[[#This Row],[MAK]],"Non Pusdik")</f>
        <v>Pusat Pendidikan KP</v>
      </c>
    </row>
    <row r="156" spans="1:12" x14ac:dyDescent="0.3">
      <c r="A156" t="s">
        <v>4646</v>
      </c>
      <c r="B156" t="s">
        <v>2829</v>
      </c>
      <c r="C156" t="s">
        <v>2830</v>
      </c>
      <c r="D156" t="s">
        <v>3968</v>
      </c>
      <c r="E156" t="s">
        <v>4631</v>
      </c>
      <c r="F156">
        <v>14000000</v>
      </c>
      <c r="G156" t="s">
        <v>2788</v>
      </c>
      <c r="H156" t="s">
        <v>11</v>
      </c>
      <c r="I156" t="s">
        <v>3999</v>
      </c>
      <c r="J156" s="1">
        <v>44712</v>
      </c>
      <c r="K156">
        <v>0</v>
      </c>
      <c r="L156" t="str" cm="1">
        <f t="array" ref="L156">_xlfn._xlws.FILTER(DIPA1[Eselon2],DIPA1[Kode_akun]=SPP[[#This Row],[MAK]],"Non Pusdik")</f>
        <v>Pusat Pendidikan KP</v>
      </c>
    </row>
    <row r="157" spans="1:12" x14ac:dyDescent="0.3">
      <c r="A157" t="s">
        <v>4647</v>
      </c>
      <c r="B157" t="s">
        <v>2787</v>
      </c>
      <c r="C157" t="s">
        <v>2789</v>
      </c>
      <c r="D157" t="s">
        <v>3968</v>
      </c>
      <c r="E157" t="s">
        <v>4631</v>
      </c>
      <c r="F157">
        <v>2000000</v>
      </c>
      <c r="G157" t="s">
        <v>2788</v>
      </c>
      <c r="H157" t="s">
        <v>11</v>
      </c>
      <c r="I157" t="s">
        <v>3999</v>
      </c>
      <c r="J157" s="1">
        <v>44712</v>
      </c>
      <c r="K157">
        <v>0</v>
      </c>
      <c r="L157" t="str" cm="1">
        <f t="array" ref="L157">_xlfn._xlws.FILTER(DIPA1[Eselon2],DIPA1[Kode_akun]=SPP[[#This Row],[MAK]],"Non Pusdik")</f>
        <v>Pusat Pendidikan KP</v>
      </c>
    </row>
    <row r="158" spans="1:12" x14ac:dyDescent="0.3">
      <c r="A158" t="s">
        <v>4647</v>
      </c>
      <c r="B158" t="s">
        <v>245</v>
      </c>
      <c r="C158" t="s">
        <v>246</v>
      </c>
      <c r="D158" t="s">
        <v>3968</v>
      </c>
      <c r="E158" t="s">
        <v>4631</v>
      </c>
      <c r="F158">
        <v>242378</v>
      </c>
      <c r="G158" t="s">
        <v>112</v>
      </c>
      <c r="H158" t="s">
        <v>11</v>
      </c>
      <c r="I158" t="s">
        <v>3999</v>
      </c>
      <c r="J158" s="1">
        <v>44712</v>
      </c>
      <c r="K158">
        <v>0</v>
      </c>
      <c r="L158" t="str" cm="1">
        <f t="array" ref="L158">_xlfn._xlws.FILTER(DIPA1[Eselon2],DIPA1[Kode_akun]=SPP[[#This Row],[MAK]],"Non Pusdik")</f>
        <v>Pusat Pendidikan KP</v>
      </c>
    </row>
    <row r="159" spans="1:12" x14ac:dyDescent="0.3">
      <c r="A159" t="s">
        <v>4646</v>
      </c>
      <c r="B159" t="s">
        <v>251</v>
      </c>
      <c r="C159" t="s">
        <v>618</v>
      </c>
      <c r="D159" t="s">
        <v>3968</v>
      </c>
      <c r="E159" t="s">
        <v>4631</v>
      </c>
      <c r="F159">
        <v>2950000</v>
      </c>
      <c r="G159" t="s">
        <v>617</v>
      </c>
      <c r="H159" t="s">
        <v>11</v>
      </c>
      <c r="I159" t="s">
        <v>3999</v>
      </c>
      <c r="J159" s="1">
        <v>44712</v>
      </c>
      <c r="K159">
        <v>0</v>
      </c>
      <c r="L159" t="str" cm="1">
        <f t="array" ref="L159">_xlfn._xlws.FILTER(DIPA1[Eselon2],DIPA1[Kode_akun]=SPP[[#This Row],[MAK]],"Non Pusdik")</f>
        <v>Pusat Pendidikan KP</v>
      </c>
    </row>
    <row r="160" spans="1:12" x14ac:dyDescent="0.3">
      <c r="A160" t="s">
        <v>4647</v>
      </c>
      <c r="B160" t="s">
        <v>593</v>
      </c>
      <c r="C160" t="s">
        <v>595</v>
      </c>
      <c r="D160" t="s">
        <v>3968</v>
      </c>
      <c r="E160" t="s">
        <v>4631</v>
      </c>
      <c r="F160">
        <v>8114345</v>
      </c>
      <c r="G160" t="s">
        <v>594</v>
      </c>
      <c r="H160" t="s">
        <v>11</v>
      </c>
      <c r="I160" t="s">
        <v>3999</v>
      </c>
      <c r="J160" s="1">
        <v>44712</v>
      </c>
      <c r="K160">
        <v>0</v>
      </c>
      <c r="L160" t="str" cm="1">
        <f t="array" ref="L160">_xlfn._xlws.FILTER(DIPA1[Eselon2],DIPA1[Kode_akun]=SPP[[#This Row],[MAK]],"Non Pusdik")</f>
        <v>Pusat Pendidikan KP</v>
      </c>
    </row>
    <row r="161" spans="1:12" x14ac:dyDescent="0.3">
      <c r="A161" t="s">
        <v>4649</v>
      </c>
      <c r="B161" t="s">
        <v>3257</v>
      </c>
      <c r="C161" t="s">
        <v>3258</v>
      </c>
      <c r="D161" t="s">
        <v>3968</v>
      </c>
      <c r="E161" t="s">
        <v>4631</v>
      </c>
      <c r="F161">
        <v>2961000</v>
      </c>
      <c r="G161" t="s">
        <v>3252</v>
      </c>
      <c r="H161" t="s">
        <v>11</v>
      </c>
      <c r="I161" t="s">
        <v>3999</v>
      </c>
      <c r="J161" s="1">
        <v>44712</v>
      </c>
      <c r="K161">
        <v>0</v>
      </c>
      <c r="L161" t="str" cm="1">
        <f t="array" ref="L161">_xlfn._xlws.FILTER(DIPA1[Eselon2],DIPA1[Kode_akun]=SPP[[#This Row],[MAK]],"Non Pusdik")</f>
        <v>Pusat Pendidikan KP</v>
      </c>
    </row>
    <row r="162" spans="1:12" x14ac:dyDescent="0.3">
      <c r="A162" t="s">
        <v>4650</v>
      </c>
      <c r="B162" t="s">
        <v>665</v>
      </c>
      <c r="C162" t="s">
        <v>667</v>
      </c>
      <c r="D162" t="s">
        <v>3968</v>
      </c>
      <c r="E162" t="s">
        <v>4631</v>
      </c>
      <c r="F162">
        <v>20392633</v>
      </c>
      <c r="G162" t="s">
        <v>666</v>
      </c>
      <c r="H162" t="s">
        <v>11</v>
      </c>
      <c r="I162" t="s">
        <v>3999</v>
      </c>
      <c r="J162" s="1">
        <v>44712</v>
      </c>
      <c r="K162">
        <v>0</v>
      </c>
      <c r="L162" t="str" cm="1">
        <f t="array" ref="L162">_xlfn._xlws.FILTER(DIPA1[Eselon2],DIPA1[Kode_akun]=SPP[[#This Row],[MAK]],"Non Pusdik")</f>
        <v>Pusat Pendidikan KP</v>
      </c>
    </row>
    <row r="163" spans="1:12" x14ac:dyDescent="0.3">
      <c r="A163" t="s">
        <v>4649</v>
      </c>
      <c r="B163" t="s">
        <v>682</v>
      </c>
      <c r="C163" t="s">
        <v>690</v>
      </c>
      <c r="D163" t="s">
        <v>3968</v>
      </c>
      <c r="E163" t="s">
        <v>4631</v>
      </c>
      <c r="F163">
        <v>2875000</v>
      </c>
      <c r="G163" t="s">
        <v>274</v>
      </c>
      <c r="H163" t="s">
        <v>11</v>
      </c>
      <c r="I163" t="s">
        <v>3999</v>
      </c>
      <c r="J163" s="1">
        <v>44712</v>
      </c>
      <c r="K163">
        <v>0</v>
      </c>
      <c r="L163" t="str" cm="1">
        <f t="array" ref="L163">_xlfn._xlws.FILTER(DIPA1[Eselon2],DIPA1[Kode_akun]=SPP[[#This Row],[MAK]],"Non Pusdik")</f>
        <v>Pusat Pendidikan KP</v>
      </c>
    </row>
    <row r="164" spans="1:12" x14ac:dyDescent="0.3">
      <c r="A164" t="s">
        <v>4649</v>
      </c>
      <c r="B164" t="s">
        <v>682</v>
      </c>
      <c r="C164" t="s">
        <v>683</v>
      </c>
      <c r="D164" t="s">
        <v>3968</v>
      </c>
      <c r="E164" t="s">
        <v>4631</v>
      </c>
      <c r="F164">
        <v>1970000</v>
      </c>
      <c r="G164" t="s">
        <v>279</v>
      </c>
      <c r="H164" t="s">
        <v>11</v>
      </c>
      <c r="I164" t="s">
        <v>3999</v>
      </c>
      <c r="J164" s="1">
        <v>44712</v>
      </c>
      <c r="K164">
        <v>0</v>
      </c>
      <c r="L164" t="str" cm="1">
        <f t="array" ref="L164">_xlfn._xlws.FILTER(DIPA1[Eselon2],DIPA1[Kode_akun]=SPP[[#This Row],[MAK]],"Non Pusdik")</f>
        <v>Pusat Pendidikan KP</v>
      </c>
    </row>
    <row r="165" spans="1:12" x14ac:dyDescent="0.3">
      <c r="A165" t="s">
        <v>4650</v>
      </c>
      <c r="B165" t="s">
        <v>3251</v>
      </c>
      <c r="C165" t="s">
        <v>3253</v>
      </c>
      <c r="D165" t="s">
        <v>3968</v>
      </c>
      <c r="E165" t="s">
        <v>4631</v>
      </c>
      <c r="F165">
        <v>1475000</v>
      </c>
      <c r="G165" t="s">
        <v>3252</v>
      </c>
      <c r="H165" t="s">
        <v>11</v>
      </c>
      <c r="I165" t="s">
        <v>3999</v>
      </c>
      <c r="J165" s="1">
        <v>44712</v>
      </c>
      <c r="K165">
        <v>0</v>
      </c>
      <c r="L165" t="str" cm="1">
        <f t="array" ref="L165">_xlfn._xlws.FILTER(DIPA1[Eselon2],DIPA1[Kode_akun]=SPP[[#This Row],[MAK]],"Non Pusdik")</f>
        <v>Pusat Pendidikan KP</v>
      </c>
    </row>
    <row r="166" spans="1:12" x14ac:dyDescent="0.3">
      <c r="A166" t="s">
        <v>4651</v>
      </c>
      <c r="B166" t="s">
        <v>637</v>
      </c>
      <c r="C166" t="s">
        <v>645</v>
      </c>
      <c r="D166" t="s">
        <v>3968</v>
      </c>
      <c r="E166" t="s">
        <v>4631</v>
      </c>
      <c r="F166">
        <v>2920000</v>
      </c>
      <c r="G166" t="s">
        <v>274</v>
      </c>
      <c r="H166" t="s">
        <v>11</v>
      </c>
      <c r="I166" t="s">
        <v>3999</v>
      </c>
      <c r="J166" s="1">
        <v>44712</v>
      </c>
      <c r="K166">
        <v>0</v>
      </c>
      <c r="L166" t="str" cm="1">
        <f t="array" ref="L166">_xlfn._xlws.FILTER(DIPA1[Eselon2],DIPA1[Kode_akun]=SPP[[#This Row],[MAK]],"Non Pusdik")</f>
        <v>Pusat Pendidikan KP</v>
      </c>
    </row>
    <row r="167" spans="1:12" x14ac:dyDescent="0.3">
      <c r="A167" t="s">
        <v>4650</v>
      </c>
      <c r="B167" t="s">
        <v>653</v>
      </c>
      <c r="C167" t="s">
        <v>661</v>
      </c>
      <c r="D167" t="s">
        <v>3968</v>
      </c>
      <c r="E167" t="s">
        <v>4631</v>
      </c>
      <c r="F167">
        <v>1454000</v>
      </c>
      <c r="G167" t="s">
        <v>274</v>
      </c>
      <c r="H167" t="s">
        <v>11</v>
      </c>
      <c r="I167" t="s">
        <v>3999</v>
      </c>
      <c r="J167" s="1">
        <v>44712</v>
      </c>
      <c r="K167">
        <v>0</v>
      </c>
      <c r="L167" t="str" cm="1">
        <f t="array" ref="L167">_xlfn._xlws.FILTER(DIPA1[Eselon2],DIPA1[Kode_akun]=SPP[[#This Row],[MAK]],"Non Pusdik")</f>
        <v>Pusat Pendidikan KP</v>
      </c>
    </row>
    <row r="168" spans="1:12" x14ac:dyDescent="0.3">
      <c r="A168" t="s">
        <v>4650</v>
      </c>
      <c r="B168" t="s">
        <v>653</v>
      </c>
      <c r="C168" t="s">
        <v>654</v>
      </c>
      <c r="D168" t="s">
        <v>3968</v>
      </c>
      <c r="E168" t="s">
        <v>4631</v>
      </c>
      <c r="F168">
        <v>1910000</v>
      </c>
      <c r="G168" t="s">
        <v>279</v>
      </c>
      <c r="H168" t="s">
        <v>11</v>
      </c>
      <c r="I168" t="s">
        <v>3999</v>
      </c>
      <c r="J168" s="1">
        <v>44712</v>
      </c>
      <c r="K168">
        <v>0</v>
      </c>
      <c r="L168" t="str" cm="1">
        <f t="array" ref="L168">_xlfn._xlws.FILTER(DIPA1[Eselon2],DIPA1[Kode_akun]=SPP[[#This Row],[MAK]],"Non Pusdik")</f>
        <v>Pusat Pendidikan KP</v>
      </c>
    </row>
    <row r="169" spans="1:12" x14ac:dyDescent="0.3">
      <c r="A169" t="s">
        <v>4654</v>
      </c>
      <c r="B169" t="s">
        <v>547</v>
      </c>
      <c r="C169" t="s">
        <v>552</v>
      </c>
      <c r="D169" t="s">
        <v>3968</v>
      </c>
      <c r="E169" t="s">
        <v>4631</v>
      </c>
      <c r="F169">
        <v>1490000</v>
      </c>
      <c r="G169" t="s">
        <v>279</v>
      </c>
      <c r="H169" t="s">
        <v>11</v>
      </c>
      <c r="I169" t="s">
        <v>3999</v>
      </c>
      <c r="J169" s="1">
        <v>44712</v>
      </c>
      <c r="K169">
        <v>0</v>
      </c>
      <c r="L169" t="str" cm="1">
        <f t="array" ref="L169">_xlfn._xlws.FILTER(DIPA1[Eselon2],DIPA1[Kode_akun]=SPP[[#This Row],[MAK]],"Non Pusdik")</f>
        <v>Pusat Pendidikan KP</v>
      </c>
    </row>
    <row r="170" spans="1:12" x14ac:dyDescent="0.3">
      <c r="A170" t="s">
        <v>4654</v>
      </c>
      <c r="B170" t="s">
        <v>547</v>
      </c>
      <c r="C170" t="s">
        <v>548</v>
      </c>
      <c r="D170" t="s">
        <v>3968</v>
      </c>
      <c r="E170" t="s">
        <v>4631</v>
      </c>
      <c r="F170">
        <v>992000</v>
      </c>
      <c r="G170" t="s">
        <v>274</v>
      </c>
      <c r="H170" t="s">
        <v>11</v>
      </c>
      <c r="I170" t="s">
        <v>3999</v>
      </c>
      <c r="J170" s="1">
        <v>44712</v>
      </c>
      <c r="K170">
        <v>0</v>
      </c>
      <c r="L170" t="str" cm="1">
        <f t="array" ref="L170">_xlfn._xlws.FILTER(DIPA1[Eselon2],DIPA1[Kode_akun]=SPP[[#This Row],[MAK]],"Non Pusdik")</f>
        <v>Pusat Pendidikan KP</v>
      </c>
    </row>
    <row r="171" spans="1:12" x14ac:dyDescent="0.3">
      <c r="A171" t="s">
        <v>4657</v>
      </c>
      <c r="B171" t="s">
        <v>2122</v>
      </c>
      <c r="C171" t="s">
        <v>2124</v>
      </c>
      <c r="D171" t="s">
        <v>3968</v>
      </c>
      <c r="E171" t="s">
        <v>4631</v>
      </c>
      <c r="F171">
        <v>3691500</v>
      </c>
      <c r="G171" t="s">
        <v>2123</v>
      </c>
      <c r="H171" t="s">
        <v>11</v>
      </c>
      <c r="I171" t="s">
        <v>3999</v>
      </c>
      <c r="J171" s="1">
        <v>44712</v>
      </c>
      <c r="K171">
        <v>0</v>
      </c>
      <c r="L171" t="str" cm="1">
        <f t="array" ref="L171">_xlfn._xlws.FILTER(DIPA1[Eselon2],DIPA1[Kode_akun]=SPP[[#This Row],[MAK]],"Non Pusdik")</f>
        <v>Pusat Pendidikan KP</v>
      </c>
    </row>
    <row r="172" spans="1:12" x14ac:dyDescent="0.3">
      <c r="A172" t="s">
        <v>4654</v>
      </c>
      <c r="B172" t="s">
        <v>547</v>
      </c>
      <c r="C172" t="s">
        <v>3224</v>
      </c>
      <c r="D172" t="s">
        <v>3968</v>
      </c>
      <c r="E172" t="s">
        <v>4631</v>
      </c>
      <c r="F172">
        <v>1500000</v>
      </c>
      <c r="G172" t="s">
        <v>2995</v>
      </c>
      <c r="H172" t="s">
        <v>11</v>
      </c>
      <c r="I172" t="s">
        <v>3999</v>
      </c>
      <c r="J172" s="1">
        <v>44712</v>
      </c>
      <c r="K172">
        <v>0</v>
      </c>
      <c r="L172" t="str" cm="1">
        <f t="array" ref="L172">_xlfn._xlws.FILTER(DIPA1[Eselon2],DIPA1[Kode_akun]=SPP[[#This Row],[MAK]],"Non Pusdik")</f>
        <v>Pusat Pendidikan KP</v>
      </c>
    </row>
    <row r="173" spans="1:12" x14ac:dyDescent="0.3">
      <c r="A173" t="s">
        <v>4652</v>
      </c>
      <c r="B173" t="s">
        <v>148</v>
      </c>
      <c r="C173" t="s">
        <v>161</v>
      </c>
      <c r="D173" t="s">
        <v>3968</v>
      </c>
      <c r="E173" t="s">
        <v>4631</v>
      </c>
      <c r="F173">
        <v>10640750</v>
      </c>
      <c r="G173" t="s">
        <v>160</v>
      </c>
      <c r="H173" t="s">
        <v>11</v>
      </c>
      <c r="I173" t="s">
        <v>3999</v>
      </c>
      <c r="J173" s="1">
        <v>44712</v>
      </c>
      <c r="K173">
        <v>0</v>
      </c>
      <c r="L173" t="str" cm="1">
        <f t="array" ref="L173">_xlfn._xlws.FILTER(DIPA1[Eselon2],DIPA1[Kode_akun]=SPP[[#This Row],[MAK]],"Non Pusdik")</f>
        <v>Pusat Pendidikan KP</v>
      </c>
    </row>
    <row r="174" spans="1:12" x14ac:dyDescent="0.3">
      <c r="A174" t="s">
        <v>4652</v>
      </c>
      <c r="B174" t="s">
        <v>505</v>
      </c>
      <c r="C174" t="s">
        <v>511</v>
      </c>
      <c r="D174" t="s">
        <v>3968</v>
      </c>
      <c r="E174" t="s">
        <v>4631</v>
      </c>
      <c r="F174">
        <v>1485000</v>
      </c>
      <c r="G174" t="s">
        <v>279</v>
      </c>
      <c r="H174" t="s">
        <v>11</v>
      </c>
      <c r="I174" t="s">
        <v>3999</v>
      </c>
      <c r="J174" s="1">
        <v>44712</v>
      </c>
      <c r="K174">
        <v>0</v>
      </c>
      <c r="L174" t="str" cm="1">
        <f t="array" ref="L174">_xlfn._xlws.FILTER(DIPA1[Eselon2],DIPA1[Kode_akun]=SPP[[#This Row],[MAK]],"Non Pusdik")</f>
        <v>Pusat Pendidikan KP</v>
      </c>
    </row>
    <row r="175" spans="1:12" x14ac:dyDescent="0.3">
      <c r="A175" t="s">
        <v>4654</v>
      </c>
      <c r="B175" t="s">
        <v>547</v>
      </c>
      <c r="C175" t="s">
        <v>2969</v>
      </c>
      <c r="D175" t="s">
        <v>3968</v>
      </c>
      <c r="E175" t="s">
        <v>4631</v>
      </c>
      <c r="F175">
        <v>1500000</v>
      </c>
      <c r="G175" t="s">
        <v>2860</v>
      </c>
      <c r="H175" t="s">
        <v>11</v>
      </c>
      <c r="I175" t="s">
        <v>3999</v>
      </c>
      <c r="J175" s="1">
        <v>44712</v>
      </c>
      <c r="K175">
        <v>0</v>
      </c>
      <c r="L175" t="str" cm="1">
        <f t="array" ref="L175">_xlfn._xlws.FILTER(DIPA1[Eselon2],DIPA1[Kode_akun]=SPP[[#This Row],[MAK]],"Non Pusdik")</f>
        <v>Pusat Pendidikan KP</v>
      </c>
    </row>
    <row r="176" spans="1:12" x14ac:dyDescent="0.3">
      <c r="A176" t="s">
        <v>4654</v>
      </c>
      <c r="B176" t="s">
        <v>547</v>
      </c>
      <c r="C176" t="s">
        <v>3229</v>
      </c>
      <c r="D176" t="s">
        <v>3968</v>
      </c>
      <c r="E176" t="s">
        <v>4631</v>
      </c>
      <c r="F176">
        <v>23902740</v>
      </c>
      <c r="G176" t="s">
        <v>3228</v>
      </c>
      <c r="H176" t="s">
        <v>11</v>
      </c>
      <c r="I176" t="s">
        <v>3999</v>
      </c>
      <c r="J176" s="1">
        <v>44712</v>
      </c>
      <c r="K176">
        <v>0</v>
      </c>
      <c r="L176" t="str" cm="1">
        <f t="array" ref="L176">_xlfn._xlws.FILTER(DIPA1[Eselon2],DIPA1[Kode_akun]=SPP[[#This Row],[MAK]],"Non Pusdik")</f>
        <v>Pusat Pendidikan KP</v>
      </c>
    </row>
    <row r="177" spans="1:12" x14ac:dyDescent="0.3">
      <c r="A177" t="s">
        <v>4648</v>
      </c>
      <c r="B177" t="s">
        <v>185</v>
      </c>
      <c r="C177" t="s">
        <v>187</v>
      </c>
      <c r="D177" t="s">
        <v>3968</v>
      </c>
      <c r="E177" t="s">
        <v>4631</v>
      </c>
      <c r="F177">
        <v>4280000</v>
      </c>
      <c r="G177" t="s">
        <v>186</v>
      </c>
      <c r="H177" t="s">
        <v>11</v>
      </c>
      <c r="I177" t="s">
        <v>3999</v>
      </c>
      <c r="J177" s="1">
        <v>44712</v>
      </c>
      <c r="K177">
        <v>0</v>
      </c>
      <c r="L177" t="str" cm="1">
        <f t="array" ref="L177">_xlfn._xlws.FILTER(DIPA1[Eselon2],DIPA1[Kode_akun]=SPP[[#This Row],[MAK]],"Non Pusdik")</f>
        <v>Pusat Pendidikan KP</v>
      </c>
    </row>
    <row r="178" spans="1:12" x14ac:dyDescent="0.3">
      <c r="A178" t="s">
        <v>4648</v>
      </c>
      <c r="B178" t="s">
        <v>2311</v>
      </c>
      <c r="C178" t="s">
        <v>2312</v>
      </c>
      <c r="D178" t="s">
        <v>3968</v>
      </c>
      <c r="E178" t="s">
        <v>4631</v>
      </c>
      <c r="F178">
        <v>215000</v>
      </c>
      <c r="G178" t="s">
        <v>2131</v>
      </c>
      <c r="H178" t="s">
        <v>11</v>
      </c>
      <c r="I178" t="s">
        <v>3999</v>
      </c>
      <c r="J178" s="1">
        <v>44712</v>
      </c>
      <c r="K178">
        <v>0</v>
      </c>
      <c r="L178" t="str" cm="1">
        <f t="array" ref="L178">_xlfn._xlws.FILTER(DIPA1[Eselon2],DIPA1[Kode_akun]=SPP[[#This Row],[MAK]],"Non Pusdik")</f>
        <v>Pusat Pendidikan KP</v>
      </c>
    </row>
    <row r="179" spans="1:12" x14ac:dyDescent="0.3">
      <c r="A179" t="s">
        <v>4647</v>
      </c>
      <c r="B179" t="s">
        <v>216</v>
      </c>
      <c r="C179" t="s">
        <v>589</v>
      </c>
      <c r="D179" t="s">
        <v>3968</v>
      </c>
      <c r="E179" t="s">
        <v>4631</v>
      </c>
      <c r="F179">
        <v>1495000</v>
      </c>
      <c r="G179" t="s">
        <v>279</v>
      </c>
      <c r="H179" t="s">
        <v>11</v>
      </c>
      <c r="I179" t="s">
        <v>3999</v>
      </c>
      <c r="J179" s="1">
        <v>44712</v>
      </c>
      <c r="K179">
        <v>0</v>
      </c>
      <c r="L179" t="str" cm="1">
        <f t="array" ref="L179">_xlfn._xlws.FILTER(DIPA1[Eselon2],DIPA1[Kode_akun]=SPP[[#This Row],[MAK]],"Non Pusdik")</f>
        <v>Pusat Pendidikan KP</v>
      </c>
    </row>
    <row r="180" spans="1:12" x14ac:dyDescent="0.3">
      <c r="A180" t="s">
        <v>4647</v>
      </c>
      <c r="B180" t="s">
        <v>216</v>
      </c>
      <c r="C180" t="s">
        <v>585</v>
      </c>
      <c r="D180" t="s">
        <v>3968</v>
      </c>
      <c r="E180" t="s">
        <v>4631</v>
      </c>
      <c r="F180">
        <v>993500</v>
      </c>
      <c r="G180" t="s">
        <v>274</v>
      </c>
      <c r="H180" t="s">
        <v>11</v>
      </c>
      <c r="I180" t="s">
        <v>3999</v>
      </c>
      <c r="J180" s="1">
        <v>44712</v>
      </c>
      <c r="K180">
        <v>0</v>
      </c>
      <c r="L180" t="str" cm="1">
        <f t="array" ref="L180">_xlfn._xlws.FILTER(DIPA1[Eselon2],DIPA1[Kode_akun]=SPP[[#This Row],[MAK]],"Non Pusdik")</f>
        <v>Pusat Pendidikan KP</v>
      </c>
    </row>
    <row r="181" spans="1:12" x14ac:dyDescent="0.3">
      <c r="A181" t="s">
        <v>4648</v>
      </c>
      <c r="B181" t="s">
        <v>2290</v>
      </c>
      <c r="C181" t="s">
        <v>2292</v>
      </c>
      <c r="D181" t="s">
        <v>3968</v>
      </c>
      <c r="E181" t="s">
        <v>4631</v>
      </c>
      <c r="F181">
        <v>11200000</v>
      </c>
      <c r="G181" t="s">
        <v>2291</v>
      </c>
      <c r="H181" t="s">
        <v>11</v>
      </c>
      <c r="I181" t="s">
        <v>3999</v>
      </c>
      <c r="J181" s="1">
        <v>44712</v>
      </c>
      <c r="K181">
        <v>0</v>
      </c>
      <c r="L181" t="str" cm="1">
        <f t="array" ref="L181">_xlfn._xlws.FILTER(DIPA1[Eselon2],DIPA1[Kode_akun]=SPP[[#This Row],[MAK]],"Non Pusdik")</f>
        <v>Pusat Pendidikan KP</v>
      </c>
    </row>
    <row r="182" spans="1:12" x14ac:dyDescent="0.3">
      <c r="A182" t="s">
        <v>4648</v>
      </c>
      <c r="B182" t="s">
        <v>2356</v>
      </c>
      <c r="C182" t="s">
        <v>3009</v>
      </c>
      <c r="D182" t="s">
        <v>3968</v>
      </c>
      <c r="E182" t="s">
        <v>4631</v>
      </c>
      <c r="F182">
        <v>6600000</v>
      </c>
      <c r="G182" t="s">
        <v>4655</v>
      </c>
      <c r="H182" t="s">
        <v>11</v>
      </c>
      <c r="I182" t="s">
        <v>3999</v>
      </c>
      <c r="J182" s="1">
        <v>44712</v>
      </c>
      <c r="K182">
        <v>0</v>
      </c>
      <c r="L182" t="str" cm="1">
        <f t="array" ref="L182">_xlfn._xlws.FILTER(DIPA1[Eselon2],DIPA1[Kode_akun]=SPP[[#This Row],[MAK]],"Non Pusdik")</f>
        <v>Pusat Pendidikan KP</v>
      </c>
    </row>
    <row r="183" spans="1:12" x14ac:dyDescent="0.3">
      <c r="A183" t="s">
        <v>4648</v>
      </c>
      <c r="B183" t="s">
        <v>2290</v>
      </c>
      <c r="C183" t="s">
        <v>3451</v>
      </c>
      <c r="D183" t="s">
        <v>3968</v>
      </c>
      <c r="E183" t="s">
        <v>4631</v>
      </c>
      <c r="F183">
        <v>400000</v>
      </c>
      <c r="G183" t="s">
        <v>3450</v>
      </c>
      <c r="H183" t="s">
        <v>11</v>
      </c>
      <c r="I183" t="s">
        <v>3999</v>
      </c>
      <c r="J183" s="1">
        <v>44712</v>
      </c>
      <c r="K183">
        <v>0</v>
      </c>
      <c r="L183" t="str" cm="1">
        <f t="array" ref="L183">_xlfn._xlws.FILTER(DIPA1[Eselon2],DIPA1[Kode_akun]=SPP[[#This Row],[MAK]],"Non Pusdik")</f>
        <v>Pusat Pendidikan KP</v>
      </c>
    </row>
    <row r="184" spans="1:12" x14ac:dyDescent="0.3">
      <c r="A184" t="s">
        <v>4648</v>
      </c>
      <c r="B184" t="s">
        <v>2290</v>
      </c>
      <c r="C184" t="s">
        <v>2413</v>
      </c>
      <c r="D184" t="s">
        <v>3968</v>
      </c>
      <c r="E184" t="s">
        <v>4631</v>
      </c>
      <c r="F184">
        <v>8431830</v>
      </c>
      <c r="G184" t="s">
        <v>4656</v>
      </c>
      <c r="H184" t="s">
        <v>11</v>
      </c>
      <c r="I184" t="s">
        <v>3999</v>
      </c>
      <c r="J184" s="1">
        <v>44712</v>
      </c>
      <c r="K184">
        <v>0</v>
      </c>
      <c r="L184" t="str" cm="1">
        <f t="array" ref="L184">_xlfn._xlws.FILTER(DIPA1[Eselon2],DIPA1[Kode_akun]=SPP[[#This Row],[MAK]],"Non Pusdik")</f>
        <v>Pusat Pendidikan KP</v>
      </c>
    </row>
    <row r="185" spans="1:12" x14ac:dyDescent="0.3">
      <c r="A185" t="s">
        <v>4641</v>
      </c>
      <c r="B185" t="s">
        <v>346</v>
      </c>
      <c r="C185" t="s">
        <v>1633</v>
      </c>
      <c r="D185" t="s">
        <v>1471</v>
      </c>
      <c r="E185" t="s">
        <v>4710</v>
      </c>
      <c r="F185">
        <v>997000</v>
      </c>
      <c r="G185" t="s">
        <v>274</v>
      </c>
      <c r="H185" t="s">
        <v>11</v>
      </c>
      <c r="I185" t="s">
        <v>1470</v>
      </c>
      <c r="J185" s="1">
        <v>44644</v>
      </c>
      <c r="K185">
        <v>0</v>
      </c>
      <c r="L185" t="str" cm="1">
        <f t="array" ref="L185">_xlfn._xlws.FILTER(DIPA1[Eselon2],DIPA1[Kode_akun]=SPP[[#This Row],[MAK]],"Non Pusdik")</f>
        <v>Pusat Pendidikan KP</v>
      </c>
    </row>
    <row r="186" spans="1:12" x14ac:dyDescent="0.3">
      <c r="A186" t="s">
        <v>4641</v>
      </c>
      <c r="B186" t="s">
        <v>346</v>
      </c>
      <c r="C186" t="s">
        <v>1008</v>
      </c>
      <c r="D186" t="s">
        <v>1471</v>
      </c>
      <c r="E186" t="s">
        <v>4710</v>
      </c>
      <c r="F186">
        <v>528000</v>
      </c>
      <c r="G186" t="s">
        <v>47</v>
      </c>
      <c r="H186" t="s">
        <v>11</v>
      </c>
      <c r="I186" t="s">
        <v>1470</v>
      </c>
      <c r="J186" s="1">
        <v>44644</v>
      </c>
      <c r="K186">
        <v>0</v>
      </c>
      <c r="L186" t="str" cm="1">
        <f t="array" ref="L186">_xlfn._xlws.FILTER(DIPA1[Eselon2],DIPA1[Kode_akun]=SPP[[#This Row],[MAK]],"Non Pusdik")</f>
        <v>Pusat Pendidikan KP</v>
      </c>
    </row>
    <row r="187" spans="1:12" x14ac:dyDescent="0.3">
      <c r="A187" t="s">
        <v>4641</v>
      </c>
      <c r="B187" t="s">
        <v>2795</v>
      </c>
      <c r="C187" t="s">
        <v>2796</v>
      </c>
      <c r="D187" t="s">
        <v>1471</v>
      </c>
      <c r="E187" t="s">
        <v>4710</v>
      </c>
      <c r="F187">
        <v>900000</v>
      </c>
      <c r="G187" t="s">
        <v>2780</v>
      </c>
      <c r="H187" t="s">
        <v>11</v>
      </c>
      <c r="I187" t="s">
        <v>1470</v>
      </c>
      <c r="J187" s="1">
        <v>44644</v>
      </c>
      <c r="K187">
        <v>0</v>
      </c>
      <c r="L187" t="str" cm="1">
        <f t="array" ref="L187">_xlfn._xlws.FILTER(DIPA1[Eselon2],DIPA1[Kode_akun]=SPP[[#This Row],[MAK]],"Non Pusdik")</f>
        <v>Pusat Pendidikan KP</v>
      </c>
    </row>
    <row r="188" spans="1:12" x14ac:dyDescent="0.3">
      <c r="A188" t="s">
        <v>4643</v>
      </c>
      <c r="B188" t="s">
        <v>78</v>
      </c>
      <c r="C188" t="s">
        <v>1567</v>
      </c>
      <c r="D188" t="s">
        <v>1471</v>
      </c>
      <c r="E188" t="s">
        <v>4710</v>
      </c>
      <c r="F188">
        <v>1470000</v>
      </c>
      <c r="G188" t="s">
        <v>279</v>
      </c>
      <c r="H188" t="s">
        <v>11</v>
      </c>
      <c r="I188" t="s">
        <v>1470</v>
      </c>
      <c r="J188" s="1">
        <v>44644</v>
      </c>
      <c r="K188">
        <v>0</v>
      </c>
      <c r="L188" t="str" cm="1">
        <f t="array" ref="L188">_xlfn._xlws.FILTER(DIPA1[Eselon2],DIPA1[Kode_akun]=SPP[[#This Row],[MAK]],"Non Pusdik")</f>
        <v>Pusat Pendidikan KP</v>
      </c>
    </row>
    <row r="189" spans="1:12" x14ac:dyDescent="0.3">
      <c r="A189" t="s">
        <v>4643</v>
      </c>
      <c r="B189" t="s">
        <v>78</v>
      </c>
      <c r="C189" t="s">
        <v>1561</v>
      </c>
      <c r="D189" t="s">
        <v>1471</v>
      </c>
      <c r="E189" t="s">
        <v>4710</v>
      </c>
      <c r="F189">
        <v>990000</v>
      </c>
      <c r="G189" t="s">
        <v>274</v>
      </c>
      <c r="H189" t="s">
        <v>11</v>
      </c>
      <c r="I189" t="s">
        <v>1470</v>
      </c>
      <c r="J189" s="1">
        <v>44644</v>
      </c>
      <c r="K189">
        <v>0</v>
      </c>
      <c r="L189" t="str" cm="1">
        <f t="array" ref="L189">_xlfn._xlws.FILTER(DIPA1[Eselon2],DIPA1[Kode_akun]=SPP[[#This Row],[MAK]],"Non Pusdik")</f>
        <v>Pusat Pendidikan KP</v>
      </c>
    </row>
    <row r="190" spans="1:12" x14ac:dyDescent="0.3">
      <c r="A190" t="s">
        <v>4643</v>
      </c>
      <c r="B190" t="s">
        <v>84</v>
      </c>
      <c r="C190" t="s">
        <v>86</v>
      </c>
      <c r="D190" t="s">
        <v>1471</v>
      </c>
      <c r="E190" t="s">
        <v>4710</v>
      </c>
      <c r="F190">
        <v>1080000</v>
      </c>
      <c r="G190" t="s">
        <v>85</v>
      </c>
      <c r="H190" t="s">
        <v>11</v>
      </c>
      <c r="I190" t="s">
        <v>1470</v>
      </c>
      <c r="J190" s="1">
        <v>44644</v>
      </c>
      <c r="K190">
        <v>0</v>
      </c>
      <c r="L190" t="str" cm="1">
        <f t="array" ref="L190">_xlfn._xlws.FILTER(DIPA1[Eselon2],DIPA1[Kode_akun]=SPP[[#This Row],[MAK]],"Non Pusdik")</f>
        <v>Pusat Pendidikan KP</v>
      </c>
    </row>
    <row r="191" spans="1:12" x14ac:dyDescent="0.3">
      <c r="A191" t="s">
        <v>4641</v>
      </c>
      <c r="B191" t="s">
        <v>1014</v>
      </c>
      <c r="C191" t="s">
        <v>1016</v>
      </c>
      <c r="D191" t="s">
        <v>1471</v>
      </c>
      <c r="E191" t="s">
        <v>4710</v>
      </c>
      <c r="F191">
        <v>12960000</v>
      </c>
      <c r="G191" t="s">
        <v>1015</v>
      </c>
      <c r="H191" t="s">
        <v>11</v>
      </c>
      <c r="I191" t="s">
        <v>1470</v>
      </c>
      <c r="J191" s="1">
        <v>44644</v>
      </c>
      <c r="K191">
        <v>0</v>
      </c>
      <c r="L191" t="str" cm="1">
        <f t="array" ref="L191">_xlfn._xlws.FILTER(DIPA1[Eselon2],DIPA1[Kode_akun]=SPP[[#This Row],[MAK]],"Non Pusdik")</f>
        <v>Pusat Pendidikan KP</v>
      </c>
    </row>
    <row r="192" spans="1:12" x14ac:dyDescent="0.3">
      <c r="A192" t="s">
        <v>4642</v>
      </c>
      <c r="B192" t="s">
        <v>43</v>
      </c>
      <c r="C192" t="s">
        <v>1674</v>
      </c>
      <c r="D192" t="s">
        <v>1471</v>
      </c>
      <c r="E192" t="s">
        <v>4710</v>
      </c>
      <c r="F192">
        <v>990000</v>
      </c>
      <c r="G192" t="s">
        <v>274</v>
      </c>
      <c r="H192" t="s">
        <v>11</v>
      </c>
      <c r="I192" t="s">
        <v>1470</v>
      </c>
      <c r="J192" s="1">
        <v>44644</v>
      </c>
      <c r="K192">
        <v>0</v>
      </c>
      <c r="L192" t="str" cm="1">
        <f t="array" ref="L192">_xlfn._xlws.FILTER(DIPA1[Eselon2],DIPA1[Kode_akun]=SPP[[#This Row],[MAK]],"Non Pusdik")</f>
        <v>Pusat Pendidikan KP</v>
      </c>
    </row>
    <row r="193" spans="1:12" x14ac:dyDescent="0.3">
      <c r="A193" t="s">
        <v>4642</v>
      </c>
      <c r="B193" t="s">
        <v>57</v>
      </c>
      <c r="C193" t="s">
        <v>59</v>
      </c>
      <c r="D193" t="s">
        <v>1471</v>
      </c>
      <c r="E193" t="s">
        <v>4710</v>
      </c>
      <c r="F193">
        <v>10950000</v>
      </c>
      <c r="G193" t="s">
        <v>58</v>
      </c>
      <c r="H193" t="s">
        <v>11</v>
      </c>
      <c r="I193" t="s">
        <v>1470</v>
      </c>
      <c r="J193" s="1">
        <v>44644</v>
      </c>
      <c r="K193">
        <v>0</v>
      </c>
      <c r="L193" t="str" cm="1">
        <f t="array" ref="L193">_xlfn._xlws.FILTER(DIPA1[Eselon2],DIPA1[Kode_akun]=SPP[[#This Row],[MAK]],"Non Pusdik")</f>
        <v>Pusat Pendidikan KP</v>
      </c>
    </row>
    <row r="194" spans="1:12" x14ac:dyDescent="0.3">
      <c r="A194" t="s">
        <v>4642</v>
      </c>
      <c r="B194" t="s">
        <v>2802</v>
      </c>
      <c r="C194" t="s">
        <v>2803</v>
      </c>
      <c r="D194" t="s">
        <v>1471</v>
      </c>
      <c r="E194" t="s">
        <v>4710</v>
      </c>
      <c r="F194">
        <v>900000</v>
      </c>
      <c r="G194" t="s">
        <v>2780</v>
      </c>
      <c r="H194" t="s">
        <v>11</v>
      </c>
      <c r="I194" t="s">
        <v>1470</v>
      </c>
      <c r="J194" s="1">
        <v>44644</v>
      </c>
      <c r="K194">
        <v>0</v>
      </c>
      <c r="L194" t="str" cm="1">
        <f t="array" ref="L194">_xlfn._xlws.FILTER(DIPA1[Eselon2],DIPA1[Kode_akun]=SPP[[#This Row],[MAK]],"Non Pusdik")</f>
        <v>Pusat Pendidikan KP</v>
      </c>
    </row>
    <row r="195" spans="1:12" x14ac:dyDescent="0.3">
      <c r="A195" t="s">
        <v>4650</v>
      </c>
      <c r="B195" t="s">
        <v>653</v>
      </c>
      <c r="C195" t="s">
        <v>661</v>
      </c>
      <c r="D195" t="s">
        <v>3983</v>
      </c>
      <c r="E195" t="s">
        <v>4711</v>
      </c>
      <c r="F195">
        <v>1447000</v>
      </c>
      <c r="G195" t="s">
        <v>274</v>
      </c>
      <c r="H195" t="s">
        <v>11</v>
      </c>
      <c r="I195" t="s">
        <v>3984</v>
      </c>
      <c r="J195" s="1">
        <v>44720</v>
      </c>
      <c r="K195">
        <v>0</v>
      </c>
      <c r="L195" t="str" cm="1">
        <f t="array" ref="L195">_xlfn._xlws.FILTER(DIPA1[Eselon2],DIPA1[Kode_akun]=SPP[[#This Row],[MAK]],"Non Pusdik")</f>
        <v>Pusat Pendidikan KP</v>
      </c>
    </row>
    <row r="196" spans="1:12" x14ac:dyDescent="0.3">
      <c r="A196" t="s">
        <v>4650</v>
      </c>
      <c r="B196" t="s">
        <v>3251</v>
      </c>
      <c r="C196" t="s">
        <v>3253</v>
      </c>
      <c r="D196" t="s">
        <v>3983</v>
      </c>
      <c r="E196" t="s">
        <v>4711</v>
      </c>
      <c r="F196">
        <v>1442500</v>
      </c>
      <c r="G196" t="s">
        <v>3252</v>
      </c>
      <c r="H196" t="s">
        <v>11</v>
      </c>
      <c r="I196" t="s">
        <v>3984</v>
      </c>
      <c r="J196" s="1">
        <v>44720</v>
      </c>
      <c r="K196">
        <v>0</v>
      </c>
      <c r="L196" t="str" cm="1">
        <f t="array" ref="L196">_xlfn._xlws.FILTER(DIPA1[Eselon2],DIPA1[Kode_akun]=SPP[[#This Row],[MAK]],"Non Pusdik")</f>
        <v>Pusat Pendidikan KP</v>
      </c>
    </row>
    <row r="197" spans="1:12" x14ac:dyDescent="0.3">
      <c r="A197" t="s">
        <v>4645</v>
      </c>
      <c r="B197" t="s">
        <v>840</v>
      </c>
      <c r="C197" t="s">
        <v>842</v>
      </c>
      <c r="D197" t="s">
        <v>3983</v>
      </c>
      <c r="E197" t="s">
        <v>4711</v>
      </c>
      <c r="F197">
        <v>2030000</v>
      </c>
      <c r="G197" t="s">
        <v>841</v>
      </c>
      <c r="H197" t="s">
        <v>11</v>
      </c>
      <c r="I197" t="s">
        <v>3984</v>
      </c>
      <c r="J197" s="1">
        <v>44720</v>
      </c>
      <c r="K197">
        <v>0</v>
      </c>
      <c r="L197" t="str" cm="1">
        <f t="array" ref="L197">_xlfn._xlws.FILTER(DIPA1[Eselon2],DIPA1[Kode_akun]=SPP[[#This Row],[MAK]],"Non Pusdik")</f>
        <v>Pusat Pendidikan KP</v>
      </c>
    </row>
    <row r="198" spans="1:12" x14ac:dyDescent="0.3">
      <c r="A198" t="s">
        <v>4630</v>
      </c>
      <c r="B198" t="s">
        <v>923</v>
      </c>
      <c r="C198" t="s">
        <v>924</v>
      </c>
      <c r="D198" t="s">
        <v>3983</v>
      </c>
      <c r="E198" t="s">
        <v>4711</v>
      </c>
      <c r="F198">
        <v>2640000</v>
      </c>
      <c r="G198" t="s">
        <v>47</v>
      </c>
      <c r="H198" t="s">
        <v>11</v>
      </c>
      <c r="I198" t="s">
        <v>3984</v>
      </c>
      <c r="J198" s="1">
        <v>44720</v>
      </c>
      <c r="K198">
        <v>0</v>
      </c>
      <c r="L198" t="str" cm="1">
        <f t="array" ref="L198">_xlfn._xlws.FILTER(DIPA1[Eselon2],DIPA1[Kode_akun]=SPP[[#This Row],[MAK]],"Non Pusdik")</f>
        <v>Pusat Pendidikan KP</v>
      </c>
    </row>
    <row r="199" spans="1:12" x14ac:dyDescent="0.3">
      <c r="A199" t="s">
        <v>4664</v>
      </c>
      <c r="B199" t="s">
        <v>701</v>
      </c>
      <c r="C199" t="s">
        <v>4666</v>
      </c>
      <c r="D199" t="s">
        <v>4486</v>
      </c>
      <c r="E199" t="s">
        <v>4712</v>
      </c>
      <c r="F199">
        <v>5344000</v>
      </c>
      <c r="G199" t="s">
        <v>4668</v>
      </c>
      <c r="H199" t="s">
        <v>11</v>
      </c>
      <c r="I199" t="s">
        <v>4485</v>
      </c>
      <c r="J199" s="1">
        <v>44596</v>
      </c>
      <c r="K199">
        <v>62980584</v>
      </c>
      <c r="L199" t="str" cm="1">
        <f t="array" ref="L199">_xlfn._xlws.FILTER(DIPA1[Eselon2],DIPA1[Kode_akun]=SPP[[#This Row],[MAK]],"Non Pusdik")</f>
        <v>Pusat Pendidikan KP</v>
      </c>
    </row>
    <row r="200" spans="1:12" x14ac:dyDescent="0.3">
      <c r="A200" t="s">
        <v>4664</v>
      </c>
      <c r="B200" t="s">
        <v>701</v>
      </c>
      <c r="C200" t="s">
        <v>4669</v>
      </c>
      <c r="D200" t="s">
        <v>4486</v>
      </c>
      <c r="E200" t="s">
        <v>4712</v>
      </c>
      <c r="F200">
        <v>58296000</v>
      </c>
      <c r="G200" t="s">
        <v>4670</v>
      </c>
      <c r="H200" t="s">
        <v>11</v>
      </c>
      <c r="I200" t="s">
        <v>4485</v>
      </c>
      <c r="J200" s="1">
        <v>44596</v>
      </c>
      <c r="K200">
        <v>62980584</v>
      </c>
      <c r="L200" t="str" cm="1">
        <f t="array" ref="L200">_xlfn._xlws.FILTER(DIPA1[Eselon2],DIPA1[Kode_akun]=SPP[[#This Row],[MAK]],"Non Pusdik")</f>
        <v>Pusat Pendidikan KP</v>
      </c>
    </row>
    <row r="201" spans="1:12" x14ac:dyDescent="0.3">
      <c r="A201" t="s">
        <v>4633</v>
      </c>
      <c r="B201" t="s">
        <v>935</v>
      </c>
      <c r="C201" t="s">
        <v>937</v>
      </c>
      <c r="D201" t="s">
        <v>4469</v>
      </c>
      <c r="E201" t="s">
        <v>4713</v>
      </c>
      <c r="F201">
        <v>9587800</v>
      </c>
      <c r="G201" t="s">
        <v>936</v>
      </c>
      <c r="H201" t="s">
        <v>11</v>
      </c>
      <c r="I201" t="s">
        <v>4468</v>
      </c>
      <c r="J201" s="1">
        <v>44607</v>
      </c>
      <c r="K201">
        <v>9587800</v>
      </c>
      <c r="L201" t="str" cm="1">
        <f t="array" ref="L201">_xlfn._xlws.FILTER(DIPA1[Eselon2],DIPA1[Kode_akun]=SPP[[#This Row],[MAK]],"Non Pusdik")</f>
        <v>Pusat Pendidikan KP</v>
      </c>
    </row>
    <row r="202" spans="1:12" x14ac:dyDescent="0.3">
      <c r="A202" t="s">
        <v>4644</v>
      </c>
      <c r="B202" t="s">
        <v>943</v>
      </c>
      <c r="C202" t="s">
        <v>945</v>
      </c>
      <c r="D202" t="s">
        <v>4471</v>
      </c>
      <c r="E202" t="s">
        <v>4713</v>
      </c>
      <c r="F202">
        <v>1010000</v>
      </c>
      <c r="G202" t="s">
        <v>944</v>
      </c>
      <c r="H202" t="s">
        <v>11</v>
      </c>
      <c r="I202" t="s">
        <v>4470</v>
      </c>
      <c r="J202" s="1">
        <v>44607</v>
      </c>
      <c r="K202">
        <v>1010000</v>
      </c>
      <c r="L202" t="str" cm="1">
        <f t="array" ref="L202">_xlfn._xlws.FILTER(DIPA1[Eselon2],DIPA1[Kode_akun]=SPP[[#This Row],[MAK]],"Non Pusdik")</f>
        <v>Pusat Pendidikan KP</v>
      </c>
    </row>
    <row r="203" spans="1:12" x14ac:dyDescent="0.3">
      <c r="A203" t="s">
        <v>4664</v>
      </c>
      <c r="B203" t="s">
        <v>701</v>
      </c>
      <c r="C203" t="s">
        <v>4669</v>
      </c>
      <c r="D203" t="s">
        <v>4450</v>
      </c>
      <c r="E203" t="s">
        <v>4714</v>
      </c>
      <c r="F203">
        <v>58296000</v>
      </c>
      <c r="G203" t="s">
        <v>4670</v>
      </c>
      <c r="H203" t="s">
        <v>11</v>
      </c>
      <c r="I203" t="s">
        <v>4449</v>
      </c>
      <c r="J203" s="1">
        <v>44621</v>
      </c>
      <c r="K203">
        <v>62997846</v>
      </c>
      <c r="L203" t="str" cm="1">
        <f t="array" ref="L203">_xlfn._xlws.FILTER(DIPA1[Eselon2],DIPA1[Kode_akun]=SPP[[#This Row],[MAK]],"Non Pusdik")</f>
        <v>Pusat Pendidikan KP</v>
      </c>
    </row>
    <row r="204" spans="1:12" x14ac:dyDescent="0.3">
      <c r="A204" t="s">
        <v>4664</v>
      </c>
      <c r="B204" t="s">
        <v>701</v>
      </c>
      <c r="C204" t="s">
        <v>4666</v>
      </c>
      <c r="D204" t="s">
        <v>4450</v>
      </c>
      <c r="E204" t="s">
        <v>4714</v>
      </c>
      <c r="F204">
        <v>5344000</v>
      </c>
      <c r="G204" t="s">
        <v>4668</v>
      </c>
      <c r="H204" t="s">
        <v>11</v>
      </c>
      <c r="I204" t="s">
        <v>4449</v>
      </c>
      <c r="J204" s="1">
        <v>44621</v>
      </c>
      <c r="K204">
        <v>62997846</v>
      </c>
      <c r="L204" t="str" cm="1">
        <f t="array" ref="L204">_xlfn._xlws.FILTER(DIPA1[Eselon2],DIPA1[Kode_akun]=SPP[[#This Row],[MAK]],"Non Pusdik")</f>
        <v>Pusat Pendidikan KP</v>
      </c>
    </row>
    <row r="205" spans="1:12" x14ac:dyDescent="0.3">
      <c r="A205" t="s">
        <v>4664</v>
      </c>
      <c r="B205" t="s">
        <v>744</v>
      </c>
      <c r="C205" t="s">
        <v>768</v>
      </c>
      <c r="D205" t="s">
        <v>1682</v>
      </c>
      <c r="E205" t="s">
        <v>4715</v>
      </c>
      <c r="F205">
        <v>880000</v>
      </c>
      <c r="G205" t="s">
        <v>767</v>
      </c>
      <c r="H205" t="s">
        <v>11</v>
      </c>
      <c r="I205" t="s">
        <v>1681</v>
      </c>
      <c r="J205" s="1">
        <v>44628</v>
      </c>
      <c r="K205">
        <v>99961115</v>
      </c>
      <c r="L205" t="str" cm="1">
        <f t="array" ref="L205">_xlfn._xlws.FILTER(DIPA1[Eselon2],DIPA1[Kode_akun]=SPP[[#This Row],[MAK]],"Non Pusdik")</f>
        <v>Pusat Pendidikan KP</v>
      </c>
    </row>
    <row r="206" spans="1:12" x14ac:dyDescent="0.3">
      <c r="A206" t="s">
        <v>4664</v>
      </c>
      <c r="B206" t="s">
        <v>744</v>
      </c>
      <c r="C206" t="s">
        <v>763</v>
      </c>
      <c r="D206" t="s">
        <v>1682</v>
      </c>
      <c r="E206" t="s">
        <v>4715</v>
      </c>
      <c r="F206">
        <v>800000</v>
      </c>
      <c r="G206" t="s">
        <v>762</v>
      </c>
      <c r="H206" t="s">
        <v>11</v>
      </c>
      <c r="I206" t="s">
        <v>1681</v>
      </c>
      <c r="J206" s="1">
        <v>44628</v>
      </c>
      <c r="K206">
        <v>99961115</v>
      </c>
      <c r="L206" t="str" cm="1">
        <f t="array" ref="L206">_xlfn._xlws.FILTER(DIPA1[Eselon2],DIPA1[Kode_akun]=SPP[[#This Row],[MAK]],"Non Pusdik")</f>
        <v>Pusat Pendidikan KP</v>
      </c>
    </row>
    <row r="207" spans="1:12" x14ac:dyDescent="0.3">
      <c r="A207" t="s">
        <v>4664</v>
      </c>
      <c r="B207" t="s">
        <v>701</v>
      </c>
      <c r="C207" t="s">
        <v>703</v>
      </c>
      <c r="D207" t="s">
        <v>1682</v>
      </c>
      <c r="E207" t="s">
        <v>4715</v>
      </c>
      <c r="F207">
        <v>2178865</v>
      </c>
      <c r="G207" t="s">
        <v>702</v>
      </c>
      <c r="H207" t="s">
        <v>11</v>
      </c>
      <c r="I207" t="s">
        <v>1681</v>
      </c>
      <c r="J207" s="1">
        <v>44628</v>
      </c>
      <c r="K207">
        <v>99961115</v>
      </c>
      <c r="L207" t="str" cm="1">
        <f t="array" ref="L207">_xlfn._xlws.FILTER(DIPA1[Eselon2],DIPA1[Kode_akun]=SPP[[#This Row],[MAK]],"Non Pusdik")</f>
        <v>Pusat Pendidikan KP</v>
      </c>
    </row>
    <row r="208" spans="1:12" x14ac:dyDescent="0.3">
      <c r="A208" t="s">
        <v>4663</v>
      </c>
      <c r="B208" t="s">
        <v>783</v>
      </c>
      <c r="C208" t="s">
        <v>785</v>
      </c>
      <c r="D208" t="s">
        <v>1682</v>
      </c>
      <c r="E208" t="s">
        <v>4715</v>
      </c>
      <c r="F208">
        <v>295050</v>
      </c>
      <c r="G208" t="s">
        <v>784</v>
      </c>
      <c r="H208" t="s">
        <v>11</v>
      </c>
      <c r="I208" t="s">
        <v>1681</v>
      </c>
      <c r="J208" s="1">
        <v>44628</v>
      </c>
      <c r="K208">
        <v>99961115</v>
      </c>
      <c r="L208" t="str" cm="1">
        <f t="array" ref="L208">_xlfn._xlws.FILTER(DIPA1[Eselon2],DIPA1[Kode_akun]=SPP[[#This Row],[MAK]],"Non Pusdik")</f>
        <v>Pusat Pendidikan KP</v>
      </c>
    </row>
    <row r="209" spans="1:12" x14ac:dyDescent="0.3">
      <c r="A209" t="s">
        <v>4664</v>
      </c>
      <c r="B209" t="s">
        <v>744</v>
      </c>
      <c r="C209" t="s">
        <v>2922</v>
      </c>
      <c r="D209" t="s">
        <v>1682</v>
      </c>
      <c r="E209" t="s">
        <v>4715</v>
      </c>
      <c r="F209">
        <v>5995000</v>
      </c>
      <c r="G209" t="s">
        <v>2921</v>
      </c>
      <c r="H209" t="s">
        <v>11</v>
      </c>
      <c r="I209" t="s">
        <v>1681</v>
      </c>
      <c r="J209" s="1">
        <v>44628</v>
      </c>
      <c r="K209">
        <v>99961115</v>
      </c>
      <c r="L209" t="str" cm="1">
        <f t="array" ref="L209">_xlfn._xlws.FILTER(DIPA1[Eselon2],DIPA1[Kode_akun]=SPP[[#This Row],[MAK]],"Non Pusdik")</f>
        <v>Pusat Pendidikan KP</v>
      </c>
    </row>
    <row r="210" spans="1:12" x14ac:dyDescent="0.3">
      <c r="A210" t="s">
        <v>4664</v>
      </c>
      <c r="B210" t="s">
        <v>744</v>
      </c>
      <c r="C210" t="s">
        <v>2915</v>
      </c>
      <c r="D210" t="s">
        <v>1682</v>
      </c>
      <c r="E210" t="s">
        <v>4715</v>
      </c>
      <c r="F210">
        <v>5500000</v>
      </c>
      <c r="G210" t="s">
        <v>2914</v>
      </c>
      <c r="H210" t="s">
        <v>11</v>
      </c>
      <c r="I210" t="s">
        <v>1681</v>
      </c>
      <c r="J210" s="1">
        <v>44628</v>
      </c>
      <c r="K210">
        <v>99961115</v>
      </c>
      <c r="L210" t="str" cm="1">
        <f t="array" ref="L210">_xlfn._xlws.FILTER(DIPA1[Eselon2],DIPA1[Kode_akun]=SPP[[#This Row],[MAK]],"Non Pusdik")</f>
        <v>Pusat Pendidikan KP</v>
      </c>
    </row>
    <row r="211" spans="1:12" x14ac:dyDescent="0.3">
      <c r="A211" t="s">
        <v>4652</v>
      </c>
      <c r="B211" t="s">
        <v>148</v>
      </c>
      <c r="C211" t="s">
        <v>161</v>
      </c>
      <c r="D211" t="s">
        <v>1682</v>
      </c>
      <c r="E211" t="s">
        <v>4715</v>
      </c>
      <c r="F211">
        <v>21550100</v>
      </c>
      <c r="G211" t="s">
        <v>160</v>
      </c>
      <c r="H211" t="s">
        <v>11</v>
      </c>
      <c r="I211" t="s">
        <v>1681</v>
      </c>
      <c r="J211" s="1">
        <v>44628</v>
      </c>
      <c r="K211">
        <v>99961115</v>
      </c>
      <c r="L211" t="str" cm="1">
        <f t="array" ref="L211">_xlfn._xlws.FILTER(DIPA1[Eselon2],DIPA1[Kode_akun]=SPP[[#This Row],[MAK]],"Non Pusdik")</f>
        <v>Pusat Pendidikan KP</v>
      </c>
    </row>
    <row r="212" spans="1:12" x14ac:dyDescent="0.3">
      <c r="A212" t="s">
        <v>4652</v>
      </c>
      <c r="B212" t="s">
        <v>148</v>
      </c>
      <c r="C212" t="s">
        <v>150</v>
      </c>
      <c r="D212" t="s">
        <v>1682</v>
      </c>
      <c r="E212" t="s">
        <v>4715</v>
      </c>
      <c r="F212">
        <v>23835500</v>
      </c>
      <c r="G212" t="s">
        <v>149</v>
      </c>
      <c r="H212" t="s">
        <v>11</v>
      </c>
      <c r="I212" t="s">
        <v>1681</v>
      </c>
      <c r="J212" s="1">
        <v>44628</v>
      </c>
      <c r="K212">
        <v>99961115</v>
      </c>
      <c r="L212" t="str" cm="1">
        <f t="array" ref="L212">_xlfn._xlws.FILTER(DIPA1[Eselon2],DIPA1[Kode_akun]=SPP[[#This Row],[MAK]],"Non Pusdik")</f>
        <v>Pusat Pendidikan KP</v>
      </c>
    </row>
    <row r="213" spans="1:12" x14ac:dyDescent="0.3">
      <c r="A213" t="s">
        <v>4652</v>
      </c>
      <c r="B213" t="s">
        <v>505</v>
      </c>
      <c r="C213" t="s">
        <v>511</v>
      </c>
      <c r="D213" t="s">
        <v>1682</v>
      </c>
      <c r="E213" t="s">
        <v>4715</v>
      </c>
      <c r="F213">
        <v>1485000</v>
      </c>
      <c r="G213" t="s">
        <v>279</v>
      </c>
      <c r="H213" t="s">
        <v>11</v>
      </c>
      <c r="I213" t="s">
        <v>1681</v>
      </c>
      <c r="J213" s="1">
        <v>44628</v>
      </c>
      <c r="K213">
        <v>99961115</v>
      </c>
      <c r="L213" t="str" cm="1">
        <f t="array" ref="L213">_xlfn._xlws.FILTER(DIPA1[Eselon2],DIPA1[Kode_akun]=SPP[[#This Row],[MAK]],"Non Pusdik")</f>
        <v>Pusat Pendidikan KP</v>
      </c>
    </row>
    <row r="214" spans="1:12" x14ac:dyDescent="0.3">
      <c r="A214" t="s">
        <v>4648</v>
      </c>
      <c r="B214" t="s">
        <v>185</v>
      </c>
      <c r="C214" t="s">
        <v>187</v>
      </c>
      <c r="D214" t="s">
        <v>1682</v>
      </c>
      <c r="E214" t="s">
        <v>4715</v>
      </c>
      <c r="F214">
        <v>1560000</v>
      </c>
      <c r="G214" t="s">
        <v>186</v>
      </c>
      <c r="H214" t="s">
        <v>11</v>
      </c>
      <c r="I214" t="s">
        <v>1681</v>
      </c>
      <c r="J214" s="1">
        <v>44628</v>
      </c>
      <c r="K214">
        <v>99961115</v>
      </c>
      <c r="L214" t="str" cm="1">
        <f t="array" ref="L214">_xlfn._xlws.FILTER(DIPA1[Eselon2],DIPA1[Kode_akun]=SPP[[#This Row],[MAK]],"Non Pusdik")</f>
        <v>Pusat Pendidikan KP</v>
      </c>
    </row>
    <row r="215" spans="1:12" x14ac:dyDescent="0.3">
      <c r="A215" t="s">
        <v>4657</v>
      </c>
      <c r="B215" t="s">
        <v>2122</v>
      </c>
      <c r="C215" t="s">
        <v>2124</v>
      </c>
      <c r="D215" t="s">
        <v>1682</v>
      </c>
      <c r="E215" t="s">
        <v>4715</v>
      </c>
      <c r="F215">
        <v>4907400</v>
      </c>
      <c r="G215" t="s">
        <v>2123</v>
      </c>
      <c r="H215" t="s">
        <v>11</v>
      </c>
      <c r="I215" t="s">
        <v>1681</v>
      </c>
      <c r="J215" s="1">
        <v>44628</v>
      </c>
      <c r="K215">
        <v>99961115</v>
      </c>
      <c r="L215" t="str" cm="1">
        <f t="array" ref="L215">_xlfn._xlws.FILTER(DIPA1[Eselon2],DIPA1[Kode_akun]=SPP[[#This Row],[MAK]],"Non Pusdik")</f>
        <v>Pusat Pendidikan KP</v>
      </c>
    </row>
    <row r="216" spans="1:12" x14ac:dyDescent="0.3">
      <c r="A216" t="s">
        <v>4652</v>
      </c>
      <c r="B216" t="s">
        <v>505</v>
      </c>
      <c r="C216" t="s">
        <v>506</v>
      </c>
      <c r="D216" t="s">
        <v>1682</v>
      </c>
      <c r="E216" t="s">
        <v>4715</v>
      </c>
      <c r="F216">
        <v>1000000</v>
      </c>
      <c r="G216" t="s">
        <v>274</v>
      </c>
      <c r="H216" t="s">
        <v>11</v>
      </c>
      <c r="I216" t="s">
        <v>1681</v>
      </c>
      <c r="J216" s="1">
        <v>44628</v>
      </c>
      <c r="K216">
        <v>99961115</v>
      </c>
      <c r="L216" t="str" cm="1">
        <f t="array" ref="L216">_xlfn._xlws.FILTER(DIPA1[Eselon2],DIPA1[Kode_akun]=SPP[[#This Row],[MAK]],"Non Pusdik")</f>
        <v>Pusat Pendidikan KP</v>
      </c>
    </row>
    <row r="217" spans="1:12" x14ac:dyDescent="0.3">
      <c r="A217" t="s">
        <v>4665</v>
      </c>
      <c r="B217" t="s">
        <v>795</v>
      </c>
      <c r="C217" t="s">
        <v>826</v>
      </c>
      <c r="D217" t="s">
        <v>1682</v>
      </c>
      <c r="E217" t="s">
        <v>4715</v>
      </c>
      <c r="F217">
        <v>3602000</v>
      </c>
      <c r="G217" t="s">
        <v>825</v>
      </c>
      <c r="H217" t="s">
        <v>11</v>
      </c>
      <c r="I217" t="s">
        <v>1681</v>
      </c>
      <c r="J217" s="1">
        <v>44628</v>
      </c>
      <c r="K217">
        <v>99961115</v>
      </c>
      <c r="L217" t="str" cm="1">
        <f t="array" ref="L217">_xlfn._xlws.FILTER(DIPA1[Eselon2],DIPA1[Kode_akun]=SPP[[#This Row],[MAK]],"Non Pusdik")</f>
        <v>Pusat Pendidikan KP</v>
      </c>
    </row>
    <row r="218" spans="1:12" x14ac:dyDescent="0.3">
      <c r="A218" t="s">
        <v>4665</v>
      </c>
      <c r="B218" t="s">
        <v>795</v>
      </c>
      <c r="C218" t="s">
        <v>1843</v>
      </c>
      <c r="D218" t="s">
        <v>1682</v>
      </c>
      <c r="E218" t="s">
        <v>4715</v>
      </c>
      <c r="F218">
        <v>220000</v>
      </c>
      <c r="G218" t="s">
        <v>1842</v>
      </c>
      <c r="H218" t="s">
        <v>11</v>
      </c>
      <c r="I218" t="s">
        <v>1681</v>
      </c>
      <c r="J218" s="1">
        <v>44628</v>
      </c>
      <c r="K218">
        <v>99961115</v>
      </c>
      <c r="L218" t="str" cm="1">
        <f t="array" ref="L218">_xlfn._xlws.FILTER(DIPA1[Eselon2],DIPA1[Kode_akun]=SPP[[#This Row],[MAK]],"Non Pusdik")</f>
        <v>Pusat Pendidikan KP</v>
      </c>
    </row>
    <row r="219" spans="1:12" x14ac:dyDescent="0.3">
      <c r="A219" t="s">
        <v>4682</v>
      </c>
      <c r="B219" t="s">
        <v>2206</v>
      </c>
      <c r="C219" t="s">
        <v>2208</v>
      </c>
      <c r="D219" t="s">
        <v>1682</v>
      </c>
      <c r="E219" t="s">
        <v>4715</v>
      </c>
      <c r="F219">
        <v>450000</v>
      </c>
      <c r="G219" t="s">
        <v>2207</v>
      </c>
      <c r="H219" t="s">
        <v>11</v>
      </c>
      <c r="I219" t="s">
        <v>1681</v>
      </c>
      <c r="J219" s="1">
        <v>44628</v>
      </c>
      <c r="K219">
        <v>99961115</v>
      </c>
      <c r="L219" t="str" cm="1">
        <f t="array" ref="L219">_xlfn._xlws.FILTER(DIPA1[Eselon2],DIPA1[Kode_akun]=SPP[[#This Row],[MAK]],"Non Pusdik")</f>
        <v>Pusat Pendidikan KP</v>
      </c>
    </row>
    <row r="220" spans="1:12" x14ac:dyDescent="0.3">
      <c r="A220" t="s">
        <v>4682</v>
      </c>
      <c r="B220" t="s">
        <v>135</v>
      </c>
      <c r="C220" t="s">
        <v>139</v>
      </c>
      <c r="D220" t="s">
        <v>1682</v>
      </c>
      <c r="E220" t="s">
        <v>4715</v>
      </c>
      <c r="F220">
        <v>2685000</v>
      </c>
      <c r="G220" t="s">
        <v>138</v>
      </c>
      <c r="H220" t="s">
        <v>11</v>
      </c>
      <c r="I220" t="s">
        <v>1681</v>
      </c>
      <c r="J220" s="1">
        <v>44628</v>
      </c>
      <c r="K220">
        <v>99961115</v>
      </c>
      <c r="L220" t="str" cm="1">
        <f t="array" ref="L220">_xlfn._xlws.FILTER(DIPA1[Eselon2],DIPA1[Kode_akun]=SPP[[#This Row],[MAK]],"Non Pusdik")</f>
        <v>Pusat Pendidikan KP</v>
      </c>
    </row>
    <row r="221" spans="1:12" x14ac:dyDescent="0.3">
      <c r="A221" t="s">
        <v>4654</v>
      </c>
      <c r="B221" t="s">
        <v>2158</v>
      </c>
      <c r="C221" t="s">
        <v>2160</v>
      </c>
      <c r="D221" t="s">
        <v>1682</v>
      </c>
      <c r="E221" t="s">
        <v>4715</v>
      </c>
      <c r="F221">
        <v>600000</v>
      </c>
      <c r="G221" t="s">
        <v>2159</v>
      </c>
      <c r="H221" t="s">
        <v>11</v>
      </c>
      <c r="I221" t="s">
        <v>1681</v>
      </c>
      <c r="J221" s="1">
        <v>44628</v>
      </c>
      <c r="K221">
        <v>99961115</v>
      </c>
      <c r="L221" t="str" cm="1">
        <f t="array" ref="L221">_xlfn._xlws.FILTER(DIPA1[Eselon2],DIPA1[Kode_akun]=SPP[[#This Row],[MAK]],"Non Pusdik")</f>
        <v>Pusat Pendidikan KP</v>
      </c>
    </row>
    <row r="222" spans="1:12" x14ac:dyDescent="0.3">
      <c r="A222" t="s">
        <v>4665</v>
      </c>
      <c r="B222" t="s">
        <v>795</v>
      </c>
      <c r="C222" t="s">
        <v>797</v>
      </c>
      <c r="D222" t="s">
        <v>1682</v>
      </c>
      <c r="E222" t="s">
        <v>4715</v>
      </c>
      <c r="F222">
        <v>21182200</v>
      </c>
      <c r="G222" t="s">
        <v>796</v>
      </c>
      <c r="H222" t="s">
        <v>11</v>
      </c>
      <c r="I222" t="s">
        <v>1681</v>
      </c>
      <c r="J222" s="1">
        <v>44628</v>
      </c>
      <c r="K222">
        <v>99961115</v>
      </c>
      <c r="L222" t="str" cm="1">
        <f t="array" ref="L222">_xlfn._xlws.FILTER(DIPA1[Eselon2],DIPA1[Kode_akun]=SPP[[#This Row],[MAK]],"Non Pusdik")</f>
        <v>Pusat Pendidikan KP</v>
      </c>
    </row>
    <row r="223" spans="1:12" x14ac:dyDescent="0.3">
      <c r="A223" t="s">
        <v>4652</v>
      </c>
      <c r="B223" t="s">
        <v>2130</v>
      </c>
      <c r="C223" t="s">
        <v>2132</v>
      </c>
      <c r="D223" t="s">
        <v>1682</v>
      </c>
      <c r="E223" t="s">
        <v>4715</v>
      </c>
      <c r="F223">
        <v>1235000</v>
      </c>
      <c r="G223" t="s">
        <v>2131</v>
      </c>
      <c r="H223" t="s">
        <v>11</v>
      </c>
      <c r="I223" t="s">
        <v>1681</v>
      </c>
      <c r="J223" s="1">
        <v>44628</v>
      </c>
      <c r="K223">
        <v>99961115</v>
      </c>
      <c r="L223" t="str" cm="1">
        <f t="array" ref="L223">_xlfn._xlws.FILTER(DIPA1[Eselon2],DIPA1[Kode_akun]=SPP[[#This Row],[MAK]],"Non Pusdik")</f>
        <v>Pusat Pendidikan KP</v>
      </c>
    </row>
    <row r="224" spans="1:12" x14ac:dyDescent="0.3">
      <c r="A224" t="s">
        <v>4660</v>
      </c>
      <c r="B224" t="s">
        <v>3303</v>
      </c>
      <c r="C224" t="s">
        <v>4716</v>
      </c>
      <c r="D224" t="s">
        <v>4373</v>
      </c>
      <c r="E224" t="s">
        <v>4717</v>
      </c>
      <c r="F224">
        <v>7200000</v>
      </c>
      <c r="G224" t="s">
        <v>2780</v>
      </c>
      <c r="H224" t="s">
        <v>11</v>
      </c>
      <c r="I224" t="s">
        <v>4372</v>
      </c>
      <c r="J224" s="1">
        <v>44655</v>
      </c>
      <c r="K224">
        <v>6840000</v>
      </c>
      <c r="L224" t="str" cm="1">
        <f t="array" ref="L224">_xlfn._xlws.FILTER(DIPA1[Eselon2],DIPA1[Kode_akun]=SPP[[#This Row],[MAK]],"Non Pusdik")</f>
        <v>Pusat Pendidikan KP</v>
      </c>
    </row>
    <row r="225" spans="1:12" x14ac:dyDescent="0.3">
      <c r="A225" t="s">
        <v>4658</v>
      </c>
      <c r="B225" t="s">
        <v>127</v>
      </c>
      <c r="C225" t="s">
        <v>130</v>
      </c>
      <c r="D225" t="s">
        <v>1101</v>
      </c>
      <c r="E225" t="s">
        <v>4659</v>
      </c>
      <c r="F225">
        <v>244240</v>
      </c>
      <c r="G225" t="s">
        <v>129</v>
      </c>
      <c r="H225" t="s">
        <v>11</v>
      </c>
      <c r="I225" t="s">
        <v>1100</v>
      </c>
      <c r="J225" s="1">
        <v>44649</v>
      </c>
      <c r="K225">
        <v>1743940</v>
      </c>
      <c r="L225" t="str" cm="1">
        <f t="array" ref="L225">_xlfn._xlws.FILTER(DIPA1[Eselon2],DIPA1[Kode_akun]=SPP[[#This Row],[MAK]],"Non Pusdik")</f>
        <v>Pusat Pendidikan KP</v>
      </c>
    </row>
    <row r="226" spans="1:12" x14ac:dyDescent="0.3">
      <c r="A226" t="s">
        <v>4658</v>
      </c>
      <c r="B226" t="s">
        <v>1432</v>
      </c>
      <c r="C226" t="s">
        <v>3092</v>
      </c>
      <c r="D226" t="s">
        <v>1101</v>
      </c>
      <c r="E226" t="s">
        <v>4659</v>
      </c>
      <c r="F226">
        <v>1499700</v>
      </c>
      <c r="G226" t="s">
        <v>2860</v>
      </c>
      <c r="H226" t="s">
        <v>11</v>
      </c>
      <c r="I226" t="s">
        <v>1100</v>
      </c>
      <c r="J226" s="1">
        <v>44649</v>
      </c>
      <c r="K226">
        <v>1743940</v>
      </c>
      <c r="L226" t="str" cm="1">
        <f t="array" ref="L226">_xlfn._xlws.FILTER(DIPA1[Eselon2],DIPA1[Kode_akun]=SPP[[#This Row],[MAK]],"Non Pusdik")</f>
        <v>Pusat Pendidikan KP</v>
      </c>
    </row>
    <row r="227" spans="1:12" x14ac:dyDescent="0.3">
      <c r="A227" t="s">
        <v>4640</v>
      </c>
      <c r="B227" t="s">
        <v>1051</v>
      </c>
      <c r="C227" t="s">
        <v>1053</v>
      </c>
      <c r="D227" t="s">
        <v>1039</v>
      </c>
      <c r="E227" t="s">
        <v>4659</v>
      </c>
      <c r="F227">
        <v>3480000</v>
      </c>
      <c r="G227" t="s">
        <v>1052</v>
      </c>
      <c r="H227" t="s">
        <v>11</v>
      </c>
      <c r="I227" t="s">
        <v>1038</v>
      </c>
      <c r="J227" s="1">
        <v>44649</v>
      </c>
      <c r="K227">
        <v>21906300</v>
      </c>
      <c r="L227" t="str" cm="1">
        <f t="array" ref="L227">_xlfn._xlws.FILTER(DIPA1[Eselon2],DIPA1[Kode_akun]=SPP[[#This Row],[MAK]],"Non Pusdik")</f>
        <v>Pusat Pendidikan KP</v>
      </c>
    </row>
    <row r="228" spans="1:12" x14ac:dyDescent="0.3">
      <c r="A228" t="s">
        <v>4660</v>
      </c>
      <c r="B228" t="s">
        <v>1088</v>
      </c>
      <c r="C228" t="s">
        <v>1094</v>
      </c>
      <c r="D228" t="s">
        <v>1039</v>
      </c>
      <c r="E228" t="s">
        <v>4659</v>
      </c>
      <c r="F228">
        <v>998500</v>
      </c>
      <c r="G228" t="s">
        <v>274</v>
      </c>
      <c r="H228" t="s">
        <v>11</v>
      </c>
      <c r="I228" t="s">
        <v>1038</v>
      </c>
      <c r="J228" s="1">
        <v>44649</v>
      </c>
      <c r="K228">
        <v>21906300</v>
      </c>
      <c r="L228" t="str" cm="1">
        <f t="array" ref="L228">_xlfn._xlws.FILTER(DIPA1[Eselon2],DIPA1[Kode_akun]=SPP[[#This Row],[MAK]],"Non Pusdik")</f>
        <v>Pusat Pendidikan KP</v>
      </c>
    </row>
    <row r="229" spans="1:12" x14ac:dyDescent="0.3">
      <c r="A229" t="s">
        <v>4660</v>
      </c>
      <c r="B229" t="s">
        <v>1088</v>
      </c>
      <c r="C229" t="s">
        <v>1089</v>
      </c>
      <c r="D229" t="s">
        <v>1039</v>
      </c>
      <c r="E229" t="s">
        <v>4659</v>
      </c>
      <c r="F229">
        <v>1495000</v>
      </c>
      <c r="G229" t="s">
        <v>279</v>
      </c>
      <c r="H229" t="s">
        <v>11</v>
      </c>
      <c r="I229" t="s">
        <v>1038</v>
      </c>
      <c r="J229" s="1">
        <v>44649</v>
      </c>
      <c r="K229">
        <v>21906300</v>
      </c>
      <c r="L229" t="str" cm="1">
        <f t="array" ref="L229">_xlfn._xlws.FILTER(DIPA1[Eselon2],DIPA1[Kode_akun]=SPP[[#This Row],[MAK]],"Non Pusdik")</f>
        <v>Pusat Pendidikan KP</v>
      </c>
    </row>
    <row r="230" spans="1:12" x14ac:dyDescent="0.3">
      <c r="A230" t="s">
        <v>4640</v>
      </c>
      <c r="B230" t="s">
        <v>377</v>
      </c>
      <c r="C230" t="s">
        <v>383</v>
      </c>
      <c r="D230" t="s">
        <v>1039</v>
      </c>
      <c r="E230" t="s">
        <v>4659</v>
      </c>
      <c r="F230">
        <v>1320000</v>
      </c>
      <c r="G230" t="s">
        <v>279</v>
      </c>
      <c r="H230" t="s">
        <v>11</v>
      </c>
      <c r="I230" t="s">
        <v>1038</v>
      </c>
      <c r="J230" s="1">
        <v>44649</v>
      </c>
      <c r="K230">
        <v>21906300</v>
      </c>
      <c r="L230" t="str" cm="1">
        <f t="array" ref="L230">_xlfn._xlws.FILTER(DIPA1[Eselon2],DIPA1[Kode_akun]=SPP[[#This Row],[MAK]],"Non Pusdik")</f>
        <v>Pusat Pendidikan KP</v>
      </c>
    </row>
    <row r="231" spans="1:12" x14ac:dyDescent="0.3">
      <c r="A231" t="s">
        <v>4640</v>
      </c>
      <c r="B231" t="s">
        <v>101</v>
      </c>
      <c r="C231" t="s">
        <v>2861</v>
      </c>
      <c r="D231" t="s">
        <v>1039</v>
      </c>
      <c r="E231" t="s">
        <v>4659</v>
      </c>
      <c r="F231">
        <v>1461500</v>
      </c>
      <c r="G231" t="s">
        <v>2860</v>
      </c>
      <c r="H231" t="s">
        <v>11</v>
      </c>
      <c r="I231" t="s">
        <v>1038</v>
      </c>
      <c r="J231" s="1">
        <v>44649</v>
      </c>
      <c r="K231">
        <v>21906300</v>
      </c>
      <c r="L231" t="str" cm="1">
        <f t="array" ref="L231">_xlfn._xlws.FILTER(DIPA1[Eselon2],DIPA1[Kode_akun]=SPP[[#This Row],[MAK]],"Non Pusdik")</f>
        <v>Pusat Pendidikan KP</v>
      </c>
    </row>
    <row r="232" spans="1:12" x14ac:dyDescent="0.3">
      <c r="A232" t="s">
        <v>4660</v>
      </c>
      <c r="B232" t="s">
        <v>1076</v>
      </c>
      <c r="C232" t="s">
        <v>1078</v>
      </c>
      <c r="D232" t="s">
        <v>1039</v>
      </c>
      <c r="E232" t="s">
        <v>4659</v>
      </c>
      <c r="F232">
        <v>11840000</v>
      </c>
      <c r="G232" t="s">
        <v>1077</v>
      </c>
      <c r="H232" t="s">
        <v>11</v>
      </c>
      <c r="I232" t="s">
        <v>1038</v>
      </c>
      <c r="J232" s="1">
        <v>44649</v>
      </c>
      <c r="K232">
        <v>21906300</v>
      </c>
      <c r="L232" t="str" cm="1">
        <f t="array" ref="L232">_xlfn._xlws.FILTER(DIPA1[Eselon2],DIPA1[Kode_akun]=SPP[[#This Row],[MAK]],"Non Pusdik")</f>
        <v>Pusat Pendidikan KP</v>
      </c>
    </row>
    <row r="233" spans="1:12" x14ac:dyDescent="0.3">
      <c r="A233" t="s">
        <v>4640</v>
      </c>
      <c r="B233" t="s">
        <v>377</v>
      </c>
      <c r="C233" t="s">
        <v>378</v>
      </c>
      <c r="D233" t="s">
        <v>1039</v>
      </c>
      <c r="E233" t="s">
        <v>4659</v>
      </c>
      <c r="F233">
        <v>980000</v>
      </c>
      <c r="G233" t="s">
        <v>274</v>
      </c>
      <c r="H233" t="s">
        <v>11</v>
      </c>
      <c r="I233" t="s">
        <v>1038</v>
      </c>
      <c r="J233" s="1">
        <v>44649</v>
      </c>
      <c r="K233">
        <v>21906300</v>
      </c>
      <c r="L233" t="str" cm="1">
        <f t="array" ref="L233">_xlfn._xlws.FILTER(DIPA1[Eselon2],DIPA1[Kode_akun]=SPP[[#This Row],[MAK]],"Non Pusdik")</f>
        <v>Pusat Pendidikan KP</v>
      </c>
    </row>
    <row r="234" spans="1:12" x14ac:dyDescent="0.3">
      <c r="A234" t="s">
        <v>4640</v>
      </c>
      <c r="B234" t="s">
        <v>111</v>
      </c>
      <c r="C234" t="s">
        <v>113</v>
      </c>
      <c r="D234" t="s">
        <v>1039</v>
      </c>
      <c r="E234" t="s">
        <v>4659</v>
      </c>
      <c r="F234">
        <v>331300</v>
      </c>
      <c r="G234" t="s">
        <v>112</v>
      </c>
      <c r="H234" t="s">
        <v>11</v>
      </c>
      <c r="I234" t="s">
        <v>1038</v>
      </c>
      <c r="J234" s="1">
        <v>44649</v>
      </c>
      <c r="K234">
        <v>21906300</v>
      </c>
      <c r="L234" t="str" cm="1">
        <f t="array" ref="L234">_xlfn._xlws.FILTER(DIPA1[Eselon2],DIPA1[Kode_akun]=SPP[[#This Row],[MAK]],"Non Pusdik")</f>
        <v>Pusat Pendidikan KP</v>
      </c>
    </row>
    <row r="235" spans="1:12" x14ac:dyDescent="0.3">
      <c r="A235" t="s">
        <v>4646</v>
      </c>
      <c r="B235" t="s">
        <v>627</v>
      </c>
      <c r="C235" t="s">
        <v>628</v>
      </c>
      <c r="D235" t="s">
        <v>966</v>
      </c>
      <c r="E235" t="s">
        <v>4659</v>
      </c>
      <c r="F235">
        <v>120000</v>
      </c>
      <c r="G235" t="s">
        <v>112</v>
      </c>
      <c r="H235" t="s">
        <v>11</v>
      </c>
      <c r="I235" t="s">
        <v>965</v>
      </c>
      <c r="J235" s="1">
        <v>44649</v>
      </c>
      <c r="K235">
        <v>12373213</v>
      </c>
      <c r="L235" t="str" cm="1">
        <f t="array" ref="L235">_xlfn._xlws.FILTER(DIPA1[Eselon2],DIPA1[Kode_akun]=SPP[[#This Row],[MAK]],"Non Pusdik")</f>
        <v>Pusat Pendidikan KP</v>
      </c>
    </row>
    <row r="236" spans="1:12" x14ac:dyDescent="0.3">
      <c r="A236" t="s">
        <v>4646</v>
      </c>
      <c r="B236" t="s">
        <v>973</v>
      </c>
      <c r="C236" t="s">
        <v>975</v>
      </c>
      <c r="D236" t="s">
        <v>966</v>
      </c>
      <c r="E236" t="s">
        <v>4659</v>
      </c>
      <c r="F236">
        <v>9080000</v>
      </c>
      <c r="G236" t="s">
        <v>4661</v>
      </c>
      <c r="H236" t="s">
        <v>11</v>
      </c>
      <c r="I236" t="s">
        <v>965</v>
      </c>
      <c r="J236" s="1">
        <v>44649</v>
      </c>
      <c r="K236">
        <v>12373213</v>
      </c>
      <c r="L236" t="str" cm="1">
        <f t="array" ref="L236">_xlfn._xlws.FILTER(DIPA1[Eselon2],DIPA1[Kode_akun]=SPP[[#This Row],[MAK]],"Non Pusdik")</f>
        <v>Pusat Pendidikan KP</v>
      </c>
    </row>
    <row r="237" spans="1:12" x14ac:dyDescent="0.3">
      <c r="A237" t="s">
        <v>4647</v>
      </c>
      <c r="B237" t="s">
        <v>593</v>
      </c>
      <c r="C237" t="s">
        <v>595</v>
      </c>
      <c r="D237" t="s">
        <v>966</v>
      </c>
      <c r="E237" t="s">
        <v>4659</v>
      </c>
      <c r="F237">
        <v>2700000</v>
      </c>
      <c r="G237" t="s">
        <v>594</v>
      </c>
      <c r="H237" t="s">
        <v>11</v>
      </c>
      <c r="I237" t="s">
        <v>965</v>
      </c>
      <c r="J237" s="1">
        <v>44649</v>
      </c>
      <c r="K237">
        <v>12373213</v>
      </c>
      <c r="L237" t="str" cm="1">
        <f t="array" ref="L237">_xlfn._xlws.FILTER(DIPA1[Eselon2],DIPA1[Kode_akun]=SPP[[#This Row],[MAK]],"Non Pusdik")</f>
        <v>Pusat Pendidikan KP</v>
      </c>
    </row>
    <row r="238" spans="1:12" x14ac:dyDescent="0.3">
      <c r="A238" t="s">
        <v>4647</v>
      </c>
      <c r="B238" t="s">
        <v>245</v>
      </c>
      <c r="C238" t="s">
        <v>246</v>
      </c>
      <c r="D238" t="s">
        <v>966</v>
      </c>
      <c r="E238" t="s">
        <v>4659</v>
      </c>
      <c r="F238">
        <v>473213</v>
      </c>
      <c r="G238" t="s">
        <v>112</v>
      </c>
      <c r="H238" t="s">
        <v>11</v>
      </c>
      <c r="I238" t="s">
        <v>965</v>
      </c>
      <c r="J238" s="1">
        <v>44649</v>
      </c>
      <c r="K238">
        <v>12373213</v>
      </c>
      <c r="L238" t="str" cm="1">
        <f t="array" ref="L238">_xlfn._xlws.FILTER(DIPA1[Eselon2],DIPA1[Kode_akun]=SPP[[#This Row],[MAK]],"Non Pusdik")</f>
        <v>Pusat Pendidikan KP</v>
      </c>
    </row>
    <row r="239" spans="1:12" x14ac:dyDescent="0.3">
      <c r="A239" t="s">
        <v>4643</v>
      </c>
      <c r="B239" t="s">
        <v>84</v>
      </c>
      <c r="C239" t="s">
        <v>86</v>
      </c>
      <c r="D239" t="s">
        <v>1002</v>
      </c>
      <c r="E239" t="s">
        <v>4659</v>
      </c>
      <c r="F239">
        <v>2700000</v>
      </c>
      <c r="G239" t="s">
        <v>85</v>
      </c>
      <c r="H239" t="s">
        <v>11</v>
      </c>
      <c r="I239" t="s">
        <v>1001</v>
      </c>
      <c r="J239" s="1">
        <v>44649</v>
      </c>
      <c r="K239">
        <v>8896000</v>
      </c>
      <c r="L239" t="str" cm="1">
        <f t="array" ref="L239">_xlfn._xlws.FILTER(DIPA1[Eselon2],DIPA1[Kode_akun]=SPP[[#This Row],[MAK]],"Non Pusdik")</f>
        <v>Pusat Pendidikan KP</v>
      </c>
    </row>
    <row r="240" spans="1:12" x14ac:dyDescent="0.3">
      <c r="A240" t="s">
        <v>4641</v>
      </c>
      <c r="B240" t="s">
        <v>1014</v>
      </c>
      <c r="C240" t="s">
        <v>1016</v>
      </c>
      <c r="D240" t="s">
        <v>1002</v>
      </c>
      <c r="E240" t="s">
        <v>4659</v>
      </c>
      <c r="F240">
        <v>3660000</v>
      </c>
      <c r="G240" t="s">
        <v>1015</v>
      </c>
      <c r="H240" t="s">
        <v>11</v>
      </c>
      <c r="I240" t="s">
        <v>1001</v>
      </c>
      <c r="J240" s="1">
        <v>44649</v>
      </c>
      <c r="K240">
        <v>8896000</v>
      </c>
      <c r="L240" t="str" cm="1">
        <f t="array" ref="L240">_xlfn._xlws.FILTER(DIPA1[Eselon2],DIPA1[Kode_akun]=SPP[[#This Row],[MAK]],"Non Pusdik")</f>
        <v>Pusat Pendidikan KP</v>
      </c>
    </row>
    <row r="241" spans="1:12" x14ac:dyDescent="0.3">
      <c r="A241" t="s">
        <v>4641</v>
      </c>
      <c r="B241" t="s">
        <v>346</v>
      </c>
      <c r="C241" t="s">
        <v>1008</v>
      </c>
      <c r="D241" t="s">
        <v>1002</v>
      </c>
      <c r="E241" t="s">
        <v>4659</v>
      </c>
      <c r="F241">
        <v>1036000</v>
      </c>
      <c r="G241" t="s">
        <v>47</v>
      </c>
      <c r="H241" t="s">
        <v>11</v>
      </c>
      <c r="I241" t="s">
        <v>1001</v>
      </c>
      <c r="J241" s="1">
        <v>44649</v>
      </c>
      <c r="K241">
        <v>8896000</v>
      </c>
      <c r="L241" t="str" cm="1">
        <f t="array" ref="L241">_xlfn._xlws.FILTER(DIPA1[Eselon2],DIPA1[Kode_akun]=SPP[[#This Row],[MAK]],"Non Pusdik")</f>
        <v>Pusat Pendidikan KP</v>
      </c>
    </row>
    <row r="242" spans="1:12" x14ac:dyDescent="0.3">
      <c r="A242" t="s">
        <v>4642</v>
      </c>
      <c r="B242" t="s">
        <v>43</v>
      </c>
      <c r="C242" t="s">
        <v>48</v>
      </c>
      <c r="D242" t="s">
        <v>1002</v>
      </c>
      <c r="E242" t="s">
        <v>4659</v>
      </c>
      <c r="F242">
        <v>1500000</v>
      </c>
      <c r="G242" t="s">
        <v>47</v>
      </c>
      <c r="H242" t="s">
        <v>11</v>
      </c>
      <c r="I242" t="s">
        <v>1001</v>
      </c>
      <c r="J242" s="1">
        <v>44649</v>
      </c>
      <c r="K242">
        <v>8896000</v>
      </c>
      <c r="L242" t="str" cm="1">
        <f t="array" ref="L242">_xlfn._xlws.FILTER(DIPA1[Eselon2],DIPA1[Kode_akun]=SPP[[#This Row],[MAK]],"Non Pusdik")</f>
        <v>Pusat Pendidikan KP</v>
      </c>
    </row>
    <row r="243" spans="1:12" x14ac:dyDescent="0.3">
      <c r="A243" t="s">
        <v>4637</v>
      </c>
      <c r="B243" t="s">
        <v>576</v>
      </c>
      <c r="C243" t="s">
        <v>912</v>
      </c>
      <c r="D243" t="s">
        <v>900</v>
      </c>
      <c r="E243" t="s">
        <v>4659</v>
      </c>
      <c r="F243">
        <v>860000</v>
      </c>
      <c r="G243" t="s">
        <v>47</v>
      </c>
      <c r="H243" t="s">
        <v>11</v>
      </c>
      <c r="I243" t="s">
        <v>899</v>
      </c>
      <c r="J243" s="1">
        <v>44649</v>
      </c>
      <c r="K243">
        <v>12075000</v>
      </c>
      <c r="L243" t="str" cm="1">
        <f t="array" ref="L243">_xlfn._xlws.FILTER(DIPA1[Eselon2],DIPA1[Kode_akun]=SPP[[#This Row],[MAK]],"Non Pusdik")</f>
        <v>Pusat Pendidikan KP</v>
      </c>
    </row>
    <row r="244" spans="1:12" x14ac:dyDescent="0.3">
      <c r="A244" t="s">
        <v>4637</v>
      </c>
      <c r="B244" t="s">
        <v>895</v>
      </c>
      <c r="C244" t="s">
        <v>897</v>
      </c>
      <c r="D244" t="s">
        <v>900</v>
      </c>
      <c r="E244" t="s">
        <v>4659</v>
      </c>
      <c r="F244">
        <v>2490000</v>
      </c>
      <c r="G244" t="s">
        <v>896</v>
      </c>
      <c r="H244" t="s">
        <v>11</v>
      </c>
      <c r="I244" t="s">
        <v>899</v>
      </c>
      <c r="J244" s="1">
        <v>44649</v>
      </c>
      <c r="K244">
        <v>12075000</v>
      </c>
      <c r="L244" t="str" cm="1">
        <f t="array" ref="L244">_xlfn._xlws.FILTER(DIPA1[Eselon2],DIPA1[Kode_akun]=SPP[[#This Row],[MAK]],"Non Pusdik")</f>
        <v>Pusat Pendidikan KP</v>
      </c>
    </row>
    <row r="245" spans="1:12" x14ac:dyDescent="0.3">
      <c r="A245" t="s">
        <v>4633</v>
      </c>
      <c r="B245" t="s">
        <v>935</v>
      </c>
      <c r="C245" t="s">
        <v>937</v>
      </c>
      <c r="D245" t="s">
        <v>900</v>
      </c>
      <c r="E245" t="s">
        <v>4659</v>
      </c>
      <c r="F245">
        <v>5040000</v>
      </c>
      <c r="G245" t="s">
        <v>936</v>
      </c>
      <c r="H245" t="s">
        <v>11</v>
      </c>
      <c r="I245" t="s">
        <v>899</v>
      </c>
      <c r="J245" s="1">
        <v>44649</v>
      </c>
      <c r="K245">
        <v>12075000</v>
      </c>
      <c r="L245" t="str" cm="1">
        <f t="array" ref="L245">_xlfn._xlws.FILTER(DIPA1[Eselon2],DIPA1[Kode_akun]=SPP[[#This Row],[MAK]],"Non Pusdik")</f>
        <v>Pusat Pendidikan KP</v>
      </c>
    </row>
    <row r="246" spans="1:12" x14ac:dyDescent="0.3">
      <c r="A246" t="s">
        <v>4630</v>
      </c>
      <c r="B246" t="s">
        <v>923</v>
      </c>
      <c r="C246" t="s">
        <v>924</v>
      </c>
      <c r="D246" t="s">
        <v>900</v>
      </c>
      <c r="E246" t="s">
        <v>4659</v>
      </c>
      <c r="F246">
        <v>880000</v>
      </c>
      <c r="G246" t="s">
        <v>47</v>
      </c>
      <c r="H246" t="s">
        <v>11</v>
      </c>
      <c r="I246" t="s">
        <v>899</v>
      </c>
      <c r="J246" s="1">
        <v>44649</v>
      </c>
      <c r="K246">
        <v>12075000</v>
      </c>
      <c r="L246" t="str" cm="1">
        <f t="array" ref="L246">_xlfn._xlws.FILTER(DIPA1[Eselon2],DIPA1[Kode_akun]=SPP[[#This Row],[MAK]],"Non Pusdik")</f>
        <v>Pusat Pendidikan KP</v>
      </c>
    </row>
    <row r="247" spans="1:12" x14ac:dyDescent="0.3">
      <c r="A247" t="s">
        <v>4644</v>
      </c>
      <c r="B247" t="s">
        <v>943</v>
      </c>
      <c r="C247" t="s">
        <v>945</v>
      </c>
      <c r="D247" t="s">
        <v>900</v>
      </c>
      <c r="E247" t="s">
        <v>4659</v>
      </c>
      <c r="F247">
        <v>2805000</v>
      </c>
      <c r="G247" t="s">
        <v>944</v>
      </c>
      <c r="H247" t="s">
        <v>11</v>
      </c>
      <c r="I247" t="s">
        <v>899</v>
      </c>
      <c r="J247" s="1">
        <v>44649</v>
      </c>
      <c r="K247">
        <v>12075000</v>
      </c>
      <c r="L247" t="str" cm="1">
        <f t="array" ref="L247">_xlfn._xlws.FILTER(DIPA1[Eselon2],DIPA1[Kode_akun]=SPP[[#This Row],[MAK]],"Non Pusdik")</f>
        <v>Pusat Pendidikan KP</v>
      </c>
    </row>
    <row r="248" spans="1:12" x14ac:dyDescent="0.3">
      <c r="A248" t="s">
        <v>4653</v>
      </c>
      <c r="B248" t="s">
        <v>317</v>
      </c>
      <c r="C248" t="s">
        <v>319</v>
      </c>
      <c r="D248" t="s">
        <v>953</v>
      </c>
      <c r="E248" t="s">
        <v>4659</v>
      </c>
      <c r="F248">
        <v>1890000</v>
      </c>
      <c r="G248" t="s">
        <v>104</v>
      </c>
      <c r="H248" t="s">
        <v>11</v>
      </c>
      <c r="I248" t="s">
        <v>952</v>
      </c>
      <c r="J248" s="1">
        <v>44649</v>
      </c>
      <c r="K248">
        <v>1890000</v>
      </c>
      <c r="L248" t="str" cm="1">
        <f t="array" ref="L248">_xlfn._xlws.FILTER(DIPA1[Eselon2],DIPA1[Kode_akun]=SPP[[#This Row],[MAK]],"Non Pusdik")</f>
        <v>Pusat Pendidikan KP</v>
      </c>
    </row>
    <row r="249" spans="1:12" x14ac:dyDescent="0.3">
      <c r="A249" t="s">
        <v>4662</v>
      </c>
      <c r="B249" t="s">
        <v>285</v>
      </c>
      <c r="C249" t="s">
        <v>286</v>
      </c>
      <c r="D249" t="s">
        <v>845</v>
      </c>
      <c r="E249" t="s">
        <v>4659</v>
      </c>
      <c r="F249">
        <v>999500</v>
      </c>
      <c r="G249" t="s">
        <v>274</v>
      </c>
      <c r="H249" t="s">
        <v>11</v>
      </c>
      <c r="I249" t="s">
        <v>844</v>
      </c>
      <c r="J249" s="1">
        <v>44649</v>
      </c>
      <c r="K249">
        <v>18269500</v>
      </c>
      <c r="L249" t="str" cm="1">
        <f t="array" ref="L249">_xlfn._xlws.FILTER(DIPA1[Eselon2],DIPA1[Kode_akun]=SPP[[#This Row],[MAK]],"Non Pusdik")</f>
        <v>Pusat Pendidikan KP</v>
      </c>
    </row>
    <row r="250" spans="1:12" x14ac:dyDescent="0.3">
      <c r="A250" t="s">
        <v>4662</v>
      </c>
      <c r="B250" t="s">
        <v>285</v>
      </c>
      <c r="C250" t="s">
        <v>290</v>
      </c>
      <c r="D250" t="s">
        <v>845</v>
      </c>
      <c r="E250" t="s">
        <v>4659</v>
      </c>
      <c r="F250">
        <v>1470000</v>
      </c>
      <c r="G250" t="s">
        <v>279</v>
      </c>
      <c r="H250" t="s">
        <v>11</v>
      </c>
      <c r="I250" t="s">
        <v>844</v>
      </c>
      <c r="J250" s="1">
        <v>44649</v>
      </c>
      <c r="K250">
        <v>18269500</v>
      </c>
      <c r="L250" t="str" cm="1">
        <f t="array" ref="L250">_xlfn._xlws.FILTER(DIPA1[Eselon2],DIPA1[Kode_akun]=SPP[[#This Row],[MAK]],"Non Pusdik")</f>
        <v>Pusat Pendidikan KP</v>
      </c>
    </row>
    <row r="251" spans="1:12" x14ac:dyDescent="0.3">
      <c r="A251" t="s">
        <v>4645</v>
      </c>
      <c r="B251" t="s">
        <v>853</v>
      </c>
      <c r="C251" t="s">
        <v>860</v>
      </c>
      <c r="D251" t="s">
        <v>845</v>
      </c>
      <c r="E251" t="s">
        <v>4659</v>
      </c>
      <c r="F251">
        <v>1000000</v>
      </c>
      <c r="G251" t="s">
        <v>274</v>
      </c>
      <c r="H251" t="s">
        <v>11</v>
      </c>
      <c r="I251" t="s">
        <v>844</v>
      </c>
      <c r="J251" s="1">
        <v>44649</v>
      </c>
      <c r="K251">
        <v>18269500</v>
      </c>
      <c r="L251" t="str" cm="1">
        <f t="array" ref="L251">_xlfn._xlws.FILTER(DIPA1[Eselon2],DIPA1[Kode_akun]=SPP[[#This Row],[MAK]],"Non Pusdik")</f>
        <v>Pusat Pendidikan KP</v>
      </c>
    </row>
    <row r="252" spans="1:12" x14ac:dyDescent="0.3">
      <c r="A252" t="s">
        <v>4645</v>
      </c>
      <c r="B252" t="s">
        <v>853</v>
      </c>
      <c r="C252" t="s">
        <v>854</v>
      </c>
      <c r="D252" t="s">
        <v>845</v>
      </c>
      <c r="E252" t="s">
        <v>4659</v>
      </c>
      <c r="F252">
        <v>1490000</v>
      </c>
      <c r="G252" t="s">
        <v>279</v>
      </c>
      <c r="H252" t="s">
        <v>11</v>
      </c>
      <c r="I252" t="s">
        <v>844</v>
      </c>
      <c r="J252" s="1">
        <v>44649</v>
      </c>
      <c r="K252">
        <v>18269500</v>
      </c>
      <c r="L252" t="str" cm="1">
        <f t="array" ref="L252">_xlfn._xlws.FILTER(DIPA1[Eselon2],DIPA1[Kode_akun]=SPP[[#This Row],[MAK]],"Non Pusdik")</f>
        <v>Pusat Pendidikan KP</v>
      </c>
    </row>
    <row r="253" spans="1:12" x14ac:dyDescent="0.3">
      <c r="A253" t="s">
        <v>4645</v>
      </c>
      <c r="B253" t="s">
        <v>840</v>
      </c>
      <c r="C253" t="s">
        <v>842</v>
      </c>
      <c r="D253" t="s">
        <v>845</v>
      </c>
      <c r="E253" t="s">
        <v>4659</v>
      </c>
      <c r="F253">
        <v>10860000</v>
      </c>
      <c r="G253" t="s">
        <v>841</v>
      </c>
      <c r="H253" t="s">
        <v>11</v>
      </c>
      <c r="I253" t="s">
        <v>844</v>
      </c>
      <c r="J253" s="1">
        <v>44649</v>
      </c>
      <c r="K253">
        <v>18269500</v>
      </c>
      <c r="L253" t="str" cm="1">
        <f t="array" ref="L253">_xlfn._xlws.FILTER(DIPA1[Eselon2],DIPA1[Kode_akun]=SPP[[#This Row],[MAK]],"Non Pusdik")</f>
        <v>Pusat Pendidikan KP</v>
      </c>
    </row>
    <row r="254" spans="1:12" x14ac:dyDescent="0.3">
      <c r="A254" t="s">
        <v>4634</v>
      </c>
      <c r="B254" t="s">
        <v>882</v>
      </c>
      <c r="C254" t="s">
        <v>889</v>
      </c>
      <c r="D254" t="s">
        <v>845</v>
      </c>
      <c r="E254" t="s">
        <v>4659</v>
      </c>
      <c r="F254">
        <v>1000000</v>
      </c>
      <c r="G254" t="s">
        <v>274</v>
      </c>
      <c r="H254" t="s">
        <v>11</v>
      </c>
      <c r="I254" t="s">
        <v>844</v>
      </c>
      <c r="J254" s="1">
        <v>44649</v>
      </c>
      <c r="K254">
        <v>18269500</v>
      </c>
      <c r="L254" t="str" cm="1">
        <f t="array" ref="L254">_xlfn._xlws.FILTER(DIPA1[Eselon2],DIPA1[Kode_akun]=SPP[[#This Row],[MAK]],"Non Pusdik")</f>
        <v>Pusat Pendidikan KP</v>
      </c>
    </row>
    <row r="255" spans="1:12" x14ac:dyDescent="0.3">
      <c r="A255" t="s">
        <v>4634</v>
      </c>
      <c r="B255" t="s">
        <v>882</v>
      </c>
      <c r="C255" t="s">
        <v>883</v>
      </c>
      <c r="D255" t="s">
        <v>845</v>
      </c>
      <c r="E255" t="s">
        <v>4659</v>
      </c>
      <c r="F255">
        <v>1450000</v>
      </c>
      <c r="G255" t="s">
        <v>279</v>
      </c>
      <c r="H255" t="s">
        <v>11</v>
      </c>
      <c r="I255" t="s">
        <v>844</v>
      </c>
      <c r="J255" s="1">
        <v>44649</v>
      </c>
      <c r="K255">
        <v>18269500</v>
      </c>
      <c r="L255" t="str" cm="1">
        <f t="array" ref="L255">_xlfn._xlws.FILTER(DIPA1[Eselon2],DIPA1[Kode_akun]=SPP[[#This Row],[MAK]],"Non Pusdik")</f>
        <v>Pusat Pendidikan KP</v>
      </c>
    </row>
    <row r="256" spans="1:12" x14ac:dyDescent="0.3">
      <c r="A256" t="s">
        <v>4652</v>
      </c>
      <c r="B256" t="s">
        <v>2130</v>
      </c>
      <c r="C256" t="s">
        <v>2132</v>
      </c>
      <c r="D256" t="s">
        <v>1875</v>
      </c>
      <c r="E256" t="s">
        <v>4659</v>
      </c>
      <c r="F256">
        <v>454000</v>
      </c>
      <c r="G256" t="s">
        <v>2131</v>
      </c>
      <c r="H256" t="s">
        <v>11</v>
      </c>
      <c r="I256" t="s">
        <v>1874</v>
      </c>
      <c r="J256" s="1">
        <v>44649</v>
      </c>
      <c r="K256">
        <v>21022422</v>
      </c>
      <c r="L256" t="str" cm="1">
        <f t="array" ref="L256">_xlfn._xlws.FILTER(DIPA1[Eselon2],DIPA1[Kode_akun]=SPP[[#This Row],[MAK]],"Non Pusdik")</f>
        <v>Pusat Pendidikan KP</v>
      </c>
    </row>
    <row r="257" spans="1:12" x14ac:dyDescent="0.3">
      <c r="A257" t="s">
        <v>4664</v>
      </c>
      <c r="B257" t="s">
        <v>701</v>
      </c>
      <c r="C257" t="s">
        <v>726</v>
      </c>
      <c r="D257" t="s">
        <v>1875</v>
      </c>
      <c r="E257" t="s">
        <v>4659</v>
      </c>
      <c r="F257">
        <v>1064000</v>
      </c>
      <c r="G257" t="s">
        <v>725</v>
      </c>
      <c r="H257" t="s">
        <v>11</v>
      </c>
      <c r="I257" t="s">
        <v>1874</v>
      </c>
      <c r="J257" s="1">
        <v>44649</v>
      </c>
      <c r="K257">
        <v>21022422</v>
      </c>
      <c r="L257" t="str" cm="1">
        <f t="array" ref="L257">_xlfn._xlws.FILTER(DIPA1[Eselon2],DIPA1[Kode_akun]=SPP[[#This Row],[MAK]],"Non Pusdik")</f>
        <v>Pusat Pendidikan KP</v>
      </c>
    </row>
    <row r="258" spans="1:12" x14ac:dyDescent="0.3">
      <c r="A258" t="s">
        <v>4663</v>
      </c>
      <c r="B258" t="s">
        <v>783</v>
      </c>
      <c r="C258" t="s">
        <v>785</v>
      </c>
      <c r="D258" t="s">
        <v>1875</v>
      </c>
      <c r="E258" t="s">
        <v>4659</v>
      </c>
      <c r="F258">
        <v>59000</v>
      </c>
      <c r="G258" t="s">
        <v>784</v>
      </c>
      <c r="H258" t="s">
        <v>11</v>
      </c>
      <c r="I258" t="s">
        <v>1874</v>
      </c>
      <c r="J258" s="1">
        <v>44649</v>
      </c>
      <c r="K258">
        <v>21022422</v>
      </c>
      <c r="L258" t="str" cm="1">
        <f t="array" ref="L258">_xlfn._xlws.FILTER(DIPA1[Eselon2],DIPA1[Kode_akun]=SPP[[#This Row],[MAK]],"Non Pusdik")</f>
        <v>Pusat Pendidikan KP</v>
      </c>
    </row>
    <row r="259" spans="1:12" x14ac:dyDescent="0.3">
      <c r="A259" t="s">
        <v>4665</v>
      </c>
      <c r="B259" t="s">
        <v>795</v>
      </c>
      <c r="C259" t="s">
        <v>1843</v>
      </c>
      <c r="D259" t="s">
        <v>1875</v>
      </c>
      <c r="E259" t="s">
        <v>4659</v>
      </c>
      <c r="F259">
        <v>62900</v>
      </c>
      <c r="G259" t="s">
        <v>1842</v>
      </c>
      <c r="H259" t="s">
        <v>11</v>
      </c>
      <c r="I259" t="s">
        <v>1874</v>
      </c>
      <c r="J259" s="1">
        <v>44649</v>
      </c>
      <c r="K259">
        <v>21022422</v>
      </c>
      <c r="L259" t="str" cm="1">
        <f t="array" ref="L259">_xlfn._xlws.FILTER(DIPA1[Eselon2],DIPA1[Kode_akun]=SPP[[#This Row],[MAK]],"Non Pusdik")</f>
        <v>Pusat Pendidikan KP</v>
      </c>
    </row>
    <row r="260" spans="1:12" x14ac:dyDescent="0.3">
      <c r="A260" t="s">
        <v>4664</v>
      </c>
      <c r="B260" t="s">
        <v>701</v>
      </c>
      <c r="C260" t="s">
        <v>1905</v>
      </c>
      <c r="D260" t="s">
        <v>1875</v>
      </c>
      <c r="E260" t="s">
        <v>4659</v>
      </c>
      <c r="F260">
        <v>317422</v>
      </c>
      <c r="G260" t="s">
        <v>1904</v>
      </c>
      <c r="H260" t="s">
        <v>11</v>
      </c>
      <c r="I260" t="s">
        <v>1874</v>
      </c>
      <c r="J260" s="1">
        <v>44649</v>
      </c>
      <c r="K260">
        <v>21022422</v>
      </c>
      <c r="L260" t="str" cm="1">
        <f t="array" ref="L260">_xlfn._xlws.FILTER(DIPA1[Eselon2],DIPA1[Kode_akun]=SPP[[#This Row],[MAK]],"Non Pusdik")</f>
        <v>Pusat Pendidikan KP</v>
      </c>
    </row>
    <row r="261" spans="1:12" x14ac:dyDescent="0.3">
      <c r="A261" t="s">
        <v>4665</v>
      </c>
      <c r="B261" t="s">
        <v>795</v>
      </c>
      <c r="C261" t="s">
        <v>797</v>
      </c>
      <c r="D261" t="s">
        <v>1875</v>
      </c>
      <c r="E261" t="s">
        <v>4659</v>
      </c>
      <c r="F261">
        <v>1796800</v>
      </c>
      <c r="G261" t="s">
        <v>796</v>
      </c>
      <c r="H261" t="s">
        <v>11</v>
      </c>
      <c r="I261" t="s">
        <v>1874</v>
      </c>
      <c r="J261" s="1">
        <v>44649</v>
      </c>
      <c r="K261">
        <v>21022422</v>
      </c>
      <c r="L261" t="str" cm="1">
        <f t="array" ref="L261">_xlfn._xlws.FILTER(DIPA1[Eselon2],DIPA1[Kode_akun]=SPP[[#This Row],[MAK]],"Non Pusdik")</f>
        <v>Pusat Pendidikan KP</v>
      </c>
    </row>
    <row r="262" spans="1:12" x14ac:dyDescent="0.3">
      <c r="A262" t="s">
        <v>4648</v>
      </c>
      <c r="B262" t="s">
        <v>2290</v>
      </c>
      <c r="C262" t="s">
        <v>2292</v>
      </c>
      <c r="D262" t="s">
        <v>1875</v>
      </c>
      <c r="E262" t="s">
        <v>4659</v>
      </c>
      <c r="F262">
        <v>11800000</v>
      </c>
      <c r="G262" t="s">
        <v>2291</v>
      </c>
      <c r="H262" t="s">
        <v>11</v>
      </c>
      <c r="I262" t="s">
        <v>1874</v>
      </c>
      <c r="J262" s="1">
        <v>44649</v>
      </c>
      <c r="K262">
        <v>21022422</v>
      </c>
      <c r="L262" t="str" cm="1">
        <f t="array" ref="L262">_xlfn._xlws.FILTER(DIPA1[Eselon2],DIPA1[Kode_akun]=SPP[[#This Row],[MAK]],"Non Pusdik")</f>
        <v>Pusat Pendidikan KP</v>
      </c>
    </row>
    <row r="263" spans="1:12" x14ac:dyDescent="0.3">
      <c r="A263" t="s">
        <v>4664</v>
      </c>
      <c r="B263" t="s">
        <v>701</v>
      </c>
      <c r="C263" t="s">
        <v>703</v>
      </c>
      <c r="D263" t="s">
        <v>1875</v>
      </c>
      <c r="E263" t="s">
        <v>4659</v>
      </c>
      <c r="F263">
        <v>5468300</v>
      </c>
      <c r="G263" t="s">
        <v>702</v>
      </c>
      <c r="H263" t="s">
        <v>11</v>
      </c>
      <c r="I263" t="s">
        <v>1874</v>
      </c>
      <c r="J263" s="1">
        <v>44649</v>
      </c>
      <c r="K263">
        <v>21022422</v>
      </c>
      <c r="L263" t="str" cm="1">
        <f t="array" ref="L263">_xlfn._xlws.FILTER(DIPA1[Eselon2],DIPA1[Kode_akun]=SPP[[#This Row],[MAK]],"Non Pusdik")</f>
        <v>Pusat Pendidikan KP</v>
      </c>
    </row>
    <row r="264" spans="1:12" x14ac:dyDescent="0.3">
      <c r="A264" t="s">
        <v>4664</v>
      </c>
      <c r="B264" t="s">
        <v>701</v>
      </c>
      <c r="C264" t="s">
        <v>4669</v>
      </c>
      <c r="D264" t="s">
        <v>3911</v>
      </c>
      <c r="E264" t="s">
        <v>4667</v>
      </c>
      <c r="F264">
        <v>58296000</v>
      </c>
      <c r="G264" t="s">
        <v>4670</v>
      </c>
      <c r="H264" t="s">
        <v>11</v>
      </c>
      <c r="I264" t="s">
        <v>4370</v>
      </c>
      <c r="J264" s="1">
        <v>44655</v>
      </c>
      <c r="K264">
        <v>62997846</v>
      </c>
      <c r="L264" t="str" cm="1">
        <f t="array" ref="L264">_xlfn._xlws.FILTER(DIPA1[Eselon2],DIPA1[Kode_akun]=SPP[[#This Row],[MAK]],"Non Pusdik")</f>
        <v>Pusat Pendidikan KP</v>
      </c>
    </row>
    <row r="265" spans="1:12" x14ac:dyDescent="0.3">
      <c r="A265" t="s">
        <v>4664</v>
      </c>
      <c r="B265" t="s">
        <v>701</v>
      </c>
      <c r="C265" t="s">
        <v>4666</v>
      </c>
      <c r="D265" t="s">
        <v>3911</v>
      </c>
      <c r="E265" t="s">
        <v>4667</v>
      </c>
      <c r="F265">
        <v>5344000</v>
      </c>
      <c r="G265" t="s">
        <v>4668</v>
      </c>
      <c r="H265" t="s">
        <v>11</v>
      </c>
      <c r="I265" t="s">
        <v>4370</v>
      </c>
      <c r="J265" s="1">
        <v>44655</v>
      </c>
      <c r="K265">
        <v>62997846</v>
      </c>
      <c r="L265" t="str" cm="1">
        <f t="array" ref="L265">_xlfn._xlws.FILTER(DIPA1[Eselon2],DIPA1[Kode_akun]=SPP[[#This Row],[MAK]],"Non Pusdik")</f>
        <v>Pusat Pendidikan KP</v>
      </c>
    </row>
    <row r="266" spans="1:12" x14ac:dyDescent="0.3">
      <c r="A266" t="s">
        <v>4650</v>
      </c>
      <c r="B266" t="s">
        <v>3425</v>
      </c>
      <c r="C266" t="s">
        <v>4671</v>
      </c>
      <c r="D266" t="s">
        <v>3912</v>
      </c>
      <c r="E266" t="s">
        <v>4672</v>
      </c>
      <c r="F266">
        <v>830060208</v>
      </c>
      <c r="G266" t="s">
        <v>4673</v>
      </c>
      <c r="H266" t="s">
        <v>11</v>
      </c>
      <c r="I266" t="s">
        <v>4344</v>
      </c>
      <c r="J266" s="1">
        <v>44664</v>
      </c>
      <c r="K266">
        <v>830060208</v>
      </c>
      <c r="L266" t="str" cm="1">
        <f t="array" ref="L266">_xlfn._xlws.FILTER(DIPA1[Eselon2],DIPA1[Kode_akun]=SPP[[#This Row],[MAK]],"Non Pusdik")</f>
        <v>Pusat Pendidikan KP</v>
      </c>
    </row>
    <row r="267" spans="1:12" x14ac:dyDescent="0.3">
      <c r="A267" t="s">
        <v>4650</v>
      </c>
      <c r="B267" t="s">
        <v>3425</v>
      </c>
      <c r="C267" t="s">
        <v>4671</v>
      </c>
      <c r="D267" t="s">
        <v>3913</v>
      </c>
      <c r="E267" t="s">
        <v>4674</v>
      </c>
      <c r="F267">
        <v>5925000</v>
      </c>
      <c r="G267" t="s">
        <v>4673</v>
      </c>
      <c r="H267" t="s">
        <v>11</v>
      </c>
      <c r="I267" t="s">
        <v>4330</v>
      </c>
      <c r="J267" s="1">
        <v>44665</v>
      </c>
      <c r="K267">
        <v>5925000</v>
      </c>
      <c r="L267" t="str" cm="1">
        <f t="array" ref="L267">_xlfn._xlws.FILTER(DIPA1[Eselon2],DIPA1[Kode_akun]=SPP[[#This Row],[MAK]],"Non Pusdik")</f>
        <v>Pusat Pendidikan KP</v>
      </c>
    </row>
    <row r="268" spans="1:12" x14ac:dyDescent="0.3">
      <c r="A268" t="s">
        <v>4650</v>
      </c>
      <c r="B268" t="s">
        <v>3425</v>
      </c>
      <c r="C268" t="s">
        <v>4671</v>
      </c>
      <c r="D268" t="s">
        <v>3914</v>
      </c>
      <c r="E268" t="s">
        <v>4674</v>
      </c>
      <c r="F268">
        <v>5925000</v>
      </c>
      <c r="G268" t="s">
        <v>4673</v>
      </c>
      <c r="H268" t="s">
        <v>11</v>
      </c>
      <c r="I268" t="s">
        <v>4331</v>
      </c>
      <c r="J268" s="1">
        <v>44665</v>
      </c>
      <c r="K268">
        <v>5925000</v>
      </c>
      <c r="L268" t="str" cm="1">
        <f t="array" ref="L268">_xlfn._xlws.FILTER(DIPA1[Eselon2],DIPA1[Kode_akun]=SPP[[#This Row],[MAK]],"Non Pusdik")</f>
        <v>Pusat Pendidikan KP</v>
      </c>
    </row>
    <row r="269" spans="1:12" x14ac:dyDescent="0.3">
      <c r="A269" t="s">
        <v>4642</v>
      </c>
      <c r="B269" t="s">
        <v>57</v>
      </c>
      <c r="C269" t="s">
        <v>59</v>
      </c>
      <c r="D269" t="s">
        <v>3915</v>
      </c>
      <c r="E269" t="s">
        <v>4674</v>
      </c>
      <c r="F269">
        <v>6060000</v>
      </c>
      <c r="G269" t="s">
        <v>58</v>
      </c>
      <c r="H269" t="s">
        <v>11</v>
      </c>
      <c r="I269" t="s">
        <v>4339</v>
      </c>
      <c r="J269" s="1">
        <v>44665</v>
      </c>
      <c r="K269">
        <v>6060000</v>
      </c>
      <c r="L269" t="str" cm="1">
        <f t="array" ref="L269">_xlfn._xlws.FILTER(DIPA1[Eselon2],DIPA1[Kode_akun]=SPP[[#This Row],[MAK]],"Non Pusdik")</f>
        <v>Pusat Pendidikan KP</v>
      </c>
    </row>
    <row r="270" spans="1:12" x14ac:dyDescent="0.3">
      <c r="A270" t="s">
        <v>4643</v>
      </c>
      <c r="B270" t="s">
        <v>84</v>
      </c>
      <c r="C270" t="s">
        <v>86</v>
      </c>
      <c r="D270" t="s">
        <v>3916</v>
      </c>
      <c r="E270" t="s">
        <v>4674</v>
      </c>
      <c r="F270">
        <v>1800000</v>
      </c>
      <c r="G270" t="s">
        <v>85</v>
      </c>
      <c r="H270" t="s">
        <v>11</v>
      </c>
      <c r="I270" t="s">
        <v>4336</v>
      </c>
      <c r="J270" s="1">
        <v>44665</v>
      </c>
      <c r="K270">
        <v>1800000</v>
      </c>
      <c r="L270" t="str" cm="1">
        <f t="array" ref="L270">_xlfn._xlws.FILTER(DIPA1[Eselon2],DIPA1[Kode_akun]=SPP[[#This Row],[MAK]],"Non Pusdik")</f>
        <v>Pusat Pendidikan KP</v>
      </c>
    </row>
    <row r="271" spans="1:12" x14ac:dyDescent="0.3">
      <c r="A271" t="s">
        <v>4660</v>
      </c>
      <c r="B271" t="s">
        <v>1076</v>
      </c>
      <c r="C271" t="s">
        <v>1078</v>
      </c>
      <c r="D271" t="s">
        <v>3917</v>
      </c>
      <c r="E271" t="s">
        <v>4674</v>
      </c>
      <c r="F271">
        <v>6320000</v>
      </c>
      <c r="G271" t="s">
        <v>1077</v>
      </c>
      <c r="H271" t="s">
        <v>11</v>
      </c>
      <c r="I271" t="s">
        <v>4340</v>
      </c>
      <c r="J271" s="1">
        <v>44665</v>
      </c>
      <c r="K271">
        <v>6320000</v>
      </c>
      <c r="L271" t="str" cm="1">
        <f t="array" ref="L271">_xlfn._xlws.FILTER(DIPA1[Eselon2],DIPA1[Kode_akun]=SPP[[#This Row],[MAK]],"Non Pusdik")</f>
        <v>Pusat Pendidikan KP</v>
      </c>
    </row>
    <row r="272" spans="1:12" x14ac:dyDescent="0.3">
      <c r="A272" t="s">
        <v>4650</v>
      </c>
      <c r="B272" t="s">
        <v>3425</v>
      </c>
      <c r="C272" t="s">
        <v>4671</v>
      </c>
      <c r="D272" t="s">
        <v>3918</v>
      </c>
      <c r="E272" t="s">
        <v>4675</v>
      </c>
      <c r="F272">
        <v>577980144</v>
      </c>
      <c r="G272" t="s">
        <v>4673</v>
      </c>
      <c r="H272" t="s">
        <v>11</v>
      </c>
      <c r="I272" t="s">
        <v>4305</v>
      </c>
      <c r="J272" s="1">
        <v>44671</v>
      </c>
      <c r="K272">
        <v>577980144</v>
      </c>
      <c r="L272" t="str" cm="1">
        <f t="array" ref="L272">_xlfn._xlws.FILTER(DIPA1[Eselon2],DIPA1[Kode_akun]=SPP[[#This Row],[MAK]],"Non Pusdik")</f>
        <v>Pusat Pendidikan KP</v>
      </c>
    </row>
    <row r="273" spans="1:12" x14ac:dyDescent="0.3">
      <c r="A273" t="s">
        <v>4653</v>
      </c>
      <c r="B273" t="s">
        <v>3316</v>
      </c>
      <c r="C273" t="s">
        <v>4676</v>
      </c>
      <c r="D273" t="s">
        <v>3919</v>
      </c>
      <c r="E273" t="s">
        <v>4677</v>
      </c>
      <c r="F273">
        <v>3570000</v>
      </c>
      <c r="G273" t="s">
        <v>4678</v>
      </c>
      <c r="H273" t="s">
        <v>11</v>
      </c>
      <c r="I273" t="s">
        <v>4341</v>
      </c>
      <c r="J273" s="1">
        <v>44665</v>
      </c>
      <c r="K273">
        <v>3570000</v>
      </c>
      <c r="L273" t="str" cm="1">
        <f t="array" ref="L273">_xlfn._xlws.FILTER(DIPA1[Eselon2],DIPA1[Kode_akun]=SPP[[#This Row],[MAK]],"Non Pusdik")</f>
        <v>Pusat Pendidikan KP</v>
      </c>
    </row>
    <row r="274" spans="1:12" x14ac:dyDescent="0.3">
      <c r="A274" t="s">
        <v>4643</v>
      </c>
      <c r="B274" t="s">
        <v>84</v>
      </c>
      <c r="C274" t="s">
        <v>86</v>
      </c>
      <c r="D274" t="s">
        <v>3920</v>
      </c>
      <c r="E274" t="s">
        <v>4677</v>
      </c>
      <c r="F274">
        <v>1040000</v>
      </c>
      <c r="G274" t="s">
        <v>85</v>
      </c>
      <c r="H274" t="s">
        <v>11</v>
      </c>
      <c r="I274" t="s">
        <v>4337</v>
      </c>
      <c r="J274" s="1">
        <v>44665</v>
      </c>
      <c r="K274">
        <v>1040000</v>
      </c>
      <c r="L274" t="str" cm="1">
        <f t="array" ref="L274">_xlfn._xlws.FILTER(DIPA1[Eselon2],DIPA1[Kode_akun]=SPP[[#This Row],[MAK]],"Non Pusdik")</f>
        <v>Pusat Pendidikan KP</v>
      </c>
    </row>
    <row r="275" spans="1:12" x14ac:dyDescent="0.3">
      <c r="A275" t="s">
        <v>4637</v>
      </c>
      <c r="B275" t="s">
        <v>895</v>
      </c>
      <c r="C275" t="s">
        <v>897</v>
      </c>
      <c r="D275" t="s">
        <v>3921</v>
      </c>
      <c r="E275" t="s">
        <v>4677</v>
      </c>
      <c r="F275">
        <v>8760000</v>
      </c>
      <c r="G275" t="s">
        <v>896</v>
      </c>
      <c r="H275" t="s">
        <v>11</v>
      </c>
      <c r="I275" t="s">
        <v>4313</v>
      </c>
      <c r="J275" s="1">
        <v>44671</v>
      </c>
      <c r="K275">
        <v>8760000</v>
      </c>
      <c r="L275" t="str" cm="1">
        <f t="array" ref="L275">_xlfn._xlws.FILTER(DIPA1[Eselon2],DIPA1[Kode_akun]=SPP[[#This Row],[MAK]],"Non Pusdik")</f>
        <v>Pusat Pendidikan KP</v>
      </c>
    </row>
    <row r="276" spans="1:12" x14ac:dyDescent="0.3">
      <c r="A276" t="s">
        <v>4637</v>
      </c>
      <c r="B276" t="s">
        <v>895</v>
      </c>
      <c r="C276" t="s">
        <v>897</v>
      </c>
      <c r="D276" t="s">
        <v>3922</v>
      </c>
      <c r="E276" t="s">
        <v>4677</v>
      </c>
      <c r="F276">
        <v>4980000</v>
      </c>
      <c r="G276" t="s">
        <v>896</v>
      </c>
      <c r="H276" t="s">
        <v>11</v>
      </c>
      <c r="I276" t="s">
        <v>4306</v>
      </c>
      <c r="J276" s="1">
        <v>44671</v>
      </c>
      <c r="K276">
        <v>4980000</v>
      </c>
      <c r="L276" t="str" cm="1">
        <f t="array" ref="L276">_xlfn._xlws.FILTER(DIPA1[Eselon2],DIPA1[Kode_akun]=SPP[[#This Row],[MAK]],"Non Pusdik")</f>
        <v>Pusat Pendidikan KP</v>
      </c>
    </row>
    <row r="277" spans="1:12" x14ac:dyDescent="0.3">
      <c r="A277" t="s">
        <v>4652</v>
      </c>
      <c r="B277" t="s">
        <v>148</v>
      </c>
      <c r="C277" t="s">
        <v>161</v>
      </c>
      <c r="D277" t="s">
        <v>3923</v>
      </c>
      <c r="E277" t="s">
        <v>4679</v>
      </c>
      <c r="F277">
        <v>34977460</v>
      </c>
      <c r="G277" t="s">
        <v>160</v>
      </c>
      <c r="H277" t="s">
        <v>11</v>
      </c>
      <c r="I277" t="s">
        <v>4312</v>
      </c>
      <c r="J277" s="1">
        <v>44671</v>
      </c>
      <c r="K277">
        <v>34977460</v>
      </c>
      <c r="L277" t="str" cm="1">
        <f t="array" ref="L277">_xlfn._xlws.FILTER(DIPA1[Eselon2],DIPA1[Kode_akun]=SPP[[#This Row],[MAK]],"Non Pusdik")</f>
        <v>Pusat Pendidikan KP</v>
      </c>
    </row>
    <row r="278" spans="1:12" x14ac:dyDescent="0.3">
      <c r="A278" t="s">
        <v>4642</v>
      </c>
      <c r="B278" t="s">
        <v>57</v>
      </c>
      <c r="C278" t="s">
        <v>59</v>
      </c>
      <c r="D278" t="s">
        <v>3924</v>
      </c>
      <c r="E278" t="s">
        <v>4679</v>
      </c>
      <c r="F278">
        <v>5656000</v>
      </c>
      <c r="G278" t="s">
        <v>58</v>
      </c>
      <c r="H278" t="s">
        <v>11</v>
      </c>
      <c r="I278" t="s">
        <v>4315</v>
      </c>
      <c r="J278" s="1">
        <v>44671</v>
      </c>
      <c r="K278">
        <v>5656000</v>
      </c>
      <c r="L278" t="str" cm="1">
        <f t="array" ref="L278">_xlfn._xlws.FILTER(DIPA1[Eselon2],DIPA1[Kode_akun]=SPP[[#This Row],[MAK]],"Non Pusdik")</f>
        <v>Pusat Pendidikan KP</v>
      </c>
    </row>
    <row r="279" spans="1:12" x14ac:dyDescent="0.3">
      <c r="A279" t="s">
        <v>4640</v>
      </c>
      <c r="B279" t="s">
        <v>1051</v>
      </c>
      <c r="C279" t="s">
        <v>1053</v>
      </c>
      <c r="D279" t="s">
        <v>3925</v>
      </c>
      <c r="E279" t="s">
        <v>4680</v>
      </c>
      <c r="F279">
        <v>6180000</v>
      </c>
      <c r="G279" t="s">
        <v>1052</v>
      </c>
      <c r="H279" t="s">
        <v>11</v>
      </c>
      <c r="I279" t="s">
        <v>4311</v>
      </c>
      <c r="J279" s="1">
        <v>44671</v>
      </c>
      <c r="K279">
        <v>6180000</v>
      </c>
      <c r="L279" t="str" cm="1">
        <f t="array" ref="L279">_xlfn._xlws.FILTER(DIPA1[Eselon2],DIPA1[Kode_akun]=SPP[[#This Row],[MAK]],"Non Pusdik")</f>
        <v>Pusat Pendidikan KP</v>
      </c>
    </row>
    <row r="280" spans="1:12" x14ac:dyDescent="0.3">
      <c r="A280" t="s">
        <v>4651</v>
      </c>
      <c r="B280" t="s">
        <v>3424</v>
      </c>
      <c r="C280" t="s">
        <v>4708</v>
      </c>
      <c r="D280" t="s">
        <v>4310</v>
      </c>
      <c r="E280" t="s">
        <v>4680</v>
      </c>
      <c r="F280">
        <v>5900000</v>
      </c>
      <c r="G280" t="s">
        <v>666</v>
      </c>
      <c r="H280" t="s">
        <v>11</v>
      </c>
      <c r="I280" t="s">
        <v>4309</v>
      </c>
      <c r="J280" s="1">
        <v>44671</v>
      </c>
      <c r="K280">
        <v>5900000</v>
      </c>
      <c r="L280" t="str" cm="1">
        <f t="array" ref="L280">_xlfn._xlws.FILTER(DIPA1[Eselon2],DIPA1[Kode_akun]=SPP[[#This Row],[MAK]],"Non Pusdik")</f>
        <v>Pusat Pendidikan KP</v>
      </c>
    </row>
    <row r="281" spans="1:12" x14ac:dyDescent="0.3">
      <c r="A281" t="s">
        <v>4633</v>
      </c>
      <c r="B281" t="s">
        <v>935</v>
      </c>
      <c r="C281" t="s">
        <v>937</v>
      </c>
      <c r="D281" t="s">
        <v>4308</v>
      </c>
      <c r="E281" t="s">
        <v>4680</v>
      </c>
      <c r="F281">
        <v>6330000</v>
      </c>
      <c r="G281" t="s">
        <v>936</v>
      </c>
      <c r="H281" t="s">
        <v>11</v>
      </c>
      <c r="I281" t="s">
        <v>4307</v>
      </c>
      <c r="J281" s="1">
        <v>44671</v>
      </c>
      <c r="K281">
        <v>6330000</v>
      </c>
      <c r="L281" t="str" cm="1">
        <f t="array" ref="L281">_xlfn._xlws.FILTER(DIPA1[Eselon2],DIPA1[Kode_akun]=SPP[[#This Row],[MAK]],"Non Pusdik")</f>
        <v>Pusat Pendidikan KP</v>
      </c>
    </row>
    <row r="282" spans="1:12" x14ac:dyDescent="0.3">
      <c r="A282" t="s">
        <v>4664</v>
      </c>
      <c r="B282" t="s">
        <v>744</v>
      </c>
      <c r="C282" t="s">
        <v>752</v>
      </c>
      <c r="D282" t="s">
        <v>1937</v>
      </c>
      <c r="E282" t="s">
        <v>4681</v>
      </c>
      <c r="F282">
        <v>5960000</v>
      </c>
      <c r="G282" t="s">
        <v>279</v>
      </c>
      <c r="H282" t="s">
        <v>11</v>
      </c>
      <c r="I282" t="s">
        <v>1936</v>
      </c>
      <c r="J282" s="1">
        <v>44671</v>
      </c>
      <c r="K282">
        <v>75325796</v>
      </c>
      <c r="L282" t="str" cm="1">
        <f t="array" ref="L282">_xlfn._xlws.FILTER(DIPA1[Eselon2],DIPA1[Kode_akun]=SPP[[#This Row],[MAK]],"Non Pusdik")</f>
        <v>Pusat Pendidikan KP</v>
      </c>
    </row>
    <row r="283" spans="1:12" x14ac:dyDescent="0.3">
      <c r="A283" t="s">
        <v>4648</v>
      </c>
      <c r="B283" t="s">
        <v>2311</v>
      </c>
      <c r="C283" t="s">
        <v>2312</v>
      </c>
      <c r="D283" t="s">
        <v>1937</v>
      </c>
      <c r="E283" t="s">
        <v>4681</v>
      </c>
      <c r="F283">
        <v>3229000</v>
      </c>
      <c r="G283" t="s">
        <v>2131</v>
      </c>
      <c r="H283" t="s">
        <v>11</v>
      </c>
      <c r="I283" t="s">
        <v>1936</v>
      </c>
      <c r="J283" s="1">
        <v>44671</v>
      </c>
      <c r="K283">
        <v>75325796</v>
      </c>
      <c r="L283" t="str" cm="1">
        <f t="array" ref="L283">_xlfn._xlws.FILTER(DIPA1[Eselon2],DIPA1[Kode_akun]=SPP[[#This Row],[MAK]],"Non Pusdik")</f>
        <v>Pusat Pendidikan KP</v>
      </c>
    </row>
    <row r="284" spans="1:12" x14ac:dyDescent="0.3">
      <c r="A284" t="s">
        <v>4664</v>
      </c>
      <c r="B284" t="s">
        <v>744</v>
      </c>
      <c r="C284" t="s">
        <v>745</v>
      </c>
      <c r="D284" t="s">
        <v>1937</v>
      </c>
      <c r="E284" t="s">
        <v>4681</v>
      </c>
      <c r="F284">
        <v>2992000</v>
      </c>
      <c r="G284" t="s">
        <v>274</v>
      </c>
      <c r="H284" t="s">
        <v>11</v>
      </c>
      <c r="I284" t="s">
        <v>1936</v>
      </c>
      <c r="J284" s="1">
        <v>44671</v>
      </c>
      <c r="K284">
        <v>75325796</v>
      </c>
      <c r="L284" t="str" cm="1">
        <f t="array" ref="L284">_xlfn._xlws.FILTER(DIPA1[Eselon2],DIPA1[Kode_akun]=SPP[[#This Row],[MAK]],"Non Pusdik")</f>
        <v>Pusat Pendidikan KP</v>
      </c>
    </row>
    <row r="285" spans="1:12" x14ac:dyDescent="0.3">
      <c r="A285" t="s">
        <v>4664</v>
      </c>
      <c r="B285" t="s">
        <v>701</v>
      </c>
      <c r="C285" t="s">
        <v>703</v>
      </c>
      <c r="D285" t="s">
        <v>1937</v>
      </c>
      <c r="E285" t="s">
        <v>4681</v>
      </c>
      <c r="F285">
        <v>5322000</v>
      </c>
      <c r="G285" t="s">
        <v>702</v>
      </c>
      <c r="H285" t="s">
        <v>11</v>
      </c>
      <c r="I285" t="s">
        <v>1936</v>
      </c>
      <c r="J285" s="1">
        <v>44671</v>
      </c>
      <c r="K285">
        <v>75325796</v>
      </c>
      <c r="L285" t="str" cm="1">
        <f t="array" ref="L285">_xlfn._xlws.FILTER(DIPA1[Eselon2],DIPA1[Kode_akun]=SPP[[#This Row],[MAK]],"Non Pusdik")</f>
        <v>Pusat Pendidikan KP</v>
      </c>
    </row>
    <row r="286" spans="1:12" x14ac:dyDescent="0.3">
      <c r="A286" t="s">
        <v>4664</v>
      </c>
      <c r="B286" t="s">
        <v>701</v>
      </c>
      <c r="C286" t="s">
        <v>710</v>
      </c>
      <c r="D286" t="s">
        <v>1937</v>
      </c>
      <c r="E286" t="s">
        <v>4681</v>
      </c>
      <c r="F286">
        <v>1500000</v>
      </c>
      <c r="G286" t="s">
        <v>709</v>
      </c>
      <c r="H286" t="s">
        <v>11</v>
      </c>
      <c r="I286" t="s">
        <v>1936</v>
      </c>
      <c r="J286" s="1">
        <v>44671</v>
      </c>
      <c r="K286">
        <v>75325796</v>
      </c>
      <c r="L286" t="str" cm="1">
        <f t="array" ref="L286">_xlfn._xlws.FILTER(DIPA1[Eselon2],DIPA1[Kode_akun]=SPP[[#This Row],[MAK]],"Non Pusdik")</f>
        <v>Pusat Pendidikan KP</v>
      </c>
    </row>
    <row r="287" spans="1:12" x14ac:dyDescent="0.3">
      <c r="A287" t="s">
        <v>4664</v>
      </c>
      <c r="B287" t="s">
        <v>701</v>
      </c>
      <c r="C287" t="s">
        <v>726</v>
      </c>
      <c r="D287" t="s">
        <v>1937</v>
      </c>
      <c r="E287" t="s">
        <v>4681</v>
      </c>
      <c r="F287">
        <v>640000</v>
      </c>
      <c r="G287" t="s">
        <v>725</v>
      </c>
      <c r="H287" t="s">
        <v>11</v>
      </c>
      <c r="I287" t="s">
        <v>1936</v>
      </c>
      <c r="J287" s="1">
        <v>44671</v>
      </c>
      <c r="K287">
        <v>75325796</v>
      </c>
      <c r="L287" t="str" cm="1">
        <f t="array" ref="L287">_xlfn._xlws.FILTER(DIPA1[Eselon2],DIPA1[Kode_akun]=SPP[[#This Row],[MAK]],"Non Pusdik")</f>
        <v>Pusat Pendidikan KP</v>
      </c>
    </row>
    <row r="288" spans="1:12" x14ac:dyDescent="0.3">
      <c r="A288" t="s">
        <v>4663</v>
      </c>
      <c r="B288" t="s">
        <v>783</v>
      </c>
      <c r="C288" t="s">
        <v>785</v>
      </c>
      <c r="D288" t="s">
        <v>1937</v>
      </c>
      <c r="E288" t="s">
        <v>4681</v>
      </c>
      <c r="F288">
        <v>603000</v>
      </c>
      <c r="G288" t="s">
        <v>784</v>
      </c>
      <c r="H288" t="s">
        <v>11</v>
      </c>
      <c r="I288" t="s">
        <v>1936</v>
      </c>
      <c r="J288" s="1">
        <v>44671</v>
      </c>
      <c r="K288">
        <v>75325796</v>
      </c>
      <c r="L288" t="str" cm="1">
        <f t="array" ref="L288">_xlfn._xlws.FILTER(DIPA1[Eselon2],DIPA1[Kode_akun]=SPP[[#This Row],[MAK]],"Non Pusdik")</f>
        <v>Pusat Pendidikan KP</v>
      </c>
    </row>
    <row r="289" spans="1:12" x14ac:dyDescent="0.3">
      <c r="A289" t="s">
        <v>4652</v>
      </c>
      <c r="B289" t="s">
        <v>148</v>
      </c>
      <c r="C289" t="s">
        <v>161</v>
      </c>
      <c r="D289" t="s">
        <v>1937</v>
      </c>
      <c r="E289" t="s">
        <v>4681</v>
      </c>
      <c r="F289">
        <v>31588000</v>
      </c>
      <c r="G289" t="s">
        <v>160</v>
      </c>
      <c r="H289" t="s">
        <v>11</v>
      </c>
      <c r="I289" t="s">
        <v>1936</v>
      </c>
      <c r="J289" s="1">
        <v>44671</v>
      </c>
      <c r="K289">
        <v>75325796</v>
      </c>
      <c r="L289" t="str" cm="1">
        <f t="array" ref="L289">_xlfn._xlws.FILTER(DIPA1[Eselon2],DIPA1[Kode_akun]=SPP[[#This Row],[MAK]],"Non Pusdik")</f>
        <v>Pusat Pendidikan KP</v>
      </c>
    </row>
    <row r="290" spans="1:12" x14ac:dyDescent="0.3">
      <c r="A290" t="s">
        <v>4682</v>
      </c>
      <c r="B290" t="s">
        <v>135</v>
      </c>
      <c r="C290" t="s">
        <v>139</v>
      </c>
      <c r="D290" t="s">
        <v>1937</v>
      </c>
      <c r="E290" t="s">
        <v>4681</v>
      </c>
      <c r="F290">
        <v>3960000</v>
      </c>
      <c r="G290" t="s">
        <v>138</v>
      </c>
      <c r="H290" t="s">
        <v>11</v>
      </c>
      <c r="I290" t="s">
        <v>1936</v>
      </c>
      <c r="J290" s="1">
        <v>44671</v>
      </c>
      <c r="K290">
        <v>75325796</v>
      </c>
      <c r="L290" t="str" cm="1">
        <f t="array" ref="L290">_xlfn._xlws.FILTER(DIPA1[Eselon2],DIPA1[Kode_akun]=SPP[[#This Row],[MAK]],"Non Pusdik")</f>
        <v>Pusat Pendidikan KP</v>
      </c>
    </row>
    <row r="291" spans="1:12" x14ac:dyDescent="0.3">
      <c r="A291" t="s">
        <v>4664</v>
      </c>
      <c r="B291" t="s">
        <v>701</v>
      </c>
      <c r="C291" t="s">
        <v>734</v>
      </c>
      <c r="D291" t="s">
        <v>1937</v>
      </c>
      <c r="E291" t="s">
        <v>4681</v>
      </c>
      <c r="F291">
        <v>773096</v>
      </c>
      <c r="G291" t="s">
        <v>733</v>
      </c>
      <c r="H291" t="s">
        <v>11</v>
      </c>
      <c r="I291" t="s">
        <v>1936</v>
      </c>
      <c r="J291" s="1">
        <v>44671</v>
      </c>
      <c r="K291">
        <v>75325796</v>
      </c>
      <c r="L291" t="str" cm="1">
        <f t="array" ref="L291">_xlfn._xlws.FILTER(DIPA1[Eselon2],DIPA1[Kode_akun]=SPP[[#This Row],[MAK]],"Non Pusdik")</f>
        <v>Pusat Pendidikan KP</v>
      </c>
    </row>
    <row r="292" spans="1:12" x14ac:dyDescent="0.3">
      <c r="A292" t="s">
        <v>4663</v>
      </c>
      <c r="B292" t="s">
        <v>2975</v>
      </c>
      <c r="C292" t="s">
        <v>2977</v>
      </c>
      <c r="D292" t="s">
        <v>1937</v>
      </c>
      <c r="E292" t="s">
        <v>4681</v>
      </c>
      <c r="F292">
        <v>9900000</v>
      </c>
      <c r="G292" t="s">
        <v>2976</v>
      </c>
      <c r="H292" t="s">
        <v>11</v>
      </c>
      <c r="I292" t="s">
        <v>1936</v>
      </c>
      <c r="J292" s="1">
        <v>44671</v>
      </c>
      <c r="K292">
        <v>75325796</v>
      </c>
      <c r="L292" t="str" cm="1">
        <f t="array" ref="L292">_xlfn._xlws.FILTER(DIPA1[Eselon2],DIPA1[Kode_akun]=SPP[[#This Row],[MAK]],"Non Pusdik")</f>
        <v>Pusat Pendidikan KP</v>
      </c>
    </row>
    <row r="293" spans="1:12" x14ac:dyDescent="0.3">
      <c r="A293" t="s">
        <v>4665</v>
      </c>
      <c r="B293" t="s">
        <v>795</v>
      </c>
      <c r="C293" t="s">
        <v>797</v>
      </c>
      <c r="D293" t="s">
        <v>1937</v>
      </c>
      <c r="E293" t="s">
        <v>4681</v>
      </c>
      <c r="F293">
        <v>7448700</v>
      </c>
      <c r="G293" t="s">
        <v>796</v>
      </c>
      <c r="H293" t="s">
        <v>11</v>
      </c>
      <c r="I293" t="s">
        <v>1936</v>
      </c>
      <c r="J293" s="1">
        <v>44671</v>
      </c>
      <c r="K293">
        <v>75325796</v>
      </c>
      <c r="L293" t="str" cm="1">
        <f t="array" ref="L293">_xlfn._xlws.FILTER(DIPA1[Eselon2],DIPA1[Kode_akun]=SPP[[#This Row],[MAK]],"Non Pusdik")</f>
        <v>Pusat Pendidikan KP</v>
      </c>
    </row>
    <row r="294" spans="1:12" x14ac:dyDescent="0.3">
      <c r="A294" t="s">
        <v>4657</v>
      </c>
      <c r="B294" t="s">
        <v>2122</v>
      </c>
      <c r="C294" t="s">
        <v>2124</v>
      </c>
      <c r="D294" t="s">
        <v>1937</v>
      </c>
      <c r="E294" t="s">
        <v>4681</v>
      </c>
      <c r="F294">
        <v>1410000</v>
      </c>
      <c r="G294" t="s">
        <v>2123</v>
      </c>
      <c r="H294" t="s">
        <v>11</v>
      </c>
      <c r="I294" t="s">
        <v>1936</v>
      </c>
      <c r="J294" s="1">
        <v>44671</v>
      </c>
      <c r="K294">
        <v>75325796</v>
      </c>
      <c r="L294" t="str" cm="1">
        <f t="array" ref="L294">_xlfn._xlws.FILTER(DIPA1[Eselon2],DIPA1[Kode_akun]=SPP[[#This Row],[MAK]],"Non Pusdik")</f>
        <v>Pusat Pendidikan KP</v>
      </c>
    </row>
    <row r="295" spans="1:12" x14ac:dyDescent="0.3">
      <c r="A295" t="s">
        <v>4634</v>
      </c>
      <c r="B295" t="s">
        <v>882</v>
      </c>
      <c r="C295" t="s">
        <v>883</v>
      </c>
      <c r="D295" t="s">
        <v>1108</v>
      </c>
      <c r="E295" t="s">
        <v>4681</v>
      </c>
      <c r="F295">
        <v>1450000</v>
      </c>
      <c r="G295" t="s">
        <v>279</v>
      </c>
      <c r="H295" t="s">
        <v>11</v>
      </c>
      <c r="I295" t="s">
        <v>1107</v>
      </c>
      <c r="J295" s="1">
        <v>44671</v>
      </c>
      <c r="K295">
        <v>19929200</v>
      </c>
      <c r="L295" t="str" cm="1">
        <f t="array" ref="L295">_xlfn._xlws.FILTER(DIPA1[Eselon2],DIPA1[Kode_akun]=SPP[[#This Row],[MAK]],"Non Pusdik")</f>
        <v>Pusat Pendidikan KP</v>
      </c>
    </row>
    <row r="296" spans="1:12" x14ac:dyDescent="0.3">
      <c r="A296" t="s">
        <v>4635</v>
      </c>
      <c r="B296" t="s">
        <v>295</v>
      </c>
      <c r="C296" t="s">
        <v>300</v>
      </c>
      <c r="D296" t="s">
        <v>1108</v>
      </c>
      <c r="E296" t="s">
        <v>4681</v>
      </c>
      <c r="F296">
        <v>2500000</v>
      </c>
      <c r="G296" t="s">
        <v>279</v>
      </c>
      <c r="H296" t="s">
        <v>11</v>
      </c>
      <c r="I296" t="s">
        <v>1107</v>
      </c>
      <c r="J296" s="1">
        <v>44671</v>
      </c>
      <c r="K296">
        <v>19929200</v>
      </c>
      <c r="L296" t="str" cm="1">
        <f t="array" ref="L296">_xlfn._xlws.FILTER(DIPA1[Eselon2],DIPA1[Kode_akun]=SPP[[#This Row],[MAK]],"Non Pusdik")</f>
        <v>Pusat Pendidikan KP</v>
      </c>
    </row>
    <row r="297" spans="1:12" x14ac:dyDescent="0.3">
      <c r="A297" t="s">
        <v>4635</v>
      </c>
      <c r="B297" t="s">
        <v>295</v>
      </c>
      <c r="C297" t="s">
        <v>3118</v>
      </c>
      <c r="D297" t="s">
        <v>1108</v>
      </c>
      <c r="E297" t="s">
        <v>4681</v>
      </c>
      <c r="F297">
        <v>900000</v>
      </c>
      <c r="G297" t="s">
        <v>3117</v>
      </c>
      <c r="H297" t="s">
        <v>11</v>
      </c>
      <c r="I297" t="s">
        <v>1107</v>
      </c>
      <c r="J297" s="1">
        <v>44671</v>
      </c>
      <c r="K297">
        <v>19929200</v>
      </c>
      <c r="L297" t="str" cm="1">
        <f t="array" ref="L297">_xlfn._xlws.FILTER(DIPA1[Eselon2],DIPA1[Kode_akun]=SPP[[#This Row],[MAK]],"Non Pusdik")</f>
        <v>Pusat Pendidikan KP</v>
      </c>
    </row>
    <row r="298" spans="1:12" x14ac:dyDescent="0.3">
      <c r="A298" t="s">
        <v>4634</v>
      </c>
      <c r="B298" t="s">
        <v>882</v>
      </c>
      <c r="C298" t="s">
        <v>889</v>
      </c>
      <c r="D298" t="s">
        <v>1108</v>
      </c>
      <c r="E298" t="s">
        <v>4681</v>
      </c>
      <c r="F298">
        <v>996000</v>
      </c>
      <c r="G298" t="s">
        <v>274</v>
      </c>
      <c r="H298" t="s">
        <v>11</v>
      </c>
      <c r="I298" t="s">
        <v>1107</v>
      </c>
      <c r="J298" s="1">
        <v>44671</v>
      </c>
      <c r="K298">
        <v>19929200</v>
      </c>
      <c r="L298" t="str" cm="1">
        <f t="array" ref="L298">_xlfn._xlws.FILTER(DIPA1[Eselon2],DIPA1[Kode_akun]=SPP[[#This Row],[MAK]],"Non Pusdik")</f>
        <v>Pusat Pendidikan KP</v>
      </c>
    </row>
    <row r="299" spans="1:12" x14ac:dyDescent="0.3">
      <c r="A299" t="s">
        <v>4645</v>
      </c>
      <c r="B299" t="s">
        <v>853</v>
      </c>
      <c r="C299" t="s">
        <v>860</v>
      </c>
      <c r="D299" t="s">
        <v>1108</v>
      </c>
      <c r="E299" t="s">
        <v>4681</v>
      </c>
      <c r="F299">
        <v>1000000</v>
      </c>
      <c r="G299" t="s">
        <v>274</v>
      </c>
      <c r="H299" t="s">
        <v>11</v>
      </c>
      <c r="I299" t="s">
        <v>1107</v>
      </c>
      <c r="J299" s="1">
        <v>44671</v>
      </c>
      <c r="K299">
        <v>19929200</v>
      </c>
      <c r="L299" t="str" cm="1">
        <f t="array" ref="L299">_xlfn._xlws.FILTER(DIPA1[Eselon2],DIPA1[Kode_akun]=SPP[[#This Row],[MAK]],"Non Pusdik")</f>
        <v>Pusat Pendidikan KP</v>
      </c>
    </row>
    <row r="300" spans="1:12" x14ac:dyDescent="0.3">
      <c r="A300" t="s">
        <v>4645</v>
      </c>
      <c r="B300" t="s">
        <v>853</v>
      </c>
      <c r="C300" t="s">
        <v>854</v>
      </c>
      <c r="D300" t="s">
        <v>1108</v>
      </c>
      <c r="E300" t="s">
        <v>4681</v>
      </c>
      <c r="F300">
        <v>1490000</v>
      </c>
      <c r="G300" t="s">
        <v>279</v>
      </c>
      <c r="H300" t="s">
        <v>11</v>
      </c>
      <c r="I300" t="s">
        <v>1107</v>
      </c>
      <c r="J300" s="1">
        <v>44671</v>
      </c>
      <c r="K300">
        <v>19929200</v>
      </c>
      <c r="L300" t="str" cm="1">
        <f t="array" ref="L300">_xlfn._xlws.FILTER(DIPA1[Eselon2],DIPA1[Kode_akun]=SPP[[#This Row],[MAK]],"Non Pusdik")</f>
        <v>Pusat Pendidikan KP</v>
      </c>
    </row>
    <row r="301" spans="1:12" x14ac:dyDescent="0.3">
      <c r="A301" t="s">
        <v>4635</v>
      </c>
      <c r="B301" t="s">
        <v>1121</v>
      </c>
      <c r="C301" t="s">
        <v>1123</v>
      </c>
      <c r="D301" t="s">
        <v>1108</v>
      </c>
      <c r="E301" t="s">
        <v>4681</v>
      </c>
      <c r="F301">
        <v>11593200</v>
      </c>
      <c r="G301" t="s">
        <v>4636</v>
      </c>
      <c r="H301" t="s">
        <v>11</v>
      </c>
      <c r="I301" t="s">
        <v>1107</v>
      </c>
      <c r="J301" s="1">
        <v>44671</v>
      </c>
      <c r="K301">
        <v>19929200</v>
      </c>
      <c r="L301" t="str" cm="1">
        <f t="array" ref="L301">_xlfn._xlws.FILTER(DIPA1[Eselon2],DIPA1[Kode_akun]=SPP[[#This Row],[MAK]],"Non Pusdik")</f>
        <v>Pusat Pendidikan KP</v>
      </c>
    </row>
    <row r="302" spans="1:12" x14ac:dyDescent="0.3">
      <c r="A302" t="s">
        <v>4650</v>
      </c>
      <c r="B302" t="s">
        <v>3425</v>
      </c>
      <c r="C302" t="s">
        <v>4671</v>
      </c>
      <c r="D302" t="s">
        <v>3926</v>
      </c>
      <c r="E302" t="s">
        <v>4683</v>
      </c>
      <c r="F302">
        <v>11850000</v>
      </c>
      <c r="G302" t="s">
        <v>4673</v>
      </c>
      <c r="H302" t="s">
        <v>11</v>
      </c>
      <c r="I302" t="s">
        <v>4282</v>
      </c>
      <c r="J302" s="1">
        <v>44673</v>
      </c>
      <c r="K302">
        <v>11850000</v>
      </c>
      <c r="L302" t="str" cm="1">
        <f t="array" ref="L302">_xlfn._xlws.FILTER(DIPA1[Eselon2],DIPA1[Kode_akun]=SPP[[#This Row],[MAK]],"Non Pusdik")</f>
        <v>Pusat Pendidikan KP</v>
      </c>
    </row>
    <row r="303" spans="1:12" x14ac:dyDescent="0.3">
      <c r="A303" t="s">
        <v>4650</v>
      </c>
      <c r="B303" t="s">
        <v>3425</v>
      </c>
      <c r="C303" t="s">
        <v>4671</v>
      </c>
      <c r="D303" t="s">
        <v>3927</v>
      </c>
      <c r="E303" t="s">
        <v>4683</v>
      </c>
      <c r="F303">
        <v>11850000</v>
      </c>
      <c r="G303" t="s">
        <v>4673</v>
      </c>
      <c r="H303" t="s">
        <v>11</v>
      </c>
      <c r="I303" t="s">
        <v>4281</v>
      </c>
      <c r="J303" s="1">
        <v>44673</v>
      </c>
      <c r="K303">
        <v>11850000</v>
      </c>
      <c r="L303" t="str" cm="1">
        <f t="array" ref="L303">_xlfn._xlws.FILTER(DIPA1[Eselon2],DIPA1[Kode_akun]=SPP[[#This Row],[MAK]],"Non Pusdik")</f>
        <v>Pusat Pendidikan KP</v>
      </c>
    </row>
    <row r="304" spans="1:12" x14ac:dyDescent="0.3">
      <c r="A304" t="s">
        <v>4650</v>
      </c>
      <c r="B304" t="s">
        <v>3425</v>
      </c>
      <c r="C304" t="s">
        <v>4671</v>
      </c>
      <c r="D304" t="s">
        <v>3928</v>
      </c>
      <c r="E304" t="s">
        <v>4684</v>
      </c>
      <c r="F304">
        <v>5925000</v>
      </c>
      <c r="G304" t="s">
        <v>4673</v>
      </c>
      <c r="H304" t="s">
        <v>11</v>
      </c>
      <c r="I304" t="s">
        <v>4224</v>
      </c>
      <c r="J304" s="1">
        <v>44678</v>
      </c>
      <c r="K304">
        <v>5925000</v>
      </c>
      <c r="L304" t="str" cm="1">
        <f t="array" ref="L304">_xlfn._xlws.FILTER(DIPA1[Eselon2],DIPA1[Kode_akun]=SPP[[#This Row],[MAK]],"Non Pusdik")</f>
        <v>Pusat Pendidikan KP</v>
      </c>
    </row>
    <row r="305" spans="1:12" x14ac:dyDescent="0.3">
      <c r="A305" t="s">
        <v>4650</v>
      </c>
      <c r="B305" t="s">
        <v>3425</v>
      </c>
      <c r="C305" t="s">
        <v>4671</v>
      </c>
      <c r="D305" t="s">
        <v>3929</v>
      </c>
      <c r="E305" t="s">
        <v>4683</v>
      </c>
      <c r="F305">
        <v>17775000</v>
      </c>
      <c r="G305" t="s">
        <v>4673</v>
      </c>
      <c r="H305" t="s">
        <v>11</v>
      </c>
      <c r="I305" t="s">
        <v>4280</v>
      </c>
      <c r="J305" s="1">
        <v>44673</v>
      </c>
      <c r="K305">
        <v>17775000</v>
      </c>
      <c r="L305" t="str" cm="1">
        <f t="array" ref="L305">_xlfn._xlws.FILTER(DIPA1[Eselon2],DIPA1[Kode_akun]=SPP[[#This Row],[MAK]],"Non Pusdik")</f>
        <v>Pusat Pendidikan KP</v>
      </c>
    </row>
    <row r="306" spans="1:12" x14ac:dyDescent="0.3">
      <c r="A306" t="s">
        <v>4650</v>
      </c>
      <c r="B306" t="s">
        <v>3425</v>
      </c>
      <c r="C306" t="s">
        <v>4671</v>
      </c>
      <c r="D306" t="s">
        <v>3930</v>
      </c>
      <c r="E306" t="s">
        <v>4683</v>
      </c>
      <c r="F306">
        <v>11850000</v>
      </c>
      <c r="G306" t="s">
        <v>4673</v>
      </c>
      <c r="H306" t="s">
        <v>11</v>
      </c>
      <c r="I306" t="s">
        <v>4283</v>
      </c>
      <c r="J306" s="1">
        <v>44673</v>
      </c>
      <c r="K306">
        <v>11850000</v>
      </c>
      <c r="L306" t="str" cm="1">
        <f t="array" ref="L306">_xlfn._xlws.FILTER(DIPA1[Eselon2],DIPA1[Kode_akun]=SPP[[#This Row],[MAK]],"Non Pusdik")</f>
        <v>Pusat Pendidikan KP</v>
      </c>
    </row>
    <row r="307" spans="1:12" x14ac:dyDescent="0.3">
      <c r="A307" t="s">
        <v>4650</v>
      </c>
      <c r="B307" t="s">
        <v>3425</v>
      </c>
      <c r="C307" t="s">
        <v>4671</v>
      </c>
      <c r="D307" t="s">
        <v>3931</v>
      </c>
      <c r="E307" t="s">
        <v>4683</v>
      </c>
      <c r="F307">
        <v>58805004</v>
      </c>
      <c r="G307" t="s">
        <v>4673</v>
      </c>
      <c r="H307" t="s">
        <v>11</v>
      </c>
      <c r="I307" t="s">
        <v>4289</v>
      </c>
      <c r="J307" s="1">
        <v>44673</v>
      </c>
      <c r="K307">
        <v>58805004</v>
      </c>
      <c r="L307" t="str" cm="1">
        <f t="array" ref="L307">_xlfn._xlws.FILTER(DIPA1[Eselon2],DIPA1[Kode_akun]=SPP[[#This Row],[MAK]],"Non Pusdik")</f>
        <v>Pusat Pendidikan KP</v>
      </c>
    </row>
    <row r="308" spans="1:12" x14ac:dyDescent="0.3">
      <c r="A308" t="s">
        <v>4664</v>
      </c>
      <c r="B308" t="s">
        <v>701</v>
      </c>
      <c r="C308" t="s">
        <v>4666</v>
      </c>
      <c r="D308" t="s">
        <v>3932</v>
      </c>
      <c r="E308" t="s">
        <v>4683</v>
      </c>
      <c r="F308">
        <v>5344000</v>
      </c>
      <c r="G308" t="s">
        <v>4668</v>
      </c>
      <c r="H308" t="s">
        <v>11</v>
      </c>
      <c r="I308" t="s">
        <v>4279</v>
      </c>
      <c r="J308" s="1">
        <v>44676</v>
      </c>
      <c r="K308">
        <v>63259650</v>
      </c>
      <c r="L308" t="str" cm="1">
        <f t="array" ref="L308">_xlfn._xlws.FILTER(DIPA1[Eselon2],DIPA1[Kode_akun]=SPP[[#This Row],[MAK]],"Non Pusdik")</f>
        <v>Pusat Pendidikan KP</v>
      </c>
    </row>
    <row r="309" spans="1:12" x14ac:dyDescent="0.3">
      <c r="A309" t="s">
        <v>4664</v>
      </c>
      <c r="B309" t="s">
        <v>701</v>
      </c>
      <c r="C309" t="s">
        <v>4669</v>
      </c>
      <c r="D309" t="s">
        <v>3932</v>
      </c>
      <c r="E309" t="s">
        <v>4683</v>
      </c>
      <c r="F309">
        <v>58296000</v>
      </c>
      <c r="G309" t="s">
        <v>4670</v>
      </c>
      <c r="H309" t="s">
        <v>11</v>
      </c>
      <c r="I309" t="s">
        <v>4279</v>
      </c>
      <c r="J309" s="1">
        <v>44676</v>
      </c>
      <c r="K309">
        <v>63259650</v>
      </c>
      <c r="L309" t="str" cm="1">
        <f t="array" ref="L309">_xlfn._xlws.FILTER(DIPA1[Eselon2],DIPA1[Kode_akun]=SPP[[#This Row],[MAK]],"Non Pusdik")</f>
        <v>Pusat Pendidikan KP</v>
      </c>
    </row>
    <row r="310" spans="1:12" x14ac:dyDescent="0.3">
      <c r="A310" t="s">
        <v>4664</v>
      </c>
      <c r="B310" t="s">
        <v>701</v>
      </c>
      <c r="C310" t="s">
        <v>4666</v>
      </c>
      <c r="D310" t="s">
        <v>3933</v>
      </c>
      <c r="E310" t="s">
        <v>4683</v>
      </c>
      <c r="F310">
        <v>5344000</v>
      </c>
      <c r="G310" t="s">
        <v>4668</v>
      </c>
      <c r="H310" t="s">
        <v>11</v>
      </c>
      <c r="I310" t="s">
        <v>4276</v>
      </c>
      <c r="J310" s="1">
        <v>44682</v>
      </c>
      <c r="K310">
        <v>62997846</v>
      </c>
      <c r="L310" t="str" cm="1">
        <f t="array" ref="L310">_xlfn._xlws.FILTER(DIPA1[Eselon2],DIPA1[Kode_akun]=SPP[[#This Row],[MAK]],"Non Pusdik")</f>
        <v>Pusat Pendidikan KP</v>
      </c>
    </row>
    <row r="311" spans="1:12" x14ac:dyDescent="0.3">
      <c r="A311" t="s">
        <v>4664</v>
      </c>
      <c r="B311" t="s">
        <v>701</v>
      </c>
      <c r="C311" t="s">
        <v>4669</v>
      </c>
      <c r="D311" t="s">
        <v>3933</v>
      </c>
      <c r="E311" t="s">
        <v>4683</v>
      </c>
      <c r="F311">
        <v>58296000</v>
      </c>
      <c r="G311" t="s">
        <v>4670</v>
      </c>
      <c r="H311" t="s">
        <v>11</v>
      </c>
      <c r="I311" t="s">
        <v>4276</v>
      </c>
      <c r="J311" s="1">
        <v>44682</v>
      </c>
      <c r="K311">
        <v>62997846</v>
      </c>
      <c r="L311" t="str" cm="1">
        <f t="array" ref="L311">_xlfn._xlws.FILTER(DIPA1[Eselon2],DIPA1[Kode_akun]=SPP[[#This Row],[MAK]],"Non Pusdik")</f>
        <v>Pusat Pendidikan KP</v>
      </c>
    </row>
    <row r="312" spans="1:12" x14ac:dyDescent="0.3">
      <c r="A312" t="s">
        <v>4657</v>
      </c>
      <c r="B312" t="s">
        <v>2122</v>
      </c>
      <c r="C312" t="s">
        <v>2124</v>
      </c>
      <c r="D312" t="s">
        <v>3934</v>
      </c>
      <c r="E312" t="s">
        <v>4685</v>
      </c>
      <c r="F312">
        <v>14352838</v>
      </c>
      <c r="G312" t="s">
        <v>2123</v>
      </c>
      <c r="H312" t="s">
        <v>11</v>
      </c>
      <c r="I312" t="s">
        <v>4222</v>
      </c>
      <c r="J312" s="1">
        <v>44678</v>
      </c>
      <c r="K312">
        <v>14352838</v>
      </c>
      <c r="L312" t="str" cm="1">
        <f t="array" ref="L312">_xlfn._xlws.FILTER(DIPA1[Eselon2],DIPA1[Kode_akun]=SPP[[#This Row],[MAK]],"Non Pusdik")</f>
        <v>Pusat Pendidikan KP</v>
      </c>
    </row>
    <row r="313" spans="1:12" x14ac:dyDescent="0.3">
      <c r="A313" t="s">
        <v>4648</v>
      </c>
      <c r="B313" t="s">
        <v>185</v>
      </c>
      <c r="C313" t="s">
        <v>187</v>
      </c>
      <c r="D313" t="s">
        <v>3935</v>
      </c>
      <c r="E313" t="s">
        <v>4685</v>
      </c>
      <c r="F313">
        <v>3712700</v>
      </c>
      <c r="G313" t="s">
        <v>186</v>
      </c>
      <c r="H313" t="s">
        <v>11</v>
      </c>
      <c r="I313" t="s">
        <v>4229</v>
      </c>
      <c r="J313" s="1">
        <v>44678</v>
      </c>
      <c r="K313">
        <v>3712700</v>
      </c>
      <c r="L313" t="str" cm="1">
        <f t="array" ref="L313">_xlfn._xlws.FILTER(DIPA1[Eselon2],DIPA1[Kode_akun]=SPP[[#This Row],[MAK]],"Non Pusdik")</f>
        <v>Pusat Pendidikan KP</v>
      </c>
    </row>
    <row r="314" spans="1:12" x14ac:dyDescent="0.3">
      <c r="A314" t="s">
        <v>4638</v>
      </c>
      <c r="B314" t="s">
        <v>3400</v>
      </c>
      <c r="C314" t="s">
        <v>4686</v>
      </c>
      <c r="D314" t="s">
        <v>3936</v>
      </c>
      <c r="E314" t="s">
        <v>4685</v>
      </c>
      <c r="F314">
        <v>205000</v>
      </c>
      <c r="G314" t="s">
        <v>4687</v>
      </c>
      <c r="H314" t="s">
        <v>11</v>
      </c>
      <c r="I314" t="s">
        <v>4227</v>
      </c>
      <c r="J314" s="1">
        <v>44678</v>
      </c>
      <c r="K314">
        <v>205000</v>
      </c>
      <c r="L314" t="str" cm="1">
        <f t="array" ref="L314">_xlfn._xlws.FILTER(DIPA1[Eselon2],DIPA1[Kode_akun]=SPP[[#This Row],[MAK]],"Non Pusdik")</f>
        <v>Pusat Pendidikan KP</v>
      </c>
    </row>
    <row r="315" spans="1:12" x14ac:dyDescent="0.3">
      <c r="A315" t="s">
        <v>4650</v>
      </c>
      <c r="B315" t="s">
        <v>3425</v>
      </c>
      <c r="C315" t="s">
        <v>4671</v>
      </c>
      <c r="D315" t="s">
        <v>3937</v>
      </c>
      <c r="E315" t="s">
        <v>4685</v>
      </c>
      <c r="F315">
        <v>11850000</v>
      </c>
      <c r="G315" t="s">
        <v>4673</v>
      </c>
      <c r="H315" t="s">
        <v>11</v>
      </c>
      <c r="I315" t="s">
        <v>4221</v>
      </c>
      <c r="J315" s="1">
        <v>44678</v>
      </c>
      <c r="K315">
        <v>11850000</v>
      </c>
      <c r="L315" t="str" cm="1">
        <f t="array" ref="L315">_xlfn._xlws.FILTER(DIPA1[Eselon2],DIPA1[Kode_akun]=SPP[[#This Row],[MAK]],"Non Pusdik")</f>
        <v>Pusat Pendidikan KP</v>
      </c>
    </row>
    <row r="316" spans="1:12" x14ac:dyDescent="0.3">
      <c r="A316" t="s">
        <v>4630</v>
      </c>
      <c r="B316" t="s">
        <v>559</v>
      </c>
      <c r="C316" t="s">
        <v>561</v>
      </c>
      <c r="D316" t="s">
        <v>3938</v>
      </c>
      <c r="E316" t="s">
        <v>4684</v>
      </c>
      <c r="F316">
        <v>524500</v>
      </c>
      <c r="G316" t="s">
        <v>560</v>
      </c>
      <c r="H316" t="s">
        <v>11</v>
      </c>
      <c r="I316" t="s">
        <v>4226</v>
      </c>
      <c r="J316" s="1">
        <v>44678</v>
      </c>
      <c r="K316">
        <v>524500</v>
      </c>
      <c r="L316" t="str" cm="1">
        <f t="array" ref="L316">_xlfn._xlws.FILTER(DIPA1[Eselon2],DIPA1[Kode_akun]=SPP[[#This Row],[MAK]],"Non Pusdik")</f>
        <v>Pusat Pendidikan KP</v>
      </c>
    </row>
    <row r="317" spans="1:12" x14ac:dyDescent="0.3">
      <c r="A317" t="s">
        <v>4637</v>
      </c>
      <c r="B317" t="s">
        <v>895</v>
      </c>
      <c r="C317" t="s">
        <v>897</v>
      </c>
      <c r="D317" t="s">
        <v>3939</v>
      </c>
      <c r="E317" t="s">
        <v>4684</v>
      </c>
      <c r="F317">
        <v>1790000</v>
      </c>
      <c r="G317" t="s">
        <v>896</v>
      </c>
      <c r="H317" t="s">
        <v>11</v>
      </c>
      <c r="I317" t="s">
        <v>4230</v>
      </c>
      <c r="J317" s="1">
        <v>44678</v>
      </c>
      <c r="K317">
        <v>1790000</v>
      </c>
      <c r="L317" t="str" cm="1">
        <f t="array" ref="L317">_xlfn._xlws.FILTER(DIPA1[Eselon2],DIPA1[Kode_akun]=SPP[[#This Row],[MAK]],"Non Pusdik")</f>
        <v>Pusat Pendidikan KP</v>
      </c>
    </row>
    <row r="318" spans="1:12" x14ac:dyDescent="0.3">
      <c r="A318" t="s">
        <v>4647</v>
      </c>
      <c r="B318" t="s">
        <v>2787</v>
      </c>
      <c r="C318" t="s">
        <v>2789</v>
      </c>
      <c r="D318" t="s">
        <v>3940</v>
      </c>
      <c r="E318" t="s">
        <v>4684</v>
      </c>
      <c r="F318">
        <v>1000000</v>
      </c>
      <c r="G318" t="s">
        <v>2788</v>
      </c>
      <c r="H318" t="s">
        <v>11</v>
      </c>
      <c r="I318" t="s">
        <v>4223</v>
      </c>
      <c r="J318" s="1">
        <v>44678</v>
      </c>
      <c r="K318">
        <v>850000</v>
      </c>
      <c r="L318" t="str" cm="1">
        <f t="array" ref="L318">_xlfn._xlws.FILTER(DIPA1[Eselon2],DIPA1[Kode_akun]=SPP[[#This Row],[MAK]],"Non Pusdik")</f>
        <v>Pusat Pendidikan KP</v>
      </c>
    </row>
    <row r="319" spans="1:12" x14ac:dyDescent="0.3">
      <c r="A319" t="s">
        <v>4688</v>
      </c>
      <c r="B319" t="s">
        <v>3397</v>
      </c>
      <c r="C319" t="s">
        <v>4689</v>
      </c>
      <c r="D319" t="s">
        <v>3941</v>
      </c>
      <c r="E319" t="s">
        <v>4690</v>
      </c>
      <c r="F319">
        <v>540000000</v>
      </c>
      <c r="G319" t="s">
        <v>4691</v>
      </c>
      <c r="H319" t="s">
        <v>11</v>
      </c>
      <c r="I319" t="s">
        <v>4210</v>
      </c>
      <c r="J319" s="1">
        <v>44693</v>
      </c>
      <c r="K319">
        <v>489297311</v>
      </c>
      <c r="L319" t="str" cm="1">
        <f t="array" ref="L319">_xlfn._xlws.FILTER(DIPA1[Eselon2],DIPA1[Kode_akun]=SPP[[#This Row],[MAK]],"Non Pusdik")</f>
        <v>Pusat Pendidikan KP</v>
      </c>
    </row>
    <row r="320" spans="1:12" x14ac:dyDescent="0.3">
      <c r="A320" t="s">
        <v>4644</v>
      </c>
      <c r="B320" t="s">
        <v>943</v>
      </c>
      <c r="C320" t="s">
        <v>945</v>
      </c>
      <c r="D320" t="s">
        <v>3942</v>
      </c>
      <c r="E320" t="s">
        <v>4692</v>
      </c>
      <c r="F320">
        <v>900500</v>
      </c>
      <c r="G320" t="s">
        <v>944</v>
      </c>
      <c r="H320" t="s">
        <v>11</v>
      </c>
      <c r="I320" t="s">
        <v>4216</v>
      </c>
      <c r="J320" s="1">
        <v>44692</v>
      </c>
      <c r="K320">
        <v>900500</v>
      </c>
      <c r="L320" t="str" cm="1">
        <f t="array" ref="L320">_xlfn._xlws.FILTER(DIPA1[Eselon2],DIPA1[Kode_akun]=SPP[[#This Row],[MAK]],"Non Pusdik")</f>
        <v>Pusat Pendidikan KP</v>
      </c>
    </row>
    <row r="321" spans="1:12" x14ac:dyDescent="0.3">
      <c r="A321" t="s">
        <v>4633</v>
      </c>
      <c r="B321" t="s">
        <v>935</v>
      </c>
      <c r="C321" t="s">
        <v>937</v>
      </c>
      <c r="D321" t="s">
        <v>3943</v>
      </c>
      <c r="E321" t="s">
        <v>4692</v>
      </c>
      <c r="F321">
        <v>3600000</v>
      </c>
      <c r="G321" t="s">
        <v>936</v>
      </c>
      <c r="H321" t="s">
        <v>11</v>
      </c>
      <c r="I321" t="s">
        <v>4211</v>
      </c>
      <c r="J321" s="1">
        <v>44692</v>
      </c>
      <c r="K321">
        <v>3600000</v>
      </c>
      <c r="L321" t="str" cm="1">
        <f t="array" ref="L321">_xlfn._xlws.FILTER(DIPA1[Eselon2],DIPA1[Kode_akun]=SPP[[#This Row],[MAK]],"Non Pusdik")</f>
        <v>Pusat Pendidikan KP</v>
      </c>
    </row>
    <row r="322" spans="1:12" x14ac:dyDescent="0.3">
      <c r="A322" t="s">
        <v>4653</v>
      </c>
      <c r="B322" t="s">
        <v>3316</v>
      </c>
      <c r="C322" t="s">
        <v>4676</v>
      </c>
      <c r="D322" t="s">
        <v>3944</v>
      </c>
      <c r="E322" t="s">
        <v>4692</v>
      </c>
      <c r="F322">
        <v>10960600</v>
      </c>
      <c r="G322" t="s">
        <v>4678</v>
      </c>
      <c r="H322" t="s">
        <v>11</v>
      </c>
      <c r="I322" t="s">
        <v>4213</v>
      </c>
      <c r="J322" s="1">
        <v>44692</v>
      </c>
      <c r="K322">
        <v>10960600</v>
      </c>
      <c r="L322" t="str" cm="1">
        <f t="array" ref="L322">_xlfn._xlws.FILTER(DIPA1[Eselon2],DIPA1[Kode_akun]=SPP[[#This Row],[MAK]],"Non Pusdik")</f>
        <v>Pusat Pendidikan KP</v>
      </c>
    </row>
    <row r="323" spans="1:12" x14ac:dyDescent="0.3">
      <c r="A323" t="s">
        <v>4640</v>
      </c>
      <c r="B323" t="s">
        <v>1051</v>
      </c>
      <c r="C323" t="s">
        <v>1053</v>
      </c>
      <c r="D323" t="s">
        <v>3945</v>
      </c>
      <c r="E323" t="s">
        <v>4692</v>
      </c>
      <c r="F323">
        <v>930000</v>
      </c>
      <c r="G323" t="s">
        <v>1052</v>
      </c>
      <c r="H323" t="s">
        <v>11</v>
      </c>
      <c r="I323" t="s">
        <v>4212</v>
      </c>
      <c r="J323" s="1">
        <v>44692</v>
      </c>
      <c r="K323">
        <v>930000</v>
      </c>
      <c r="L323" t="str" cm="1">
        <f t="array" ref="L323">_xlfn._xlws.FILTER(DIPA1[Eselon2],DIPA1[Kode_akun]=SPP[[#This Row],[MAK]],"Non Pusdik")</f>
        <v>Pusat Pendidikan KP</v>
      </c>
    </row>
    <row r="324" spans="1:12" x14ac:dyDescent="0.3">
      <c r="A324" t="s">
        <v>4647</v>
      </c>
      <c r="B324" t="s">
        <v>593</v>
      </c>
      <c r="C324" t="s">
        <v>595</v>
      </c>
      <c r="D324" t="s">
        <v>3946</v>
      </c>
      <c r="E324" t="s">
        <v>4692</v>
      </c>
      <c r="F324">
        <v>872000</v>
      </c>
      <c r="G324" t="s">
        <v>594</v>
      </c>
      <c r="H324" t="s">
        <v>11</v>
      </c>
      <c r="I324" t="s">
        <v>4215</v>
      </c>
      <c r="J324" s="1">
        <v>44692</v>
      </c>
      <c r="K324">
        <v>872000</v>
      </c>
      <c r="L324" t="str" cm="1">
        <f t="array" ref="L324">_xlfn._xlws.FILTER(DIPA1[Eselon2],DIPA1[Kode_akun]=SPP[[#This Row],[MAK]],"Non Pusdik")</f>
        <v>Pusat Pendidikan KP</v>
      </c>
    </row>
    <row r="325" spans="1:12" x14ac:dyDescent="0.3">
      <c r="A325" t="s">
        <v>4693</v>
      </c>
      <c r="B325" t="s">
        <v>3312</v>
      </c>
      <c r="C325" t="s">
        <v>4694</v>
      </c>
      <c r="D325" t="s">
        <v>3947</v>
      </c>
      <c r="E325" t="s">
        <v>4695</v>
      </c>
      <c r="F325">
        <v>114200000</v>
      </c>
      <c r="G325" t="s">
        <v>4696</v>
      </c>
      <c r="H325" t="s">
        <v>11</v>
      </c>
      <c r="I325" t="s">
        <v>4195</v>
      </c>
      <c r="J325" s="1">
        <v>44700</v>
      </c>
      <c r="K325">
        <v>101339640</v>
      </c>
      <c r="L325" t="str" cm="1">
        <f t="array" ref="L325">_xlfn._xlws.FILTER(DIPA1[Eselon2],DIPA1[Kode_akun]=SPP[[#This Row],[MAK]],"Non Pusdik")</f>
        <v>Pusat Pendidikan KP</v>
      </c>
    </row>
    <row r="326" spans="1:12" x14ac:dyDescent="0.3">
      <c r="A326" t="s">
        <v>4658</v>
      </c>
      <c r="B326" t="s">
        <v>127</v>
      </c>
      <c r="C326" t="s">
        <v>3135</v>
      </c>
      <c r="D326" t="s">
        <v>829</v>
      </c>
      <c r="E326" t="s">
        <v>4572</v>
      </c>
      <c r="F326">
        <v>3105000</v>
      </c>
      <c r="G326" t="s">
        <v>4697</v>
      </c>
      <c r="H326" t="s">
        <v>11</v>
      </c>
      <c r="I326" t="s">
        <v>828</v>
      </c>
      <c r="J326" s="1">
        <v>44700</v>
      </c>
      <c r="K326">
        <v>93939616</v>
      </c>
      <c r="L326" t="str" cm="1">
        <f t="array" ref="L326">_xlfn._xlws.FILTER(DIPA1[Eselon2],DIPA1[Kode_akun]=SPP[[#This Row],[MAK]],"Non Pusdik")</f>
        <v>Pusat Pendidikan KP</v>
      </c>
    </row>
    <row r="327" spans="1:12" x14ac:dyDescent="0.3">
      <c r="A327" t="s">
        <v>4648</v>
      </c>
      <c r="B327" t="s">
        <v>185</v>
      </c>
      <c r="C327" t="s">
        <v>187</v>
      </c>
      <c r="D327" t="s">
        <v>829</v>
      </c>
      <c r="E327" t="s">
        <v>4572</v>
      </c>
      <c r="F327">
        <v>1860000</v>
      </c>
      <c r="G327" t="s">
        <v>186</v>
      </c>
      <c r="H327" t="s">
        <v>11</v>
      </c>
      <c r="I327" t="s">
        <v>828</v>
      </c>
      <c r="J327" s="1">
        <v>44700</v>
      </c>
      <c r="K327">
        <v>93939616</v>
      </c>
      <c r="L327" t="str" cm="1">
        <f t="array" ref="L327">_xlfn._xlws.FILTER(DIPA1[Eselon2],DIPA1[Kode_akun]=SPP[[#This Row],[MAK]],"Non Pusdik")</f>
        <v>Pusat Pendidikan KP</v>
      </c>
    </row>
    <row r="328" spans="1:12" x14ac:dyDescent="0.3">
      <c r="A328" t="s">
        <v>4658</v>
      </c>
      <c r="B328" t="s">
        <v>127</v>
      </c>
      <c r="C328" t="s">
        <v>130</v>
      </c>
      <c r="D328" t="s">
        <v>829</v>
      </c>
      <c r="E328" t="s">
        <v>4572</v>
      </c>
      <c r="F328">
        <v>246204</v>
      </c>
      <c r="G328" t="s">
        <v>129</v>
      </c>
      <c r="H328" t="s">
        <v>11</v>
      </c>
      <c r="I328" t="s">
        <v>828</v>
      </c>
      <c r="J328" s="1">
        <v>44700</v>
      </c>
      <c r="K328">
        <v>93939616</v>
      </c>
      <c r="L328" t="str" cm="1">
        <f t="array" ref="L328">_xlfn._xlws.FILTER(DIPA1[Eselon2],DIPA1[Kode_akun]=SPP[[#This Row],[MAK]],"Non Pusdik")</f>
        <v>Pusat Pendidikan KP</v>
      </c>
    </row>
    <row r="329" spans="1:12" x14ac:dyDescent="0.3">
      <c r="A329" t="s">
        <v>4664</v>
      </c>
      <c r="B329" t="s">
        <v>701</v>
      </c>
      <c r="C329" t="s">
        <v>1905</v>
      </c>
      <c r="D329" t="s">
        <v>829</v>
      </c>
      <c r="E329" t="s">
        <v>4572</v>
      </c>
      <c r="F329">
        <v>1030968</v>
      </c>
      <c r="G329" t="s">
        <v>1904</v>
      </c>
      <c r="H329" t="s">
        <v>11</v>
      </c>
      <c r="I329" t="s">
        <v>828</v>
      </c>
      <c r="J329" s="1">
        <v>44700</v>
      </c>
      <c r="K329">
        <v>93939616</v>
      </c>
      <c r="L329" t="str" cm="1">
        <f t="array" ref="L329">_xlfn._xlws.FILTER(DIPA1[Eselon2],DIPA1[Kode_akun]=SPP[[#This Row],[MAK]],"Non Pusdik")</f>
        <v>Pusat Pendidikan KP</v>
      </c>
    </row>
    <row r="330" spans="1:12" x14ac:dyDescent="0.3">
      <c r="A330" t="s">
        <v>4664</v>
      </c>
      <c r="B330" t="s">
        <v>701</v>
      </c>
      <c r="C330" t="s">
        <v>710</v>
      </c>
      <c r="D330" t="s">
        <v>829</v>
      </c>
      <c r="E330" t="s">
        <v>4572</v>
      </c>
      <c r="F330">
        <v>3608000</v>
      </c>
      <c r="G330" t="s">
        <v>709</v>
      </c>
      <c r="H330" t="s">
        <v>11</v>
      </c>
      <c r="I330" t="s">
        <v>828</v>
      </c>
      <c r="J330" s="1">
        <v>44700</v>
      </c>
      <c r="K330">
        <v>93939616</v>
      </c>
      <c r="L330" t="str" cm="1">
        <f t="array" ref="L330">_xlfn._xlws.FILTER(DIPA1[Eselon2],DIPA1[Kode_akun]=SPP[[#This Row],[MAK]],"Non Pusdik")</f>
        <v>Pusat Pendidikan KP</v>
      </c>
    </row>
    <row r="331" spans="1:12" x14ac:dyDescent="0.3">
      <c r="A331" t="s">
        <v>4654</v>
      </c>
      <c r="B331" t="s">
        <v>175</v>
      </c>
      <c r="C331" t="s">
        <v>177</v>
      </c>
      <c r="D331" t="s">
        <v>829</v>
      </c>
      <c r="E331" t="s">
        <v>4572</v>
      </c>
      <c r="F331">
        <v>3300000</v>
      </c>
      <c r="G331" t="s">
        <v>4698</v>
      </c>
      <c r="H331" t="s">
        <v>11</v>
      </c>
      <c r="I331" t="s">
        <v>828</v>
      </c>
      <c r="J331" s="1">
        <v>44700</v>
      </c>
      <c r="K331">
        <v>93939616</v>
      </c>
      <c r="L331" t="str" cm="1">
        <f t="array" ref="L331">_xlfn._xlws.FILTER(DIPA1[Eselon2],DIPA1[Kode_akun]=SPP[[#This Row],[MAK]],"Non Pusdik")</f>
        <v>Pusat Pendidikan KP</v>
      </c>
    </row>
    <row r="332" spans="1:12" x14ac:dyDescent="0.3">
      <c r="A332" t="s">
        <v>4635</v>
      </c>
      <c r="B332" t="s">
        <v>295</v>
      </c>
      <c r="C332" t="s">
        <v>3118</v>
      </c>
      <c r="D332" t="s">
        <v>829</v>
      </c>
      <c r="E332" t="s">
        <v>4572</v>
      </c>
      <c r="F332">
        <v>2590000</v>
      </c>
      <c r="G332" t="s">
        <v>3117</v>
      </c>
      <c r="H332" t="s">
        <v>11</v>
      </c>
      <c r="I332" t="s">
        <v>828</v>
      </c>
      <c r="J332" s="1">
        <v>44700</v>
      </c>
      <c r="K332">
        <v>93939616</v>
      </c>
      <c r="L332" t="str" cm="1">
        <f t="array" ref="L332">_xlfn._xlws.FILTER(DIPA1[Eselon2],DIPA1[Kode_akun]=SPP[[#This Row],[MAK]],"Non Pusdik")</f>
        <v>Pusat Pendidikan KP</v>
      </c>
    </row>
    <row r="333" spans="1:12" x14ac:dyDescent="0.3">
      <c r="A333" t="s">
        <v>4634</v>
      </c>
      <c r="B333" t="s">
        <v>882</v>
      </c>
      <c r="C333" t="s">
        <v>883</v>
      </c>
      <c r="D333" t="s">
        <v>829</v>
      </c>
      <c r="E333" t="s">
        <v>4572</v>
      </c>
      <c r="F333">
        <v>1810000</v>
      </c>
      <c r="G333" t="s">
        <v>279</v>
      </c>
      <c r="H333" t="s">
        <v>11</v>
      </c>
      <c r="I333" t="s">
        <v>828</v>
      </c>
      <c r="J333" s="1">
        <v>44700</v>
      </c>
      <c r="K333">
        <v>93939616</v>
      </c>
      <c r="L333" t="str" cm="1">
        <f t="array" ref="L333">_xlfn._xlws.FILTER(DIPA1[Eselon2],DIPA1[Kode_akun]=SPP[[#This Row],[MAK]],"Non Pusdik")</f>
        <v>Pusat Pendidikan KP</v>
      </c>
    </row>
    <row r="334" spans="1:12" x14ac:dyDescent="0.3">
      <c r="A334" t="s">
        <v>4645</v>
      </c>
      <c r="B334" t="s">
        <v>840</v>
      </c>
      <c r="C334" t="s">
        <v>842</v>
      </c>
      <c r="D334" t="s">
        <v>829</v>
      </c>
      <c r="E334" t="s">
        <v>4572</v>
      </c>
      <c r="F334">
        <v>5600000</v>
      </c>
      <c r="G334" t="s">
        <v>841</v>
      </c>
      <c r="H334" t="s">
        <v>11</v>
      </c>
      <c r="I334" t="s">
        <v>828</v>
      </c>
      <c r="J334" s="1">
        <v>44700</v>
      </c>
      <c r="K334">
        <v>93939616</v>
      </c>
      <c r="L334" t="str" cm="1">
        <f t="array" ref="L334">_xlfn._xlws.FILTER(DIPA1[Eselon2],DIPA1[Kode_akun]=SPP[[#This Row],[MAK]],"Non Pusdik")</f>
        <v>Pusat Pendidikan KP</v>
      </c>
    </row>
    <row r="335" spans="1:12" x14ac:dyDescent="0.3">
      <c r="A335" t="s">
        <v>4652</v>
      </c>
      <c r="B335" t="s">
        <v>148</v>
      </c>
      <c r="C335" t="s">
        <v>161</v>
      </c>
      <c r="D335" t="s">
        <v>829</v>
      </c>
      <c r="E335" t="s">
        <v>4572</v>
      </c>
      <c r="F335">
        <v>3509500</v>
      </c>
      <c r="G335" t="s">
        <v>160</v>
      </c>
      <c r="H335" t="s">
        <v>11</v>
      </c>
      <c r="I335" t="s">
        <v>828</v>
      </c>
      <c r="J335" s="1">
        <v>44700</v>
      </c>
      <c r="K335">
        <v>93939616</v>
      </c>
      <c r="L335" t="str" cm="1">
        <f t="array" ref="L335">_xlfn._xlws.FILTER(DIPA1[Eselon2],DIPA1[Kode_akun]=SPP[[#This Row],[MAK]],"Non Pusdik")</f>
        <v>Pusat Pendidikan KP</v>
      </c>
    </row>
    <row r="336" spans="1:12" x14ac:dyDescent="0.3">
      <c r="A336" t="s">
        <v>4652</v>
      </c>
      <c r="B336" t="s">
        <v>148</v>
      </c>
      <c r="C336" t="s">
        <v>150</v>
      </c>
      <c r="D336" t="s">
        <v>829</v>
      </c>
      <c r="E336" t="s">
        <v>4572</v>
      </c>
      <c r="F336">
        <v>6968201</v>
      </c>
      <c r="G336" t="s">
        <v>149</v>
      </c>
      <c r="H336" t="s">
        <v>11</v>
      </c>
      <c r="I336" t="s">
        <v>828</v>
      </c>
      <c r="J336" s="1">
        <v>44700</v>
      </c>
      <c r="K336">
        <v>93939616</v>
      </c>
      <c r="L336" t="str" cm="1">
        <f t="array" ref="L336">_xlfn._xlws.FILTER(DIPA1[Eselon2],DIPA1[Kode_akun]=SPP[[#This Row],[MAK]],"Non Pusdik")</f>
        <v>Pusat Pendidikan KP</v>
      </c>
    </row>
    <row r="337" spans="1:12" x14ac:dyDescent="0.3">
      <c r="A337" t="s">
        <v>4665</v>
      </c>
      <c r="B337" t="s">
        <v>795</v>
      </c>
      <c r="C337" t="s">
        <v>797</v>
      </c>
      <c r="D337" t="s">
        <v>829</v>
      </c>
      <c r="E337" t="s">
        <v>4572</v>
      </c>
      <c r="F337">
        <v>498000</v>
      </c>
      <c r="G337" t="s">
        <v>796</v>
      </c>
      <c r="H337" t="s">
        <v>11</v>
      </c>
      <c r="I337" t="s">
        <v>828</v>
      </c>
      <c r="J337" s="1">
        <v>44700</v>
      </c>
      <c r="K337">
        <v>93939616</v>
      </c>
      <c r="L337" t="str" cm="1">
        <f t="array" ref="L337">_xlfn._xlws.FILTER(DIPA1[Eselon2],DIPA1[Kode_akun]=SPP[[#This Row],[MAK]],"Non Pusdik")</f>
        <v>Pusat Pendidikan KP</v>
      </c>
    </row>
    <row r="338" spans="1:12" x14ac:dyDescent="0.3">
      <c r="A338" t="s">
        <v>4665</v>
      </c>
      <c r="B338" t="s">
        <v>795</v>
      </c>
      <c r="C338" t="s">
        <v>826</v>
      </c>
      <c r="D338" t="s">
        <v>829</v>
      </c>
      <c r="E338" t="s">
        <v>4572</v>
      </c>
      <c r="F338">
        <v>5195000</v>
      </c>
      <c r="G338" t="s">
        <v>825</v>
      </c>
      <c r="H338" t="s">
        <v>11</v>
      </c>
      <c r="I338" t="s">
        <v>828</v>
      </c>
      <c r="J338" s="1">
        <v>44700</v>
      </c>
      <c r="K338">
        <v>93939616</v>
      </c>
      <c r="L338" t="str" cm="1">
        <f t="array" ref="L338">_xlfn._xlws.FILTER(DIPA1[Eselon2],DIPA1[Kode_akun]=SPP[[#This Row],[MAK]],"Non Pusdik")</f>
        <v>Pusat Pendidikan KP</v>
      </c>
    </row>
    <row r="339" spans="1:12" x14ac:dyDescent="0.3">
      <c r="A339" t="s">
        <v>4665</v>
      </c>
      <c r="B339" t="s">
        <v>795</v>
      </c>
      <c r="C339" t="s">
        <v>1843</v>
      </c>
      <c r="D339" t="s">
        <v>829</v>
      </c>
      <c r="E339" t="s">
        <v>4572</v>
      </c>
      <c r="F339">
        <v>1275000</v>
      </c>
      <c r="G339" t="s">
        <v>1842</v>
      </c>
      <c r="H339" t="s">
        <v>11</v>
      </c>
      <c r="I339" t="s">
        <v>828</v>
      </c>
      <c r="J339" s="1">
        <v>44700</v>
      </c>
      <c r="K339">
        <v>93939616</v>
      </c>
      <c r="L339" t="str" cm="1">
        <f t="array" ref="L339">_xlfn._xlws.FILTER(DIPA1[Eselon2],DIPA1[Kode_akun]=SPP[[#This Row],[MAK]],"Non Pusdik")</f>
        <v>Pusat Pendidikan KP</v>
      </c>
    </row>
    <row r="340" spans="1:12" x14ac:dyDescent="0.3">
      <c r="A340" t="s">
        <v>4571</v>
      </c>
      <c r="B340" t="s">
        <v>3171</v>
      </c>
      <c r="C340" t="s">
        <v>3173</v>
      </c>
      <c r="D340" t="s">
        <v>829</v>
      </c>
      <c r="E340" t="s">
        <v>4572</v>
      </c>
      <c r="F340">
        <v>44410000</v>
      </c>
      <c r="G340" t="s">
        <v>3172</v>
      </c>
      <c r="H340" t="s">
        <v>11</v>
      </c>
      <c r="I340" t="s">
        <v>828</v>
      </c>
      <c r="J340" s="1">
        <v>44700</v>
      </c>
      <c r="K340">
        <v>93939616</v>
      </c>
      <c r="L340" t="str" cm="1">
        <f t="array" ref="L340">_xlfn._xlws.FILTER(DIPA1[Eselon2],DIPA1[Kode_akun]=SPP[[#This Row],[MAK]],"Non Pusdik")</f>
        <v>Pusat Pendidikan KP</v>
      </c>
    </row>
    <row r="341" spans="1:12" x14ac:dyDescent="0.3">
      <c r="A341" t="s">
        <v>4665</v>
      </c>
      <c r="B341" t="s">
        <v>2984</v>
      </c>
      <c r="C341" t="s">
        <v>2986</v>
      </c>
      <c r="D341" t="s">
        <v>829</v>
      </c>
      <c r="E341" t="s">
        <v>4572</v>
      </c>
      <c r="F341">
        <v>3000000</v>
      </c>
      <c r="G341" t="s">
        <v>2985</v>
      </c>
      <c r="H341" t="s">
        <v>11</v>
      </c>
      <c r="I341" t="s">
        <v>828</v>
      </c>
      <c r="J341" s="1">
        <v>44700</v>
      </c>
      <c r="K341">
        <v>93939616</v>
      </c>
      <c r="L341" t="str" cm="1">
        <f t="array" ref="L341">_xlfn._xlws.FILTER(DIPA1[Eselon2],DIPA1[Kode_akun]=SPP[[#This Row],[MAK]],"Non Pusdik")</f>
        <v>Pusat Pendidikan KP</v>
      </c>
    </row>
    <row r="342" spans="1:12" x14ac:dyDescent="0.3">
      <c r="A342" t="s">
        <v>4664</v>
      </c>
      <c r="B342" t="s">
        <v>701</v>
      </c>
      <c r="C342" t="s">
        <v>1813</v>
      </c>
      <c r="D342" t="s">
        <v>829</v>
      </c>
      <c r="E342" t="s">
        <v>4572</v>
      </c>
      <c r="F342">
        <v>3200000</v>
      </c>
      <c r="G342" t="s">
        <v>1812</v>
      </c>
      <c r="H342" t="s">
        <v>11</v>
      </c>
      <c r="I342" t="s">
        <v>828</v>
      </c>
      <c r="J342" s="1">
        <v>44700</v>
      </c>
      <c r="K342">
        <v>93939616</v>
      </c>
      <c r="L342" t="str" cm="1">
        <f t="array" ref="L342">_xlfn._xlws.FILTER(DIPA1[Eselon2],DIPA1[Kode_akun]=SPP[[#This Row],[MAK]],"Non Pusdik")</f>
        <v>Pusat Pendidikan KP</v>
      </c>
    </row>
    <row r="343" spans="1:12" x14ac:dyDescent="0.3">
      <c r="A343" t="s">
        <v>4664</v>
      </c>
      <c r="B343" t="s">
        <v>701</v>
      </c>
      <c r="C343" t="s">
        <v>734</v>
      </c>
      <c r="D343" t="s">
        <v>829</v>
      </c>
      <c r="E343" t="s">
        <v>4572</v>
      </c>
      <c r="F343">
        <v>777743</v>
      </c>
      <c r="G343" t="s">
        <v>733</v>
      </c>
      <c r="H343" t="s">
        <v>11</v>
      </c>
      <c r="I343" t="s">
        <v>828</v>
      </c>
      <c r="J343" s="1">
        <v>44700</v>
      </c>
      <c r="K343">
        <v>93939616</v>
      </c>
      <c r="L343" t="str" cm="1">
        <f t="array" ref="L343">_xlfn._xlws.FILTER(DIPA1[Eselon2],DIPA1[Kode_akun]=SPP[[#This Row],[MAK]],"Non Pusdik")</f>
        <v>Pusat Pendidikan KP</v>
      </c>
    </row>
    <row r="344" spans="1:12" x14ac:dyDescent="0.3">
      <c r="A344" t="s">
        <v>4664</v>
      </c>
      <c r="B344" t="s">
        <v>744</v>
      </c>
      <c r="C344" t="s">
        <v>763</v>
      </c>
      <c r="D344" t="s">
        <v>829</v>
      </c>
      <c r="E344" t="s">
        <v>4572</v>
      </c>
      <c r="F344">
        <v>800000</v>
      </c>
      <c r="G344" t="s">
        <v>762</v>
      </c>
      <c r="H344" t="s">
        <v>11</v>
      </c>
      <c r="I344" t="s">
        <v>828</v>
      </c>
      <c r="J344" s="1">
        <v>44700</v>
      </c>
      <c r="K344">
        <v>93939616</v>
      </c>
      <c r="L344" t="str" cm="1">
        <f t="array" ref="L344">_xlfn._xlws.FILTER(DIPA1[Eselon2],DIPA1[Kode_akun]=SPP[[#This Row],[MAK]],"Non Pusdik")</f>
        <v>Pusat Pendidikan KP</v>
      </c>
    </row>
    <row r="345" spans="1:12" x14ac:dyDescent="0.3">
      <c r="A345" t="s">
        <v>4663</v>
      </c>
      <c r="B345" t="s">
        <v>783</v>
      </c>
      <c r="C345" t="s">
        <v>785</v>
      </c>
      <c r="D345" t="s">
        <v>829</v>
      </c>
      <c r="E345" t="s">
        <v>4572</v>
      </c>
      <c r="F345">
        <v>276000</v>
      </c>
      <c r="G345" t="s">
        <v>784</v>
      </c>
      <c r="H345" t="s">
        <v>11</v>
      </c>
      <c r="I345" t="s">
        <v>828</v>
      </c>
      <c r="J345" s="1">
        <v>44700</v>
      </c>
      <c r="K345">
        <v>93939616</v>
      </c>
      <c r="L345" t="str" cm="1">
        <f t="array" ref="L345">_xlfn._xlws.FILTER(DIPA1[Eselon2],DIPA1[Kode_akun]=SPP[[#This Row],[MAK]],"Non Pusdik")</f>
        <v>Pusat Pendidikan KP</v>
      </c>
    </row>
    <row r="346" spans="1:12" x14ac:dyDescent="0.3">
      <c r="A346" t="s">
        <v>4664</v>
      </c>
      <c r="B346" t="s">
        <v>744</v>
      </c>
      <c r="C346" t="s">
        <v>768</v>
      </c>
      <c r="D346" t="s">
        <v>829</v>
      </c>
      <c r="E346" t="s">
        <v>4572</v>
      </c>
      <c r="F346">
        <v>880000</v>
      </c>
      <c r="G346" t="s">
        <v>767</v>
      </c>
      <c r="H346" t="s">
        <v>11</v>
      </c>
      <c r="I346" t="s">
        <v>828</v>
      </c>
      <c r="J346" s="1">
        <v>44700</v>
      </c>
      <c r="K346">
        <v>93939616</v>
      </c>
      <c r="L346" t="str" cm="1">
        <f t="array" ref="L346">_xlfn._xlws.FILTER(DIPA1[Eselon2],DIPA1[Kode_akun]=SPP[[#This Row],[MAK]],"Non Pusdik")</f>
        <v>Pusat Pendidikan KP</v>
      </c>
    </row>
    <row r="347" spans="1:12" x14ac:dyDescent="0.3">
      <c r="A347" t="s">
        <v>4660</v>
      </c>
      <c r="B347" t="s">
        <v>1088</v>
      </c>
      <c r="C347" t="s">
        <v>2896</v>
      </c>
      <c r="D347" t="s">
        <v>2899</v>
      </c>
      <c r="E347" t="s">
        <v>4572</v>
      </c>
      <c r="F347">
        <v>1500000</v>
      </c>
      <c r="G347" t="s">
        <v>2895</v>
      </c>
      <c r="H347" t="s">
        <v>11</v>
      </c>
      <c r="I347" t="s">
        <v>2898</v>
      </c>
      <c r="J347" s="1">
        <v>44700</v>
      </c>
      <c r="K347">
        <v>1500000</v>
      </c>
      <c r="L347" t="str" cm="1">
        <f t="array" ref="L347">_xlfn._xlws.FILTER(DIPA1[Eselon2],DIPA1[Kode_akun]=SPP[[#This Row],[MAK]],"Non Pusdik")</f>
        <v>Pusat Pendidikan KP</v>
      </c>
    </row>
    <row r="348" spans="1:12" x14ac:dyDescent="0.3">
      <c r="A348" t="s">
        <v>4664</v>
      </c>
      <c r="B348" t="s">
        <v>701</v>
      </c>
      <c r="C348" t="s">
        <v>4666</v>
      </c>
      <c r="D348" t="s">
        <v>3948</v>
      </c>
      <c r="E348" t="s">
        <v>4699</v>
      </c>
      <c r="F348">
        <v>5344000</v>
      </c>
      <c r="G348" t="s">
        <v>4668</v>
      </c>
      <c r="H348" t="s">
        <v>11</v>
      </c>
      <c r="I348" t="s">
        <v>4170</v>
      </c>
      <c r="J348" s="1">
        <v>44713</v>
      </c>
      <c r="K348">
        <v>62997846</v>
      </c>
      <c r="L348" t="str" cm="1">
        <f t="array" ref="L348">_xlfn._xlws.FILTER(DIPA1[Eselon2],DIPA1[Kode_akun]=SPP[[#This Row],[MAK]],"Non Pusdik")</f>
        <v>Pusat Pendidikan KP</v>
      </c>
    </row>
    <row r="349" spans="1:12" x14ac:dyDescent="0.3">
      <c r="A349" t="s">
        <v>4664</v>
      </c>
      <c r="B349" t="s">
        <v>701</v>
      </c>
      <c r="C349" t="s">
        <v>4669</v>
      </c>
      <c r="D349" t="s">
        <v>3948</v>
      </c>
      <c r="E349" t="s">
        <v>4699</v>
      </c>
      <c r="F349">
        <v>58296000</v>
      </c>
      <c r="G349" t="s">
        <v>4670</v>
      </c>
      <c r="H349" t="s">
        <v>11</v>
      </c>
      <c r="I349" t="s">
        <v>4170</v>
      </c>
      <c r="J349" s="1">
        <v>44713</v>
      </c>
      <c r="K349">
        <v>62997846</v>
      </c>
      <c r="L349" t="str" cm="1">
        <f t="array" ref="L349">_xlfn._xlws.FILTER(DIPA1[Eselon2],DIPA1[Kode_akun]=SPP[[#This Row],[MAK]],"Non Pusdik")</f>
        <v>Pusat Pendidikan KP</v>
      </c>
    </row>
    <row r="350" spans="1:12" x14ac:dyDescent="0.3">
      <c r="A350" t="s">
        <v>4647</v>
      </c>
      <c r="B350" t="s">
        <v>593</v>
      </c>
      <c r="C350" t="s">
        <v>595</v>
      </c>
      <c r="D350" t="s">
        <v>3949</v>
      </c>
      <c r="E350" t="s">
        <v>4699</v>
      </c>
      <c r="F350">
        <v>3000000</v>
      </c>
      <c r="G350" t="s">
        <v>594</v>
      </c>
      <c r="H350" t="s">
        <v>11</v>
      </c>
      <c r="I350" t="s">
        <v>4144</v>
      </c>
      <c r="J350" s="1">
        <v>44715</v>
      </c>
      <c r="K350">
        <v>2550000</v>
      </c>
      <c r="L350" t="str" cm="1">
        <f t="array" ref="L350">_xlfn._xlws.FILTER(DIPA1[Eselon2],DIPA1[Kode_akun]=SPP[[#This Row],[MAK]],"Non Pusdik")</f>
        <v>Pusat Pendidikan KP</v>
      </c>
    </row>
    <row r="351" spans="1:12" x14ac:dyDescent="0.3">
      <c r="A351" t="s">
        <v>4644</v>
      </c>
      <c r="B351" t="s">
        <v>943</v>
      </c>
      <c r="C351" t="s">
        <v>945</v>
      </c>
      <c r="D351" t="s">
        <v>3950</v>
      </c>
      <c r="E351" t="s">
        <v>4699</v>
      </c>
      <c r="F351">
        <v>448000</v>
      </c>
      <c r="G351" t="s">
        <v>944</v>
      </c>
      <c r="H351" t="s">
        <v>11</v>
      </c>
      <c r="I351" t="s">
        <v>4157</v>
      </c>
      <c r="J351" s="1">
        <v>44712</v>
      </c>
      <c r="K351">
        <v>448000</v>
      </c>
      <c r="L351" t="str" cm="1">
        <f t="array" ref="L351">_xlfn._xlws.FILTER(DIPA1[Eselon2],DIPA1[Kode_akun]=SPP[[#This Row],[MAK]],"Non Pusdik")</f>
        <v>Pusat Pendidikan KP</v>
      </c>
    </row>
    <row r="352" spans="1:12" x14ac:dyDescent="0.3">
      <c r="A352" t="s">
        <v>4638</v>
      </c>
      <c r="B352" t="s">
        <v>3400</v>
      </c>
      <c r="C352" t="s">
        <v>4686</v>
      </c>
      <c r="D352" t="s">
        <v>3951</v>
      </c>
      <c r="E352" t="s">
        <v>4699</v>
      </c>
      <c r="F352">
        <v>1040000</v>
      </c>
      <c r="G352" t="s">
        <v>4687</v>
      </c>
      <c r="H352" t="s">
        <v>11</v>
      </c>
      <c r="I352" t="s">
        <v>4154</v>
      </c>
      <c r="J352" s="1">
        <v>44712</v>
      </c>
      <c r="K352">
        <v>1040000</v>
      </c>
      <c r="L352" t="str" cm="1">
        <f t="array" ref="L352">_xlfn._xlws.FILTER(DIPA1[Eselon2],DIPA1[Kode_akun]=SPP[[#This Row],[MAK]],"Non Pusdik")</f>
        <v>Pusat Pendidikan KP</v>
      </c>
    </row>
    <row r="353" spans="1:12" x14ac:dyDescent="0.3">
      <c r="A353" t="s">
        <v>4647</v>
      </c>
      <c r="B353" t="s">
        <v>593</v>
      </c>
      <c r="C353" t="s">
        <v>595</v>
      </c>
      <c r="D353" t="s">
        <v>3952</v>
      </c>
      <c r="E353" t="s">
        <v>4699</v>
      </c>
      <c r="F353">
        <v>14922000</v>
      </c>
      <c r="G353" t="s">
        <v>594</v>
      </c>
      <c r="H353" t="s">
        <v>11</v>
      </c>
      <c r="I353" t="s">
        <v>4153</v>
      </c>
      <c r="J353" s="1">
        <v>44712</v>
      </c>
      <c r="K353">
        <v>14922000</v>
      </c>
      <c r="L353" t="str" cm="1">
        <f t="array" ref="L353">_xlfn._xlws.FILTER(DIPA1[Eselon2],DIPA1[Kode_akun]=SPP[[#This Row],[MAK]],"Non Pusdik")</f>
        <v>Pusat Pendidikan KP</v>
      </c>
    </row>
    <row r="354" spans="1:12" x14ac:dyDescent="0.3">
      <c r="A354" t="s">
        <v>4638</v>
      </c>
      <c r="B354" t="s">
        <v>3400</v>
      </c>
      <c r="C354" t="s">
        <v>4686</v>
      </c>
      <c r="D354" t="s">
        <v>3953</v>
      </c>
      <c r="E354" t="s">
        <v>4699</v>
      </c>
      <c r="F354">
        <v>3184000</v>
      </c>
      <c r="G354" t="s">
        <v>4687</v>
      </c>
      <c r="H354" t="s">
        <v>11</v>
      </c>
      <c r="I354" t="s">
        <v>4156</v>
      </c>
      <c r="J354" s="1">
        <v>44712</v>
      </c>
      <c r="K354">
        <v>3184000</v>
      </c>
      <c r="L354" t="str" cm="1">
        <f t="array" ref="L354">_xlfn._xlws.FILTER(DIPA1[Eselon2],DIPA1[Kode_akun]=SPP[[#This Row],[MAK]],"Non Pusdik")</f>
        <v>Pusat Pendidikan KP</v>
      </c>
    </row>
    <row r="355" spans="1:12" x14ac:dyDescent="0.3">
      <c r="A355" t="s">
        <v>4647</v>
      </c>
      <c r="B355" t="s">
        <v>593</v>
      </c>
      <c r="C355" t="s">
        <v>595</v>
      </c>
      <c r="D355" t="s">
        <v>3954</v>
      </c>
      <c r="E355" t="s">
        <v>4699</v>
      </c>
      <c r="F355">
        <v>3620000</v>
      </c>
      <c r="G355" t="s">
        <v>594</v>
      </c>
      <c r="H355" t="s">
        <v>11</v>
      </c>
      <c r="I355" t="s">
        <v>4155</v>
      </c>
      <c r="J355" s="1">
        <v>44712</v>
      </c>
      <c r="K355">
        <v>3620000</v>
      </c>
      <c r="L355" t="str" cm="1">
        <f t="array" ref="L355">_xlfn._xlws.FILTER(DIPA1[Eselon2],DIPA1[Kode_akun]=SPP[[#This Row],[MAK]],"Non Pusdik")</f>
        <v>Pusat Pendidikan KP</v>
      </c>
    </row>
    <row r="356" spans="1:12" x14ac:dyDescent="0.3">
      <c r="A356" t="s">
        <v>4643</v>
      </c>
      <c r="B356" t="s">
        <v>84</v>
      </c>
      <c r="C356" t="s">
        <v>86</v>
      </c>
      <c r="D356" t="s">
        <v>3955</v>
      </c>
      <c r="E356" t="s">
        <v>4699</v>
      </c>
      <c r="F356">
        <v>1250000</v>
      </c>
      <c r="G356" t="s">
        <v>85</v>
      </c>
      <c r="H356" t="s">
        <v>11</v>
      </c>
      <c r="I356" t="s">
        <v>4151</v>
      </c>
      <c r="J356" s="1">
        <v>44712</v>
      </c>
      <c r="K356">
        <v>1250000</v>
      </c>
      <c r="L356" t="str" cm="1">
        <f t="array" ref="L356">_xlfn._xlws.FILTER(DIPA1[Eselon2],DIPA1[Kode_akun]=SPP[[#This Row],[MAK]],"Non Pusdik")</f>
        <v>Pusat Pendidikan KP</v>
      </c>
    </row>
    <row r="357" spans="1:12" x14ac:dyDescent="0.3">
      <c r="A357" t="s">
        <v>4571</v>
      </c>
      <c r="B357" t="s">
        <v>806</v>
      </c>
      <c r="C357" t="s">
        <v>814</v>
      </c>
      <c r="D357" t="s">
        <v>3580</v>
      </c>
      <c r="E357" t="s">
        <v>4700</v>
      </c>
      <c r="F357">
        <v>324000</v>
      </c>
      <c r="G357" t="s">
        <v>813</v>
      </c>
      <c r="H357" t="s">
        <v>11</v>
      </c>
      <c r="I357" t="s">
        <v>4054</v>
      </c>
      <c r="J357" s="1">
        <v>44712</v>
      </c>
      <c r="K357">
        <v>74895594</v>
      </c>
      <c r="L357" t="str" cm="1">
        <f t="array" ref="L357">_xlfn._xlws.FILTER(DIPA1[Eselon2],DIPA1[Kode_akun]=SPP[[#This Row],[MAK]],"Non Pusdik")</f>
        <v>Pusat Pendidikan KP</v>
      </c>
    </row>
    <row r="358" spans="1:12" x14ac:dyDescent="0.3">
      <c r="A358" t="s">
        <v>4571</v>
      </c>
      <c r="B358" t="s">
        <v>806</v>
      </c>
      <c r="C358" t="s">
        <v>816</v>
      </c>
      <c r="D358" t="s">
        <v>3580</v>
      </c>
      <c r="E358" t="s">
        <v>4700</v>
      </c>
      <c r="F358">
        <v>324000</v>
      </c>
      <c r="G358" t="s">
        <v>815</v>
      </c>
      <c r="H358" t="s">
        <v>11</v>
      </c>
      <c r="I358" t="s">
        <v>4054</v>
      </c>
      <c r="J358" s="1">
        <v>44712</v>
      </c>
      <c r="K358">
        <v>74895594</v>
      </c>
      <c r="L358" t="str" cm="1">
        <f t="array" ref="L358">_xlfn._xlws.FILTER(DIPA1[Eselon2],DIPA1[Kode_akun]=SPP[[#This Row],[MAK]],"Non Pusdik")</f>
        <v>Pusat Pendidikan KP</v>
      </c>
    </row>
    <row r="359" spans="1:12" x14ac:dyDescent="0.3">
      <c r="A359" t="s">
        <v>4571</v>
      </c>
      <c r="B359" t="s">
        <v>806</v>
      </c>
      <c r="C359" t="s">
        <v>808</v>
      </c>
      <c r="D359" t="s">
        <v>3580</v>
      </c>
      <c r="E359" t="s">
        <v>4700</v>
      </c>
      <c r="F359">
        <v>2920000</v>
      </c>
      <c r="G359" t="s">
        <v>807</v>
      </c>
      <c r="H359" t="s">
        <v>11</v>
      </c>
      <c r="I359" t="s">
        <v>4054</v>
      </c>
      <c r="J359" s="1">
        <v>44712</v>
      </c>
      <c r="K359">
        <v>74895594</v>
      </c>
      <c r="L359" t="str" cm="1">
        <f t="array" ref="L359">_xlfn._xlws.FILTER(DIPA1[Eselon2],DIPA1[Kode_akun]=SPP[[#This Row],[MAK]],"Non Pusdik")</f>
        <v>Pusat Pendidikan KP</v>
      </c>
    </row>
    <row r="360" spans="1:12" x14ac:dyDescent="0.3">
      <c r="A360" t="s">
        <v>4663</v>
      </c>
      <c r="B360" t="s">
        <v>2975</v>
      </c>
      <c r="C360" t="s">
        <v>2977</v>
      </c>
      <c r="D360" t="s">
        <v>3580</v>
      </c>
      <c r="E360" t="s">
        <v>4700</v>
      </c>
      <c r="F360">
        <v>4950000</v>
      </c>
      <c r="G360" t="s">
        <v>2976</v>
      </c>
      <c r="H360" t="s">
        <v>11</v>
      </c>
      <c r="I360" t="s">
        <v>4054</v>
      </c>
      <c r="J360" s="1">
        <v>44712</v>
      </c>
      <c r="K360">
        <v>74895594</v>
      </c>
      <c r="L360" t="str" cm="1">
        <f t="array" ref="L360">_xlfn._xlws.FILTER(DIPA1[Eselon2],DIPA1[Kode_akun]=SPP[[#This Row],[MAK]],"Non Pusdik")</f>
        <v>Pusat Pendidikan KP</v>
      </c>
    </row>
    <row r="361" spans="1:12" x14ac:dyDescent="0.3">
      <c r="A361" t="s">
        <v>4665</v>
      </c>
      <c r="B361" t="s">
        <v>795</v>
      </c>
      <c r="C361" t="s">
        <v>797</v>
      </c>
      <c r="D361" t="s">
        <v>3580</v>
      </c>
      <c r="E361" t="s">
        <v>4700</v>
      </c>
      <c r="F361">
        <v>11867340</v>
      </c>
      <c r="G361" t="s">
        <v>796</v>
      </c>
      <c r="H361" t="s">
        <v>11</v>
      </c>
      <c r="I361" t="s">
        <v>4054</v>
      </c>
      <c r="J361" s="1">
        <v>44712</v>
      </c>
      <c r="K361">
        <v>74895594</v>
      </c>
      <c r="L361" t="str" cm="1">
        <f t="array" ref="L361">_xlfn._xlws.FILTER(DIPA1[Eselon2],DIPA1[Kode_akun]=SPP[[#This Row],[MAK]],"Non Pusdik")</f>
        <v>Pusat Pendidikan KP</v>
      </c>
    </row>
    <row r="362" spans="1:12" x14ac:dyDescent="0.3">
      <c r="A362" t="s">
        <v>4571</v>
      </c>
      <c r="B362" t="s">
        <v>806</v>
      </c>
      <c r="C362" t="s">
        <v>824</v>
      </c>
      <c r="D362" t="s">
        <v>3580</v>
      </c>
      <c r="E362" t="s">
        <v>4700</v>
      </c>
      <c r="F362">
        <v>200000</v>
      </c>
      <c r="G362" t="s">
        <v>823</v>
      </c>
      <c r="H362" t="s">
        <v>11</v>
      </c>
      <c r="I362" t="s">
        <v>4054</v>
      </c>
      <c r="J362" s="1">
        <v>44712</v>
      </c>
      <c r="K362">
        <v>74895594</v>
      </c>
      <c r="L362" t="str" cm="1">
        <f t="array" ref="L362">_xlfn._xlws.FILTER(DIPA1[Eselon2],DIPA1[Kode_akun]=SPP[[#This Row],[MAK]],"Non Pusdik")</f>
        <v>Pusat Pendidikan KP</v>
      </c>
    </row>
    <row r="363" spans="1:12" x14ac:dyDescent="0.3">
      <c r="A363" t="s">
        <v>4647</v>
      </c>
      <c r="B363" t="s">
        <v>216</v>
      </c>
      <c r="C363" t="s">
        <v>217</v>
      </c>
      <c r="D363" t="s">
        <v>3580</v>
      </c>
      <c r="E363" t="s">
        <v>4700</v>
      </c>
      <c r="F363">
        <v>7854000</v>
      </c>
      <c r="G363" t="s">
        <v>47</v>
      </c>
      <c r="H363" t="s">
        <v>11</v>
      </c>
      <c r="I363" t="s">
        <v>4054</v>
      </c>
      <c r="J363" s="1">
        <v>44712</v>
      </c>
      <c r="K363">
        <v>74895594</v>
      </c>
      <c r="L363" t="str" cm="1">
        <f t="array" ref="L363">_xlfn._xlws.FILTER(DIPA1[Eselon2],DIPA1[Kode_akun]=SPP[[#This Row],[MAK]],"Non Pusdik")</f>
        <v>Pusat Pendidikan KP</v>
      </c>
    </row>
    <row r="364" spans="1:12" x14ac:dyDescent="0.3">
      <c r="A364" t="s">
        <v>4571</v>
      </c>
      <c r="B364" t="s">
        <v>806</v>
      </c>
      <c r="C364" t="s">
        <v>822</v>
      </c>
      <c r="D364" t="s">
        <v>3580</v>
      </c>
      <c r="E364" t="s">
        <v>4700</v>
      </c>
      <c r="F364">
        <v>80000</v>
      </c>
      <c r="G364" t="s">
        <v>821</v>
      </c>
      <c r="H364" t="s">
        <v>11</v>
      </c>
      <c r="I364" t="s">
        <v>4054</v>
      </c>
      <c r="J364" s="1">
        <v>44712</v>
      </c>
      <c r="K364">
        <v>74895594</v>
      </c>
      <c r="L364" t="str" cm="1">
        <f t="array" ref="L364">_xlfn._xlws.FILTER(DIPA1[Eselon2],DIPA1[Kode_akun]=SPP[[#This Row],[MAK]],"Non Pusdik")</f>
        <v>Pusat Pendidikan KP</v>
      </c>
    </row>
    <row r="365" spans="1:12" x14ac:dyDescent="0.3">
      <c r="A365" t="s">
        <v>4571</v>
      </c>
      <c r="B365" t="s">
        <v>806</v>
      </c>
      <c r="C365" t="s">
        <v>818</v>
      </c>
      <c r="D365" t="s">
        <v>3580</v>
      </c>
      <c r="E365" t="s">
        <v>4700</v>
      </c>
      <c r="F365">
        <v>680000</v>
      </c>
      <c r="G365" t="s">
        <v>817</v>
      </c>
      <c r="H365" t="s">
        <v>11</v>
      </c>
      <c r="I365" t="s">
        <v>4054</v>
      </c>
      <c r="J365" s="1">
        <v>44712</v>
      </c>
      <c r="K365">
        <v>74895594</v>
      </c>
      <c r="L365" t="str" cm="1">
        <f t="array" ref="L365">_xlfn._xlws.FILTER(DIPA1[Eselon2],DIPA1[Kode_akun]=SPP[[#This Row],[MAK]],"Non Pusdik")</f>
        <v>Pusat Pendidikan KP</v>
      </c>
    </row>
    <row r="366" spans="1:12" x14ac:dyDescent="0.3">
      <c r="A366" t="s">
        <v>4571</v>
      </c>
      <c r="B366" t="s">
        <v>806</v>
      </c>
      <c r="C366" t="s">
        <v>820</v>
      </c>
      <c r="D366" t="s">
        <v>3580</v>
      </c>
      <c r="E366" t="s">
        <v>4700</v>
      </c>
      <c r="F366">
        <v>200000</v>
      </c>
      <c r="G366" t="s">
        <v>819</v>
      </c>
      <c r="H366" t="s">
        <v>11</v>
      </c>
      <c r="I366" t="s">
        <v>4054</v>
      </c>
      <c r="J366" s="1">
        <v>44712</v>
      </c>
      <c r="K366">
        <v>74895594</v>
      </c>
      <c r="L366" t="str" cm="1">
        <f t="array" ref="L366">_xlfn._xlws.FILTER(DIPA1[Eselon2],DIPA1[Kode_akun]=SPP[[#This Row],[MAK]],"Non Pusdik")</f>
        <v>Pusat Pendidikan KP</v>
      </c>
    </row>
    <row r="367" spans="1:12" x14ac:dyDescent="0.3">
      <c r="A367" t="s">
        <v>4663</v>
      </c>
      <c r="B367" t="s">
        <v>783</v>
      </c>
      <c r="C367" t="s">
        <v>785</v>
      </c>
      <c r="D367" t="s">
        <v>3580</v>
      </c>
      <c r="E367" t="s">
        <v>4700</v>
      </c>
      <c r="F367">
        <v>1053000</v>
      </c>
      <c r="G367" t="s">
        <v>784</v>
      </c>
      <c r="H367" t="s">
        <v>11</v>
      </c>
      <c r="I367" t="s">
        <v>4054</v>
      </c>
      <c r="J367" s="1">
        <v>44712</v>
      </c>
      <c r="K367">
        <v>74895594</v>
      </c>
      <c r="L367" t="str" cm="1">
        <f t="array" ref="L367">_xlfn._xlws.FILTER(DIPA1[Eselon2],DIPA1[Kode_akun]=SPP[[#This Row],[MAK]],"Non Pusdik")</f>
        <v>Pusat Pendidikan KP</v>
      </c>
    </row>
    <row r="368" spans="1:12" x14ac:dyDescent="0.3">
      <c r="A368" t="s">
        <v>4646</v>
      </c>
      <c r="B368" t="s">
        <v>251</v>
      </c>
      <c r="C368" t="s">
        <v>252</v>
      </c>
      <c r="D368" t="s">
        <v>3580</v>
      </c>
      <c r="E368" t="s">
        <v>4700</v>
      </c>
      <c r="F368">
        <v>528000</v>
      </c>
      <c r="G368" t="s">
        <v>47</v>
      </c>
      <c r="H368" t="s">
        <v>11</v>
      </c>
      <c r="I368" t="s">
        <v>4054</v>
      </c>
      <c r="J368" s="1">
        <v>44712</v>
      </c>
      <c r="K368">
        <v>74895594</v>
      </c>
      <c r="L368" t="str" cm="1">
        <f t="array" ref="L368">_xlfn._xlws.FILTER(DIPA1[Eselon2],DIPA1[Kode_akun]=SPP[[#This Row],[MAK]],"Non Pusdik")</f>
        <v>Pusat Pendidikan KP</v>
      </c>
    </row>
    <row r="369" spans="1:12" x14ac:dyDescent="0.3">
      <c r="A369" t="s">
        <v>4647</v>
      </c>
      <c r="B369" t="s">
        <v>245</v>
      </c>
      <c r="C369" t="s">
        <v>246</v>
      </c>
      <c r="D369" t="s">
        <v>3580</v>
      </c>
      <c r="E369" t="s">
        <v>4700</v>
      </c>
      <c r="F369">
        <v>238833</v>
      </c>
      <c r="G369" t="s">
        <v>112</v>
      </c>
      <c r="H369" t="s">
        <v>11</v>
      </c>
      <c r="I369" t="s">
        <v>4054</v>
      </c>
      <c r="J369" s="1">
        <v>44712</v>
      </c>
      <c r="K369">
        <v>74895594</v>
      </c>
      <c r="L369" t="str" cm="1">
        <f t="array" ref="L369">_xlfn._xlws.FILTER(DIPA1[Eselon2],DIPA1[Kode_akun]=SPP[[#This Row],[MAK]],"Non Pusdik")</f>
        <v>Pusat Pendidikan KP</v>
      </c>
    </row>
    <row r="370" spans="1:12" x14ac:dyDescent="0.3">
      <c r="A370" t="s">
        <v>4682</v>
      </c>
      <c r="B370" t="s">
        <v>135</v>
      </c>
      <c r="C370" t="s">
        <v>139</v>
      </c>
      <c r="D370" t="s">
        <v>3580</v>
      </c>
      <c r="E370" t="s">
        <v>4700</v>
      </c>
      <c r="F370">
        <v>3043500</v>
      </c>
      <c r="G370" t="s">
        <v>138</v>
      </c>
      <c r="H370" t="s">
        <v>11</v>
      </c>
      <c r="I370" t="s">
        <v>4054</v>
      </c>
      <c r="J370" s="1">
        <v>44712</v>
      </c>
      <c r="K370">
        <v>74895594</v>
      </c>
      <c r="L370" t="str" cm="1">
        <f t="array" ref="L370">_xlfn._xlws.FILTER(DIPA1[Eselon2],DIPA1[Kode_akun]=SPP[[#This Row],[MAK]],"Non Pusdik")</f>
        <v>Pusat Pendidikan KP</v>
      </c>
    </row>
    <row r="371" spans="1:12" x14ac:dyDescent="0.3">
      <c r="A371" t="s">
        <v>4664</v>
      </c>
      <c r="B371" t="s">
        <v>701</v>
      </c>
      <c r="C371" t="s">
        <v>703</v>
      </c>
      <c r="D371" t="s">
        <v>3580</v>
      </c>
      <c r="E371" t="s">
        <v>4700</v>
      </c>
      <c r="F371">
        <v>3643170</v>
      </c>
      <c r="G371" t="s">
        <v>702</v>
      </c>
      <c r="H371" t="s">
        <v>11</v>
      </c>
      <c r="I371" t="s">
        <v>4054</v>
      </c>
      <c r="J371" s="1">
        <v>44712</v>
      </c>
      <c r="K371">
        <v>74895594</v>
      </c>
      <c r="L371" t="str" cm="1">
        <f t="array" ref="L371">_xlfn._xlws.FILTER(DIPA1[Eselon2],DIPA1[Kode_akun]=SPP[[#This Row],[MAK]],"Non Pusdik")</f>
        <v>Pusat Pendidikan KP</v>
      </c>
    </row>
    <row r="372" spans="1:12" x14ac:dyDescent="0.3">
      <c r="A372" t="s">
        <v>4658</v>
      </c>
      <c r="B372" t="s">
        <v>127</v>
      </c>
      <c r="C372" t="s">
        <v>130</v>
      </c>
      <c r="D372" t="s">
        <v>3580</v>
      </c>
      <c r="E372" t="s">
        <v>4700</v>
      </c>
      <c r="F372">
        <v>252014</v>
      </c>
      <c r="G372" t="s">
        <v>129</v>
      </c>
      <c r="H372" t="s">
        <v>11</v>
      </c>
      <c r="I372" t="s">
        <v>4054</v>
      </c>
      <c r="J372" s="1">
        <v>44712</v>
      </c>
      <c r="K372">
        <v>74895594</v>
      </c>
      <c r="L372" t="str" cm="1">
        <f t="array" ref="L372">_xlfn._xlws.FILTER(DIPA1[Eselon2],DIPA1[Kode_akun]=SPP[[#This Row],[MAK]],"Non Pusdik")</f>
        <v>Pusat Pendidikan KP</v>
      </c>
    </row>
    <row r="373" spans="1:12" x14ac:dyDescent="0.3">
      <c r="A373" t="s">
        <v>4652</v>
      </c>
      <c r="B373" t="s">
        <v>148</v>
      </c>
      <c r="C373" t="s">
        <v>161</v>
      </c>
      <c r="D373" t="s">
        <v>3580</v>
      </c>
      <c r="E373" t="s">
        <v>4700</v>
      </c>
      <c r="F373">
        <v>1037050</v>
      </c>
      <c r="G373" t="s">
        <v>160</v>
      </c>
      <c r="H373" t="s">
        <v>11</v>
      </c>
      <c r="I373" t="s">
        <v>4054</v>
      </c>
      <c r="J373" s="1">
        <v>44712</v>
      </c>
      <c r="K373">
        <v>74895594</v>
      </c>
      <c r="L373" t="str" cm="1">
        <f t="array" ref="L373">_xlfn._xlws.FILTER(DIPA1[Eselon2],DIPA1[Kode_akun]=SPP[[#This Row],[MAK]],"Non Pusdik")</f>
        <v>Pusat Pendidikan KP</v>
      </c>
    </row>
    <row r="374" spans="1:12" x14ac:dyDescent="0.3">
      <c r="A374" t="s">
        <v>4652</v>
      </c>
      <c r="B374" t="s">
        <v>148</v>
      </c>
      <c r="C374" t="s">
        <v>150</v>
      </c>
      <c r="D374" t="s">
        <v>3580</v>
      </c>
      <c r="E374" t="s">
        <v>4700</v>
      </c>
      <c r="F374">
        <v>3044000</v>
      </c>
      <c r="G374" t="s">
        <v>149</v>
      </c>
      <c r="H374" t="s">
        <v>11</v>
      </c>
      <c r="I374" t="s">
        <v>4054</v>
      </c>
      <c r="J374" s="1">
        <v>44712</v>
      </c>
      <c r="K374">
        <v>74895594</v>
      </c>
      <c r="L374" t="str" cm="1">
        <f t="array" ref="L374">_xlfn._xlws.FILTER(DIPA1[Eselon2],DIPA1[Kode_akun]=SPP[[#This Row],[MAK]],"Non Pusdik")</f>
        <v>Pusat Pendidikan KP</v>
      </c>
    </row>
    <row r="375" spans="1:12" x14ac:dyDescent="0.3">
      <c r="A375" t="s">
        <v>4648</v>
      </c>
      <c r="B375" t="s">
        <v>185</v>
      </c>
      <c r="C375" t="s">
        <v>187</v>
      </c>
      <c r="D375" t="s">
        <v>3580</v>
      </c>
      <c r="E375" t="s">
        <v>4700</v>
      </c>
      <c r="F375">
        <v>3748000</v>
      </c>
      <c r="G375" t="s">
        <v>186</v>
      </c>
      <c r="H375" t="s">
        <v>11</v>
      </c>
      <c r="I375" t="s">
        <v>4054</v>
      </c>
      <c r="J375" s="1">
        <v>44712</v>
      </c>
      <c r="K375">
        <v>74895594</v>
      </c>
      <c r="L375" t="str" cm="1">
        <f t="array" ref="L375">_xlfn._xlws.FILTER(DIPA1[Eselon2],DIPA1[Kode_akun]=SPP[[#This Row],[MAK]],"Non Pusdik")</f>
        <v>Pusat Pendidikan KP</v>
      </c>
    </row>
    <row r="376" spans="1:12" x14ac:dyDescent="0.3">
      <c r="A376" t="s">
        <v>4654</v>
      </c>
      <c r="B376" t="s">
        <v>175</v>
      </c>
      <c r="C376" t="s">
        <v>177</v>
      </c>
      <c r="D376" t="s">
        <v>3580</v>
      </c>
      <c r="E376" t="s">
        <v>4700</v>
      </c>
      <c r="F376">
        <v>3720000</v>
      </c>
      <c r="G376" t="s">
        <v>4698</v>
      </c>
      <c r="H376" t="s">
        <v>11</v>
      </c>
      <c r="I376" t="s">
        <v>4054</v>
      </c>
      <c r="J376" s="1">
        <v>44712</v>
      </c>
      <c r="K376">
        <v>74895594</v>
      </c>
      <c r="L376" t="str" cm="1">
        <f t="array" ref="L376">_xlfn._xlws.FILTER(DIPA1[Eselon2],DIPA1[Kode_akun]=SPP[[#This Row],[MAK]],"Non Pusdik")</f>
        <v>Pusat Pendidikan KP</v>
      </c>
    </row>
    <row r="377" spans="1:12" x14ac:dyDescent="0.3">
      <c r="A377" t="s">
        <v>4664</v>
      </c>
      <c r="B377" t="s">
        <v>701</v>
      </c>
      <c r="C377" t="s">
        <v>734</v>
      </c>
      <c r="D377" t="s">
        <v>3580</v>
      </c>
      <c r="E377" t="s">
        <v>4700</v>
      </c>
      <c r="F377">
        <v>778987</v>
      </c>
      <c r="G377" t="s">
        <v>733</v>
      </c>
      <c r="H377" t="s">
        <v>11</v>
      </c>
      <c r="I377" t="s">
        <v>4054</v>
      </c>
      <c r="J377" s="1">
        <v>44712</v>
      </c>
      <c r="K377">
        <v>74895594</v>
      </c>
      <c r="L377" t="str" cm="1">
        <f t="array" ref="L377">_xlfn._xlws.FILTER(DIPA1[Eselon2],DIPA1[Kode_akun]=SPP[[#This Row],[MAK]],"Non Pusdik")</f>
        <v>Pusat Pendidikan KP</v>
      </c>
    </row>
    <row r="378" spans="1:12" x14ac:dyDescent="0.3">
      <c r="A378" t="s">
        <v>4664</v>
      </c>
      <c r="B378" t="s">
        <v>744</v>
      </c>
      <c r="C378" t="s">
        <v>745</v>
      </c>
      <c r="D378" t="s">
        <v>3580</v>
      </c>
      <c r="E378" t="s">
        <v>4700</v>
      </c>
      <c r="F378">
        <v>5972000</v>
      </c>
      <c r="G378" t="s">
        <v>274</v>
      </c>
      <c r="H378" t="s">
        <v>11</v>
      </c>
      <c r="I378" t="s">
        <v>4054</v>
      </c>
      <c r="J378" s="1">
        <v>44712</v>
      </c>
      <c r="K378">
        <v>74895594</v>
      </c>
      <c r="L378" t="str" cm="1">
        <f t="array" ref="L378">_xlfn._xlws.FILTER(DIPA1[Eselon2],DIPA1[Kode_akun]=SPP[[#This Row],[MAK]],"Non Pusdik")</f>
        <v>Pusat Pendidikan KP</v>
      </c>
    </row>
    <row r="379" spans="1:12" x14ac:dyDescent="0.3">
      <c r="A379" t="s">
        <v>4664</v>
      </c>
      <c r="B379" t="s">
        <v>701</v>
      </c>
      <c r="C379" t="s">
        <v>710</v>
      </c>
      <c r="D379" t="s">
        <v>3580</v>
      </c>
      <c r="E379" t="s">
        <v>4700</v>
      </c>
      <c r="F379">
        <v>2127700</v>
      </c>
      <c r="G379" t="s">
        <v>709</v>
      </c>
      <c r="H379" t="s">
        <v>11</v>
      </c>
      <c r="I379" t="s">
        <v>4054</v>
      </c>
      <c r="J379" s="1">
        <v>44712</v>
      </c>
      <c r="K379">
        <v>74895594</v>
      </c>
      <c r="L379" t="str" cm="1">
        <f t="array" ref="L379">_xlfn._xlws.FILTER(DIPA1[Eselon2],DIPA1[Kode_akun]=SPP[[#This Row],[MAK]],"Non Pusdik")</f>
        <v>Pusat Pendidikan KP</v>
      </c>
    </row>
    <row r="380" spans="1:12" x14ac:dyDescent="0.3">
      <c r="A380" t="s">
        <v>4664</v>
      </c>
      <c r="B380" t="s">
        <v>701</v>
      </c>
      <c r="C380" t="s">
        <v>726</v>
      </c>
      <c r="D380" t="s">
        <v>3580</v>
      </c>
      <c r="E380" t="s">
        <v>4700</v>
      </c>
      <c r="F380">
        <v>680000</v>
      </c>
      <c r="G380" t="s">
        <v>725</v>
      </c>
      <c r="H380" t="s">
        <v>11</v>
      </c>
      <c r="I380" t="s">
        <v>4054</v>
      </c>
      <c r="J380" s="1">
        <v>44712</v>
      </c>
      <c r="K380">
        <v>74895594</v>
      </c>
      <c r="L380" t="str" cm="1">
        <f t="array" ref="L380">_xlfn._xlws.FILTER(DIPA1[Eselon2],DIPA1[Kode_akun]=SPP[[#This Row],[MAK]],"Non Pusdik")</f>
        <v>Pusat Pendidikan KP</v>
      </c>
    </row>
    <row r="381" spans="1:12" x14ac:dyDescent="0.3">
      <c r="A381" t="s">
        <v>4664</v>
      </c>
      <c r="B381" t="s">
        <v>744</v>
      </c>
      <c r="C381" t="s">
        <v>752</v>
      </c>
      <c r="D381" t="s">
        <v>3580</v>
      </c>
      <c r="E381" t="s">
        <v>4700</v>
      </c>
      <c r="F381">
        <v>4450000</v>
      </c>
      <c r="G381" t="s">
        <v>279</v>
      </c>
      <c r="H381" t="s">
        <v>11</v>
      </c>
      <c r="I381" t="s">
        <v>4054</v>
      </c>
      <c r="J381" s="1">
        <v>44712</v>
      </c>
      <c r="K381">
        <v>74895594</v>
      </c>
      <c r="L381" t="str" cm="1">
        <f t="array" ref="L381">_xlfn._xlws.FILTER(DIPA1[Eselon2],DIPA1[Kode_akun]=SPP[[#This Row],[MAK]],"Non Pusdik")</f>
        <v>Pusat Pendidikan KP</v>
      </c>
    </row>
    <row r="382" spans="1:12" x14ac:dyDescent="0.3">
      <c r="A382" t="s">
        <v>4664</v>
      </c>
      <c r="B382" t="s">
        <v>744</v>
      </c>
      <c r="C382" t="s">
        <v>3185</v>
      </c>
      <c r="D382" t="s">
        <v>3580</v>
      </c>
      <c r="E382" t="s">
        <v>4700</v>
      </c>
      <c r="F382">
        <v>4000000</v>
      </c>
      <c r="G382" t="s">
        <v>3184</v>
      </c>
      <c r="H382" t="s">
        <v>11</v>
      </c>
      <c r="I382" t="s">
        <v>4054</v>
      </c>
      <c r="J382" s="1">
        <v>44712</v>
      </c>
      <c r="K382">
        <v>74895594</v>
      </c>
      <c r="L382" t="str" cm="1">
        <f t="array" ref="L382">_xlfn._xlws.FILTER(DIPA1[Eselon2],DIPA1[Kode_akun]=SPP[[#This Row],[MAK]],"Non Pusdik")</f>
        <v>Pusat Pendidikan KP</v>
      </c>
    </row>
    <row r="383" spans="1:12" x14ac:dyDescent="0.3">
      <c r="A383" t="s">
        <v>4664</v>
      </c>
      <c r="B383" t="s">
        <v>744</v>
      </c>
      <c r="C383" t="s">
        <v>3190</v>
      </c>
      <c r="D383" t="s">
        <v>3580</v>
      </c>
      <c r="E383" t="s">
        <v>4700</v>
      </c>
      <c r="F383">
        <v>5500000</v>
      </c>
      <c r="G383" t="s">
        <v>3189</v>
      </c>
      <c r="H383" t="s">
        <v>11</v>
      </c>
      <c r="I383" t="s">
        <v>4054</v>
      </c>
      <c r="J383" s="1">
        <v>44712</v>
      </c>
      <c r="K383">
        <v>74895594</v>
      </c>
      <c r="L383" t="str" cm="1">
        <f t="array" ref="L383">_xlfn._xlws.FILTER(DIPA1[Eselon2],DIPA1[Kode_akun]=SPP[[#This Row],[MAK]],"Non Pusdik")</f>
        <v>Pusat Pendidikan KP</v>
      </c>
    </row>
    <row r="384" spans="1:12" x14ac:dyDescent="0.3">
      <c r="A384" t="s">
        <v>4664</v>
      </c>
      <c r="B384" t="s">
        <v>744</v>
      </c>
      <c r="C384" t="s">
        <v>763</v>
      </c>
      <c r="D384" t="s">
        <v>3580</v>
      </c>
      <c r="E384" t="s">
        <v>4700</v>
      </c>
      <c r="F384">
        <v>800000</v>
      </c>
      <c r="G384" t="s">
        <v>762</v>
      </c>
      <c r="H384" t="s">
        <v>11</v>
      </c>
      <c r="I384" t="s">
        <v>4054</v>
      </c>
      <c r="J384" s="1">
        <v>44712</v>
      </c>
      <c r="K384">
        <v>74895594</v>
      </c>
      <c r="L384" t="str" cm="1">
        <f t="array" ref="L384">_xlfn._xlws.FILTER(DIPA1[Eselon2],DIPA1[Kode_akun]=SPP[[#This Row],[MAK]],"Non Pusdik")</f>
        <v>Pusat Pendidikan KP</v>
      </c>
    </row>
    <row r="385" spans="1:12" x14ac:dyDescent="0.3">
      <c r="A385" t="s">
        <v>4664</v>
      </c>
      <c r="B385" t="s">
        <v>744</v>
      </c>
      <c r="C385" t="s">
        <v>768</v>
      </c>
      <c r="D385" t="s">
        <v>3580</v>
      </c>
      <c r="E385" t="s">
        <v>4700</v>
      </c>
      <c r="F385">
        <v>880000</v>
      </c>
      <c r="G385" t="s">
        <v>767</v>
      </c>
      <c r="H385" t="s">
        <v>11</v>
      </c>
      <c r="I385" t="s">
        <v>4054</v>
      </c>
      <c r="J385" s="1">
        <v>44712</v>
      </c>
      <c r="K385">
        <v>74895594</v>
      </c>
      <c r="L385" t="str" cm="1">
        <f t="array" ref="L385">_xlfn._xlws.FILTER(DIPA1[Eselon2],DIPA1[Kode_akun]=SPP[[#This Row],[MAK]],"Non Pusdik")</f>
        <v>Pusat Pendidikan KP</v>
      </c>
    </row>
    <row r="386" spans="1:12" x14ac:dyDescent="0.3">
      <c r="A386" t="s">
        <v>4701</v>
      </c>
      <c r="B386" t="s">
        <v>305</v>
      </c>
      <c r="C386" t="s">
        <v>306</v>
      </c>
      <c r="D386" t="s">
        <v>3697</v>
      </c>
      <c r="E386" t="s">
        <v>4700</v>
      </c>
      <c r="F386">
        <v>994500</v>
      </c>
      <c r="G386" t="s">
        <v>274</v>
      </c>
      <c r="H386" t="s">
        <v>11</v>
      </c>
      <c r="I386" t="s">
        <v>4055</v>
      </c>
      <c r="J386" s="1">
        <v>44712</v>
      </c>
      <c r="K386">
        <v>10182883</v>
      </c>
      <c r="L386" t="str" cm="1">
        <f t="array" ref="L386">_xlfn._xlws.FILTER(DIPA1[Eselon2],DIPA1[Kode_akun]=SPP[[#This Row],[MAK]],"Non Pusdik")</f>
        <v>Pusat Pendidikan KP</v>
      </c>
    </row>
    <row r="387" spans="1:12" x14ac:dyDescent="0.3">
      <c r="A387" t="s">
        <v>4635</v>
      </c>
      <c r="B387" t="s">
        <v>295</v>
      </c>
      <c r="C387" t="s">
        <v>296</v>
      </c>
      <c r="D387" t="s">
        <v>3697</v>
      </c>
      <c r="E387" t="s">
        <v>4700</v>
      </c>
      <c r="F387">
        <v>1000000</v>
      </c>
      <c r="G387" t="s">
        <v>274</v>
      </c>
      <c r="H387" t="s">
        <v>11</v>
      </c>
      <c r="I387" t="s">
        <v>4055</v>
      </c>
      <c r="J387" s="1">
        <v>44712</v>
      </c>
      <c r="K387">
        <v>10182883</v>
      </c>
      <c r="L387" t="str" cm="1">
        <f t="array" ref="L387">_xlfn._xlws.FILTER(DIPA1[Eselon2],DIPA1[Kode_akun]=SPP[[#This Row],[MAK]],"Non Pusdik")</f>
        <v>Pusat Pendidikan KP</v>
      </c>
    </row>
    <row r="388" spans="1:12" x14ac:dyDescent="0.3">
      <c r="A388" t="s">
        <v>4701</v>
      </c>
      <c r="B388" t="s">
        <v>305</v>
      </c>
      <c r="C388" t="s">
        <v>310</v>
      </c>
      <c r="D388" t="s">
        <v>3697</v>
      </c>
      <c r="E388" t="s">
        <v>4700</v>
      </c>
      <c r="F388">
        <v>1450000</v>
      </c>
      <c r="G388" t="s">
        <v>279</v>
      </c>
      <c r="H388" t="s">
        <v>11</v>
      </c>
      <c r="I388" t="s">
        <v>4055</v>
      </c>
      <c r="J388" s="1">
        <v>44712</v>
      </c>
      <c r="K388">
        <v>10182883</v>
      </c>
      <c r="L388" t="str" cm="1">
        <f t="array" ref="L388">_xlfn._xlws.FILTER(DIPA1[Eselon2],DIPA1[Kode_akun]=SPP[[#This Row],[MAK]],"Non Pusdik")</f>
        <v>Pusat Pendidikan KP</v>
      </c>
    </row>
    <row r="389" spans="1:12" x14ac:dyDescent="0.3">
      <c r="A389" t="s">
        <v>4702</v>
      </c>
      <c r="B389" t="s">
        <v>272</v>
      </c>
      <c r="C389" t="s">
        <v>275</v>
      </c>
      <c r="D389" t="s">
        <v>3697</v>
      </c>
      <c r="E389" t="s">
        <v>4700</v>
      </c>
      <c r="F389">
        <v>994000</v>
      </c>
      <c r="G389" t="s">
        <v>274</v>
      </c>
      <c r="H389" t="s">
        <v>11</v>
      </c>
      <c r="I389" t="s">
        <v>4055</v>
      </c>
      <c r="J389" s="1">
        <v>44712</v>
      </c>
      <c r="K389">
        <v>10182883</v>
      </c>
      <c r="L389" t="str" cm="1">
        <f t="array" ref="L389">_xlfn._xlws.FILTER(DIPA1[Eselon2],DIPA1[Kode_akun]=SPP[[#This Row],[MAK]],"Non Pusdik")</f>
        <v>Pusat Pendidikan KP</v>
      </c>
    </row>
    <row r="390" spans="1:12" x14ac:dyDescent="0.3">
      <c r="A390" t="s">
        <v>4662</v>
      </c>
      <c r="B390" t="s">
        <v>285</v>
      </c>
      <c r="C390" t="s">
        <v>286</v>
      </c>
      <c r="D390" t="s">
        <v>3697</v>
      </c>
      <c r="E390" t="s">
        <v>4700</v>
      </c>
      <c r="F390">
        <v>999000</v>
      </c>
      <c r="G390" t="s">
        <v>274</v>
      </c>
      <c r="H390" t="s">
        <v>11</v>
      </c>
      <c r="I390" t="s">
        <v>4055</v>
      </c>
      <c r="J390" s="1">
        <v>44712</v>
      </c>
      <c r="K390">
        <v>10182883</v>
      </c>
      <c r="L390" t="str" cm="1">
        <f t="array" ref="L390">_xlfn._xlws.FILTER(DIPA1[Eselon2],DIPA1[Kode_akun]=SPP[[#This Row],[MAK]],"Non Pusdik")</f>
        <v>Pusat Pendidikan KP</v>
      </c>
    </row>
    <row r="391" spans="1:12" x14ac:dyDescent="0.3">
      <c r="A391" t="s">
        <v>4662</v>
      </c>
      <c r="B391" t="s">
        <v>285</v>
      </c>
      <c r="C391" t="s">
        <v>290</v>
      </c>
      <c r="D391" t="s">
        <v>3697</v>
      </c>
      <c r="E391" t="s">
        <v>4700</v>
      </c>
      <c r="F391">
        <v>1500000</v>
      </c>
      <c r="G391" t="s">
        <v>279</v>
      </c>
      <c r="H391" t="s">
        <v>11</v>
      </c>
      <c r="I391" t="s">
        <v>4055</v>
      </c>
      <c r="J391" s="1">
        <v>44712</v>
      </c>
      <c r="K391">
        <v>10182883</v>
      </c>
      <c r="L391" t="str" cm="1">
        <f t="array" ref="L391">_xlfn._xlws.FILTER(DIPA1[Eselon2],DIPA1[Kode_akun]=SPP[[#This Row],[MAK]],"Non Pusdik")</f>
        <v>Pusat Pendidikan KP</v>
      </c>
    </row>
    <row r="392" spans="1:12" x14ac:dyDescent="0.3">
      <c r="A392" t="s">
        <v>4635</v>
      </c>
      <c r="B392" t="s">
        <v>295</v>
      </c>
      <c r="C392" t="s">
        <v>300</v>
      </c>
      <c r="D392" t="s">
        <v>3697</v>
      </c>
      <c r="E392" t="s">
        <v>4700</v>
      </c>
      <c r="F392">
        <v>1495000</v>
      </c>
      <c r="G392" t="s">
        <v>279</v>
      </c>
      <c r="H392" t="s">
        <v>11</v>
      </c>
      <c r="I392" t="s">
        <v>4055</v>
      </c>
      <c r="J392" s="1">
        <v>44712</v>
      </c>
      <c r="K392">
        <v>10182883</v>
      </c>
      <c r="L392" t="str" cm="1">
        <f t="array" ref="L392">_xlfn._xlws.FILTER(DIPA1[Eselon2],DIPA1[Kode_akun]=SPP[[#This Row],[MAK]],"Non Pusdik")</f>
        <v>Pusat Pendidikan KP</v>
      </c>
    </row>
    <row r="393" spans="1:12" x14ac:dyDescent="0.3">
      <c r="A393" t="s">
        <v>4630</v>
      </c>
      <c r="B393" t="s">
        <v>260</v>
      </c>
      <c r="C393" t="s">
        <v>264</v>
      </c>
      <c r="D393" t="s">
        <v>3697</v>
      </c>
      <c r="E393" t="s">
        <v>4700</v>
      </c>
      <c r="F393">
        <v>300383</v>
      </c>
      <c r="G393" t="s">
        <v>263</v>
      </c>
      <c r="H393" t="s">
        <v>11</v>
      </c>
      <c r="I393" t="s">
        <v>4055</v>
      </c>
      <c r="J393" s="1">
        <v>44712</v>
      </c>
      <c r="K393">
        <v>10182883</v>
      </c>
      <c r="L393" t="str" cm="1">
        <f t="array" ref="L393">_xlfn._xlws.FILTER(DIPA1[Eselon2],DIPA1[Kode_akun]=SPP[[#This Row],[MAK]],"Non Pusdik")</f>
        <v>Pusat Pendidikan KP</v>
      </c>
    </row>
    <row r="394" spans="1:12" x14ac:dyDescent="0.3">
      <c r="A394" t="s">
        <v>4702</v>
      </c>
      <c r="B394" t="s">
        <v>272</v>
      </c>
      <c r="C394" t="s">
        <v>280</v>
      </c>
      <c r="D394" t="s">
        <v>3697</v>
      </c>
      <c r="E394" t="s">
        <v>4700</v>
      </c>
      <c r="F394">
        <v>1450000</v>
      </c>
      <c r="G394" t="s">
        <v>279</v>
      </c>
      <c r="H394" t="s">
        <v>11</v>
      </c>
      <c r="I394" t="s">
        <v>4055</v>
      </c>
      <c r="J394" s="1">
        <v>44712</v>
      </c>
      <c r="K394">
        <v>10182883</v>
      </c>
      <c r="L394" t="str" cm="1">
        <f t="array" ref="L394">_xlfn._xlws.FILTER(DIPA1[Eselon2],DIPA1[Kode_akun]=SPP[[#This Row],[MAK]],"Non Pusdik")</f>
        <v>Pusat Pendidikan KP</v>
      </c>
    </row>
    <row r="395" spans="1:12" x14ac:dyDescent="0.3">
      <c r="A395" t="s">
        <v>4639</v>
      </c>
      <c r="B395" t="s">
        <v>2854</v>
      </c>
      <c r="C395" t="s">
        <v>3694</v>
      </c>
      <c r="D395" t="s">
        <v>3674</v>
      </c>
      <c r="E395" t="s">
        <v>4700</v>
      </c>
      <c r="F395">
        <v>302850</v>
      </c>
      <c r="G395" t="s">
        <v>112</v>
      </c>
      <c r="H395" t="s">
        <v>11</v>
      </c>
      <c r="I395" t="s">
        <v>4053</v>
      </c>
      <c r="J395" s="1">
        <v>44712</v>
      </c>
      <c r="K395">
        <v>8760100</v>
      </c>
      <c r="L395" t="str" cm="1">
        <f t="array" ref="L395">_xlfn._xlws.FILTER(DIPA1[Eselon2],DIPA1[Kode_akun]=SPP[[#This Row],[MAK]],"Non Pusdik")</f>
        <v>Pusat Pendidikan KP</v>
      </c>
    </row>
    <row r="396" spans="1:12" x14ac:dyDescent="0.3">
      <c r="A396" t="s">
        <v>4643</v>
      </c>
      <c r="B396" t="s">
        <v>84</v>
      </c>
      <c r="C396" t="s">
        <v>86</v>
      </c>
      <c r="D396" t="s">
        <v>3674</v>
      </c>
      <c r="E396" t="s">
        <v>4700</v>
      </c>
      <c r="F396">
        <v>3620000</v>
      </c>
      <c r="G396" t="s">
        <v>85</v>
      </c>
      <c r="H396" t="s">
        <v>11</v>
      </c>
      <c r="I396" t="s">
        <v>4053</v>
      </c>
      <c r="J396" s="1">
        <v>44712</v>
      </c>
      <c r="K396">
        <v>8760100</v>
      </c>
      <c r="L396" t="str" cm="1">
        <f t="array" ref="L396">_xlfn._xlws.FILTER(DIPA1[Eselon2],DIPA1[Kode_akun]=SPP[[#This Row],[MAK]],"Non Pusdik")</f>
        <v>Pusat Pendidikan KP</v>
      </c>
    </row>
    <row r="397" spans="1:12" x14ac:dyDescent="0.3">
      <c r="A397" t="s">
        <v>4640</v>
      </c>
      <c r="B397" t="s">
        <v>101</v>
      </c>
      <c r="C397" t="s">
        <v>105</v>
      </c>
      <c r="D397" t="s">
        <v>3674</v>
      </c>
      <c r="E397" t="s">
        <v>4700</v>
      </c>
      <c r="F397">
        <v>440000</v>
      </c>
      <c r="G397" t="s">
        <v>104</v>
      </c>
      <c r="H397" t="s">
        <v>11</v>
      </c>
      <c r="I397" t="s">
        <v>4053</v>
      </c>
      <c r="J397" s="1">
        <v>44712</v>
      </c>
      <c r="K397">
        <v>8760100</v>
      </c>
      <c r="L397" t="str" cm="1">
        <f t="array" ref="L397">_xlfn._xlws.FILTER(DIPA1[Eselon2],DIPA1[Kode_akun]=SPP[[#This Row],[MAK]],"Non Pusdik")</f>
        <v>Pusat Pendidikan KP</v>
      </c>
    </row>
    <row r="398" spans="1:12" x14ac:dyDescent="0.3">
      <c r="A398" t="s">
        <v>4642</v>
      </c>
      <c r="B398" t="s">
        <v>43</v>
      </c>
      <c r="C398" t="s">
        <v>48</v>
      </c>
      <c r="D398" t="s">
        <v>3674</v>
      </c>
      <c r="E398" t="s">
        <v>4700</v>
      </c>
      <c r="F398">
        <v>1606000</v>
      </c>
      <c r="G398" t="s">
        <v>47</v>
      </c>
      <c r="H398" t="s">
        <v>11</v>
      </c>
      <c r="I398" t="s">
        <v>4053</v>
      </c>
      <c r="J398" s="1">
        <v>44712</v>
      </c>
      <c r="K398">
        <v>8760100</v>
      </c>
      <c r="L398" t="str" cm="1">
        <f t="array" ref="L398">_xlfn._xlws.FILTER(DIPA1[Eselon2],DIPA1[Kode_akun]=SPP[[#This Row],[MAK]],"Non Pusdik")</f>
        <v>Pusat Pendidikan KP</v>
      </c>
    </row>
    <row r="399" spans="1:12" x14ac:dyDescent="0.3">
      <c r="A399" t="s">
        <v>4643</v>
      </c>
      <c r="B399" t="s">
        <v>78</v>
      </c>
      <c r="C399" t="s">
        <v>80</v>
      </c>
      <c r="D399" t="s">
        <v>3674</v>
      </c>
      <c r="E399" t="s">
        <v>4700</v>
      </c>
      <c r="F399">
        <v>660000</v>
      </c>
      <c r="G399" t="s">
        <v>47</v>
      </c>
      <c r="H399" t="s">
        <v>11</v>
      </c>
      <c r="I399" t="s">
        <v>4053</v>
      </c>
      <c r="J399" s="1">
        <v>44712</v>
      </c>
      <c r="K399">
        <v>8760100</v>
      </c>
      <c r="L399" t="str" cm="1">
        <f t="array" ref="L399">_xlfn._xlws.FILTER(DIPA1[Eselon2],DIPA1[Kode_akun]=SPP[[#This Row],[MAK]],"Non Pusdik")</f>
        <v>Pusat Pendidikan KP</v>
      </c>
    </row>
    <row r="400" spans="1:12" x14ac:dyDescent="0.3">
      <c r="A400" t="s">
        <v>4640</v>
      </c>
      <c r="B400" t="s">
        <v>111</v>
      </c>
      <c r="C400" t="s">
        <v>113</v>
      </c>
      <c r="D400" t="s">
        <v>3674</v>
      </c>
      <c r="E400" t="s">
        <v>4700</v>
      </c>
      <c r="F400">
        <v>331250</v>
      </c>
      <c r="G400" t="s">
        <v>112</v>
      </c>
      <c r="H400" t="s">
        <v>11</v>
      </c>
      <c r="I400" t="s">
        <v>4053</v>
      </c>
      <c r="J400" s="1">
        <v>44712</v>
      </c>
      <c r="K400">
        <v>8760100</v>
      </c>
      <c r="L400" t="str" cm="1">
        <f t="array" ref="L400">_xlfn._xlws.FILTER(DIPA1[Eselon2],DIPA1[Kode_akun]=SPP[[#This Row],[MAK]],"Non Pusdik")</f>
        <v>Pusat Pendidikan KP</v>
      </c>
    </row>
    <row r="401" spans="1:12" x14ac:dyDescent="0.3">
      <c r="A401" t="s">
        <v>4642</v>
      </c>
      <c r="B401" t="s">
        <v>57</v>
      </c>
      <c r="C401" t="s">
        <v>59</v>
      </c>
      <c r="D401" t="s">
        <v>3674</v>
      </c>
      <c r="E401" t="s">
        <v>4700</v>
      </c>
      <c r="F401">
        <v>1800000</v>
      </c>
      <c r="G401" t="s">
        <v>58</v>
      </c>
      <c r="H401" t="s">
        <v>11</v>
      </c>
      <c r="I401" t="s">
        <v>4053</v>
      </c>
      <c r="J401" s="1">
        <v>44712</v>
      </c>
      <c r="K401">
        <v>8760100</v>
      </c>
      <c r="L401" t="str" cm="1">
        <f t="array" ref="L401">_xlfn._xlws.FILTER(DIPA1[Eselon2],DIPA1[Kode_akun]=SPP[[#This Row],[MAK]],"Non Pusdik")</f>
        <v>Pusat Pendidikan KP</v>
      </c>
    </row>
    <row r="402" spans="1:12" x14ac:dyDescent="0.3">
      <c r="A402" t="s">
        <v>4650</v>
      </c>
      <c r="B402" t="s">
        <v>3425</v>
      </c>
      <c r="C402" t="s">
        <v>4671</v>
      </c>
      <c r="D402" t="s">
        <v>3956</v>
      </c>
      <c r="E402" t="s">
        <v>4700</v>
      </c>
      <c r="F402">
        <v>11850000</v>
      </c>
      <c r="G402" t="s">
        <v>4673</v>
      </c>
      <c r="H402" t="s">
        <v>11</v>
      </c>
      <c r="I402" t="s">
        <v>4136</v>
      </c>
      <c r="J402" s="1">
        <v>44715</v>
      </c>
      <c r="K402">
        <v>11850000</v>
      </c>
      <c r="L402" t="str" cm="1">
        <f t="array" ref="L402">_xlfn._xlws.FILTER(DIPA1[Eselon2],DIPA1[Kode_akun]=SPP[[#This Row],[MAK]],"Non Pusdik")</f>
        <v>Pusat Pendidikan KP</v>
      </c>
    </row>
    <row r="403" spans="1:12" x14ac:dyDescent="0.3">
      <c r="A403" t="s">
        <v>4650</v>
      </c>
      <c r="B403" t="s">
        <v>3425</v>
      </c>
      <c r="C403" t="s">
        <v>4671</v>
      </c>
      <c r="D403" t="s">
        <v>3957</v>
      </c>
      <c r="E403" t="s">
        <v>4700</v>
      </c>
      <c r="F403">
        <v>8750000</v>
      </c>
      <c r="G403" t="s">
        <v>4673</v>
      </c>
      <c r="H403" t="s">
        <v>11</v>
      </c>
      <c r="I403" t="s">
        <v>4141</v>
      </c>
      <c r="J403" s="1">
        <v>44715</v>
      </c>
      <c r="K403">
        <v>8750000</v>
      </c>
      <c r="L403" t="str" cm="1">
        <f t="array" ref="L403">_xlfn._xlws.FILTER(DIPA1[Eselon2],DIPA1[Kode_akun]=SPP[[#This Row],[MAK]],"Non Pusdik")</f>
        <v>Pusat Pendidikan KP</v>
      </c>
    </row>
    <row r="404" spans="1:12" x14ac:dyDescent="0.3">
      <c r="A404" t="s">
        <v>4650</v>
      </c>
      <c r="B404" t="s">
        <v>3425</v>
      </c>
      <c r="C404" t="s">
        <v>4671</v>
      </c>
      <c r="D404" t="s">
        <v>3958</v>
      </c>
      <c r="E404" t="s">
        <v>4700</v>
      </c>
      <c r="F404">
        <v>136000000</v>
      </c>
      <c r="G404" t="s">
        <v>4673</v>
      </c>
      <c r="H404" t="s">
        <v>11</v>
      </c>
      <c r="I404" t="s">
        <v>4147</v>
      </c>
      <c r="J404" s="1">
        <v>44715</v>
      </c>
      <c r="K404">
        <v>136000000</v>
      </c>
      <c r="L404" t="str" cm="1">
        <f t="array" ref="L404">_xlfn._xlws.FILTER(DIPA1[Eselon2],DIPA1[Kode_akun]=SPP[[#This Row],[MAK]],"Non Pusdik")</f>
        <v>Pusat Pendidikan KP</v>
      </c>
    </row>
    <row r="405" spans="1:12" x14ac:dyDescent="0.3">
      <c r="A405" t="s">
        <v>4650</v>
      </c>
      <c r="B405" t="s">
        <v>3425</v>
      </c>
      <c r="C405" t="s">
        <v>4671</v>
      </c>
      <c r="D405" t="s">
        <v>3959</v>
      </c>
      <c r="E405" t="s">
        <v>4700</v>
      </c>
      <c r="F405">
        <v>202275000</v>
      </c>
      <c r="G405" t="s">
        <v>4673</v>
      </c>
      <c r="H405" t="s">
        <v>11</v>
      </c>
      <c r="I405" t="s">
        <v>4139</v>
      </c>
      <c r="J405" s="1">
        <v>44715</v>
      </c>
      <c r="K405">
        <v>202275000</v>
      </c>
      <c r="L405" t="str" cm="1">
        <f t="array" ref="L405">_xlfn._xlws.FILTER(DIPA1[Eselon2],DIPA1[Kode_akun]=SPP[[#This Row],[MAK]],"Non Pusdik")</f>
        <v>Pusat Pendidikan KP</v>
      </c>
    </row>
    <row r="406" spans="1:12" x14ac:dyDescent="0.3">
      <c r="A406" t="s">
        <v>4650</v>
      </c>
      <c r="B406" t="s">
        <v>3425</v>
      </c>
      <c r="C406" t="s">
        <v>4671</v>
      </c>
      <c r="D406" t="s">
        <v>3960</v>
      </c>
      <c r="E406" t="s">
        <v>4700</v>
      </c>
      <c r="F406">
        <v>32800000</v>
      </c>
      <c r="G406" t="s">
        <v>4673</v>
      </c>
      <c r="H406" t="s">
        <v>11</v>
      </c>
      <c r="I406" t="s">
        <v>4138</v>
      </c>
      <c r="J406" s="1">
        <v>44715</v>
      </c>
      <c r="K406">
        <v>32800000</v>
      </c>
      <c r="L406" t="str" cm="1">
        <f t="array" ref="L406">_xlfn._xlws.FILTER(DIPA1[Eselon2],DIPA1[Kode_akun]=SPP[[#This Row],[MAK]],"Non Pusdik")</f>
        <v>Pusat Pendidikan KP</v>
      </c>
    </row>
    <row r="407" spans="1:12" x14ac:dyDescent="0.3">
      <c r="A407" t="s">
        <v>4650</v>
      </c>
      <c r="B407" t="s">
        <v>3425</v>
      </c>
      <c r="C407" t="s">
        <v>4671</v>
      </c>
      <c r="D407" t="s">
        <v>3961</v>
      </c>
      <c r="E407" t="s">
        <v>4700</v>
      </c>
      <c r="F407">
        <v>39150000</v>
      </c>
      <c r="G407" t="s">
        <v>4673</v>
      </c>
      <c r="H407" t="s">
        <v>11</v>
      </c>
      <c r="I407" t="s">
        <v>4142</v>
      </c>
      <c r="J407" s="1">
        <v>44715</v>
      </c>
      <c r="K407">
        <v>39150000</v>
      </c>
      <c r="L407" t="str" cm="1">
        <f t="array" ref="L407">_xlfn._xlws.FILTER(DIPA1[Eselon2],DIPA1[Kode_akun]=SPP[[#This Row],[MAK]],"Non Pusdik")</f>
        <v>Pusat Pendidikan KP</v>
      </c>
    </row>
    <row r="408" spans="1:12" x14ac:dyDescent="0.3">
      <c r="A408" t="s">
        <v>4650</v>
      </c>
      <c r="B408" t="s">
        <v>665</v>
      </c>
      <c r="C408" t="s">
        <v>667</v>
      </c>
      <c r="D408" t="s">
        <v>3962</v>
      </c>
      <c r="E408" t="s">
        <v>4703</v>
      </c>
      <c r="F408">
        <v>6450000</v>
      </c>
      <c r="G408" t="s">
        <v>666</v>
      </c>
      <c r="H408" t="s">
        <v>11</v>
      </c>
      <c r="I408" t="s">
        <v>4125</v>
      </c>
      <c r="J408" s="1">
        <v>44718</v>
      </c>
      <c r="K408">
        <v>6450000</v>
      </c>
      <c r="L408" t="str" cm="1">
        <f t="array" ref="L408">_xlfn._xlws.FILTER(DIPA1[Eselon2],DIPA1[Kode_akun]=SPP[[#This Row],[MAK]],"Non Pusdik")</f>
        <v>Pusat Pendidikan KP</v>
      </c>
    </row>
    <row r="409" spans="1:12" x14ac:dyDescent="0.3">
      <c r="A409" t="s">
        <v>4660</v>
      </c>
      <c r="B409" t="s">
        <v>1076</v>
      </c>
      <c r="C409" t="s">
        <v>1078</v>
      </c>
      <c r="D409" t="s">
        <v>3963</v>
      </c>
      <c r="E409" t="s">
        <v>4700</v>
      </c>
      <c r="F409">
        <v>11343740</v>
      </c>
      <c r="G409" t="s">
        <v>1077</v>
      </c>
      <c r="H409" t="s">
        <v>11</v>
      </c>
      <c r="I409" t="s">
        <v>4146</v>
      </c>
      <c r="J409" s="1">
        <v>44715</v>
      </c>
      <c r="K409">
        <v>11343740</v>
      </c>
      <c r="L409" t="str" cm="1">
        <f t="array" ref="L409">_xlfn._xlws.FILTER(DIPA1[Eselon2],DIPA1[Kode_akun]=SPP[[#This Row],[MAK]],"Non Pusdik")</f>
        <v>Pusat Pendidikan KP</v>
      </c>
    </row>
    <row r="410" spans="1:12" x14ac:dyDescent="0.3">
      <c r="A410" t="s">
        <v>4637</v>
      </c>
      <c r="B410" t="s">
        <v>895</v>
      </c>
      <c r="C410" t="s">
        <v>897</v>
      </c>
      <c r="D410" t="s">
        <v>3964</v>
      </c>
      <c r="E410" t="s">
        <v>4700</v>
      </c>
      <c r="F410">
        <v>2118000</v>
      </c>
      <c r="G410" t="s">
        <v>896</v>
      </c>
      <c r="H410" t="s">
        <v>11</v>
      </c>
      <c r="I410" t="s">
        <v>4143</v>
      </c>
      <c r="J410" s="1">
        <v>44715</v>
      </c>
      <c r="K410">
        <v>2118000</v>
      </c>
      <c r="L410" t="str" cm="1">
        <f t="array" ref="L410">_xlfn._xlws.FILTER(DIPA1[Eselon2],DIPA1[Kode_akun]=SPP[[#This Row],[MAK]],"Non Pusdik")</f>
        <v>Pusat Pendidikan KP</v>
      </c>
    </row>
    <row r="411" spans="1:12" x14ac:dyDescent="0.3">
      <c r="A411" t="s">
        <v>4660</v>
      </c>
      <c r="B411" t="s">
        <v>1076</v>
      </c>
      <c r="C411" t="s">
        <v>1078</v>
      </c>
      <c r="D411" t="s">
        <v>3965</v>
      </c>
      <c r="E411" t="s">
        <v>4700</v>
      </c>
      <c r="F411">
        <v>11404870</v>
      </c>
      <c r="G411" t="s">
        <v>1077</v>
      </c>
      <c r="H411" t="s">
        <v>11</v>
      </c>
      <c r="I411" t="s">
        <v>4140</v>
      </c>
      <c r="J411" s="1">
        <v>44715</v>
      </c>
      <c r="K411">
        <v>11404870</v>
      </c>
      <c r="L411" t="str" cm="1">
        <f t="array" ref="L411">_xlfn._xlws.FILTER(DIPA1[Eselon2],DIPA1[Kode_akun]=SPP[[#This Row],[MAK]],"Non Pusdik")</f>
        <v>Pusat Pendidikan KP</v>
      </c>
    </row>
    <row r="412" spans="1:12" x14ac:dyDescent="0.3">
      <c r="A412" t="s">
        <v>4640</v>
      </c>
      <c r="B412" t="s">
        <v>2779</v>
      </c>
      <c r="C412" t="s">
        <v>2781</v>
      </c>
      <c r="D412" t="s">
        <v>3966</v>
      </c>
      <c r="E412" t="s">
        <v>4700</v>
      </c>
      <c r="F412">
        <v>7200000</v>
      </c>
      <c r="G412" t="s">
        <v>2780</v>
      </c>
      <c r="H412" t="s">
        <v>11</v>
      </c>
      <c r="I412" t="s">
        <v>4148</v>
      </c>
      <c r="J412" s="1">
        <v>44715</v>
      </c>
      <c r="K412">
        <v>6120000</v>
      </c>
      <c r="L412" t="str" cm="1">
        <f t="array" ref="L412">_xlfn._xlws.FILTER(DIPA1[Eselon2],DIPA1[Kode_akun]=SPP[[#This Row],[MAK]],"Non Pusdik")</f>
        <v>Pusat Pendidikan KP</v>
      </c>
    </row>
    <row r="413" spans="1:12" x14ac:dyDescent="0.3">
      <c r="A413" t="s">
        <v>4633</v>
      </c>
      <c r="B413" t="s">
        <v>3056</v>
      </c>
      <c r="C413" t="s">
        <v>4704</v>
      </c>
      <c r="D413" t="s">
        <v>3967</v>
      </c>
      <c r="E413" t="s">
        <v>4700</v>
      </c>
      <c r="F413">
        <v>10500000</v>
      </c>
      <c r="G413" t="s">
        <v>47</v>
      </c>
      <c r="H413" t="s">
        <v>11</v>
      </c>
      <c r="I413" t="s">
        <v>4137</v>
      </c>
      <c r="J413" s="1">
        <v>44715</v>
      </c>
      <c r="K413">
        <v>9354546</v>
      </c>
      <c r="L413" t="str" cm="1">
        <f t="array" ref="L413">_xlfn._xlws.FILTER(DIPA1[Eselon2],DIPA1[Kode_akun]=SPP[[#This Row],[MAK]],"Non Pusdik")</f>
        <v>Pusat Pendidikan KP</v>
      </c>
    </row>
    <row r="414" spans="1:12" x14ac:dyDescent="0.3">
      <c r="A414" t="s">
        <v>4658</v>
      </c>
      <c r="B414" t="s">
        <v>3327</v>
      </c>
      <c r="C414" t="s">
        <v>4705</v>
      </c>
      <c r="D414" t="s">
        <v>3969</v>
      </c>
      <c r="E414" t="s">
        <v>4703</v>
      </c>
      <c r="F414">
        <v>1650000</v>
      </c>
      <c r="G414" t="s">
        <v>4706</v>
      </c>
      <c r="H414" t="s">
        <v>11</v>
      </c>
      <c r="I414" t="s">
        <v>4133</v>
      </c>
      <c r="J414" s="1">
        <v>44718</v>
      </c>
      <c r="K414">
        <v>1650000</v>
      </c>
      <c r="L414" t="str" cm="1">
        <f t="array" ref="L414">_xlfn._xlws.FILTER(DIPA1[Eselon2],DIPA1[Kode_akun]=SPP[[#This Row],[MAK]],"Non Pusdik")</f>
        <v>Pusat Pendidikan KP</v>
      </c>
    </row>
    <row r="415" spans="1:12" x14ac:dyDescent="0.3">
      <c r="A415" t="s">
        <v>4630</v>
      </c>
      <c r="B415" t="s">
        <v>559</v>
      </c>
      <c r="C415" t="s">
        <v>561</v>
      </c>
      <c r="D415" t="s">
        <v>3970</v>
      </c>
      <c r="E415" t="s">
        <v>4703</v>
      </c>
      <c r="F415">
        <v>4074431</v>
      </c>
      <c r="G415" t="s">
        <v>560</v>
      </c>
      <c r="H415" t="s">
        <v>11</v>
      </c>
      <c r="I415" t="s">
        <v>4134</v>
      </c>
      <c r="J415" s="1">
        <v>44718</v>
      </c>
      <c r="K415">
        <v>4074431</v>
      </c>
      <c r="L415" t="str" cm="1">
        <f t="array" ref="L415">_xlfn._xlws.FILTER(DIPA1[Eselon2],DIPA1[Kode_akun]=SPP[[#This Row],[MAK]],"Non Pusdik")</f>
        <v>Pusat Pendidikan KP</v>
      </c>
    </row>
    <row r="416" spans="1:12" x14ac:dyDescent="0.3">
      <c r="A416" t="s">
        <v>4650</v>
      </c>
      <c r="B416" t="s">
        <v>665</v>
      </c>
      <c r="C416" t="s">
        <v>667</v>
      </c>
      <c r="D416" t="s">
        <v>3971</v>
      </c>
      <c r="E416" t="s">
        <v>4703</v>
      </c>
      <c r="F416">
        <v>15880573</v>
      </c>
      <c r="G416" t="s">
        <v>666</v>
      </c>
      <c r="H416" t="s">
        <v>11</v>
      </c>
      <c r="I416" t="s">
        <v>4131</v>
      </c>
      <c r="J416" s="1">
        <v>44718</v>
      </c>
      <c r="K416">
        <v>15880573</v>
      </c>
      <c r="L416" t="str" cm="1">
        <f t="array" ref="L416">_xlfn._xlws.FILTER(DIPA1[Eselon2],DIPA1[Kode_akun]=SPP[[#This Row],[MAK]],"Non Pusdik")</f>
        <v>Pusat Pendidikan KP</v>
      </c>
    </row>
    <row r="417" spans="1:12" x14ac:dyDescent="0.3">
      <c r="A417" t="s">
        <v>4658</v>
      </c>
      <c r="B417" t="s">
        <v>3327</v>
      </c>
      <c r="C417" t="s">
        <v>4705</v>
      </c>
      <c r="D417" t="s">
        <v>4105</v>
      </c>
      <c r="E417" t="s">
        <v>4718</v>
      </c>
      <c r="F417">
        <v>3700700</v>
      </c>
      <c r="G417" t="s">
        <v>4706</v>
      </c>
      <c r="H417" t="s">
        <v>11</v>
      </c>
      <c r="I417" t="s">
        <v>4104</v>
      </c>
      <c r="J417" s="1">
        <v>44719</v>
      </c>
      <c r="K417">
        <v>3700700</v>
      </c>
      <c r="L417" t="str" cm="1">
        <f t="array" ref="L417">_xlfn._xlws.FILTER(DIPA1[Eselon2],DIPA1[Kode_akun]=SPP[[#This Row],[MAK]],"Non Pusdik")</f>
        <v>Pusat Pendidikan KP</v>
      </c>
    </row>
    <row r="418" spans="1:12" x14ac:dyDescent="0.3">
      <c r="A418" t="s">
        <v>4653</v>
      </c>
      <c r="B418" t="s">
        <v>3316</v>
      </c>
      <c r="C418" t="s">
        <v>4676</v>
      </c>
      <c r="D418" t="s">
        <v>3972</v>
      </c>
      <c r="E418" t="s">
        <v>4703</v>
      </c>
      <c r="F418">
        <v>3840000</v>
      </c>
      <c r="G418" t="s">
        <v>4678</v>
      </c>
      <c r="H418" t="s">
        <v>11</v>
      </c>
      <c r="I418" t="s">
        <v>4130</v>
      </c>
      <c r="J418" s="1">
        <v>44718</v>
      </c>
      <c r="K418">
        <v>3840000</v>
      </c>
      <c r="L418" t="str" cm="1">
        <f t="array" ref="L418">_xlfn._xlws.FILTER(DIPA1[Eselon2],DIPA1[Kode_akun]=SPP[[#This Row],[MAK]],"Non Pusdik")</f>
        <v>Pusat Pendidikan KP</v>
      </c>
    </row>
    <row r="419" spans="1:12" x14ac:dyDescent="0.3">
      <c r="A419" t="s">
        <v>4647</v>
      </c>
      <c r="B419" t="s">
        <v>593</v>
      </c>
      <c r="C419" t="s">
        <v>595</v>
      </c>
      <c r="D419" t="s">
        <v>3973</v>
      </c>
      <c r="E419" t="s">
        <v>4703</v>
      </c>
      <c r="F419">
        <v>25425327</v>
      </c>
      <c r="G419" t="s">
        <v>594</v>
      </c>
      <c r="H419" t="s">
        <v>11</v>
      </c>
      <c r="I419" t="s">
        <v>4123</v>
      </c>
      <c r="J419" s="1">
        <v>44718</v>
      </c>
      <c r="K419">
        <v>25425327</v>
      </c>
      <c r="L419" t="str" cm="1">
        <f t="array" ref="L419">_xlfn._xlws.FILTER(DIPA1[Eselon2],DIPA1[Kode_akun]=SPP[[#This Row],[MAK]],"Non Pusdik")</f>
        <v>Pusat Pendidikan KP</v>
      </c>
    </row>
    <row r="420" spans="1:12" x14ac:dyDescent="0.3">
      <c r="A420" t="s">
        <v>4640</v>
      </c>
      <c r="B420" t="s">
        <v>1051</v>
      </c>
      <c r="C420" t="s">
        <v>1053</v>
      </c>
      <c r="D420" t="s">
        <v>3974</v>
      </c>
      <c r="E420" t="s">
        <v>4703</v>
      </c>
      <c r="F420">
        <v>15508650</v>
      </c>
      <c r="G420" t="s">
        <v>1052</v>
      </c>
      <c r="H420" t="s">
        <v>11</v>
      </c>
      <c r="I420" t="s">
        <v>4129</v>
      </c>
      <c r="J420" s="1">
        <v>44718</v>
      </c>
      <c r="K420">
        <v>15508650</v>
      </c>
      <c r="L420" t="str" cm="1">
        <f t="array" ref="L420">_xlfn._xlws.FILTER(DIPA1[Eselon2],DIPA1[Kode_akun]=SPP[[#This Row],[MAK]],"Non Pusdik")</f>
        <v>Pusat Pendidikan KP</v>
      </c>
    </row>
    <row r="421" spans="1:12" x14ac:dyDescent="0.3">
      <c r="A421" t="s">
        <v>4639</v>
      </c>
      <c r="B421" t="s">
        <v>455</v>
      </c>
      <c r="C421" t="s">
        <v>457</v>
      </c>
      <c r="D421" t="s">
        <v>3975</v>
      </c>
      <c r="E421" t="s">
        <v>4703</v>
      </c>
      <c r="F421">
        <v>27294800</v>
      </c>
      <c r="G421" t="s">
        <v>456</v>
      </c>
      <c r="H421" t="s">
        <v>11</v>
      </c>
      <c r="I421" t="s">
        <v>4124</v>
      </c>
      <c r="J421" s="1">
        <v>44718</v>
      </c>
      <c r="K421">
        <v>27294800</v>
      </c>
      <c r="L421" t="str" cm="1">
        <f t="array" ref="L421">_xlfn._xlws.FILTER(DIPA1[Eselon2],DIPA1[Kode_akun]=SPP[[#This Row],[MAK]],"Non Pusdik")</f>
        <v>Pusat Pendidikan KP</v>
      </c>
    </row>
    <row r="422" spans="1:12" x14ac:dyDescent="0.3">
      <c r="A422" t="s">
        <v>4650</v>
      </c>
      <c r="B422" t="s">
        <v>3425</v>
      </c>
      <c r="C422" t="s">
        <v>4671</v>
      </c>
      <c r="D422" t="s">
        <v>3976</v>
      </c>
      <c r="E422" t="s">
        <v>4703</v>
      </c>
      <c r="F422">
        <v>180000000</v>
      </c>
      <c r="G422" t="s">
        <v>4673</v>
      </c>
      <c r="H422" t="s">
        <v>11</v>
      </c>
      <c r="I422" t="s">
        <v>4127</v>
      </c>
      <c r="J422" s="1">
        <v>44718</v>
      </c>
      <c r="K422">
        <v>180000000</v>
      </c>
      <c r="L422" t="str" cm="1">
        <f t="array" ref="L422">_xlfn._xlws.FILTER(DIPA1[Eselon2],DIPA1[Kode_akun]=SPP[[#This Row],[MAK]],"Non Pusdik")</f>
        <v>Pusat Pendidikan KP</v>
      </c>
    </row>
    <row r="423" spans="1:12" x14ac:dyDescent="0.3">
      <c r="A423" t="s">
        <v>4650</v>
      </c>
      <c r="B423" t="s">
        <v>3425</v>
      </c>
      <c r="C423" t="s">
        <v>4671</v>
      </c>
      <c r="D423" t="s">
        <v>3977</v>
      </c>
      <c r="E423" t="s">
        <v>4703</v>
      </c>
      <c r="F423">
        <v>30000000</v>
      </c>
      <c r="G423" t="s">
        <v>4673</v>
      </c>
      <c r="H423" t="s">
        <v>11</v>
      </c>
      <c r="I423" t="s">
        <v>4083</v>
      </c>
      <c r="J423" s="1">
        <v>44720</v>
      </c>
      <c r="K423">
        <v>30000000</v>
      </c>
      <c r="L423" t="str" cm="1">
        <f t="array" ref="L423">_xlfn._xlws.FILTER(DIPA1[Eselon2],DIPA1[Kode_akun]=SPP[[#This Row],[MAK]],"Non Pusdik")</f>
        <v>Pusat Pendidikan KP</v>
      </c>
    </row>
    <row r="424" spans="1:12" x14ac:dyDescent="0.3">
      <c r="A424" t="s">
        <v>4650</v>
      </c>
      <c r="B424" t="s">
        <v>3425</v>
      </c>
      <c r="C424" t="s">
        <v>4671</v>
      </c>
      <c r="D424" t="s">
        <v>3978</v>
      </c>
      <c r="E424" t="s">
        <v>4703</v>
      </c>
      <c r="F424">
        <v>30000000</v>
      </c>
      <c r="G424" t="s">
        <v>4673</v>
      </c>
      <c r="H424" t="s">
        <v>11</v>
      </c>
      <c r="I424" t="s">
        <v>4132</v>
      </c>
      <c r="J424" s="1">
        <v>44718</v>
      </c>
      <c r="K424">
        <v>30000000</v>
      </c>
      <c r="L424" t="str" cm="1">
        <f t="array" ref="L424">_xlfn._xlws.FILTER(DIPA1[Eselon2],DIPA1[Kode_akun]=SPP[[#This Row],[MAK]],"Non Pusdik")</f>
        <v>Pusat Pendidikan KP</v>
      </c>
    </row>
    <row r="425" spans="1:12" x14ac:dyDescent="0.3">
      <c r="A425" t="s">
        <v>4650</v>
      </c>
      <c r="B425" t="s">
        <v>3425</v>
      </c>
      <c r="C425" t="s">
        <v>4671</v>
      </c>
      <c r="D425" t="s">
        <v>3979</v>
      </c>
      <c r="E425" t="s">
        <v>4703</v>
      </c>
      <c r="F425">
        <v>55500000</v>
      </c>
      <c r="G425" t="s">
        <v>4673</v>
      </c>
      <c r="H425" t="s">
        <v>11</v>
      </c>
      <c r="I425" t="s">
        <v>4086</v>
      </c>
      <c r="J425" s="1">
        <v>44720</v>
      </c>
      <c r="K425">
        <v>55500000</v>
      </c>
      <c r="L425" t="str" cm="1">
        <f t="array" ref="L425">_xlfn._xlws.FILTER(DIPA1[Eselon2],DIPA1[Kode_akun]=SPP[[#This Row],[MAK]],"Non Pusdik")</f>
        <v>Pusat Pendidikan KP</v>
      </c>
    </row>
    <row r="426" spans="1:12" x14ac:dyDescent="0.3">
      <c r="A426" t="s">
        <v>4650</v>
      </c>
      <c r="B426" t="s">
        <v>3425</v>
      </c>
      <c r="C426" t="s">
        <v>4671</v>
      </c>
      <c r="D426" t="s">
        <v>3980</v>
      </c>
      <c r="E426" t="s">
        <v>4703</v>
      </c>
      <c r="F426">
        <v>16250000</v>
      </c>
      <c r="G426" t="s">
        <v>4673</v>
      </c>
      <c r="H426" t="s">
        <v>11</v>
      </c>
      <c r="I426" t="s">
        <v>4087</v>
      </c>
      <c r="J426" s="1">
        <v>44720</v>
      </c>
      <c r="K426">
        <v>16250000</v>
      </c>
      <c r="L426" t="str" cm="1">
        <f t="array" ref="L426">_xlfn._xlws.FILTER(DIPA1[Eselon2],DIPA1[Kode_akun]=SPP[[#This Row],[MAK]],"Non Pusdik")</f>
        <v>Pusat Pendidikan KP</v>
      </c>
    </row>
    <row r="427" spans="1:12" x14ac:dyDescent="0.3">
      <c r="A427" t="s">
        <v>4650</v>
      </c>
      <c r="B427" t="s">
        <v>3425</v>
      </c>
      <c r="C427" t="s">
        <v>4671</v>
      </c>
      <c r="D427" t="s">
        <v>4109</v>
      </c>
      <c r="E427" t="s">
        <v>4718</v>
      </c>
      <c r="F427">
        <v>6750000</v>
      </c>
      <c r="G427" t="s">
        <v>4673</v>
      </c>
      <c r="H427" t="s">
        <v>11</v>
      </c>
      <c r="I427" t="s">
        <v>4108</v>
      </c>
      <c r="J427" s="1">
        <v>44719</v>
      </c>
      <c r="K427">
        <v>6750000</v>
      </c>
      <c r="L427" t="str" cm="1">
        <f t="array" ref="L427">_xlfn._xlws.FILTER(DIPA1[Eselon2],DIPA1[Kode_akun]=SPP[[#This Row],[MAK]],"Non Pusdik")</f>
        <v>Pusat Pendidikan KP</v>
      </c>
    </row>
    <row r="428" spans="1:12" x14ac:dyDescent="0.3">
      <c r="A428" t="s">
        <v>4650</v>
      </c>
      <c r="B428" t="s">
        <v>3425</v>
      </c>
      <c r="C428" t="s">
        <v>4671</v>
      </c>
      <c r="D428" t="s">
        <v>3981</v>
      </c>
      <c r="E428" t="s">
        <v>4703</v>
      </c>
      <c r="F428">
        <v>152000000</v>
      </c>
      <c r="G428" t="s">
        <v>4673</v>
      </c>
      <c r="H428" t="s">
        <v>11</v>
      </c>
      <c r="I428" t="s">
        <v>4085</v>
      </c>
      <c r="J428" s="1">
        <v>44720</v>
      </c>
      <c r="K428">
        <v>152000000</v>
      </c>
      <c r="L428" t="str" cm="1">
        <f t="array" ref="L428">_xlfn._xlws.FILTER(DIPA1[Eselon2],DIPA1[Kode_akun]=SPP[[#This Row],[MAK]],"Non Pusdik")</f>
        <v>Pusat Pendidikan KP</v>
      </c>
    </row>
    <row r="429" spans="1:12" x14ac:dyDescent="0.3">
      <c r="A429" t="s">
        <v>4650</v>
      </c>
      <c r="B429" t="s">
        <v>3425</v>
      </c>
      <c r="C429" t="s">
        <v>4671</v>
      </c>
      <c r="D429" t="s">
        <v>4119</v>
      </c>
      <c r="E429" t="s">
        <v>4718</v>
      </c>
      <c r="F429">
        <v>14000000</v>
      </c>
      <c r="G429" t="s">
        <v>4673</v>
      </c>
      <c r="H429" t="s">
        <v>11</v>
      </c>
      <c r="I429" t="s">
        <v>4118</v>
      </c>
      <c r="J429" s="1">
        <v>44719</v>
      </c>
      <c r="K429">
        <v>14000000</v>
      </c>
      <c r="L429" t="str" cm="1">
        <f t="array" ref="L429">_xlfn._xlws.FILTER(DIPA1[Eselon2],DIPA1[Kode_akun]=SPP[[#This Row],[MAK]],"Non Pusdik")</f>
        <v>Pusat Pendidikan KP</v>
      </c>
    </row>
    <row r="430" spans="1:12" x14ac:dyDescent="0.3">
      <c r="A430" t="s">
        <v>4650</v>
      </c>
      <c r="B430" t="s">
        <v>3425</v>
      </c>
      <c r="C430" t="s">
        <v>4671</v>
      </c>
      <c r="D430" t="s">
        <v>4090</v>
      </c>
      <c r="E430" t="s">
        <v>4718</v>
      </c>
      <c r="F430">
        <v>185225000</v>
      </c>
      <c r="G430" t="s">
        <v>4673</v>
      </c>
      <c r="H430" t="s">
        <v>11</v>
      </c>
      <c r="I430" t="s">
        <v>4089</v>
      </c>
      <c r="J430" s="1">
        <v>44719</v>
      </c>
      <c r="K430">
        <v>185225000</v>
      </c>
      <c r="L430" t="str" cm="1">
        <f t="array" ref="L430">_xlfn._xlws.FILTER(DIPA1[Eselon2],DIPA1[Kode_akun]=SPP[[#This Row],[MAK]],"Non Pusdik")</f>
        <v>Pusat Pendidikan KP</v>
      </c>
    </row>
    <row r="431" spans="1:12" x14ac:dyDescent="0.3">
      <c r="A431" t="s">
        <v>4650</v>
      </c>
      <c r="B431" t="s">
        <v>3425</v>
      </c>
      <c r="C431" t="s">
        <v>4671</v>
      </c>
      <c r="D431" t="s">
        <v>4103</v>
      </c>
      <c r="E431" t="s">
        <v>4718</v>
      </c>
      <c r="F431">
        <v>436225000</v>
      </c>
      <c r="G431" t="s">
        <v>4673</v>
      </c>
      <c r="H431" t="s">
        <v>11</v>
      </c>
      <c r="I431" t="s">
        <v>4102</v>
      </c>
      <c r="J431" s="1">
        <v>44719</v>
      </c>
      <c r="K431">
        <v>436225000</v>
      </c>
      <c r="L431" t="str" cm="1">
        <f t="array" ref="L431">_xlfn._xlws.FILTER(DIPA1[Eselon2],DIPA1[Kode_akun]=SPP[[#This Row],[MAK]],"Non Pusdik")</f>
        <v>Pusat Pendidikan KP</v>
      </c>
    </row>
    <row r="432" spans="1:12" x14ac:dyDescent="0.3">
      <c r="A432" t="s">
        <v>4650</v>
      </c>
      <c r="B432" t="s">
        <v>3425</v>
      </c>
      <c r="C432" t="s">
        <v>4671</v>
      </c>
      <c r="D432" t="s">
        <v>4099</v>
      </c>
      <c r="E432" t="s">
        <v>4718</v>
      </c>
      <c r="F432">
        <v>9000000</v>
      </c>
      <c r="G432" t="s">
        <v>4673</v>
      </c>
      <c r="H432" t="s">
        <v>11</v>
      </c>
      <c r="I432" t="s">
        <v>4098</v>
      </c>
      <c r="J432" s="1">
        <v>44719</v>
      </c>
      <c r="K432">
        <v>9000000</v>
      </c>
      <c r="L432" t="str" cm="1">
        <f t="array" ref="L432">_xlfn._xlws.FILTER(DIPA1[Eselon2],DIPA1[Kode_akun]=SPP[[#This Row],[MAK]],"Non Pusdik")</f>
        <v>Pusat Pendidikan KP</v>
      </c>
    </row>
    <row r="433" spans="1:12" x14ac:dyDescent="0.3">
      <c r="A433" t="s">
        <v>4650</v>
      </c>
      <c r="B433" t="s">
        <v>3425</v>
      </c>
      <c r="C433" t="s">
        <v>4671</v>
      </c>
      <c r="D433" t="s">
        <v>4111</v>
      </c>
      <c r="E433" t="s">
        <v>4718</v>
      </c>
      <c r="F433">
        <v>36000000</v>
      </c>
      <c r="G433" t="s">
        <v>4673</v>
      </c>
      <c r="H433" t="s">
        <v>11</v>
      </c>
      <c r="I433" t="s">
        <v>4110</v>
      </c>
      <c r="J433" s="1">
        <v>44719</v>
      </c>
      <c r="K433">
        <v>36000000</v>
      </c>
      <c r="L433" t="str" cm="1">
        <f t="array" ref="L433">_xlfn._xlws.FILTER(DIPA1[Eselon2],DIPA1[Kode_akun]=SPP[[#This Row],[MAK]],"Non Pusdik")</f>
        <v>Pusat Pendidikan KP</v>
      </c>
    </row>
    <row r="434" spans="1:12" x14ac:dyDescent="0.3">
      <c r="A434" t="s">
        <v>4650</v>
      </c>
      <c r="B434" t="s">
        <v>3425</v>
      </c>
      <c r="C434" t="s">
        <v>4671</v>
      </c>
      <c r="D434" t="s">
        <v>4113</v>
      </c>
      <c r="E434" t="s">
        <v>4718</v>
      </c>
      <c r="F434">
        <v>46500000</v>
      </c>
      <c r="G434" t="s">
        <v>4673</v>
      </c>
      <c r="H434" t="s">
        <v>11</v>
      </c>
      <c r="I434" t="s">
        <v>4112</v>
      </c>
      <c r="J434" s="1">
        <v>44719</v>
      </c>
      <c r="K434">
        <v>46500000</v>
      </c>
      <c r="L434" t="str" cm="1">
        <f t="array" ref="L434">_xlfn._xlws.FILTER(DIPA1[Eselon2],DIPA1[Kode_akun]=SPP[[#This Row],[MAK]],"Non Pusdik")</f>
        <v>Pusat Pendidikan KP</v>
      </c>
    </row>
    <row r="435" spans="1:12" x14ac:dyDescent="0.3">
      <c r="A435" t="s">
        <v>4650</v>
      </c>
      <c r="B435" t="s">
        <v>3425</v>
      </c>
      <c r="C435" t="s">
        <v>4671</v>
      </c>
      <c r="D435" t="s">
        <v>4117</v>
      </c>
      <c r="E435" t="s">
        <v>4718</v>
      </c>
      <c r="F435">
        <v>10000000</v>
      </c>
      <c r="G435" t="s">
        <v>4673</v>
      </c>
      <c r="H435" t="s">
        <v>11</v>
      </c>
      <c r="I435" t="s">
        <v>4116</v>
      </c>
      <c r="J435" s="1">
        <v>44719</v>
      </c>
      <c r="K435">
        <v>10000000</v>
      </c>
      <c r="L435" t="str" cm="1">
        <f t="array" ref="L435">_xlfn._xlws.FILTER(DIPA1[Eselon2],DIPA1[Kode_akun]=SPP[[#This Row],[MAK]],"Non Pusdik")</f>
        <v>Pusat Pendidikan KP</v>
      </c>
    </row>
    <row r="436" spans="1:12" x14ac:dyDescent="0.3">
      <c r="A436" t="s">
        <v>4650</v>
      </c>
      <c r="B436" t="s">
        <v>3425</v>
      </c>
      <c r="C436" t="s">
        <v>4671</v>
      </c>
      <c r="D436" t="s">
        <v>4092</v>
      </c>
      <c r="E436" t="s">
        <v>4718</v>
      </c>
      <c r="F436">
        <v>15500000</v>
      </c>
      <c r="G436" t="s">
        <v>4673</v>
      </c>
      <c r="H436" t="s">
        <v>11</v>
      </c>
      <c r="I436" t="s">
        <v>4091</v>
      </c>
      <c r="J436" s="1">
        <v>44719</v>
      </c>
      <c r="K436">
        <v>15500000</v>
      </c>
      <c r="L436" t="str" cm="1">
        <f t="array" ref="L436">_xlfn._xlws.FILTER(DIPA1[Eselon2],DIPA1[Kode_akun]=SPP[[#This Row],[MAK]],"Non Pusdik")</f>
        <v>Pusat Pendidikan KP</v>
      </c>
    </row>
    <row r="437" spans="1:12" x14ac:dyDescent="0.3">
      <c r="A437" t="s">
        <v>4650</v>
      </c>
      <c r="B437" t="s">
        <v>3425</v>
      </c>
      <c r="C437" t="s">
        <v>4671</v>
      </c>
      <c r="D437" t="s">
        <v>4101</v>
      </c>
      <c r="E437" t="s">
        <v>4718</v>
      </c>
      <c r="F437">
        <v>25000000</v>
      </c>
      <c r="G437" t="s">
        <v>4673</v>
      </c>
      <c r="H437" t="s">
        <v>11</v>
      </c>
      <c r="I437" t="s">
        <v>4100</v>
      </c>
      <c r="J437" s="1">
        <v>44719</v>
      </c>
      <c r="K437">
        <v>25000000</v>
      </c>
      <c r="L437" t="str" cm="1">
        <f t="array" ref="L437">_xlfn._xlws.FILTER(DIPA1[Eselon2],DIPA1[Kode_akun]=SPP[[#This Row],[MAK]],"Non Pusdik")</f>
        <v>Pusat Pendidikan KP</v>
      </c>
    </row>
    <row r="438" spans="1:12" x14ac:dyDescent="0.3">
      <c r="A438" t="s">
        <v>4650</v>
      </c>
      <c r="B438" t="s">
        <v>3425</v>
      </c>
      <c r="C438" t="s">
        <v>4671</v>
      </c>
      <c r="D438" t="s">
        <v>4573</v>
      </c>
      <c r="E438" t="s">
        <v>4707</v>
      </c>
      <c r="F438">
        <v>9875000</v>
      </c>
      <c r="G438" t="s">
        <v>4673</v>
      </c>
      <c r="H438" t="s">
        <v>11</v>
      </c>
      <c r="I438" t="s">
        <v>5081</v>
      </c>
      <c r="J438" s="1">
        <v>44725</v>
      </c>
      <c r="K438">
        <v>9875000</v>
      </c>
      <c r="L438" t="str" cm="1">
        <f t="array" ref="L438">_xlfn._xlws.FILTER(DIPA1[Eselon2],DIPA1[Kode_akun]=SPP[[#This Row],[MAK]],"Non Pusdik")</f>
        <v>Pusat Pendidikan KP</v>
      </c>
    </row>
    <row r="439" spans="1:12" x14ac:dyDescent="0.3">
      <c r="A439" t="s">
        <v>4650</v>
      </c>
      <c r="B439" t="s">
        <v>3425</v>
      </c>
      <c r="C439" t="s">
        <v>4671</v>
      </c>
      <c r="D439" t="s">
        <v>4574</v>
      </c>
      <c r="E439" t="s">
        <v>4707</v>
      </c>
      <c r="F439">
        <v>136770850</v>
      </c>
      <c r="G439" t="s">
        <v>4673</v>
      </c>
      <c r="H439" t="s">
        <v>11</v>
      </c>
      <c r="I439" t="s">
        <v>5079</v>
      </c>
      <c r="J439" s="1">
        <v>44725</v>
      </c>
      <c r="K439">
        <v>136770850</v>
      </c>
      <c r="L439" t="str" cm="1">
        <f t="array" ref="L439">_xlfn._xlws.FILTER(DIPA1[Eselon2],DIPA1[Kode_akun]=SPP[[#This Row],[MAK]],"Non Pusdik")</f>
        <v>Pusat Pendidikan KP</v>
      </c>
    </row>
    <row r="440" spans="1:12" x14ac:dyDescent="0.3">
      <c r="A440" t="s">
        <v>4651</v>
      </c>
      <c r="B440" t="s">
        <v>3424</v>
      </c>
      <c r="C440" t="s">
        <v>4708</v>
      </c>
      <c r="D440" t="s">
        <v>4575</v>
      </c>
      <c r="E440" t="s">
        <v>4707</v>
      </c>
      <c r="F440">
        <v>14635000</v>
      </c>
      <c r="G440" t="s">
        <v>666</v>
      </c>
      <c r="H440" t="s">
        <v>11</v>
      </c>
      <c r="I440" t="s">
        <v>5074</v>
      </c>
      <c r="J440" s="1">
        <v>44725</v>
      </c>
      <c r="K440">
        <v>14635000</v>
      </c>
      <c r="L440" t="str" cm="1">
        <f t="array" ref="L440">_xlfn._xlws.FILTER(DIPA1[Eselon2],DIPA1[Kode_akun]=SPP[[#This Row],[MAK]],"Non Pusdik")</f>
        <v>Pusat Pendidikan KP</v>
      </c>
    </row>
    <row r="441" spans="1:12" x14ac:dyDescent="0.3">
      <c r="A441" t="s">
        <v>4630</v>
      </c>
      <c r="B441" t="s">
        <v>559</v>
      </c>
      <c r="C441" t="s">
        <v>561</v>
      </c>
      <c r="D441" t="s">
        <v>4576</v>
      </c>
      <c r="E441" t="s">
        <v>4707</v>
      </c>
      <c r="F441">
        <v>25208100</v>
      </c>
      <c r="G441" t="s">
        <v>560</v>
      </c>
      <c r="H441" t="s">
        <v>11</v>
      </c>
      <c r="I441" t="s">
        <v>5073</v>
      </c>
      <c r="J441" s="1">
        <v>44725</v>
      </c>
      <c r="K441">
        <v>25208100</v>
      </c>
      <c r="L441" t="str" cm="1">
        <f t="array" ref="L441">_xlfn._xlws.FILTER(DIPA1[Eselon2],DIPA1[Kode_akun]=SPP[[#This Row],[MAK]],"Non Pusdik")</f>
        <v>Pusat Pendidikan KP</v>
      </c>
    </row>
    <row r="442" spans="1:12" x14ac:dyDescent="0.3">
      <c r="A442" t="s">
        <v>4630</v>
      </c>
      <c r="B442" t="s">
        <v>559</v>
      </c>
      <c r="C442" t="s">
        <v>561</v>
      </c>
      <c r="D442" t="s">
        <v>4577</v>
      </c>
      <c r="E442" t="s">
        <v>4707</v>
      </c>
      <c r="F442">
        <v>9185000</v>
      </c>
      <c r="G442" t="s">
        <v>560</v>
      </c>
      <c r="H442" t="s">
        <v>11</v>
      </c>
      <c r="I442" t="s">
        <v>5075</v>
      </c>
      <c r="J442" s="1">
        <v>44725</v>
      </c>
      <c r="K442">
        <v>9185000</v>
      </c>
      <c r="L442" t="str" cm="1">
        <f t="array" ref="L442">_xlfn._xlws.FILTER(DIPA1[Eselon2],DIPA1[Kode_akun]=SPP[[#This Row],[MAK]],"Non Pusdik")</f>
        <v>Pusat Pendidikan KP</v>
      </c>
    </row>
    <row r="443" spans="1:12" x14ac:dyDescent="0.3">
      <c r="A443" t="s">
        <v>4643</v>
      </c>
      <c r="B443" t="s">
        <v>84</v>
      </c>
      <c r="C443" t="s">
        <v>86</v>
      </c>
      <c r="D443" t="s">
        <v>4578</v>
      </c>
      <c r="E443" t="s">
        <v>4707</v>
      </c>
      <c r="F443">
        <v>360000</v>
      </c>
      <c r="G443" t="s">
        <v>85</v>
      </c>
      <c r="H443" t="s">
        <v>11</v>
      </c>
      <c r="I443" t="s">
        <v>5077</v>
      </c>
      <c r="J443" s="1">
        <v>44725</v>
      </c>
      <c r="K443">
        <v>360000</v>
      </c>
      <c r="L443" t="str" cm="1">
        <f t="array" ref="L443">_xlfn._xlws.FILTER(DIPA1[Eselon2],DIPA1[Kode_akun]=SPP[[#This Row],[MAK]],"Non Pusdik")</f>
        <v>Pusat Pendidikan KP</v>
      </c>
    </row>
    <row r="444" spans="1:12" x14ac:dyDescent="0.3">
      <c r="A444" t="s">
        <v>4647</v>
      </c>
      <c r="B444" t="s">
        <v>593</v>
      </c>
      <c r="C444" t="s">
        <v>595</v>
      </c>
      <c r="D444" t="s">
        <v>4579</v>
      </c>
      <c r="E444" t="s">
        <v>4707</v>
      </c>
      <c r="F444">
        <v>2110000</v>
      </c>
      <c r="G444" t="s">
        <v>594</v>
      </c>
      <c r="H444" t="s">
        <v>11</v>
      </c>
      <c r="I444" t="s">
        <v>5076</v>
      </c>
      <c r="J444" s="1">
        <v>44725</v>
      </c>
      <c r="K444">
        <v>2110000</v>
      </c>
      <c r="L444" t="str" cm="1">
        <f t="array" ref="L444">_xlfn._xlws.FILTER(DIPA1[Eselon2],DIPA1[Kode_akun]=SPP[[#This Row],[MAK]],"Non Pusdik")</f>
        <v>Pusat Pendidikan KP</v>
      </c>
    </row>
    <row r="445" spans="1:12" x14ac:dyDescent="0.3">
      <c r="A445" t="s">
        <v>4639</v>
      </c>
      <c r="B445" t="s">
        <v>455</v>
      </c>
      <c r="C445" t="s">
        <v>457</v>
      </c>
      <c r="D445" t="s">
        <v>4580</v>
      </c>
      <c r="E445" t="s">
        <v>4707</v>
      </c>
      <c r="F445">
        <v>48815040</v>
      </c>
      <c r="G445" t="s">
        <v>456</v>
      </c>
      <c r="H445" t="s">
        <v>11</v>
      </c>
      <c r="I445" t="s">
        <v>5078</v>
      </c>
      <c r="J445" s="1">
        <v>44725</v>
      </c>
      <c r="K445">
        <v>48815040</v>
      </c>
      <c r="L445" t="str" cm="1">
        <f t="array" ref="L445">_xlfn._xlws.FILTER(DIPA1[Eselon2],DIPA1[Kode_akun]=SPP[[#This Row],[MAK]],"Non Pusdik")</f>
        <v>Pusat Pendidikan KP</v>
      </c>
    </row>
    <row r="446" spans="1:12" x14ac:dyDescent="0.3">
      <c r="A446" t="s">
        <v>4650</v>
      </c>
      <c r="B446" t="s">
        <v>3425</v>
      </c>
      <c r="C446" t="s">
        <v>4671</v>
      </c>
      <c r="D446" t="s">
        <v>4581</v>
      </c>
      <c r="E446" t="s">
        <v>4709</v>
      </c>
      <c r="F446">
        <v>3950000</v>
      </c>
      <c r="G446" t="s">
        <v>4673</v>
      </c>
      <c r="H446" t="s">
        <v>11</v>
      </c>
      <c r="I446" t="s">
        <v>5082</v>
      </c>
      <c r="J446" s="1">
        <v>44725</v>
      </c>
      <c r="K446">
        <v>3950000</v>
      </c>
      <c r="L446" t="str" cm="1">
        <f t="array" ref="L446">_xlfn._xlws.FILTER(DIPA1[Eselon2],DIPA1[Kode_akun]=SPP[[#This Row],[MAK]],"Non Pusdik")</f>
        <v>Pusat Pendidikan KP</v>
      </c>
    </row>
    <row r="447" spans="1:12" x14ac:dyDescent="0.3">
      <c r="A447" t="s">
        <v>4650</v>
      </c>
      <c r="B447" t="s">
        <v>3425</v>
      </c>
      <c r="C447" t="s">
        <v>4671</v>
      </c>
      <c r="D447" t="s">
        <v>4582</v>
      </c>
      <c r="E447" t="s">
        <v>4709</v>
      </c>
      <c r="F447">
        <v>3950000</v>
      </c>
      <c r="G447" t="s">
        <v>4673</v>
      </c>
      <c r="H447" t="s">
        <v>11</v>
      </c>
      <c r="I447" t="s">
        <v>5080</v>
      </c>
      <c r="J447" s="1">
        <v>44725</v>
      </c>
      <c r="K447">
        <v>3950000</v>
      </c>
      <c r="L447" t="str" cm="1">
        <f t="array" ref="L447">_xlfn._xlws.FILTER(DIPA1[Eselon2],DIPA1[Kode_akun]=SPP[[#This Row],[MAK]],"Non Pusdik")</f>
        <v>Pusat Pendidikan KP</v>
      </c>
    </row>
    <row r="448" spans="1:12" x14ac:dyDescent="0.3">
      <c r="A448" t="s">
        <v>4650</v>
      </c>
      <c r="B448" t="s">
        <v>3425</v>
      </c>
      <c r="C448" t="s">
        <v>4671</v>
      </c>
      <c r="D448" t="s">
        <v>4583</v>
      </c>
      <c r="E448" t="s">
        <v>4709</v>
      </c>
      <c r="F448">
        <v>7900000</v>
      </c>
      <c r="G448" t="s">
        <v>4673</v>
      </c>
      <c r="H448" t="s">
        <v>11</v>
      </c>
      <c r="J448" s="1"/>
      <c r="L448" t="str" cm="1">
        <f t="array" ref="L448">_xlfn._xlws.FILTER(DIPA1[Eselon2],DIPA1[Kode_akun]=SPP[[#This Row],[MAK]],"Non Pusdik")</f>
        <v>Pusat Pendidikan KP</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E28ED-61CC-4039-BB8C-E3BFD8DA0712}">
  <dimension ref="A3:B15"/>
  <sheetViews>
    <sheetView workbookViewId="0">
      <selection activeCell="B8" sqref="B8"/>
    </sheetView>
  </sheetViews>
  <sheetFormatPr defaultRowHeight="14.4" x14ac:dyDescent="0.3"/>
  <cols>
    <col min="1" max="1" width="34.109375" bestFit="1" customWidth="1"/>
    <col min="2" max="2" width="13.5546875" style="2" bestFit="1" customWidth="1"/>
  </cols>
  <sheetData>
    <row r="3" spans="1:2" x14ac:dyDescent="0.3">
      <c r="A3" s="102" t="s">
        <v>9502</v>
      </c>
      <c r="B3" t="s">
        <v>8867</v>
      </c>
    </row>
    <row r="4" spans="1:2" x14ac:dyDescent="0.3">
      <c r="A4" s="117" t="s">
        <v>261</v>
      </c>
      <c r="B4">
        <v>155704736</v>
      </c>
    </row>
    <row r="5" spans="1:2" x14ac:dyDescent="0.3">
      <c r="A5" s="118" t="s">
        <v>318</v>
      </c>
      <c r="B5">
        <v>149670506</v>
      </c>
    </row>
    <row r="6" spans="1:2" x14ac:dyDescent="0.3">
      <c r="A6" s="118" t="s">
        <v>262</v>
      </c>
      <c r="B6">
        <v>6034230</v>
      </c>
    </row>
    <row r="7" spans="1:2" x14ac:dyDescent="0.3">
      <c r="A7" s="117" t="s">
        <v>136</v>
      </c>
      <c r="B7">
        <v>14333760</v>
      </c>
    </row>
    <row r="8" spans="1:2" x14ac:dyDescent="0.3">
      <c r="A8" s="118" t="s">
        <v>137</v>
      </c>
      <c r="B8">
        <v>14333760</v>
      </c>
    </row>
    <row r="9" spans="1:2" x14ac:dyDescent="0.3">
      <c r="A9" s="117" t="s">
        <v>102</v>
      </c>
      <c r="B9">
        <v>50244741</v>
      </c>
    </row>
    <row r="10" spans="1:2" x14ac:dyDescent="0.3">
      <c r="A10" s="118" t="s">
        <v>103</v>
      </c>
      <c r="B10">
        <v>32050141</v>
      </c>
    </row>
    <row r="11" spans="1:2" x14ac:dyDescent="0.3">
      <c r="A11" s="118" t="s">
        <v>128</v>
      </c>
      <c r="B11">
        <v>18194600</v>
      </c>
    </row>
    <row r="12" spans="1:2" x14ac:dyDescent="0.3">
      <c r="A12" s="117" t="s">
        <v>45</v>
      </c>
      <c r="B12">
        <v>16088000</v>
      </c>
    </row>
    <row r="13" spans="1:2" x14ac:dyDescent="0.3">
      <c r="A13" s="118" t="s">
        <v>79</v>
      </c>
      <c r="B13">
        <v>9968000</v>
      </c>
    </row>
    <row r="14" spans="1:2" x14ac:dyDescent="0.3">
      <c r="A14" s="118" t="s">
        <v>46</v>
      </c>
      <c r="B14">
        <v>6120000</v>
      </c>
    </row>
    <row r="15" spans="1:2" x14ac:dyDescent="0.3">
      <c r="A15" s="117" t="s">
        <v>3265</v>
      </c>
      <c r="B15">
        <v>236371237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AI77"/>
  <sheetViews>
    <sheetView topLeftCell="V1" zoomScale="95" zoomScaleNormal="95" workbookViewId="0">
      <pane ySplit="1" topLeftCell="A2" activePane="bottomLeft" state="frozen"/>
      <selection activeCell="F14" sqref="F14"/>
      <selection pane="bottomLeft" activeCell="AI2" sqref="AI2:AI66"/>
    </sheetView>
  </sheetViews>
  <sheetFormatPr defaultRowHeight="14.4" x14ac:dyDescent="0.3"/>
  <cols>
    <col min="1" max="1" width="45" bestFit="1" customWidth="1"/>
    <col min="2" max="2" width="80.88671875" bestFit="1" customWidth="1"/>
    <col min="3" max="3" width="42.88671875" bestFit="1" customWidth="1"/>
    <col min="4" max="4" width="76.5546875" bestFit="1" customWidth="1"/>
    <col min="5" max="5" width="72.5546875" bestFit="1" customWidth="1"/>
    <col min="6" max="6" width="68.5546875" bestFit="1" customWidth="1"/>
    <col min="7" max="7" width="49.5546875" bestFit="1" customWidth="1"/>
    <col min="8" max="8" width="28.44140625" bestFit="1" customWidth="1"/>
    <col min="9" max="9" width="17.77734375" bestFit="1" customWidth="1"/>
    <col min="10" max="10" width="25.77734375" bestFit="1" customWidth="1"/>
    <col min="11" max="11" width="30.21875" bestFit="1" customWidth="1"/>
    <col min="12" max="12" width="56.88671875" bestFit="1" customWidth="1"/>
    <col min="13" max="13" width="9.5546875" bestFit="1" customWidth="1"/>
    <col min="14" max="14" width="80.88671875" bestFit="1" customWidth="1"/>
    <col min="15" max="15" width="9.44140625" bestFit="1" customWidth="1"/>
    <col min="16" max="16" width="17" bestFit="1" customWidth="1"/>
    <col min="17" max="17" width="11.109375" bestFit="1" customWidth="1"/>
    <col min="18" max="18" width="9.5546875" bestFit="1" customWidth="1"/>
    <col min="19" max="19" width="16.44140625" bestFit="1" customWidth="1"/>
    <col min="20" max="20" width="8" bestFit="1" customWidth="1"/>
    <col min="21" max="21" width="22.44140625" bestFit="1" customWidth="1"/>
    <col min="22" max="22" width="11.109375" bestFit="1" customWidth="1"/>
    <col min="23" max="23" width="21.6640625" bestFit="1" customWidth="1"/>
    <col min="24" max="24" width="11.109375" bestFit="1" customWidth="1"/>
    <col min="25" max="25" width="17.6640625" bestFit="1" customWidth="1"/>
    <col min="26" max="26" width="27.6640625" bestFit="1" customWidth="1"/>
    <col min="27" max="27" width="17.44140625" bestFit="1" customWidth="1"/>
    <col min="28" max="28" width="11.6640625" bestFit="1" customWidth="1"/>
    <col min="29" max="29" width="12.21875" bestFit="1" customWidth="1"/>
    <col min="30" max="30" width="8.33203125" bestFit="1" customWidth="1"/>
    <col min="31" max="31" width="10.6640625" bestFit="1" customWidth="1"/>
    <col min="32" max="32" width="22.6640625" bestFit="1" customWidth="1"/>
    <col min="33" max="33" width="8.44140625" bestFit="1" customWidth="1"/>
    <col min="34" max="34" width="8.6640625" bestFit="1" customWidth="1"/>
    <col min="35" max="35" width="8.6640625" customWidth="1"/>
    <col min="36" max="36" width="8.6640625" bestFit="1" customWidth="1"/>
    <col min="37" max="37" width="8.6640625" customWidth="1"/>
    <col min="38" max="42" width="8.5546875" customWidth="1"/>
    <col min="43" max="43" width="8.5546875" bestFit="1" customWidth="1"/>
    <col min="44" max="44" width="8.5546875" customWidth="1"/>
    <col min="45" max="47" width="8.5546875" bestFit="1" customWidth="1"/>
    <col min="48" max="51" width="8.88671875" bestFit="1" customWidth="1"/>
    <col min="52" max="52" width="10.44140625" customWidth="1"/>
    <col min="53" max="53" width="8.88671875" bestFit="1" customWidth="1"/>
    <col min="54" max="54" width="8.5546875" customWidth="1"/>
    <col min="55" max="55" width="8.88671875" customWidth="1"/>
    <col min="56" max="56" width="8.5546875" bestFit="1" customWidth="1"/>
    <col min="57" max="57" width="10.44140625" customWidth="1"/>
    <col min="58" max="58" width="8.88671875" bestFit="1" customWidth="1"/>
    <col min="59" max="59" width="8.5546875"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28</v>
      </c>
      <c r="Z1" t="s">
        <v>29</v>
      </c>
      <c r="AA1" t="s">
        <v>30</v>
      </c>
      <c r="AB1" t="s">
        <v>31</v>
      </c>
      <c r="AC1" t="s">
        <v>32</v>
      </c>
      <c r="AD1" t="s">
        <v>33</v>
      </c>
      <c r="AE1" t="s">
        <v>34</v>
      </c>
      <c r="AF1" t="s">
        <v>35</v>
      </c>
      <c r="AG1" t="s">
        <v>25</v>
      </c>
      <c r="AH1" t="s">
        <v>24</v>
      </c>
      <c r="AI1" t="s">
        <v>26</v>
      </c>
    </row>
    <row r="2" spans="1:35" x14ac:dyDescent="0.3">
      <c r="A2" t="s">
        <v>36</v>
      </c>
      <c r="B2" t="s">
        <v>37</v>
      </c>
      <c r="C2" t="s">
        <v>38</v>
      </c>
      <c r="D2" t="s">
        <v>39</v>
      </c>
      <c r="E2" t="s">
        <v>99</v>
      </c>
      <c r="F2" t="s">
        <v>100</v>
      </c>
      <c r="G2" t="s">
        <v>110</v>
      </c>
      <c r="H2" t="s">
        <v>111</v>
      </c>
      <c r="I2" t="s">
        <v>44</v>
      </c>
      <c r="J2" t="s">
        <v>102</v>
      </c>
      <c r="K2" t="s">
        <v>103</v>
      </c>
      <c r="L2" t="s">
        <v>2855</v>
      </c>
      <c r="M2" t="s">
        <v>5636</v>
      </c>
      <c r="N2" t="s">
        <v>9534</v>
      </c>
      <c r="O2">
        <v>264000</v>
      </c>
      <c r="P2" t="s">
        <v>9968</v>
      </c>
      <c r="Q2" s="1">
        <v>44925</v>
      </c>
      <c r="R2" t="s">
        <v>9969</v>
      </c>
      <c r="S2" s="1">
        <v>44925</v>
      </c>
      <c r="T2" t="s">
        <v>1587</v>
      </c>
      <c r="U2" t="s">
        <v>9970</v>
      </c>
      <c r="V2" s="1">
        <v>44924</v>
      </c>
      <c r="W2" t="s">
        <v>9535</v>
      </c>
      <c r="X2" s="1">
        <v>44916</v>
      </c>
      <c r="Y2" t="s">
        <v>9506</v>
      </c>
      <c r="Z2" t="s">
        <v>52</v>
      </c>
      <c r="AA2" t="s">
        <v>116</v>
      </c>
      <c r="AB2" t="s">
        <v>1246</v>
      </c>
      <c r="AC2" t="s">
        <v>1247</v>
      </c>
      <c r="AD2" t="s">
        <v>9657</v>
      </c>
      <c r="AE2" t="s">
        <v>9536</v>
      </c>
      <c r="AF2" t="s">
        <v>9300</v>
      </c>
    </row>
    <row r="3" spans="1:35" x14ac:dyDescent="0.3">
      <c r="A3" t="s">
        <v>36</v>
      </c>
      <c r="B3" t="s">
        <v>37</v>
      </c>
      <c r="C3" t="s">
        <v>38</v>
      </c>
      <c r="D3" t="s">
        <v>39</v>
      </c>
      <c r="E3" t="s">
        <v>99</v>
      </c>
      <c r="F3" t="s">
        <v>100</v>
      </c>
      <c r="G3" t="s">
        <v>110</v>
      </c>
      <c r="H3" t="s">
        <v>111</v>
      </c>
      <c r="I3" t="s">
        <v>44</v>
      </c>
      <c r="J3" t="s">
        <v>102</v>
      </c>
      <c r="K3" t="s">
        <v>103</v>
      </c>
      <c r="L3" t="s">
        <v>112</v>
      </c>
      <c r="M3" t="s">
        <v>113</v>
      </c>
      <c r="N3" t="s">
        <v>9537</v>
      </c>
      <c r="O3">
        <v>326041</v>
      </c>
      <c r="P3" t="s">
        <v>9968</v>
      </c>
      <c r="Q3" s="1">
        <v>44925</v>
      </c>
      <c r="R3" t="s">
        <v>9969</v>
      </c>
      <c r="S3" s="1">
        <v>44925</v>
      </c>
      <c r="T3" t="s">
        <v>1587</v>
      </c>
      <c r="U3" t="s">
        <v>9971</v>
      </c>
      <c r="V3" s="1">
        <v>44924</v>
      </c>
      <c r="W3" t="s">
        <v>9538</v>
      </c>
      <c r="X3" s="1">
        <v>44918</v>
      </c>
      <c r="Y3" t="s">
        <v>9506</v>
      </c>
      <c r="Z3" t="s">
        <v>52</v>
      </c>
      <c r="AA3" t="s">
        <v>116</v>
      </c>
      <c r="AB3" t="s">
        <v>1246</v>
      </c>
      <c r="AC3" t="s">
        <v>1247</v>
      </c>
      <c r="AD3" t="s">
        <v>9660</v>
      </c>
      <c r="AE3" t="s">
        <v>9539</v>
      </c>
      <c r="AF3" t="s">
        <v>9300</v>
      </c>
    </row>
    <row r="4" spans="1:35" x14ac:dyDescent="0.3">
      <c r="A4" t="s">
        <v>36</v>
      </c>
      <c r="B4" t="s">
        <v>37</v>
      </c>
      <c r="C4" t="s">
        <v>38</v>
      </c>
      <c r="D4" t="s">
        <v>39</v>
      </c>
      <c r="E4" t="s">
        <v>99</v>
      </c>
      <c r="F4" t="s">
        <v>100</v>
      </c>
      <c r="G4" t="s">
        <v>110</v>
      </c>
      <c r="H4" t="s">
        <v>111</v>
      </c>
      <c r="I4" t="s">
        <v>44</v>
      </c>
      <c r="J4" t="s">
        <v>102</v>
      </c>
      <c r="K4" t="s">
        <v>103</v>
      </c>
      <c r="L4" t="s">
        <v>2855</v>
      </c>
      <c r="M4" t="s">
        <v>5636</v>
      </c>
      <c r="N4" t="s">
        <v>9540</v>
      </c>
      <c r="O4">
        <v>440000</v>
      </c>
      <c r="P4" t="s">
        <v>9968</v>
      </c>
      <c r="Q4" s="1">
        <v>44925</v>
      </c>
      <c r="R4" t="s">
        <v>9969</v>
      </c>
      <c r="S4" s="1">
        <v>44925</v>
      </c>
      <c r="T4" t="s">
        <v>1587</v>
      </c>
      <c r="U4" t="s">
        <v>9972</v>
      </c>
      <c r="V4" s="1">
        <v>44924</v>
      </c>
      <c r="W4" t="s">
        <v>9541</v>
      </c>
      <c r="X4" s="1">
        <v>44923</v>
      </c>
      <c r="Y4" t="s">
        <v>9506</v>
      </c>
      <c r="Z4" t="s">
        <v>52</v>
      </c>
      <c r="AA4" t="s">
        <v>116</v>
      </c>
      <c r="AB4" t="s">
        <v>1246</v>
      </c>
      <c r="AC4" t="s">
        <v>1247</v>
      </c>
      <c r="AD4" t="s">
        <v>9973</v>
      </c>
      <c r="AE4" t="s">
        <v>9542</v>
      </c>
      <c r="AF4" t="s">
        <v>9300</v>
      </c>
    </row>
    <row r="5" spans="1:35" x14ac:dyDescent="0.3">
      <c r="A5" t="s">
        <v>121</v>
      </c>
      <c r="B5" t="s">
        <v>122</v>
      </c>
      <c r="C5" t="s">
        <v>123</v>
      </c>
      <c r="D5" t="s">
        <v>124</v>
      </c>
      <c r="E5" t="s">
        <v>125</v>
      </c>
      <c r="F5" t="s">
        <v>147</v>
      </c>
      <c r="G5" t="s">
        <v>56</v>
      </c>
      <c r="H5" t="s">
        <v>148</v>
      </c>
      <c r="I5" t="s">
        <v>44</v>
      </c>
      <c r="J5" t="s">
        <v>136</v>
      </c>
      <c r="K5" t="s">
        <v>137</v>
      </c>
      <c r="L5" t="s">
        <v>149</v>
      </c>
      <c r="M5" t="s">
        <v>150</v>
      </c>
      <c r="N5" t="s">
        <v>9546</v>
      </c>
      <c r="O5">
        <v>1400000</v>
      </c>
      <c r="P5" t="s">
        <v>9968</v>
      </c>
      <c r="Q5" s="1">
        <v>44925</v>
      </c>
      <c r="R5" t="s">
        <v>9969</v>
      </c>
      <c r="S5" s="1">
        <v>44925</v>
      </c>
      <c r="T5" t="s">
        <v>1592</v>
      </c>
      <c r="U5" t="s">
        <v>9974</v>
      </c>
      <c r="V5" s="1">
        <v>44924</v>
      </c>
      <c r="W5" t="s">
        <v>9547</v>
      </c>
      <c r="X5" s="1">
        <v>44923</v>
      </c>
      <c r="Y5" t="s">
        <v>9506</v>
      </c>
      <c r="Z5" t="s">
        <v>52</v>
      </c>
      <c r="AA5" t="s">
        <v>62</v>
      </c>
      <c r="AB5" t="s">
        <v>1246</v>
      </c>
      <c r="AC5" t="s">
        <v>1247</v>
      </c>
      <c r="AD5" t="s">
        <v>9648</v>
      </c>
      <c r="AE5" t="s">
        <v>9548</v>
      </c>
      <c r="AF5" t="s">
        <v>9533</v>
      </c>
    </row>
    <row r="6" spans="1:35" x14ac:dyDescent="0.3">
      <c r="A6" t="s">
        <v>121</v>
      </c>
      <c r="B6" t="s">
        <v>122</v>
      </c>
      <c r="C6" t="s">
        <v>123</v>
      </c>
      <c r="D6" t="s">
        <v>124</v>
      </c>
      <c r="E6" t="s">
        <v>125</v>
      </c>
      <c r="F6" t="s">
        <v>147</v>
      </c>
      <c r="G6" t="s">
        <v>56</v>
      </c>
      <c r="H6" t="s">
        <v>148</v>
      </c>
      <c r="I6" t="s">
        <v>44</v>
      </c>
      <c r="J6" t="s">
        <v>136</v>
      </c>
      <c r="K6" t="s">
        <v>137</v>
      </c>
      <c r="L6" t="s">
        <v>149</v>
      </c>
      <c r="M6" t="s">
        <v>150</v>
      </c>
      <c r="N6" t="s">
        <v>9549</v>
      </c>
      <c r="O6">
        <v>3507760</v>
      </c>
      <c r="P6" t="s">
        <v>9968</v>
      </c>
      <c r="Q6" s="1">
        <v>44925</v>
      </c>
      <c r="R6" t="s">
        <v>9969</v>
      </c>
      <c r="S6" s="1">
        <v>44925</v>
      </c>
      <c r="T6" t="s">
        <v>1592</v>
      </c>
      <c r="U6" t="s">
        <v>9975</v>
      </c>
      <c r="V6" s="1">
        <v>44924</v>
      </c>
      <c r="W6" t="s">
        <v>9550</v>
      </c>
      <c r="X6" s="1">
        <v>44923</v>
      </c>
      <c r="Y6" t="s">
        <v>9506</v>
      </c>
      <c r="Z6" t="s">
        <v>52</v>
      </c>
      <c r="AA6" t="s">
        <v>62</v>
      </c>
      <c r="AB6" t="s">
        <v>1246</v>
      </c>
      <c r="AC6" t="s">
        <v>1247</v>
      </c>
      <c r="AD6" t="s">
        <v>9651</v>
      </c>
      <c r="AE6" t="s">
        <v>9551</v>
      </c>
      <c r="AF6" t="s">
        <v>9533</v>
      </c>
    </row>
    <row r="7" spans="1:35" x14ac:dyDescent="0.3">
      <c r="A7" t="s">
        <v>36</v>
      </c>
      <c r="B7" t="s">
        <v>37</v>
      </c>
      <c r="C7" t="s">
        <v>38</v>
      </c>
      <c r="D7" t="s">
        <v>39</v>
      </c>
      <c r="E7" t="s">
        <v>99</v>
      </c>
      <c r="F7" t="s">
        <v>403</v>
      </c>
      <c r="G7" t="s">
        <v>110</v>
      </c>
      <c r="H7" t="s">
        <v>2854</v>
      </c>
      <c r="I7" t="s">
        <v>44</v>
      </c>
      <c r="J7" t="s">
        <v>102</v>
      </c>
      <c r="K7" t="s">
        <v>103</v>
      </c>
      <c r="L7" t="s">
        <v>7461</v>
      </c>
      <c r="M7" t="s">
        <v>2856</v>
      </c>
      <c r="N7" t="s">
        <v>9564</v>
      </c>
      <c r="O7">
        <v>19120000</v>
      </c>
      <c r="P7" t="s">
        <v>9968</v>
      </c>
      <c r="Q7" s="1">
        <v>44925</v>
      </c>
      <c r="R7" t="s">
        <v>9969</v>
      </c>
      <c r="S7" s="1">
        <v>44925</v>
      </c>
      <c r="T7" t="s">
        <v>1587</v>
      </c>
      <c r="U7" t="s">
        <v>9976</v>
      </c>
      <c r="V7" s="1">
        <v>44924</v>
      </c>
      <c r="W7" t="s">
        <v>9565</v>
      </c>
      <c r="X7" s="1">
        <v>44917</v>
      </c>
      <c r="Y7" t="s">
        <v>9506</v>
      </c>
      <c r="Z7" t="s">
        <v>52</v>
      </c>
      <c r="AA7" t="s">
        <v>116</v>
      </c>
      <c r="AB7" t="s">
        <v>1246</v>
      </c>
      <c r="AC7" t="s">
        <v>1247</v>
      </c>
      <c r="AD7" t="s">
        <v>9977</v>
      </c>
      <c r="AE7" t="s">
        <v>9566</v>
      </c>
      <c r="AF7" t="s">
        <v>9300</v>
      </c>
      <c r="AG7">
        <v>1894775</v>
      </c>
      <c r="AI7">
        <v>344505</v>
      </c>
    </row>
    <row r="8" spans="1:35" x14ac:dyDescent="0.3">
      <c r="A8" t="s">
        <v>36</v>
      </c>
      <c r="B8" t="s">
        <v>37</v>
      </c>
      <c r="C8" t="s">
        <v>38</v>
      </c>
      <c r="D8" t="s">
        <v>39</v>
      </c>
      <c r="E8" t="s">
        <v>99</v>
      </c>
      <c r="F8" t="s">
        <v>100</v>
      </c>
      <c r="G8" t="s">
        <v>56</v>
      </c>
      <c r="H8" t="s">
        <v>1051</v>
      </c>
      <c r="I8" t="s">
        <v>44</v>
      </c>
      <c r="J8" t="s">
        <v>102</v>
      </c>
      <c r="K8" t="s">
        <v>103</v>
      </c>
      <c r="L8" t="s">
        <v>1052</v>
      </c>
      <c r="M8" t="s">
        <v>1053</v>
      </c>
      <c r="N8" t="s">
        <v>9552</v>
      </c>
      <c r="O8">
        <v>2600000</v>
      </c>
      <c r="P8" t="s">
        <v>9968</v>
      </c>
      <c r="Q8" s="1">
        <v>44925</v>
      </c>
      <c r="R8" t="s">
        <v>9969</v>
      </c>
      <c r="S8" s="1">
        <v>44925</v>
      </c>
      <c r="T8" t="s">
        <v>1587</v>
      </c>
      <c r="U8" t="s">
        <v>9978</v>
      </c>
      <c r="V8" s="1">
        <v>44924</v>
      </c>
      <c r="W8" t="s">
        <v>9553</v>
      </c>
      <c r="X8" s="1">
        <v>44916</v>
      </c>
      <c r="Y8" t="s">
        <v>9506</v>
      </c>
      <c r="Z8" t="s">
        <v>52</v>
      </c>
      <c r="AA8" t="s">
        <v>62</v>
      </c>
      <c r="AB8" t="s">
        <v>1246</v>
      </c>
      <c r="AC8" t="s">
        <v>1247</v>
      </c>
      <c r="AD8" t="s">
        <v>9654</v>
      </c>
      <c r="AE8" t="s">
        <v>9554</v>
      </c>
      <c r="AF8" t="s">
        <v>9300</v>
      </c>
    </row>
    <row r="9" spans="1:35" x14ac:dyDescent="0.3">
      <c r="A9" t="s">
        <v>36</v>
      </c>
      <c r="B9" t="s">
        <v>37</v>
      </c>
      <c r="C9" t="s">
        <v>38</v>
      </c>
      <c r="D9" t="s">
        <v>39</v>
      </c>
      <c r="E9" t="s">
        <v>99</v>
      </c>
      <c r="F9" t="s">
        <v>100</v>
      </c>
      <c r="G9" t="s">
        <v>2157</v>
      </c>
      <c r="H9" t="s">
        <v>3296</v>
      </c>
      <c r="I9" t="s">
        <v>44</v>
      </c>
      <c r="J9" t="s">
        <v>102</v>
      </c>
      <c r="K9" t="s">
        <v>103</v>
      </c>
      <c r="L9" t="s">
        <v>6526</v>
      </c>
      <c r="M9" t="s">
        <v>6527</v>
      </c>
      <c r="N9" t="s">
        <v>9555</v>
      </c>
      <c r="O9">
        <v>300000</v>
      </c>
      <c r="P9" t="s">
        <v>9968</v>
      </c>
      <c r="Q9" s="1">
        <v>44925</v>
      </c>
      <c r="R9" t="s">
        <v>9969</v>
      </c>
      <c r="S9" s="1">
        <v>44925</v>
      </c>
      <c r="T9" t="s">
        <v>1587</v>
      </c>
      <c r="U9" t="s">
        <v>9979</v>
      </c>
      <c r="V9" s="1">
        <v>44924</v>
      </c>
      <c r="W9" t="s">
        <v>9556</v>
      </c>
      <c r="X9" s="1">
        <v>44911</v>
      </c>
      <c r="Y9" t="s">
        <v>9506</v>
      </c>
      <c r="Z9" t="s">
        <v>52</v>
      </c>
      <c r="AA9" t="s">
        <v>2164</v>
      </c>
      <c r="AB9" t="s">
        <v>1246</v>
      </c>
      <c r="AC9" t="s">
        <v>1247</v>
      </c>
      <c r="AD9" t="s">
        <v>9663</v>
      </c>
      <c r="AE9" t="s">
        <v>9557</v>
      </c>
      <c r="AF9" t="s">
        <v>9300</v>
      </c>
    </row>
    <row r="10" spans="1:35" x14ac:dyDescent="0.3">
      <c r="A10" t="s">
        <v>36</v>
      </c>
      <c r="B10" t="s">
        <v>37</v>
      </c>
      <c r="C10" t="s">
        <v>38</v>
      </c>
      <c r="D10" t="s">
        <v>39</v>
      </c>
      <c r="E10" t="s">
        <v>99</v>
      </c>
      <c r="F10" t="s">
        <v>100</v>
      </c>
      <c r="G10" t="s">
        <v>2157</v>
      </c>
      <c r="H10" t="s">
        <v>3296</v>
      </c>
      <c r="I10" t="s">
        <v>44</v>
      </c>
      <c r="J10" t="s">
        <v>102</v>
      </c>
      <c r="K10" t="s">
        <v>103</v>
      </c>
      <c r="L10" t="s">
        <v>6526</v>
      </c>
      <c r="M10" t="s">
        <v>6527</v>
      </c>
      <c r="N10" t="s">
        <v>9558</v>
      </c>
      <c r="O10">
        <v>300000</v>
      </c>
      <c r="P10" t="s">
        <v>9968</v>
      </c>
      <c r="Q10" s="1">
        <v>44925</v>
      </c>
      <c r="R10" t="s">
        <v>9969</v>
      </c>
      <c r="S10" s="1">
        <v>44925</v>
      </c>
      <c r="T10" t="s">
        <v>1587</v>
      </c>
      <c r="U10" t="s">
        <v>9980</v>
      </c>
      <c r="V10" s="1">
        <v>44924</v>
      </c>
      <c r="W10" t="s">
        <v>9559</v>
      </c>
      <c r="X10" s="1">
        <v>44915</v>
      </c>
      <c r="Y10" t="s">
        <v>9506</v>
      </c>
      <c r="Z10" t="s">
        <v>52</v>
      </c>
      <c r="AA10" t="s">
        <v>2164</v>
      </c>
      <c r="AB10" t="s">
        <v>1246</v>
      </c>
      <c r="AC10" t="s">
        <v>1247</v>
      </c>
      <c r="AD10" t="s">
        <v>9981</v>
      </c>
      <c r="AE10" t="s">
        <v>9560</v>
      </c>
      <c r="AF10" t="s">
        <v>9300</v>
      </c>
    </row>
    <row r="11" spans="1:35" x14ac:dyDescent="0.3">
      <c r="A11" t="s">
        <v>36</v>
      </c>
      <c r="B11" t="s">
        <v>37</v>
      </c>
      <c r="C11" t="s">
        <v>38</v>
      </c>
      <c r="D11" t="s">
        <v>39</v>
      </c>
      <c r="E11" t="s">
        <v>99</v>
      </c>
      <c r="F11" t="s">
        <v>403</v>
      </c>
      <c r="G11" t="s">
        <v>42</v>
      </c>
      <c r="H11" t="s">
        <v>404</v>
      </c>
      <c r="I11" t="s">
        <v>44</v>
      </c>
      <c r="J11" t="s">
        <v>102</v>
      </c>
      <c r="K11" t="s">
        <v>103</v>
      </c>
      <c r="L11" t="s">
        <v>104</v>
      </c>
      <c r="M11" t="s">
        <v>405</v>
      </c>
      <c r="N11" t="s">
        <v>9561</v>
      </c>
      <c r="O11">
        <v>440000</v>
      </c>
      <c r="P11" t="s">
        <v>9968</v>
      </c>
      <c r="Q11" s="1">
        <v>44925</v>
      </c>
      <c r="R11" t="s">
        <v>9969</v>
      </c>
      <c r="S11" s="1">
        <v>44925</v>
      </c>
      <c r="T11" t="s">
        <v>1587</v>
      </c>
      <c r="U11" t="s">
        <v>9982</v>
      </c>
      <c r="V11" s="1">
        <v>44924</v>
      </c>
      <c r="W11" t="s">
        <v>9562</v>
      </c>
      <c r="X11" s="1">
        <v>44921</v>
      </c>
      <c r="Y11" t="s">
        <v>9506</v>
      </c>
      <c r="Z11" t="s">
        <v>52</v>
      </c>
      <c r="AA11" t="s">
        <v>53</v>
      </c>
      <c r="AB11" t="s">
        <v>1246</v>
      </c>
      <c r="AC11" t="s">
        <v>1247</v>
      </c>
      <c r="AD11" t="s">
        <v>9666</v>
      </c>
      <c r="AE11" t="s">
        <v>9563</v>
      </c>
      <c r="AF11" t="s">
        <v>9300</v>
      </c>
    </row>
    <row r="12" spans="1:35" x14ac:dyDescent="0.3">
      <c r="A12" t="s">
        <v>36</v>
      </c>
      <c r="B12" t="s">
        <v>37</v>
      </c>
      <c r="C12" t="s">
        <v>38</v>
      </c>
      <c r="D12" t="s">
        <v>39</v>
      </c>
      <c r="E12" t="s">
        <v>99</v>
      </c>
      <c r="F12" t="s">
        <v>3297</v>
      </c>
      <c r="G12" t="s">
        <v>56</v>
      </c>
      <c r="H12" t="s">
        <v>3301</v>
      </c>
      <c r="I12" t="s">
        <v>44</v>
      </c>
      <c r="J12" t="s">
        <v>102</v>
      </c>
      <c r="K12" t="s">
        <v>103</v>
      </c>
      <c r="L12" t="s">
        <v>8217</v>
      </c>
      <c r="M12" t="s">
        <v>8218</v>
      </c>
      <c r="N12" t="s">
        <v>9297</v>
      </c>
      <c r="O12">
        <v>4385300</v>
      </c>
      <c r="P12" t="s">
        <v>9968</v>
      </c>
      <c r="Q12" s="1">
        <v>44925</v>
      </c>
      <c r="R12" t="s">
        <v>9969</v>
      </c>
      <c r="S12" s="1">
        <v>44925</v>
      </c>
      <c r="T12" t="s">
        <v>1587</v>
      </c>
      <c r="U12" t="s">
        <v>9983</v>
      </c>
      <c r="V12" s="1">
        <v>44924</v>
      </c>
      <c r="W12" t="s">
        <v>9567</v>
      </c>
      <c r="X12" s="1">
        <v>44912</v>
      </c>
      <c r="Y12" t="s">
        <v>9506</v>
      </c>
      <c r="Z12" t="s">
        <v>52</v>
      </c>
      <c r="AA12" t="s">
        <v>62</v>
      </c>
      <c r="AB12" t="s">
        <v>1246</v>
      </c>
      <c r="AC12" t="s">
        <v>1247</v>
      </c>
      <c r="AD12" t="s">
        <v>9984</v>
      </c>
      <c r="AE12" t="s">
        <v>9568</v>
      </c>
      <c r="AF12" t="s">
        <v>9300</v>
      </c>
    </row>
    <row r="13" spans="1:35" x14ac:dyDescent="0.3">
      <c r="A13" t="s">
        <v>36</v>
      </c>
      <c r="B13" t="s">
        <v>37</v>
      </c>
      <c r="C13" t="s">
        <v>38</v>
      </c>
      <c r="D13" t="s">
        <v>39</v>
      </c>
      <c r="E13" t="s">
        <v>99</v>
      </c>
      <c r="F13" t="s">
        <v>3297</v>
      </c>
      <c r="G13" t="s">
        <v>56</v>
      </c>
      <c r="H13" t="s">
        <v>3301</v>
      </c>
      <c r="I13" t="s">
        <v>44</v>
      </c>
      <c r="J13" t="s">
        <v>102</v>
      </c>
      <c r="K13" t="s">
        <v>103</v>
      </c>
      <c r="L13" t="s">
        <v>8217</v>
      </c>
      <c r="M13" t="s">
        <v>8218</v>
      </c>
      <c r="N13" t="s">
        <v>9569</v>
      </c>
      <c r="O13">
        <v>3304800</v>
      </c>
      <c r="P13" t="s">
        <v>9968</v>
      </c>
      <c r="Q13" s="1">
        <v>44925</v>
      </c>
      <c r="R13" t="s">
        <v>9969</v>
      </c>
      <c r="S13" s="1">
        <v>44925</v>
      </c>
      <c r="T13" t="s">
        <v>1587</v>
      </c>
      <c r="U13" t="s">
        <v>9985</v>
      </c>
      <c r="V13" s="1">
        <v>44924</v>
      </c>
      <c r="W13" t="s">
        <v>9570</v>
      </c>
      <c r="X13" s="1">
        <v>44921</v>
      </c>
      <c r="Y13" t="s">
        <v>9506</v>
      </c>
      <c r="Z13" t="s">
        <v>52</v>
      </c>
      <c r="AA13" t="s">
        <v>62</v>
      </c>
      <c r="AB13" t="s">
        <v>1246</v>
      </c>
      <c r="AC13" t="s">
        <v>1247</v>
      </c>
      <c r="AD13" t="s">
        <v>9986</v>
      </c>
      <c r="AE13" t="s">
        <v>9571</v>
      </c>
      <c r="AF13" t="s">
        <v>9300</v>
      </c>
    </row>
    <row r="14" spans="1:35" x14ac:dyDescent="0.3">
      <c r="A14" t="s">
        <v>121</v>
      </c>
      <c r="B14" t="s">
        <v>122</v>
      </c>
      <c r="C14" t="s">
        <v>256</v>
      </c>
      <c r="D14" t="s">
        <v>257</v>
      </c>
      <c r="E14" t="s">
        <v>258</v>
      </c>
      <c r="F14" t="s">
        <v>515</v>
      </c>
      <c r="G14" t="s">
        <v>42</v>
      </c>
      <c r="H14" t="s">
        <v>516</v>
      </c>
      <c r="I14" t="s">
        <v>44</v>
      </c>
      <c r="J14" t="s">
        <v>261</v>
      </c>
      <c r="K14" t="s">
        <v>262</v>
      </c>
      <c r="L14" t="s">
        <v>2860</v>
      </c>
      <c r="M14" t="s">
        <v>5368</v>
      </c>
      <c r="N14" t="s">
        <v>9602</v>
      </c>
      <c r="O14">
        <v>1496500</v>
      </c>
      <c r="P14" t="s">
        <v>9968</v>
      </c>
      <c r="Q14" s="1">
        <v>44925</v>
      </c>
      <c r="R14" t="s">
        <v>9969</v>
      </c>
      <c r="S14" s="1">
        <v>44925</v>
      </c>
      <c r="T14" t="s">
        <v>1597</v>
      </c>
      <c r="U14" t="s">
        <v>9987</v>
      </c>
      <c r="V14" s="1">
        <v>44924</v>
      </c>
      <c r="W14" t="s">
        <v>9603</v>
      </c>
      <c r="X14" s="1">
        <v>44907</v>
      </c>
      <c r="Y14" t="s">
        <v>9506</v>
      </c>
      <c r="Z14" t="s">
        <v>52</v>
      </c>
      <c r="AA14" t="s">
        <v>53</v>
      </c>
      <c r="AB14" t="s">
        <v>1246</v>
      </c>
      <c r="AC14" t="s">
        <v>1247</v>
      </c>
      <c r="AD14" t="s">
        <v>9638</v>
      </c>
      <c r="AE14" t="s">
        <v>9604</v>
      </c>
      <c r="AF14" t="s">
        <v>9352</v>
      </c>
      <c r="AI14">
        <v>29930</v>
      </c>
    </row>
    <row r="15" spans="1:35" x14ac:dyDescent="0.3">
      <c r="A15" t="s">
        <v>36</v>
      </c>
      <c r="B15" t="s">
        <v>37</v>
      </c>
      <c r="C15" t="s">
        <v>38</v>
      </c>
      <c r="D15" t="s">
        <v>39</v>
      </c>
      <c r="E15" t="s">
        <v>99</v>
      </c>
      <c r="F15" t="s">
        <v>3297</v>
      </c>
      <c r="G15" t="s">
        <v>56</v>
      </c>
      <c r="H15" t="s">
        <v>3301</v>
      </c>
      <c r="I15" t="s">
        <v>44</v>
      </c>
      <c r="J15" t="s">
        <v>102</v>
      </c>
      <c r="K15" t="s">
        <v>103</v>
      </c>
      <c r="L15" t="s">
        <v>8217</v>
      </c>
      <c r="M15" t="s">
        <v>8218</v>
      </c>
      <c r="N15" t="s">
        <v>9572</v>
      </c>
      <c r="O15">
        <v>570000</v>
      </c>
      <c r="P15" t="s">
        <v>9968</v>
      </c>
      <c r="Q15" s="1">
        <v>44925</v>
      </c>
      <c r="R15" t="s">
        <v>9969</v>
      </c>
      <c r="S15" s="1">
        <v>44925</v>
      </c>
      <c r="T15" t="s">
        <v>1587</v>
      </c>
      <c r="U15" t="s">
        <v>9988</v>
      </c>
      <c r="V15" s="1">
        <v>44924</v>
      </c>
      <c r="W15" t="s">
        <v>9573</v>
      </c>
      <c r="X15" s="1">
        <v>44921</v>
      </c>
      <c r="Y15" t="s">
        <v>9506</v>
      </c>
      <c r="Z15" t="s">
        <v>52</v>
      </c>
      <c r="AA15" t="s">
        <v>62</v>
      </c>
      <c r="AB15" t="s">
        <v>1246</v>
      </c>
      <c r="AC15" t="s">
        <v>1247</v>
      </c>
      <c r="AD15" t="s">
        <v>9989</v>
      </c>
      <c r="AE15" t="s">
        <v>9574</v>
      </c>
      <c r="AF15" t="s">
        <v>9300</v>
      </c>
    </row>
    <row r="16" spans="1:35" x14ac:dyDescent="0.3">
      <c r="A16" t="s">
        <v>121</v>
      </c>
      <c r="B16" t="s">
        <v>122</v>
      </c>
      <c r="C16" t="s">
        <v>256</v>
      </c>
      <c r="D16" t="s">
        <v>257</v>
      </c>
      <c r="E16" t="s">
        <v>258</v>
      </c>
      <c r="F16" t="s">
        <v>259</v>
      </c>
      <c r="G16" t="s">
        <v>42</v>
      </c>
      <c r="H16" t="s">
        <v>923</v>
      </c>
      <c r="I16" t="s">
        <v>44</v>
      </c>
      <c r="J16" t="s">
        <v>261</v>
      </c>
      <c r="K16" t="s">
        <v>262</v>
      </c>
      <c r="L16" t="s">
        <v>2860</v>
      </c>
      <c r="M16" t="s">
        <v>3233</v>
      </c>
      <c r="N16" t="s">
        <v>9605</v>
      </c>
      <c r="O16">
        <v>1500000</v>
      </c>
      <c r="P16" t="s">
        <v>9968</v>
      </c>
      <c r="Q16" s="1">
        <v>44925</v>
      </c>
      <c r="R16" t="s">
        <v>9969</v>
      </c>
      <c r="S16" s="1">
        <v>44925</v>
      </c>
      <c r="T16" t="s">
        <v>1597</v>
      </c>
      <c r="U16" t="s">
        <v>9990</v>
      </c>
      <c r="V16" s="1">
        <v>44924</v>
      </c>
      <c r="W16" t="s">
        <v>9606</v>
      </c>
      <c r="X16" s="1">
        <v>44922</v>
      </c>
      <c r="Y16" t="s">
        <v>9506</v>
      </c>
      <c r="Z16" t="s">
        <v>52</v>
      </c>
      <c r="AA16" t="s">
        <v>53</v>
      </c>
      <c r="AB16" t="s">
        <v>1246</v>
      </c>
      <c r="AC16" t="s">
        <v>1247</v>
      </c>
      <c r="AD16" t="s">
        <v>9991</v>
      </c>
      <c r="AE16" t="s">
        <v>9607</v>
      </c>
      <c r="AF16" t="s">
        <v>9352</v>
      </c>
      <c r="AI16">
        <v>30000</v>
      </c>
    </row>
    <row r="17" spans="1:35" x14ac:dyDescent="0.3">
      <c r="A17" t="s">
        <v>121</v>
      </c>
      <c r="B17" t="s">
        <v>122</v>
      </c>
      <c r="C17" t="s">
        <v>256</v>
      </c>
      <c r="D17" t="s">
        <v>257</v>
      </c>
      <c r="E17" t="s">
        <v>258</v>
      </c>
      <c r="F17" t="s">
        <v>259</v>
      </c>
      <c r="G17" t="s">
        <v>42</v>
      </c>
      <c r="H17" t="s">
        <v>923</v>
      </c>
      <c r="I17" t="s">
        <v>44</v>
      </c>
      <c r="J17" t="s">
        <v>261</v>
      </c>
      <c r="K17" t="s">
        <v>262</v>
      </c>
      <c r="L17" t="s">
        <v>279</v>
      </c>
      <c r="M17" t="s">
        <v>1391</v>
      </c>
      <c r="N17" t="s">
        <v>9608</v>
      </c>
      <c r="O17">
        <v>540000</v>
      </c>
      <c r="P17" t="s">
        <v>9968</v>
      </c>
      <c r="Q17" s="1">
        <v>44925</v>
      </c>
      <c r="R17" t="s">
        <v>9969</v>
      </c>
      <c r="S17" s="1">
        <v>44925</v>
      </c>
      <c r="T17" t="s">
        <v>1597</v>
      </c>
      <c r="U17" t="s">
        <v>9992</v>
      </c>
      <c r="V17" s="1">
        <v>44924</v>
      </c>
      <c r="W17" t="s">
        <v>9609</v>
      </c>
      <c r="X17" s="1">
        <v>44904</v>
      </c>
      <c r="Y17" t="s">
        <v>9506</v>
      </c>
      <c r="Z17" t="s">
        <v>52</v>
      </c>
      <c r="AA17" t="s">
        <v>53</v>
      </c>
      <c r="AB17" t="s">
        <v>1246</v>
      </c>
      <c r="AC17" t="s">
        <v>1247</v>
      </c>
      <c r="AD17" t="s">
        <v>9641</v>
      </c>
      <c r="AE17" t="s">
        <v>9610</v>
      </c>
      <c r="AF17" t="s">
        <v>9352</v>
      </c>
    </row>
    <row r="18" spans="1:35" x14ac:dyDescent="0.3">
      <c r="A18" t="s">
        <v>121</v>
      </c>
      <c r="B18" t="s">
        <v>122</v>
      </c>
      <c r="C18" t="s">
        <v>256</v>
      </c>
      <c r="D18" t="s">
        <v>257</v>
      </c>
      <c r="E18" t="s">
        <v>258</v>
      </c>
      <c r="F18" t="s">
        <v>259</v>
      </c>
      <c r="G18" t="s">
        <v>110</v>
      </c>
      <c r="H18" t="s">
        <v>260</v>
      </c>
      <c r="I18" t="s">
        <v>44</v>
      </c>
      <c r="J18" t="s">
        <v>261</v>
      </c>
      <c r="K18" t="s">
        <v>262</v>
      </c>
      <c r="L18" t="s">
        <v>7686</v>
      </c>
      <c r="M18" t="s">
        <v>264</v>
      </c>
      <c r="N18" t="s">
        <v>9596</v>
      </c>
      <c r="O18">
        <v>47730</v>
      </c>
      <c r="P18" t="s">
        <v>9968</v>
      </c>
      <c r="Q18" s="1">
        <v>44925</v>
      </c>
      <c r="R18" t="s">
        <v>9969</v>
      </c>
      <c r="S18" s="1">
        <v>44925</v>
      </c>
      <c r="T18" t="s">
        <v>1597</v>
      </c>
      <c r="U18" t="s">
        <v>9993</v>
      </c>
      <c r="V18" s="1">
        <v>44924</v>
      </c>
      <c r="W18" t="s">
        <v>9597</v>
      </c>
      <c r="X18" s="1">
        <v>44891</v>
      </c>
      <c r="Y18" t="s">
        <v>9506</v>
      </c>
      <c r="Z18" t="s">
        <v>52</v>
      </c>
      <c r="AA18" t="s">
        <v>116</v>
      </c>
      <c r="AB18" t="s">
        <v>1246</v>
      </c>
      <c r="AC18" t="s">
        <v>1247</v>
      </c>
      <c r="AD18" t="s">
        <v>9994</v>
      </c>
      <c r="AE18" t="s">
        <v>9598</v>
      </c>
      <c r="AF18" t="s">
        <v>9352</v>
      </c>
    </row>
    <row r="19" spans="1:35" x14ac:dyDescent="0.3">
      <c r="A19" t="s">
        <v>121</v>
      </c>
      <c r="B19" t="s">
        <v>122</v>
      </c>
      <c r="C19" t="s">
        <v>256</v>
      </c>
      <c r="D19" t="s">
        <v>257</v>
      </c>
      <c r="E19" t="s">
        <v>574</v>
      </c>
      <c r="F19" t="s">
        <v>575</v>
      </c>
      <c r="G19" t="s">
        <v>42</v>
      </c>
      <c r="H19" t="s">
        <v>576</v>
      </c>
      <c r="I19" t="s">
        <v>44</v>
      </c>
      <c r="J19" t="s">
        <v>261</v>
      </c>
      <c r="K19" t="s">
        <v>262</v>
      </c>
      <c r="L19" t="s">
        <v>2860</v>
      </c>
      <c r="M19" t="s">
        <v>3242</v>
      </c>
      <c r="N19" t="s">
        <v>9611</v>
      </c>
      <c r="O19">
        <v>1500000</v>
      </c>
      <c r="P19" t="s">
        <v>9968</v>
      </c>
      <c r="Q19" s="1">
        <v>44925</v>
      </c>
      <c r="R19" t="s">
        <v>9969</v>
      </c>
      <c r="S19" s="1">
        <v>44925</v>
      </c>
      <c r="T19" t="s">
        <v>1597</v>
      </c>
      <c r="U19" t="s">
        <v>9995</v>
      </c>
      <c r="V19" s="1">
        <v>44924</v>
      </c>
      <c r="W19" t="s">
        <v>9612</v>
      </c>
      <c r="X19" s="1">
        <v>44917</v>
      </c>
      <c r="Y19" t="s">
        <v>9506</v>
      </c>
      <c r="Z19" t="s">
        <v>52</v>
      </c>
      <c r="AA19" t="s">
        <v>53</v>
      </c>
      <c r="AB19" t="s">
        <v>1246</v>
      </c>
      <c r="AC19" t="s">
        <v>1247</v>
      </c>
      <c r="AD19" t="s">
        <v>9644</v>
      </c>
      <c r="AE19" t="s">
        <v>9613</v>
      </c>
      <c r="AF19" t="s">
        <v>9352</v>
      </c>
      <c r="AI19">
        <v>30000</v>
      </c>
    </row>
    <row r="20" spans="1:35" x14ac:dyDescent="0.3">
      <c r="A20" t="s">
        <v>121</v>
      </c>
      <c r="B20" t="s">
        <v>122</v>
      </c>
      <c r="C20" t="s">
        <v>256</v>
      </c>
      <c r="D20" t="s">
        <v>257</v>
      </c>
      <c r="E20" t="s">
        <v>574</v>
      </c>
      <c r="F20" t="s">
        <v>575</v>
      </c>
      <c r="G20" t="s">
        <v>42</v>
      </c>
      <c r="H20" t="s">
        <v>576</v>
      </c>
      <c r="I20" t="s">
        <v>44</v>
      </c>
      <c r="J20" t="s">
        <v>261</v>
      </c>
      <c r="K20" t="s">
        <v>262</v>
      </c>
      <c r="L20" t="s">
        <v>274</v>
      </c>
      <c r="M20" t="s">
        <v>577</v>
      </c>
      <c r="N20" t="s">
        <v>9614</v>
      </c>
      <c r="O20">
        <v>950000</v>
      </c>
      <c r="P20" t="s">
        <v>9968</v>
      </c>
      <c r="Q20" s="1">
        <v>44925</v>
      </c>
      <c r="R20" t="s">
        <v>9969</v>
      </c>
      <c r="S20" s="1">
        <v>44925</v>
      </c>
      <c r="T20" t="s">
        <v>1597</v>
      </c>
      <c r="U20" t="s">
        <v>9996</v>
      </c>
      <c r="V20" s="1">
        <v>44924</v>
      </c>
      <c r="W20" t="s">
        <v>9615</v>
      </c>
      <c r="X20" s="1">
        <v>44915</v>
      </c>
      <c r="Y20" t="s">
        <v>9506</v>
      </c>
      <c r="Z20" t="s">
        <v>52</v>
      </c>
      <c r="AA20" t="s">
        <v>53</v>
      </c>
      <c r="AB20" t="s">
        <v>1246</v>
      </c>
      <c r="AC20" t="s">
        <v>1247</v>
      </c>
      <c r="AD20" t="s">
        <v>9997</v>
      </c>
      <c r="AE20" t="s">
        <v>9616</v>
      </c>
      <c r="AF20" t="s">
        <v>9617</v>
      </c>
    </row>
    <row r="21" spans="1:35" x14ac:dyDescent="0.3">
      <c r="A21" t="s">
        <v>121</v>
      </c>
      <c r="B21" t="s">
        <v>632</v>
      </c>
      <c r="C21" t="s">
        <v>633</v>
      </c>
      <c r="D21" t="s">
        <v>634</v>
      </c>
      <c r="E21" t="s">
        <v>635</v>
      </c>
      <c r="F21" t="s">
        <v>652</v>
      </c>
      <c r="G21" t="s">
        <v>9714</v>
      </c>
      <c r="H21" t="s">
        <v>9680</v>
      </c>
      <c r="I21" t="s">
        <v>44</v>
      </c>
      <c r="J21" t="s">
        <v>261</v>
      </c>
      <c r="K21" t="s">
        <v>318</v>
      </c>
      <c r="L21" t="s">
        <v>9681</v>
      </c>
      <c r="M21" t="s">
        <v>9682</v>
      </c>
      <c r="N21" t="s">
        <v>9707</v>
      </c>
      <c r="O21">
        <v>250000</v>
      </c>
      <c r="P21" t="s">
        <v>9968</v>
      </c>
      <c r="Q21" s="1">
        <v>44925</v>
      </c>
      <c r="R21" t="s">
        <v>9969</v>
      </c>
      <c r="S21" s="1">
        <v>44925</v>
      </c>
      <c r="T21" t="s">
        <v>1602</v>
      </c>
      <c r="U21" t="s">
        <v>9998</v>
      </c>
      <c r="V21" s="1">
        <v>44924</v>
      </c>
      <c r="W21" t="s">
        <v>9708</v>
      </c>
      <c r="X21" s="1">
        <v>44903</v>
      </c>
      <c r="Y21" t="s">
        <v>9506</v>
      </c>
      <c r="Z21" t="s">
        <v>52</v>
      </c>
      <c r="AA21" t="s">
        <v>62</v>
      </c>
      <c r="AB21" t="s">
        <v>1246</v>
      </c>
      <c r="AC21" t="s">
        <v>1247</v>
      </c>
      <c r="AD21" t="s">
        <v>9999</v>
      </c>
      <c r="AE21" t="s">
        <v>9709</v>
      </c>
      <c r="AF21" t="s">
        <v>9352</v>
      </c>
    </row>
    <row r="22" spans="1:35" x14ac:dyDescent="0.3">
      <c r="A22" t="s">
        <v>121</v>
      </c>
      <c r="B22" t="s">
        <v>632</v>
      </c>
      <c r="C22" t="s">
        <v>633</v>
      </c>
      <c r="D22" t="s">
        <v>634</v>
      </c>
      <c r="E22" t="s">
        <v>635</v>
      </c>
      <c r="F22" t="s">
        <v>652</v>
      </c>
      <c r="G22" t="s">
        <v>9714</v>
      </c>
      <c r="H22" t="s">
        <v>9680</v>
      </c>
      <c r="I22" t="s">
        <v>44</v>
      </c>
      <c r="J22" t="s">
        <v>261</v>
      </c>
      <c r="K22" t="s">
        <v>318</v>
      </c>
      <c r="L22" t="s">
        <v>9681</v>
      </c>
      <c r="M22" t="s">
        <v>9682</v>
      </c>
      <c r="N22" t="s">
        <v>9710</v>
      </c>
      <c r="O22">
        <v>9426000</v>
      </c>
      <c r="P22" t="s">
        <v>9968</v>
      </c>
      <c r="Q22" s="1">
        <v>44925</v>
      </c>
      <c r="R22" t="s">
        <v>9969</v>
      </c>
      <c r="S22" s="1">
        <v>44925</v>
      </c>
      <c r="T22" t="s">
        <v>1602</v>
      </c>
      <c r="U22" t="s">
        <v>10000</v>
      </c>
      <c r="V22" s="1">
        <v>44924</v>
      </c>
      <c r="W22" t="s">
        <v>9711</v>
      </c>
      <c r="X22" s="1">
        <v>44907</v>
      </c>
      <c r="Y22" t="s">
        <v>9506</v>
      </c>
      <c r="Z22" t="s">
        <v>52</v>
      </c>
      <c r="AA22" t="s">
        <v>62</v>
      </c>
      <c r="AB22" t="s">
        <v>1246</v>
      </c>
      <c r="AC22" t="s">
        <v>1247</v>
      </c>
      <c r="AD22" t="s">
        <v>10001</v>
      </c>
      <c r="AE22" t="s">
        <v>9712</v>
      </c>
      <c r="AF22" t="s">
        <v>9352</v>
      </c>
    </row>
    <row r="23" spans="1:35" x14ac:dyDescent="0.3">
      <c r="A23" t="s">
        <v>121</v>
      </c>
      <c r="B23" t="s">
        <v>632</v>
      </c>
      <c r="C23" t="s">
        <v>633</v>
      </c>
      <c r="D23" t="s">
        <v>634</v>
      </c>
      <c r="E23" t="s">
        <v>680</v>
      </c>
      <c r="F23" t="s">
        <v>681</v>
      </c>
      <c r="G23" t="s">
        <v>42</v>
      </c>
      <c r="H23" t="s">
        <v>3257</v>
      </c>
      <c r="I23" t="s">
        <v>44</v>
      </c>
      <c r="J23" t="s">
        <v>261</v>
      </c>
      <c r="K23" t="s">
        <v>318</v>
      </c>
      <c r="L23" t="s">
        <v>3437</v>
      </c>
      <c r="M23" t="s">
        <v>9673</v>
      </c>
      <c r="N23" t="s">
        <v>9677</v>
      </c>
      <c r="O23">
        <v>705000</v>
      </c>
      <c r="P23" t="s">
        <v>9968</v>
      </c>
      <c r="Q23" s="1">
        <v>44925</v>
      </c>
      <c r="R23" t="s">
        <v>9969</v>
      </c>
      <c r="S23" s="1">
        <v>44925</v>
      </c>
      <c r="T23" t="s">
        <v>1602</v>
      </c>
      <c r="U23" t="s">
        <v>10002</v>
      </c>
      <c r="V23" s="1">
        <v>44924</v>
      </c>
      <c r="W23" t="s">
        <v>9678</v>
      </c>
      <c r="X23" s="1">
        <v>44901</v>
      </c>
      <c r="Y23" t="s">
        <v>9506</v>
      </c>
      <c r="Z23" t="s">
        <v>52</v>
      </c>
      <c r="AA23" t="s">
        <v>53</v>
      </c>
      <c r="AB23" t="s">
        <v>1246</v>
      </c>
      <c r="AC23" t="s">
        <v>1247</v>
      </c>
      <c r="AD23" t="s">
        <v>10003</v>
      </c>
      <c r="AE23" t="s">
        <v>9679</v>
      </c>
      <c r="AF23" t="s">
        <v>9352</v>
      </c>
    </row>
    <row r="24" spans="1:35" x14ac:dyDescent="0.3">
      <c r="A24" t="s">
        <v>121</v>
      </c>
      <c r="B24" t="s">
        <v>632</v>
      </c>
      <c r="C24" t="s">
        <v>633</v>
      </c>
      <c r="D24" t="s">
        <v>634</v>
      </c>
      <c r="E24" t="s">
        <v>635</v>
      </c>
      <c r="F24" t="s">
        <v>3427</v>
      </c>
      <c r="G24" t="s">
        <v>42</v>
      </c>
      <c r="H24" t="s">
        <v>3428</v>
      </c>
      <c r="I24" t="s">
        <v>44</v>
      </c>
      <c r="J24" t="s">
        <v>261</v>
      </c>
      <c r="K24" t="s">
        <v>318</v>
      </c>
      <c r="L24" t="s">
        <v>279</v>
      </c>
      <c r="M24" t="s">
        <v>9397</v>
      </c>
      <c r="N24" t="s">
        <v>9667</v>
      </c>
      <c r="O24">
        <v>950000</v>
      </c>
      <c r="P24" t="s">
        <v>9968</v>
      </c>
      <c r="Q24" s="1">
        <v>44925</v>
      </c>
      <c r="R24" t="s">
        <v>9969</v>
      </c>
      <c r="S24" s="1">
        <v>44925</v>
      </c>
      <c r="T24" t="s">
        <v>1602</v>
      </c>
      <c r="U24" t="s">
        <v>10004</v>
      </c>
      <c r="V24" s="1">
        <v>44924</v>
      </c>
      <c r="W24" t="s">
        <v>9668</v>
      </c>
      <c r="X24" s="1">
        <v>44917</v>
      </c>
      <c r="Y24" t="s">
        <v>9506</v>
      </c>
      <c r="Z24" t="s">
        <v>52</v>
      </c>
      <c r="AA24" t="s">
        <v>53</v>
      </c>
      <c r="AB24" t="s">
        <v>1246</v>
      </c>
      <c r="AC24" t="s">
        <v>1247</v>
      </c>
      <c r="AD24" t="s">
        <v>10005</v>
      </c>
      <c r="AE24" t="s">
        <v>9669</v>
      </c>
      <c r="AF24" t="s">
        <v>9352</v>
      </c>
    </row>
    <row r="25" spans="1:35" x14ac:dyDescent="0.3">
      <c r="A25" t="s">
        <v>121</v>
      </c>
      <c r="B25" t="s">
        <v>632</v>
      </c>
      <c r="C25" t="s">
        <v>633</v>
      </c>
      <c r="D25" t="s">
        <v>634</v>
      </c>
      <c r="E25" t="s">
        <v>680</v>
      </c>
      <c r="F25" t="s">
        <v>681</v>
      </c>
      <c r="G25" t="s">
        <v>42</v>
      </c>
      <c r="H25" t="s">
        <v>3257</v>
      </c>
      <c r="I25" t="s">
        <v>44</v>
      </c>
      <c r="J25" t="s">
        <v>261</v>
      </c>
      <c r="K25" t="s">
        <v>318</v>
      </c>
      <c r="L25" t="s">
        <v>3437</v>
      </c>
      <c r="M25" t="s">
        <v>9673</v>
      </c>
      <c r="N25" t="s">
        <v>9674</v>
      </c>
      <c r="O25">
        <v>330000</v>
      </c>
      <c r="P25" t="s">
        <v>9968</v>
      </c>
      <c r="Q25" s="1">
        <v>44925</v>
      </c>
      <c r="R25" t="s">
        <v>9969</v>
      </c>
      <c r="S25" s="1">
        <v>44925</v>
      </c>
      <c r="T25" t="s">
        <v>1602</v>
      </c>
      <c r="U25" t="s">
        <v>10006</v>
      </c>
      <c r="V25" s="1">
        <v>44924</v>
      </c>
      <c r="W25" t="s">
        <v>9675</v>
      </c>
      <c r="X25" s="1">
        <v>44901</v>
      </c>
      <c r="Y25" t="s">
        <v>9506</v>
      </c>
      <c r="Z25" t="s">
        <v>52</v>
      </c>
      <c r="AA25" t="s">
        <v>53</v>
      </c>
      <c r="AB25" t="s">
        <v>1246</v>
      </c>
      <c r="AC25" t="s">
        <v>1247</v>
      </c>
      <c r="AD25" t="s">
        <v>10007</v>
      </c>
      <c r="AE25" t="s">
        <v>9676</v>
      </c>
      <c r="AF25" t="s">
        <v>9352</v>
      </c>
    </row>
    <row r="26" spans="1:35" x14ac:dyDescent="0.3">
      <c r="A26" t="s">
        <v>121</v>
      </c>
      <c r="B26" t="s">
        <v>632</v>
      </c>
      <c r="C26" t="s">
        <v>633</v>
      </c>
      <c r="D26" t="s">
        <v>634</v>
      </c>
      <c r="E26" t="s">
        <v>635</v>
      </c>
      <c r="F26" t="s">
        <v>3427</v>
      </c>
      <c r="G26" t="s">
        <v>42</v>
      </c>
      <c r="H26" t="s">
        <v>3428</v>
      </c>
      <c r="I26" t="s">
        <v>44</v>
      </c>
      <c r="J26" t="s">
        <v>261</v>
      </c>
      <c r="K26" t="s">
        <v>318</v>
      </c>
      <c r="L26" t="s">
        <v>274</v>
      </c>
      <c r="M26" t="s">
        <v>9404</v>
      </c>
      <c r="N26" t="s">
        <v>9670</v>
      </c>
      <c r="O26">
        <v>1485000</v>
      </c>
      <c r="P26" t="s">
        <v>9968</v>
      </c>
      <c r="Q26" s="1">
        <v>44925</v>
      </c>
      <c r="R26" t="s">
        <v>9969</v>
      </c>
      <c r="S26" s="1">
        <v>44925</v>
      </c>
      <c r="T26" t="s">
        <v>1602</v>
      </c>
      <c r="U26" t="s">
        <v>10008</v>
      </c>
      <c r="V26" s="1">
        <v>44924</v>
      </c>
      <c r="W26" t="s">
        <v>9671</v>
      </c>
      <c r="X26" s="1">
        <v>44915</v>
      </c>
      <c r="Y26" t="s">
        <v>9506</v>
      </c>
      <c r="Z26" t="s">
        <v>52</v>
      </c>
      <c r="AA26" t="s">
        <v>53</v>
      </c>
      <c r="AB26" t="s">
        <v>1246</v>
      </c>
      <c r="AC26" t="s">
        <v>1247</v>
      </c>
      <c r="AD26" t="s">
        <v>10009</v>
      </c>
      <c r="AE26" t="s">
        <v>9672</v>
      </c>
      <c r="AF26" t="s">
        <v>9352</v>
      </c>
    </row>
    <row r="27" spans="1:35" x14ac:dyDescent="0.3">
      <c r="A27" t="s">
        <v>121</v>
      </c>
      <c r="B27" t="s">
        <v>632</v>
      </c>
      <c r="C27" t="s">
        <v>633</v>
      </c>
      <c r="D27" t="s">
        <v>634</v>
      </c>
      <c r="E27" t="s">
        <v>635</v>
      </c>
      <c r="F27" t="s">
        <v>652</v>
      </c>
      <c r="G27" t="s">
        <v>9714</v>
      </c>
      <c r="H27" t="s">
        <v>9680</v>
      </c>
      <c r="I27" t="s">
        <v>44</v>
      </c>
      <c r="J27" t="s">
        <v>261</v>
      </c>
      <c r="K27" t="s">
        <v>318</v>
      </c>
      <c r="L27" t="s">
        <v>9681</v>
      </c>
      <c r="M27" t="s">
        <v>9682</v>
      </c>
      <c r="N27" t="s">
        <v>9704</v>
      </c>
      <c r="O27">
        <v>12183800</v>
      </c>
      <c r="P27" t="s">
        <v>9968</v>
      </c>
      <c r="Q27" s="1">
        <v>44925</v>
      </c>
      <c r="R27" t="s">
        <v>9969</v>
      </c>
      <c r="S27" s="1">
        <v>44925</v>
      </c>
      <c r="T27" t="s">
        <v>1602</v>
      </c>
      <c r="U27" t="s">
        <v>10010</v>
      </c>
      <c r="V27" s="1">
        <v>44924</v>
      </c>
      <c r="W27" t="s">
        <v>9705</v>
      </c>
      <c r="X27" s="1">
        <v>44904</v>
      </c>
      <c r="Y27" t="s">
        <v>9506</v>
      </c>
      <c r="Z27" t="s">
        <v>52</v>
      </c>
      <c r="AA27" t="s">
        <v>62</v>
      </c>
      <c r="AB27" t="s">
        <v>1246</v>
      </c>
      <c r="AC27" t="s">
        <v>1247</v>
      </c>
      <c r="AD27" t="s">
        <v>10011</v>
      </c>
      <c r="AE27" t="s">
        <v>9706</v>
      </c>
      <c r="AF27" t="s">
        <v>9352</v>
      </c>
    </row>
    <row r="28" spans="1:35" x14ac:dyDescent="0.3">
      <c r="A28" t="s">
        <v>121</v>
      </c>
      <c r="B28" t="s">
        <v>632</v>
      </c>
      <c r="C28" t="s">
        <v>633</v>
      </c>
      <c r="D28" t="s">
        <v>634</v>
      </c>
      <c r="E28" t="s">
        <v>635</v>
      </c>
      <c r="F28" t="s">
        <v>652</v>
      </c>
      <c r="G28" t="s">
        <v>9714</v>
      </c>
      <c r="H28" t="s">
        <v>9680</v>
      </c>
      <c r="I28" t="s">
        <v>44</v>
      </c>
      <c r="J28" t="s">
        <v>261</v>
      </c>
      <c r="K28" t="s">
        <v>318</v>
      </c>
      <c r="L28" t="s">
        <v>9681</v>
      </c>
      <c r="M28" t="s">
        <v>9682</v>
      </c>
      <c r="N28" t="s">
        <v>9701</v>
      </c>
      <c r="O28">
        <v>4893600</v>
      </c>
      <c r="P28" t="s">
        <v>9968</v>
      </c>
      <c r="Q28" s="1">
        <v>44925</v>
      </c>
      <c r="R28" t="s">
        <v>9969</v>
      </c>
      <c r="S28" s="1">
        <v>44925</v>
      </c>
      <c r="T28" t="s">
        <v>1602</v>
      </c>
      <c r="U28" t="s">
        <v>10012</v>
      </c>
      <c r="V28" s="1">
        <v>44924</v>
      </c>
      <c r="W28" t="s">
        <v>9702</v>
      </c>
      <c r="X28" s="1">
        <v>44903</v>
      </c>
      <c r="Y28" t="s">
        <v>9506</v>
      </c>
      <c r="Z28" t="s">
        <v>52</v>
      </c>
      <c r="AA28" t="s">
        <v>62</v>
      </c>
      <c r="AB28" t="s">
        <v>1246</v>
      </c>
      <c r="AC28" t="s">
        <v>1247</v>
      </c>
      <c r="AD28" t="s">
        <v>10013</v>
      </c>
      <c r="AE28" t="s">
        <v>9703</v>
      </c>
      <c r="AF28" t="s">
        <v>9352</v>
      </c>
    </row>
    <row r="29" spans="1:35" x14ac:dyDescent="0.3">
      <c r="A29" t="s">
        <v>121</v>
      </c>
      <c r="B29" t="s">
        <v>632</v>
      </c>
      <c r="C29" t="s">
        <v>633</v>
      </c>
      <c r="D29" t="s">
        <v>634</v>
      </c>
      <c r="E29" t="s">
        <v>635</v>
      </c>
      <c r="F29" t="s">
        <v>652</v>
      </c>
      <c r="G29" t="s">
        <v>9714</v>
      </c>
      <c r="H29" t="s">
        <v>9680</v>
      </c>
      <c r="I29" t="s">
        <v>44</v>
      </c>
      <c r="J29" t="s">
        <v>261</v>
      </c>
      <c r="K29" t="s">
        <v>318</v>
      </c>
      <c r="L29" t="s">
        <v>9681</v>
      </c>
      <c r="M29" t="s">
        <v>9682</v>
      </c>
      <c r="N29" t="s">
        <v>9698</v>
      </c>
      <c r="O29">
        <v>1276500</v>
      </c>
      <c r="P29" t="s">
        <v>9968</v>
      </c>
      <c r="Q29" s="1">
        <v>44925</v>
      </c>
      <c r="R29" t="s">
        <v>9969</v>
      </c>
      <c r="S29" s="1">
        <v>44925</v>
      </c>
      <c r="T29" t="s">
        <v>1602</v>
      </c>
      <c r="U29" t="s">
        <v>10014</v>
      </c>
      <c r="V29" s="1">
        <v>44924</v>
      </c>
      <c r="W29" t="s">
        <v>9699</v>
      </c>
      <c r="X29" s="1">
        <v>44902</v>
      </c>
      <c r="Y29" t="s">
        <v>9506</v>
      </c>
      <c r="Z29" t="s">
        <v>52</v>
      </c>
      <c r="AA29" t="s">
        <v>62</v>
      </c>
      <c r="AB29" t="s">
        <v>1246</v>
      </c>
      <c r="AC29" t="s">
        <v>1247</v>
      </c>
      <c r="AD29" t="s">
        <v>10015</v>
      </c>
      <c r="AE29" t="s">
        <v>9700</v>
      </c>
      <c r="AF29" t="s">
        <v>9352</v>
      </c>
    </row>
    <row r="30" spans="1:35" x14ac:dyDescent="0.3">
      <c r="A30" t="s">
        <v>121</v>
      </c>
      <c r="B30" t="s">
        <v>632</v>
      </c>
      <c r="C30" t="s">
        <v>633</v>
      </c>
      <c r="D30" t="s">
        <v>634</v>
      </c>
      <c r="E30" t="s">
        <v>635</v>
      </c>
      <c r="F30" t="s">
        <v>652</v>
      </c>
      <c r="G30" t="s">
        <v>9714</v>
      </c>
      <c r="H30" t="s">
        <v>9680</v>
      </c>
      <c r="I30" t="s">
        <v>44</v>
      </c>
      <c r="J30" t="s">
        <v>261</v>
      </c>
      <c r="K30" t="s">
        <v>318</v>
      </c>
      <c r="L30" t="s">
        <v>9681</v>
      </c>
      <c r="M30" t="s">
        <v>9682</v>
      </c>
      <c r="N30" t="s">
        <v>9695</v>
      </c>
      <c r="O30">
        <v>4789500</v>
      </c>
      <c r="P30" t="s">
        <v>9968</v>
      </c>
      <c r="Q30" s="1">
        <v>44925</v>
      </c>
      <c r="R30" t="s">
        <v>9969</v>
      </c>
      <c r="S30" s="1">
        <v>44925</v>
      </c>
      <c r="T30" t="s">
        <v>1602</v>
      </c>
      <c r="U30" t="s">
        <v>10016</v>
      </c>
      <c r="V30" s="1">
        <v>44924</v>
      </c>
      <c r="W30" t="s">
        <v>9696</v>
      </c>
      <c r="X30" s="1">
        <v>44904</v>
      </c>
      <c r="Y30" t="s">
        <v>9506</v>
      </c>
      <c r="Z30" t="s">
        <v>52</v>
      </c>
      <c r="AA30" t="s">
        <v>62</v>
      </c>
      <c r="AB30" t="s">
        <v>1246</v>
      </c>
      <c r="AC30" t="s">
        <v>1247</v>
      </c>
      <c r="AD30" t="s">
        <v>10017</v>
      </c>
      <c r="AE30" t="s">
        <v>9697</v>
      </c>
      <c r="AF30" t="s">
        <v>9352</v>
      </c>
    </row>
    <row r="31" spans="1:35" x14ac:dyDescent="0.3">
      <c r="A31" t="s">
        <v>121</v>
      </c>
      <c r="B31" t="s">
        <v>632</v>
      </c>
      <c r="C31" t="s">
        <v>633</v>
      </c>
      <c r="D31" t="s">
        <v>634</v>
      </c>
      <c r="E31" t="s">
        <v>635</v>
      </c>
      <c r="F31" t="s">
        <v>652</v>
      </c>
      <c r="G31" t="s">
        <v>9714</v>
      </c>
      <c r="H31" t="s">
        <v>9680</v>
      </c>
      <c r="I31" t="s">
        <v>44</v>
      </c>
      <c r="J31" t="s">
        <v>261</v>
      </c>
      <c r="K31" t="s">
        <v>318</v>
      </c>
      <c r="L31" t="s">
        <v>9681</v>
      </c>
      <c r="M31" t="s">
        <v>9682</v>
      </c>
      <c r="N31" t="s">
        <v>9692</v>
      </c>
      <c r="O31">
        <v>3148960</v>
      </c>
      <c r="P31" t="s">
        <v>9968</v>
      </c>
      <c r="Q31" s="1">
        <v>44925</v>
      </c>
      <c r="R31" t="s">
        <v>9969</v>
      </c>
      <c r="S31" s="1">
        <v>44925</v>
      </c>
      <c r="T31" t="s">
        <v>1602</v>
      </c>
      <c r="U31" t="s">
        <v>10018</v>
      </c>
      <c r="V31" s="1">
        <v>44924</v>
      </c>
      <c r="W31" t="s">
        <v>9693</v>
      </c>
      <c r="X31" s="1">
        <v>44903</v>
      </c>
      <c r="Y31" t="s">
        <v>9506</v>
      </c>
      <c r="Z31" t="s">
        <v>52</v>
      </c>
      <c r="AA31" t="s">
        <v>62</v>
      </c>
      <c r="AB31" t="s">
        <v>1246</v>
      </c>
      <c r="AC31" t="s">
        <v>1247</v>
      </c>
      <c r="AD31" t="s">
        <v>10019</v>
      </c>
      <c r="AE31" t="s">
        <v>9694</v>
      </c>
      <c r="AF31" t="s">
        <v>9352</v>
      </c>
    </row>
    <row r="32" spans="1:35" x14ac:dyDescent="0.3">
      <c r="A32" t="s">
        <v>121</v>
      </c>
      <c r="B32" t="s">
        <v>632</v>
      </c>
      <c r="C32" t="s">
        <v>633</v>
      </c>
      <c r="D32" t="s">
        <v>634</v>
      </c>
      <c r="E32" t="s">
        <v>635</v>
      </c>
      <c r="F32" t="s">
        <v>652</v>
      </c>
      <c r="G32" t="s">
        <v>9714</v>
      </c>
      <c r="H32" t="s">
        <v>9680</v>
      </c>
      <c r="I32" t="s">
        <v>44</v>
      </c>
      <c r="J32" t="s">
        <v>261</v>
      </c>
      <c r="K32" t="s">
        <v>318</v>
      </c>
      <c r="L32" t="s">
        <v>9681</v>
      </c>
      <c r="M32" t="s">
        <v>9682</v>
      </c>
      <c r="N32" t="s">
        <v>9689</v>
      </c>
      <c r="O32">
        <v>4432960</v>
      </c>
      <c r="P32" t="s">
        <v>9968</v>
      </c>
      <c r="Q32" s="1">
        <v>44925</v>
      </c>
      <c r="R32" t="s">
        <v>9969</v>
      </c>
      <c r="S32" s="1">
        <v>44925</v>
      </c>
      <c r="T32" t="s">
        <v>1602</v>
      </c>
      <c r="U32" t="s">
        <v>10020</v>
      </c>
      <c r="V32" s="1">
        <v>44924</v>
      </c>
      <c r="W32" t="s">
        <v>9690</v>
      </c>
      <c r="X32" s="1">
        <v>44903</v>
      </c>
      <c r="Y32" t="s">
        <v>9506</v>
      </c>
      <c r="Z32" t="s">
        <v>52</v>
      </c>
      <c r="AA32" t="s">
        <v>62</v>
      </c>
      <c r="AB32" t="s">
        <v>1246</v>
      </c>
      <c r="AC32" t="s">
        <v>1247</v>
      </c>
      <c r="AD32" t="s">
        <v>10021</v>
      </c>
      <c r="AE32" t="s">
        <v>9691</v>
      </c>
      <c r="AF32" t="s">
        <v>9352</v>
      </c>
    </row>
    <row r="33" spans="1:35" x14ac:dyDescent="0.3">
      <c r="A33" t="s">
        <v>121</v>
      </c>
      <c r="B33" t="s">
        <v>632</v>
      </c>
      <c r="C33" t="s">
        <v>633</v>
      </c>
      <c r="D33" t="s">
        <v>634</v>
      </c>
      <c r="E33" t="s">
        <v>635</v>
      </c>
      <c r="F33" t="s">
        <v>652</v>
      </c>
      <c r="G33" t="s">
        <v>9714</v>
      </c>
      <c r="H33" t="s">
        <v>9680</v>
      </c>
      <c r="I33" t="s">
        <v>44</v>
      </c>
      <c r="J33" t="s">
        <v>261</v>
      </c>
      <c r="K33" t="s">
        <v>318</v>
      </c>
      <c r="L33" t="s">
        <v>9681</v>
      </c>
      <c r="M33" t="s">
        <v>9682</v>
      </c>
      <c r="N33" t="s">
        <v>9686</v>
      </c>
      <c r="O33">
        <v>300000</v>
      </c>
      <c r="P33" t="s">
        <v>9968</v>
      </c>
      <c r="Q33" s="1">
        <v>44925</v>
      </c>
      <c r="R33" t="s">
        <v>9969</v>
      </c>
      <c r="S33" s="1">
        <v>44925</v>
      </c>
      <c r="T33" t="s">
        <v>1602</v>
      </c>
      <c r="U33" t="s">
        <v>10022</v>
      </c>
      <c r="V33" s="1">
        <v>44924</v>
      </c>
      <c r="W33" t="s">
        <v>9687</v>
      </c>
      <c r="X33" s="1">
        <v>44903</v>
      </c>
      <c r="Y33" t="s">
        <v>9506</v>
      </c>
      <c r="Z33" t="s">
        <v>52</v>
      </c>
      <c r="AA33" t="s">
        <v>62</v>
      </c>
      <c r="AB33" t="s">
        <v>1246</v>
      </c>
      <c r="AC33" t="s">
        <v>1247</v>
      </c>
      <c r="AD33" t="s">
        <v>10023</v>
      </c>
      <c r="AE33" t="s">
        <v>9688</v>
      </c>
      <c r="AF33" t="s">
        <v>9352</v>
      </c>
    </row>
    <row r="34" spans="1:35" x14ac:dyDescent="0.3">
      <c r="A34" t="s">
        <v>121</v>
      </c>
      <c r="B34" t="s">
        <v>632</v>
      </c>
      <c r="C34" t="s">
        <v>633</v>
      </c>
      <c r="D34" t="s">
        <v>634</v>
      </c>
      <c r="E34" t="s">
        <v>635</v>
      </c>
      <c r="F34" t="s">
        <v>652</v>
      </c>
      <c r="G34" t="s">
        <v>9714</v>
      </c>
      <c r="H34" t="s">
        <v>9680</v>
      </c>
      <c r="I34" t="s">
        <v>44</v>
      </c>
      <c r="J34" t="s">
        <v>261</v>
      </c>
      <c r="K34" t="s">
        <v>318</v>
      </c>
      <c r="L34" t="s">
        <v>9681</v>
      </c>
      <c r="M34" t="s">
        <v>9682</v>
      </c>
      <c r="N34" t="s">
        <v>9683</v>
      </c>
      <c r="O34">
        <v>19893500</v>
      </c>
      <c r="P34" t="s">
        <v>9968</v>
      </c>
      <c r="Q34" s="1">
        <v>44925</v>
      </c>
      <c r="R34" t="s">
        <v>9969</v>
      </c>
      <c r="S34" s="1">
        <v>44925</v>
      </c>
      <c r="T34" t="s">
        <v>1602</v>
      </c>
      <c r="U34" t="s">
        <v>10024</v>
      </c>
      <c r="V34" s="1">
        <v>44924</v>
      </c>
      <c r="W34" t="s">
        <v>9684</v>
      </c>
      <c r="X34" s="1">
        <v>44907</v>
      </c>
      <c r="Y34" t="s">
        <v>9506</v>
      </c>
      <c r="Z34" t="s">
        <v>52</v>
      </c>
      <c r="AA34" t="s">
        <v>62</v>
      </c>
      <c r="AB34" t="s">
        <v>1246</v>
      </c>
      <c r="AC34" t="s">
        <v>1247</v>
      </c>
      <c r="AD34" t="s">
        <v>10025</v>
      </c>
      <c r="AE34" t="s">
        <v>9685</v>
      </c>
      <c r="AF34" t="s">
        <v>9352</v>
      </c>
    </row>
    <row r="35" spans="1:35" x14ac:dyDescent="0.3">
      <c r="A35" t="s">
        <v>121</v>
      </c>
      <c r="B35" t="s">
        <v>632</v>
      </c>
      <c r="C35" t="s">
        <v>633</v>
      </c>
      <c r="D35" t="s">
        <v>634</v>
      </c>
      <c r="E35" t="s">
        <v>635</v>
      </c>
      <c r="F35" t="s">
        <v>636</v>
      </c>
      <c r="G35" t="s">
        <v>42</v>
      </c>
      <c r="H35" t="s">
        <v>3417</v>
      </c>
      <c r="I35" t="s">
        <v>44</v>
      </c>
      <c r="J35" t="s">
        <v>261</v>
      </c>
      <c r="K35" t="s">
        <v>318</v>
      </c>
      <c r="L35" t="s">
        <v>3252</v>
      </c>
      <c r="M35" t="s">
        <v>8587</v>
      </c>
      <c r="N35" t="s">
        <v>9621</v>
      </c>
      <c r="O35">
        <v>1485100</v>
      </c>
      <c r="P35" t="s">
        <v>9968</v>
      </c>
      <c r="Q35" s="1">
        <v>44925</v>
      </c>
      <c r="R35" t="s">
        <v>9969</v>
      </c>
      <c r="S35" s="1">
        <v>44925</v>
      </c>
      <c r="T35" t="s">
        <v>1602</v>
      </c>
      <c r="U35" t="s">
        <v>10026</v>
      </c>
      <c r="V35" s="1">
        <v>44924</v>
      </c>
      <c r="W35" t="s">
        <v>9622</v>
      </c>
      <c r="X35" s="1">
        <v>44918</v>
      </c>
      <c r="Y35" t="s">
        <v>9506</v>
      </c>
      <c r="Z35" t="s">
        <v>52</v>
      </c>
      <c r="AA35" t="s">
        <v>53</v>
      </c>
      <c r="AB35" t="s">
        <v>1246</v>
      </c>
      <c r="AC35" t="s">
        <v>1247</v>
      </c>
      <c r="AD35" t="s">
        <v>10027</v>
      </c>
      <c r="AE35" t="s">
        <v>9623</v>
      </c>
      <c r="AF35" t="s">
        <v>9352</v>
      </c>
      <c r="AI35">
        <v>29702</v>
      </c>
    </row>
    <row r="36" spans="1:35" x14ac:dyDescent="0.3">
      <c r="A36" t="s">
        <v>121</v>
      </c>
      <c r="B36" t="s">
        <v>632</v>
      </c>
      <c r="C36" t="s">
        <v>633</v>
      </c>
      <c r="D36" t="s">
        <v>634</v>
      </c>
      <c r="E36" t="s">
        <v>635</v>
      </c>
      <c r="F36" t="s">
        <v>636</v>
      </c>
      <c r="G36" t="s">
        <v>42</v>
      </c>
      <c r="H36" t="s">
        <v>3417</v>
      </c>
      <c r="I36" t="s">
        <v>44</v>
      </c>
      <c r="J36" t="s">
        <v>261</v>
      </c>
      <c r="K36" t="s">
        <v>318</v>
      </c>
      <c r="L36" t="s">
        <v>3252</v>
      </c>
      <c r="M36" t="s">
        <v>8587</v>
      </c>
      <c r="N36" t="s">
        <v>9618</v>
      </c>
      <c r="O36">
        <v>1462050</v>
      </c>
      <c r="P36" t="s">
        <v>9968</v>
      </c>
      <c r="Q36" s="1">
        <v>44925</v>
      </c>
      <c r="R36" t="s">
        <v>9969</v>
      </c>
      <c r="S36" s="1">
        <v>44925</v>
      </c>
      <c r="T36" t="s">
        <v>1602</v>
      </c>
      <c r="U36" t="s">
        <v>10028</v>
      </c>
      <c r="V36" s="1">
        <v>44924</v>
      </c>
      <c r="W36" t="s">
        <v>9619</v>
      </c>
      <c r="X36" s="1">
        <v>44916</v>
      </c>
      <c r="Y36" t="s">
        <v>9506</v>
      </c>
      <c r="Z36" t="s">
        <v>52</v>
      </c>
      <c r="AA36" t="s">
        <v>53</v>
      </c>
      <c r="AB36" t="s">
        <v>1246</v>
      </c>
      <c r="AC36" t="s">
        <v>1247</v>
      </c>
      <c r="AD36" t="s">
        <v>10029</v>
      </c>
      <c r="AE36" t="s">
        <v>9620</v>
      </c>
      <c r="AF36" t="s">
        <v>9352</v>
      </c>
      <c r="AI36">
        <v>29241</v>
      </c>
    </row>
    <row r="37" spans="1:35" x14ac:dyDescent="0.3">
      <c r="A37" t="s">
        <v>121</v>
      </c>
      <c r="B37" t="s">
        <v>632</v>
      </c>
      <c r="C37" t="s">
        <v>633</v>
      </c>
      <c r="D37" t="s">
        <v>634</v>
      </c>
      <c r="E37" t="s">
        <v>635</v>
      </c>
      <c r="F37" t="s">
        <v>652</v>
      </c>
      <c r="G37" t="s">
        <v>56</v>
      </c>
      <c r="H37" t="s">
        <v>665</v>
      </c>
      <c r="I37" t="s">
        <v>44</v>
      </c>
      <c r="J37" t="s">
        <v>261</v>
      </c>
      <c r="K37" t="s">
        <v>318</v>
      </c>
      <c r="L37" t="s">
        <v>666</v>
      </c>
      <c r="M37" t="s">
        <v>667</v>
      </c>
      <c r="N37" t="s">
        <v>9664</v>
      </c>
      <c r="O37">
        <v>735000</v>
      </c>
      <c r="P37" t="s">
        <v>9968</v>
      </c>
      <c r="Q37" s="1">
        <v>44925</v>
      </c>
      <c r="R37" t="s">
        <v>9969</v>
      </c>
      <c r="S37" s="1">
        <v>44925</v>
      </c>
      <c r="T37" t="s">
        <v>1602</v>
      </c>
      <c r="U37" t="s">
        <v>10030</v>
      </c>
      <c r="V37" s="1">
        <v>44924</v>
      </c>
      <c r="W37" t="s">
        <v>9665</v>
      </c>
      <c r="X37" s="1">
        <v>44907</v>
      </c>
      <c r="Y37" t="s">
        <v>9506</v>
      </c>
      <c r="Z37" t="s">
        <v>52</v>
      </c>
      <c r="AA37" t="s">
        <v>62</v>
      </c>
      <c r="AB37" t="s">
        <v>1246</v>
      </c>
      <c r="AC37" t="s">
        <v>1247</v>
      </c>
      <c r="AD37" t="s">
        <v>9635</v>
      </c>
      <c r="AE37" t="s">
        <v>9666</v>
      </c>
      <c r="AF37" t="s">
        <v>9352</v>
      </c>
    </row>
    <row r="38" spans="1:35" x14ac:dyDescent="0.3">
      <c r="A38" t="s">
        <v>121</v>
      </c>
      <c r="B38" t="s">
        <v>632</v>
      </c>
      <c r="C38" t="s">
        <v>633</v>
      </c>
      <c r="D38" t="s">
        <v>634</v>
      </c>
      <c r="E38" t="s">
        <v>635</v>
      </c>
      <c r="F38" t="s">
        <v>652</v>
      </c>
      <c r="G38" t="s">
        <v>56</v>
      </c>
      <c r="H38" t="s">
        <v>665</v>
      </c>
      <c r="I38" t="s">
        <v>44</v>
      </c>
      <c r="J38" t="s">
        <v>261</v>
      </c>
      <c r="K38" t="s">
        <v>318</v>
      </c>
      <c r="L38" t="s">
        <v>666</v>
      </c>
      <c r="M38" t="s">
        <v>667</v>
      </c>
      <c r="N38" t="s">
        <v>9661</v>
      </c>
      <c r="O38">
        <v>3650000</v>
      </c>
      <c r="P38" t="s">
        <v>9968</v>
      </c>
      <c r="Q38" s="1">
        <v>44925</v>
      </c>
      <c r="R38" t="s">
        <v>9969</v>
      </c>
      <c r="S38" s="1">
        <v>44925</v>
      </c>
      <c r="T38" t="s">
        <v>1602</v>
      </c>
      <c r="U38" t="s">
        <v>10031</v>
      </c>
      <c r="V38" s="1">
        <v>44924</v>
      </c>
      <c r="W38" t="s">
        <v>9662</v>
      </c>
      <c r="X38" s="1">
        <v>44921</v>
      </c>
      <c r="Y38" t="s">
        <v>9506</v>
      </c>
      <c r="Z38" t="s">
        <v>52</v>
      </c>
      <c r="AA38" t="s">
        <v>62</v>
      </c>
      <c r="AB38" t="s">
        <v>1246</v>
      </c>
      <c r="AC38" t="s">
        <v>1247</v>
      </c>
      <c r="AD38" t="s">
        <v>10032</v>
      </c>
      <c r="AE38" t="s">
        <v>9663</v>
      </c>
      <c r="AF38" t="s">
        <v>9352</v>
      </c>
    </row>
    <row r="39" spans="1:35" x14ac:dyDescent="0.3">
      <c r="A39" t="s">
        <v>121</v>
      </c>
      <c r="B39" t="s">
        <v>632</v>
      </c>
      <c r="C39" t="s">
        <v>633</v>
      </c>
      <c r="D39" t="s">
        <v>634</v>
      </c>
      <c r="E39" t="s">
        <v>635</v>
      </c>
      <c r="F39" t="s">
        <v>652</v>
      </c>
      <c r="G39" t="s">
        <v>56</v>
      </c>
      <c r="H39" t="s">
        <v>665</v>
      </c>
      <c r="I39" t="s">
        <v>44</v>
      </c>
      <c r="J39" t="s">
        <v>261</v>
      </c>
      <c r="K39" t="s">
        <v>318</v>
      </c>
      <c r="L39" t="s">
        <v>666</v>
      </c>
      <c r="M39" t="s">
        <v>667</v>
      </c>
      <c r="N39" t="s">
        <v>9658</v>
      </c>
      <c r="O39">
        <v>4561000</v>
      </c>
      <c r="P39" t="s">
        <v>9968</v>
      </c>
      <c r="Q39" s="1">
        <v>44925</v>
      </c>
      <c r="R39" t="s">
        <v>9969</v>
      </c>
      <c r="S39" s="1">
        <v>44925</v>
      </c>
      <c r="T39" t="s">
        <v>1602</v>
      </c>
      <c r="U39" t="s">
        <v>10033</v>
      </c>
      <c r="V39" s="1">
        <v>44924</v>
      </c>
      <c r="W39" t="s">
        <v>9659</v>
      </c>
      <c r="X39" s="1">
        <v>44915</v>
      </c>
      <c r="Y39" t="s">
        <v>9506</v>
      </c>
      <c r="Z39" t="s">
        <v>52</v>
      </c>
      <c r="AA39" t="s">
        <v>62</v>
      </c>
      <c r="AB39" t="s">
        <v>1246</v>
      </c>
      <c r="AC39" t="s">
        <v>1247</v>
      </c>
      <c r="AD39" t="s">
        <v>9632</v>
      </c>
      <c r="AE39" t="s">
        <v>9660</v>
      </c>
      <c r="AF39" t="s">
        <v>9352</v>
      </c>
    </row>
    <row r="40" spans="1:35" x14ac:dyDescent="0.3">
      <c r="A40" t="s">
        <v>121</v>
      </c>
      <c r="B40" t="s">
        <v>632</v>
      </c>
      <c r="C40" t="s">
        <v>633</v>
      </c>
      <c r="D40" t="s">
        <v>634</v>
      </c>
      <c r="E40" t="s">
        <v>635</v>
      </c>
      <c r="F40" t="s">
        <v>652</v>
      </c>
      <c r="G40" t="s">
        <v>56</v>
      </c>
      <c r="H40" t="s">
        <v>665</v>
      </c>
      <c r="I40" t="s">
        <v>44</v>
      </c>
      <c r="J40" t="s">
        <v>261</v>
      </c>
      <c r="K40" t="s">
        <v>318</v>
      </c>
      <c r="L40" t="s">
        <v>666</v>
      </c>
      <c r="M40" t="s">
        <v>667</v>
      </c>
      <c r="N40" t="s">
        <v>9655</v>
      </c>
      <c r="O40">
        <v>5142900</v>
      </c>
      <c r="P40" t="s">
        <v>9968</v>
      </c>
      <c r="Q40" s="1">
        <v>44925</v>
      </c>
      <c r="R40" t="s">
        <v>9969</v>
      </c>
      <c r="S40" s="1">
        <v>44925</v>
      </c>
      <c r="T40" t="s">
        <v>1602</v>
      </c>
      <c r="U40" t="s">
        <v>10034</v>
      </c>
      <c r="V40" s="1">
        <v>44924</v>
      </c>
      <c r="W40" t="s">
        <v>9656</v>
      </c>
      <c r="X40" s="1">
        <v>44915</v>
      </c>
      <c r="Y40" t="s">
        <v>9506</v>
      </c>
      <c r="Z40" t="s">
        <v>52</v>
      </c>
      <c r="AA40" t="s">
        <v>62</v>
      </c>
      <c r="AB40" t="s">
        <v>1246</v>
      </c>
      <c r="AC40" t="s">
        <v>1247</v>
      </c>
      <c r="AD40" t="s">
        <v>10035</v>
      </c>
      <c r="AE40" t="s">
        <v>9657</v>
      </c>
      <c r="AF40" t="s">
        <v>9352</v>
      </c>
    </row>
    <row r="41" spans="1:35" x14ac:dyDescent="0.3">
      <c r="A41" t="s">
        <v>121</v>
      </c>
      <c r="B41" t="s">
        <v>632</v>
      </c>
      <c r="C41" t="s">
        <v>633</v>
      </c>
      <c r="D41" t="s">
        <v>634</v>
      </c>
      <c r="E41" t="s">
        <v>635</v>
      </c>
      <c r="F41" t="s">
        <v>652</v>
      </c>
      <c r="G41" t="s">
        <v>56</v>
      </c>
      <c r="H41" t="s">
        <v>665</v>
      </c>
      <c r="I41" t="s">
        <v>44</v>
      </c>
      <c r="J41" t="s">
        <v>261</v>
      </c>
      <c r="K41" t="s">
        <v>318</v>
      </c>
      <c r="L41" t="s">
        <v>666</v>
      </c>
      <c r="M41" t="s">
        <v>667</v>
      </c>
      <c r="N41" t="s">
        <v>9652</v>
      </c>
      <c r="O41">
        <v>5283800</v>
      </c>
      <c r="P41" t="s">
        <v>9968</v>
      </c>
      <c r="Q41" s="1">
        <v>44925</v>
      </c>
      <c r="R41" t="s">
        <v>9969</v>
      </c>
      <c r="S41" s="1">
        <v>44925</v>
      </c>
      <c r="T41" t="s">
        <v>1602</v>
      </c>
      <c r="U41" t="s">
        <v>10036</v>
      </c>
      <c r="V41" s="1">
        <v>44924</v>
      </c>
      <c r="W41" t="s">
        <v>9653</v>
      </c>
      <c r="X41" s="1">
        <v>44914</v>
      </c>
      <c r="Y41" t="s">
        <v>9506</v>
      </c>
      <c r="Z41" t="s">
        <v>52</v>
      </c>
      <c r="AA41" t="s">
        <v>62</v>
      </c>
      <c r="AB41" t="s">
        <v>1246</v>
      </c>
      <c r="AC41" t="s">
        <v>1247</v>
      </c>
      <c r="AD41" t="s">
        <v>9629</v>
      </c>
      <c r="AE41" t="s">
        <v>9654</v>
      </c>
      <c r="AF41" t="s">
        <v>9352</v>
      </c>
    </row>
    <row r="42" spans="1:35" x14ac:dyDescent="0.3">
      <c r="A42" t="s">
        <v>121</v>
      </c>
      <c r="B42" t="s">
        <v>632</v>
      </c>
      <c r="C42" t="s">
        <v>633</v>
      </c>
      <c r="D42" t="s">
        <v>634</v>
      </c>
      <c r="E42" t="s">
        <v>635</v>
      </c>
      <c r="F42" t="s">
        <v>652</v>
      </c>
      <c r="G42" t="s">
        <v>56</v>
      </c>
      <c r="H42" t="s">
        <v>665</v>
      </c>
      <c r="I42" t="s">
        <v>44</v>
      </c>
      <c r="J42" t="s">
        <v>261</v>
      </c>
      <c r="K42" t="s">
        <v>318</v>
      </c>
      <c r="L42" t="s">
        <v>666</v>
      </c>
      <c r="M42" t="s">
        <v>667</v>
      </c>
      <c r="N42" t="s">
        <v>9649</v>
      </c>
      <c r="O42">
        <v>5454500</v>
      </c>
      <c r="P42" t="s">
        <v>9968</v>
      </c>
      <c r="Q42" s="1">
        <v>44925</v>
      </c>
      <c r="R42" t="s">
        <v>9969</v>
      </c>
      <c r="S42" s="1">
        <v>44925</v>
      </c>
      <c r="T42" t="s">
        <v>1602</v>
      </c>
      <c r="U42" t="s">
        <v>10037</v>
      </c>
      <c r="V42" s="1">
        <v>44924</v>
      </c>
      <c r="W42" t="s">
        <v>9650</v>
      </c>
      <c r="X42" s="1">
        <v>44914</v>
      </c>
      <c r="Y42" t="s">
        <v>9506</v>
      </c>
      <c r="Z42" t="s">
        <v>52</v>
      </c>
      <c r="AA42" t="s">
        <v>62</v>
      </c>
      <c r="AB42" t="s">
        <v>1246</v>
      </c>
      <c r="AC42" t="s">
        <v>1247</v>
      </c>
      <c r="AD42" t="s">
        <v>10038</v>
      </c>
      <c r="AE42" t="s">
        <v>9651</v>
      </c>
      <c r="AF42" t="s">
        <v>9352</v>
      </c>
    </row>
    <row r="43" spans="1:35" x14ac:dyDescent="0.3">
      <c r="A43" t="s">
        <v>121</v>
      </c>
      <c r="B43" t="s">
        <v>632</v>
      </c>
      <c r="C43" t="s">
        <v>633</v>
      </c>
      <c r="D43" t="s">
        <v>634</v>
      </c>
      <c r="E43" t="s">
        <v>635</v>
      </c>
      <c r="F43" t="s">
        <v>652</v>
      </c>
      <c r="G43" t="s">
        <v>110</v>
      </c>
      <c r="H43" t="s">
        <v>3425</v>
      </c>
      <c r="I43" t="s">
        <v>44</v>
      </c>
      <c r="J43" t="s">
        <v>261</v>
      </c>
      <c r="K43" t="s">
        <v>318</v>
      </c>
      <c r="L43" t="s">
        <v>112</v>
      </c>
      <c r="M43" t="s">
        <v>9645</v>
      </c>
      <c r="N43" t="s">
        <v>9646</v>
      </c>
      <c r="O43">
        <v>188036</v>
      </c>
      <c r="P43" t="s">
        <v>9968</v>
      </c>
      <c r="Q43" s="1">
        <v>44925</v>
      </c>
      <c r="R43" t="s">
        <v>9969</v>
      </c>
      <c r="S43" s="1">
        <v>44925</v>
      </c>
      <c r="T43" t="s">
        <v>1602</v>
      </c>
      <c r="U43" t="s">
        <v>10039</v>
      </c>
      <c r="V43" s="1">
        <v>44924</v>
      </c>
      <c r="W43" t="s">
        <v>9647</v>
      </c>
      <c r="X43" s="1">
        <v>44922</v>
      </c>
      <c r="Y43" t="s">
        <v>9506</v>
      </c>
      <c r="Z43" t="s">
        <v>52</v>
      </c>
      <c r="AA43" t="s">
        <v>116</v>
      </c>
      <c r="AB43" t="s">
        <v>1246</v>
      </c>
      <c r="AC43" t="s">
        <v>1247</v>
      </c>
      <c r="AD43" t="s">
        <v>9626</v>
      </c>
      <c r="AE43" t="s">
        <v>9648</v>
      </c>
      <c r="AF43" t="s">
        <v>9352</v>
      </c>
    </row>
    <row r="44" spans="1:35" x14ac:dyDescent="0.3">
      <c r="A44" t="s">
        <v>121</v>
      </c>
      <c r="B44" t="s">
        <v>632</v>
      </c>
      <c r="C44" t="s">
        <v>633</v>
      </c>
      <c r="D44" t="s">
        <v>634</v>
      </c>
      <c r="E44" t="s">
        <v>635</v>
      </c>
      <c r="F44" t="s">
        <v>652</v>
      </c>
      <c r="G44" t="s">
        <v>110</v>
      </c>
      <c r="H44" t="s">
        <v>3425</v>
      </c>
      <c r="I44" t="s">
        <v>44</v>
      </c>
      <c r="J44" t="s">
        <v>261</v>
      </c>
      <c r="K44" t="s">
        <v>318</v>
      </c>
      <c r="L44" t="s">
        <v>4673</v>
      </c>
      <c r="M44" t="s">
        <v>4671</v>
      </c>
      <c r="N44" t="s">
        <v>9642</v>
      </c>
      <c r="O44">
        <v>15000000</v>
      </c>
      <c r="P44" t="s">
        <v>9968</v>
      </c>
      <c r="Q44" s="1">
        <v>44925</v>
      </c>
      <c r="R44" t="s">
        <v>9969</v>
      </c>
      <c r="S44" s="1">
        <v>44925</v>
      </c>
      <c r="T44" t="s">
        <v>1602</v>
      </c>
      <c r="U44" t="s">
        <v>10040</v>
      </c>
      <c r="V44" s="1">
        <v>44924</v>
      </c>
      <c r="W44" t="s">
        <v>9643</v>
      </c>
      <c r="X44" s="1">
        <v>44918</v>
      </c>
      <c r="Y44" t="s">
        <v>9506</v>
      </c>
      <c r="Z44" t="s">
        <v>52</v>
      </c>
      <c r="AA44" t="s">
        <v>116</v>
      </c>
      <c r="AB44" t="s">
        <v>1246</v>
      </c>
      <c r="AC44" t="s">
        <v>1247</v>
      </c>
      <c r="AD44" t="s">
        <v>10041</v>
      </c>
      <c r="AE44" t="s">
        <v>9644</v>
      </c>
      <c r="AF44" t="s">
        <v>9352</v>
      </c>
    </row>
    <row r="45" spans="1:35" x14ac:dyDescent="0.3">
      <c r="A45" t="s">
        <v>121</v>
      </c>
      <c r="B45" t="s">
        <v>632</v>
      </c>
      <c r="C45" t="s">
        <v>633</v>
      </c>
      <c r="D45" t="s">
        <v>634</v>
      </c>
      <c r="E45" t="s">
        <v>635</v>
      </c>
      <c r="F45" t="s">
        <v>652</v>
      </c>
      <c r="G45" t="s">
        <v>110</v>
      </c>
      <c r="H45" t="s">
        <v>3425</v>
      </c>
      <c r="I45" t="s">
        <v>44</v>
      </c>
      <c r="J45" t="s">
        <v>261</v>
      </c>
      <c r="K45" t="s">
        <v>318</v>
      </c>
      <c r="L45" t="s">
        <v>4673</v>
      </c>
      <c r="M45" t="s">
        <v>4671</v>
      </c>
      <c r="N45" t="s">
        <v>9639</v>
      </c>
      <c r="O45">
        <v>30000000</v>
      </c>
      <c r="P45" t="s">
        <v>9968</v>
      </c>
      <c r="Q45" s="1">
        <v>44925</v>
      </c>
      <c r="R45" t="s">
        <v>9969</v>
      </c>
      <c r="S45" s="1">
        <v>44925</v>
      </c>
      <c r="T45" t="s">
        <v>1602</v>
      </c>
      <c r="U45" t="s">
        <v>10042</v>
      </c>
      <c r="V45" s="1">
        <v>44924</v>
      </c>
      <c r="W45" t="s">
        <v>9640</v>
      </c>
      <c r="X45" s="1">
        <v>44918</v>
      </c>
      <c r="Y45" t="s">
        <v>9506</v>
      </c>
      <c r="Z45" t="s">
        <v>52</v>
      </c>
      <c r="AA45" t="s">
        <v>116</v>
      </c>
      <c r="AB45" t="s">
        <v>1246</v>
      </c>
      <c r="AC45" t="s">
        <v>1247</v>
      </c>
      <c r="AD45" t="s">
        <v>9601</v>
      </c>
      <c r="AE45" t="s">
        <v>9641</v>
      </c>
      <c r="AF45" t="s">
        <v>9352</v>
      </c>
    </row>
    <row r="46" spans="1:35" x14ac:dyDescent="0.3">
      <c r="A46" t="s">
        <v>121</v>
      </c>
      <c r="B46" t="s">
        <v>632</v>
      </c>
      <c r="C46" t="s">
        <v>633</v>
      </c>
      <c r="D46" t="s">
        <v>634</v>
      </c>
      <c r="E46" t="s">
        <v>635</v>
      </c>
      <c r="F46" t="s">
        <v>652</v>
      </c>
      <c r="G46" t="s">
        <v>110</v>
      </c>
      <c r="H46" t="s">
        <v>3425</v>
      </c>
      <c r="I46" t="s">
        <v>44</v>
      </c>
      <c r="J46" t="s">
        <v>261</v>
      </c>
      <c r="K46" t="s">
        <v>318</v>
      </c>
      <c r="L46" t="s">
        <v>4673</v>
      </c>
      <c r="M46" t="s">
        <v>4671</v>
      </c>
      <c r="N46" t="s">
        <v>9636</v>
      </c>
      <c r="O46">
        <v>4200000</v>
      </c>
      <c r="P46" t="s">
        <v>9968</v>
      </c>
      <c r="Q46" s="1">
        <v>44925</v>
      </c>
      <c r="R46" t="s">
        <v>9969</v>
      </c>
      <c r="S46" s="1">
        <v>44925</v>
      </c>
      <c r="T46" t="s">
        <v>1602</v>
      </c>
      <c r="U46" t="s">
        <v>10043</v>
      </c>
      <c r="V46" s="1">
        <v>44924</v>
      </c>
      <c r="W46" t="s">
        <v>9637</v>
      </c>
      <c r="X46" s="1">
        <v>44918</v>
      </c>
      <c r="Y46" t="s">
        <v>9506</v>
      </c>
      <c r="Z46" t="s">
        <v>52</v>
      </c>
      <c r="AA46" t="s">
        <v>116</v>
      </c>
      <c r="AB46" t="s">
        <v>1246</v>
      </c>
      <c r="AC46" t="s">
        <v>1247</v>
      </c>
      <c r="AD46" t="s">
        <v>9595</v>
      </c>
      <c r="AE46" t="s">
        <v>9638</v>
      </c>
      <c r="AF46" t="s">
        <v>9352</v>
      </c>
    </row>
    <row r="47" spans="1:35" x14ac:dyDescent="0.3">
      <c r="A47" t="s">
        <v>121</v>
      </c>
      <c r="B47" t="s">
        <v>632</v>
      </c>
      <c r="C47" t="s">
        <v>633</v>
      </c>
      <c r="D47" t="s">
        <v>634</v>
      </c>
      <c r="E47" t="s">
        <v>635</v>
      </c>
      <c r="F47" t="s">
        <v>652</v>
      </c>
      <c r="G47" t="s">
        <v>42</v>
      </c>
      <c r="H47" t="s">
        <v>3251</v>
      </c>
      <c r="I47" t="s">
        <v>44</v>
      </c>
      <c r="J47" t="s">
        <v>261</v>
      </c>
      <c r="K47" t="s">
        <v>318</v>
      </c>
      <c r="L47" t="s">
        <v>3437</v>
      </c>
      <c r="M47" t="s">
        <v>5746</v>
      </c>
      <c r="N47" t="s">
        <v>9633</v>
      </c>
      <c r="O47">
        <v>690000</v>
      </c>
      <c r="P47" t="s">
        <v>9968</v>
      </c>
      <c r="Q47" s="1">
        <v>44925</v>
      </c>
      <c r="R47" t="s">
        <v>9969</v>
      </c>
      <c r="S47" s="1">
        <v>44925</v>
      </c>
      <c r="T47" t="s">
        <v>1602</v>
      </c>
      <c r="U47" t="s">
        <v>10044</v>
      </c>
      <c r="V47" s="1">
        <v>44924</v>
      </c>
      <c r="W47" t="s">
        <v>9634</v>
      </c>
      <c r="X47" s="1">
        <v>44917</v>
      </c>
      <c r="Y47" t="s">
        <v>9506</v>
      </c>
      <c r="Z47" t="s">
        <v>52</v>
      </c>
      <c r="AA47" t="s">
        <v>53</v>
      </c>
      <c r="AB47" t="s">
        <v>1246</v>
      </c>
      <c r="AC47" t="s">
        <v>1247</v>
      </c>
      <c r="AD47" t="s">
        <v>10045</v>
      </c>
      <c r="AE47" t="s">
        <v>9635</v>
      </c>
      <c r="AF47" t="s">
        <v>9352</v>
      </c>
    </row>
    <row r="48" spans="1:35" x14ac:dyDescent="0.3">
      <c r="A48" t="s">
        <v>121</v>
      </c>
      <c r="B48" t="s">
        <v>632</v>
      </c>
      <c r="C48" t="s">
        <v>633</v>
      </c>
      <c r="D48" t="s">
        <v>634</v>
      </c>
      <c r="E48" t="s">
        <v>635</v>
      </c>
      <c r="F48" t="s">
        <v>652</v>
      </c>
      <c r="G48" t="s">
        <v>42</v>
      </c>
      <c r="H48" t="s">
        <v>3251</v>
      </c>
      <c r="I48" t="s">
        <v>44</v>
      </c>
      <c r="J48" t="s">
        <v>261</v>
      </c>
      <c r="K48" t="s">
        <v>318</v>
      </c>
      <c r="L48" t="s">
        <v>3437</v>
      </c>
      <c r="M48" t="s">
        <v>5746</v>
      </c>
      <c r="N48" t="s">
        <v>9630</v>
      </c>
      <c r="O48">
        <v>506000</v>
      </c>
      <c r="P48" t="s">
        <v>9968</v>
      </c>
      <c r="Q48" s="1">
        <v>44925</v>
      </c>
      <c r="R48" t="s">
        <v>9969</v>
      </c>
      <c r="S48" s="1">
        <v>44925</v>
      </c>
      <c r="T48" t="s">
        <v>1602</v>
      </c>
      <c r="U48" t="s">
        <v>10046</v>
      </c>
      <c r="V48" s="1">
        <v>44924</v>
      </c>
      <c r="W48" t="s">
        <v>9631</v>
      </c>
      <c r="X48" s="1">
        <v>44917</v>
      </c>
      <c r="Y48" t="s">
        <v>9506</v>
      </c>
      <c r="Z48" t="s">
        <v>52</v>
      </c>
      <c r="AA48" t="s">
        <v>53</v>
      </c>
      <c r="AB48" t="s">
        <v>1246</v>
      </c>
      <c r="AC48" t="s">
        <v>1247</v>
      </c>
      <c r="AD48" t="s">
        <v>10047</v>
      </c>
      <c r="AE48" t="s">
        <v>9632</v>
      </c>
      <c r="AF48" t="s">
        <v>9352</v>
      </c>
    </row>
    <row r="49" spans="1:35" x14ac:dyDescent="0.3">
      <c r="A49" t="s">
        <v>121</v>
      </c>
      <c r="B49" t="s">
        <v>632</v>
      </c>
      <c r="C49" t="s">
        <v>633</v>
      </c>
      <c r="D49" t="s">
        <v>634</v>
      </c>
      <c r="E49" t="s">
        <v>635</v>
      </c>
      <c r="F49" t="s">
        <v>636</v>
      </c>
      <c r="G49" t="s">
        <v>56</v>
      </c>
      <c r="H49" t="s">
        <v>3424</v>
      </c>
      <c r="I49" t="s">
        <v>44</v>
      </c>
      <c r="J49" t="s">
        <v>261</v>
      </c>
      <c r="K49" t="s">
        <v>318</v>
      </c>
      <c r="L49" t="s">
        <v>5750</v>
      </c>
      <c r="M49" t="s">
        <v>6756</v>
      </c>
      <c r="N49" t="s">
        <v>9627</v>
      </c>
      <c r="O49">
        <v>2842300</v>
      </c>
      <c r="P49" t="s">
        <v>9968</v>
      </c>
      <c r="Q49" s="1">
        <v>44925</v>
      </c>
      <c r="R49" t="s">
        <v>9969</v>
      </c>
      <c r="S49" s="1">
        <v>44925</v>
      </c>
      <c r="T49" t="s">
        <v>1602</v>
      </c>
      <c r="U49" t="s">
        <v>10048</v>
      </c>
      <c r="V49" s="1">
        <v>44924</v>
      </c>
      <c r="W49" t="s">
        <v>9628</v>
      </c>
      <c r="X49" s="1">
        <v>44902</v>
      </c>
      <c r="Y49" t="s">
        <v>9506</v>
      </c>
      <c r="Z49" t="s">
        <v>52</v>
      </c>
      <c r="AA49" t="s">
        <v>62</v>
      </c>
      <c r="AB49" t="s">
        <v>1246</v>
      </c>
      <c r="AC49" t="s">
        <v>1247</v>
      </c>
      <c r="AD49" t="s">
        <v>10049</v>
      </c>
      <c r="AE49" t="s">
        <v>9629</v>
      </c>
      <c r="AF49" t="s">
        <v>9352</v>
      </c>
    </row>
    <row r="50" spans="1:35" x14ac:dyDescent="0.3">
      <c r="A50" t="s">
        <v>121</v>
      </c>
      <c r="B50" t="s">
        <v>632</v>
      </c>
      <c r="C50" t="s">
        <v>633</v>
      </c>
      <c r="D50" t="s">
        <v>634</v>
      </c>
      <c r="E50" t="s">
        <v>635</v>
      </c>
      <c r="F50" t="s">
        <v>636</v>
      </c>
      <c r="G50" t="s">
        <v>56</v>
      </c>
      <c r="H50" t="s">
        <v>3424</v>
      </c>
      <c r="I50" t="s">
        <v>44</v>
      </c>
      <c r="J50" t="s">
        <v>261</v>
      </c>
      <c r="K50" t="s">
        <v>318</v>
      </c>
      <c r="L50" t="s">
        <v>7683</v>
      </c>
      <c r="M50" t="s">
        <v>4708</v>
      </c>
      <c r="N50" t="s">
        <v>9624</v>
      </c>
      <c r="O50">
        <v>3390000</v>
      </c>
      <c r="P50" t="s">
        <v>9968</v>
      </c>
      <c r="Q50" s="1">
        <v>44925</v>
      </c>
      <c r="R50" t="s">
        <v>9969</v>
      </c>
      <c r="S50" s="1">
        <v>44925</v>
      </c>
      <c r="T50" t="s">
        <v>1602</v>
      </c>
      <c r="U50" t="s">
        <v>10050</v>
      </c>
      <c r="V50" s="1">
        <v>44924</v>
      </c>
      <c r="W50" t="s">
        <v>9625</v>
      </c>
      <c r="X50" s="1">
        <v>44921</v>
      </c>
      <c r="Y50" t="s">
        <v>9506</v>
      </c>
      <c r="Z50" t="s">
        <v>52</v>
      </c>
      <c r="AA50" t="s">
        <v>62</v>
      </c>
      <c r="AB50" t="s">
        <v>1246</v>
      </c>
      <c r="AC50" t="s">
        <v>1247</v>
      </c>
      <c r="AD50" t="s">
        <v>10051</v>
      </c>
      <c r="AE50" t="s">
        <v>9626</v>
      </c>
      <c r="AF50" t="s">
        <v>9352</v>
      </c>
    </row>
    <row r="51" spans="1:35" x14ac:dyDescent="0.3">
      <c r="A51" t="s">
        <v>121</v>
      </c>
      <c r="B51" t="s">
        <v>122</v>
      </c>
      <c r="C51" t="s">
        <v>256</v>
      </c>
      <c r="D51" t="s">
        <v>351</v>
      </c>
      <c r="E51" t="s">
        <v>352</v>
      </c>
      <c r="F51" t="s">
        <v>387</v>
      </c>
      <c r="G51" t="s">
        <v>56</v>
      </c>
      <c r="H51" t="s">
        <v>3400</v>
      </c>
      <c r="I51" t="s">
        <v>44</v>
      </c>
      <c r="J51" t="s">
        <v>261</v>
      </c>
      <c r="K51" t="s">
        <v>318</v>
      </c>
      <c r="L51" t="s">
        <v>4687</v>
      </c>
      <c r="M51" t="s">
        <v>4686</v>
      </c>
      <c r="N51" t="s">
        <v>9599</v>
      </c>
      <c r="O51">
        <v>430000</v>
      </c>
      <c r="P51" t="s">
        <v>9968</v>
      </c>
      <c r="Q51" s="1">
        <v>44925</v>
      </c>
      <c r="R51" t="s">
        <v>9969</v>
      </c>
      <c r="S51" s="1">
        <v>44925</v>
      </c>
      <c r="T51" t="s">
        <v>1597</v>
      </c>
      <c r="U51" t="s">
        <v>10052</v>
      </c>
      <c r="V51" s="1">
        <v>44924</v>
      </c>
      <c r="W51" t="s">
        <v>9600</v>
      </c>
      <c r="X51" s="1">
        <v>44914</v>
      </c>
      <c r="Y51" t="s">
        <v>9506</v>
      </c>
      <c r="Z51" t="s">
        <v>52</v>
      </c>
      <c r="AA51" t="s">
        <v>62</v>
      </c>
      <c r="AB51" t="s">
        <v>1246</v>
      </c>
      <c r="AC51" t="s">
        <v>1247</v>
      </c>
      <c r="AD51" t="s">
        <v>10053</v>
      </c>
      <c r="AE51" t="s">
        <v>9601</v>
      </c>
      <c r="AF51" t="s">
        <v>9352</v>
      </c>
    </row>
    <row r="52" spans="1:35" x14ac:dyDescent="0.3">
      <c r="A52" t="s">
        <v>121</v>
      </c>
      <c r="B52" t="s">
        <v>122</v>
      </c>
      <c r="C52" t="s">
        <v>256</v>
      </c>
      <c r="D52" t="s">
        <v>351</v>
      </c>
      <c r="E52" t="s">
        <v>352</v>
      </c>
      <c r="F52" t="s">
        <v>387</v>
      </c>
      <c r="G52" t="s">
        <v>42</v>
      </c>
      <c r="H52" t="s">
        <v>3068</v>
      </c>
      <c r="I52" t="s">
        <v>44</v>
      </c>
      <c r="J52" t="s">
        <v>261</v>
      </c>
      <c r="K52" t="s">
        <v>318</v>
      </c>
      <c r="L52" t="s">
        <v>3437</v>
      </c>
      <c r="M52" t="s">
        <v>7545</v>
      </c>
      <c r="N52" t="s">
        <v>9593</v>
      </c>
      <c r="O52">
        <v>585000</v>
      </c>
      <c r="P52" t="s">
        <v>9968</v>
      </c>
      <c r="Q52" s="1">
        <v>44925</v>
      </c>
      <c r="R52" t="s">
        <v>9969</v>
      </c>
      <c r="S52" s="1">
        <v>44925</v>
      </c>
      <c r="T52" t="s">
        <v>1597</v>
      </c>
      <c r="U52" t="s">
        <v>10054</v>
      </c>
      <c r="V52" s="1">
        <v>44924</v>
      </c>
      <c r="W52" t="s">
        <v>9594</v>
      </c>
      <c r="X52" s="1">
        <v>44914</v>
      </c>
      <c r="Y52" t="s">
        <v>9506</v>
      </c>
      <c r="Z52" t="s">
        <v>52</v>
      </c>
      <c r="AA52" t="s">
        <v>53</v>
      </c>
      <c r="AB52" t="s">
        <v>1246</v>
      </c>
      <c r="AC52" t="s">
        <v>1247</v>
      </c>
      <c r="AD52" t="s">
        <v>10055</v>
      </c>
      <c r="AE52" t="s">
        <v>9595</v>
      </c>
      <c r="AF52" t="s">
        <v>9352</v>
      </c>
    </row>
    <row r="53" spans="1:35" x14ac:dyDescent="0.3">
      <c r="A53" t="s">
        <v>121</v>
      </c>
      <c r="B53" t="s">
        <v>122</v>
      </c>
      <c r="C53" t="s">
        <v>123</v>
      </c>
      <c r="D53" t="s">
        <v>124</v>
      </c>
      <c r="E53" t="s">
        <v>125</v>
      </c>
      <c r="F53" t="s">
        <v>174</v>
      </c>
      <c r="G53" t="s">
        <v>2974</v>
      </c>
      <c r="H53" t="s">
        <v>3320</v>
      </c>
      <c r="I53" t="s">
        <v>44</v>
      </c>
      <c r="J53" t="s">
        <v>136</v>
      </c>
      <c r="K53" t="s">
        <v>137</v>
      </c>
      <c r="L53" t="s">
        <v>9528</v>
      </c>
      <c r="M53" t="s">
        <v>9529</v>
      </c>
      <c r="N53" t="s">
        <v>9530</v>
      </c>
      <c r="O53">
        <v>3000000</v>
      </c>
      <c r="P53" t="s">
        <v>9968</v>
      </c>
      <c r="Q53" s="1">
        <v>44925</v>
      </c>
      <c r="R53" t="s">
        <v>9969</v>
      </c>
      <c r="S53" s="1">
        <v>44925</v>
      </c>
      <c r="T53" t="s">
        <v>1592</v>
      </c>
      <c r="U53" t="s">
        <v>10056</v>
      </c>
      <c r="V53" s="1">
        <v>44924</v>
      </c>
      <c r="W53" t="s">
        <v>9531</v>
      </c>
      <c r="X53" s="1">
        <v>44918</v>
      </c>
      <c r="Y53" t="s">
        <v>9506</v>
      </c>
      <c r="Z53" t="s">
        <v>52</v>
      </c>
      <c r="AA53" t="s">
        <v>2981</v>
      </c>
      <c r="AB53" t="s">
        <v>1246</v>
      </c>
      <c r="AC53" t="s">
        <v>1247</v>
      </c>
      <c r="AD53" t="s">
        <v>10057</v>
      </c>
      <c r="AE53" t="s">
        <v>9532</v>
      </c>
      <c r="AF53" t="s">
        <v>9533</v>
      </c>
      <c r="AI53">
        <v>120000</v>
      </c>
    </row>
    <row r="54" spans="1:35" x14ac:dyDescent="0.3">
      <c r="A54" t="s">
        <v>121</v>
      </c>
      <c r="B54" t="s">
        <v>122</v>
      </c>
      <c r="C54" t="s">
        <v>123</v>
      </c>
      <c r="D54" t="s">
        <v>124</v>
      </c>
      <c r="E54" t="s">
        <v>125</v>
      </c>
      <c r="F54" t="s">
        <v>147</v>
      </c>
      <c r="G54" t="s">
        <v>56</v>
      </c>
      <c r="H54" t="s">
        <v>148</v>
      </c>
      <c r="I54" t="s">
        <v>44</v>
      </c>
      <c r="J54" t="s">
        <v>136</v>
      </c>
      <c r="K54" t="s">
        <v>137</v>
      </c>
      <c r="L54" t="s">
        <v>149</v>
      </c>
      <c r="M54" t="s">
        <v>150</v>
      </c>
      <c r="N54" t="s">
        <v>9543</v>
      </c>
      <c r="O54">
        <v>6426000</v>
      </c>
      <c r="P54" t="s">
        <v>9968</v>
      </c>
      <c r="Q54" s="1">
        <v>44925</v>
      </c>
      <c r="R54" t="s">
        <v>9969</v>
      </c>
      <c r="S54" s="1">
        <v>44925</v>
      </c>
      <c r="T54" t="s">
        <v>1592</v>
      </c>
      <c r="U54" t="s">
        <v>10058</v>
      </c>
      <c r="V54" s="1">
        <v>44924</v>
      </c>
      <c r="W54" t="s">
        <v>9544</v>
      </c>
      <c r="X54" s="1">
        <v>44904</v>
      </c>
      <c r="Y54" t="s">
        <v>9506</v>
      </c>
      <c r="Z54" t="s">
        <v>52</v>
      </c>
      <c r="AA54" t="s">
        <v>62</v>
      </c>
      <c r="AB54" t="s">
        <v>1246</v>
      </c>
      <c r="AC54" t="s">
        <v>1247</v>
      </c>
      <c r="AD54" t="s">
        <v>10059</v>
      </c>
      <c r="AE54" t="s">
        <v>9545</v>
      </c>
      <c r="AF54" t="s">
        <v>9533</v>
      </c>
    </row>
    <row r="55" spans="1:35" x14ac:dyDescent="0.3">
      <c r="A55" t="s">
        <v>121</v>
      </c>
      <c r="B55" t="s">
        <v>122</v>
      </c>
      <c r="C55" t="s">
        <v>123</v>
      </c>
      <c r="D55" t="s">
        <v>124</v>
      </c>
      <c r="E55" t="s">
        <v>125</v>
      </c>
      <c r="F55" t="s">
        <v>250</v>
      </c>
      <c r="G55" t="s">
        <v>56</v>
      </c>
      <c r="H55" t="s">
        <v>973</v>
      </c>
      <c r="I55" t="s">
        <v>44</v>
      </c>
      <c r="J55" t="s">
        <v>45</v>
      </c>
      <c r="K55" t="s">
        <v>79</v>
      </c>
      <c r="L55" t="s">
        <v>974</v>
      </c>
      <c r="M55" t="s">
        <v>975</v>
      </c>
      <c r="N55" t="s">
        <v>9590</v>
      </c>
      <c r="O55">
        <v>530000</v>
      </c>
      <c r="P55" t="s">
        <v>9968</v>
      </c>
      <c r="Q55" s="1">
        <v>44925</v>
      </c>
      <c r="R55" t="s">
        <v>9969</v>
      </c>
      <c r="S55" s="1">
        <v>44925</v>
      </c>
      <c r="T55" t="s">
        <v>1592</v>
      </c>
      <c r="U55" t="s">
        <v>10060</v>
      </c>
      <c r="V55" s="1">
        <v>44924</v>
      </c>
      <c r="W55" t="s">
        <v>9591</v>
      </c>
      <c r="X55" s="1">
        <v>44918</v>
      </c>
      <c r="Y55" t="s">
        <v>9506</v>
      </c>
      <c r="Z55" t="s">
        <v>52</v>
      </c>
      <c r="AA55" t="s">
        <v>62</v>
      </c>
      <c r="AB55" t="s">
        <v>1246</v>
      </c>
      <c r="AC55" t="s">
        <v>1247</v>
      </c>
      <c r="AD55" t="s">
        <v>10061</v>
      </c>
      <c r="AE55" t="s">
        <v>9592</v>
      </c>
      <c r="AF55" t="s">
        <v>9290</v>
      </c>
    </row>
    <row r="56" spans="1:35" x14ac:dyDescent="0.3">
      <c r="A56" t="s">
        <v>121</v>
      </c>
      <c r="B56" t="s">
        <v>122</v>
      </c>
      <c r="C56" t="s">
        <v>123</v>
      </c>
      <c r="D56" t="s">
        <v>124</v>
      </c>
      <c r="E56" t="s">
        <v>125</v>
      </c>
      <c r="F56" t="s">
        <v>250</v>
      </c>
      <c r="G56" t="s">
        <v>110</v>
      </c>
      <c r="H56" t="s">
        <v>627</v>
      </c>
      <c r="I56" t="s">
        <v>44</v>
      </c>
      <c r="J56" t="s">
        <v>45</v>
      </c>
      <c r="K56" t="s">
        <v>79</v>
      </c>
      <c r="L56" t="s">
        <v>6541</v>
      </c>
      <c r="M56" t="s">
        <v>6542</v>
      </c>
      <c r="N56" t="s">
        <v>9587</v>
      </c>
      <c r="O56">
        <v>5334000</v>
      </c>
      <c r="P56" t="s">
        <v>9968</v>
      </c>
      <c r="Q56" s="1">
        <v>44925</v>
      </c>
      <c r="R56" t="s">
        <v>9969</v>
      </c>
      <c r="S56" s="1">
        <v>44925</v>
      </c>
      <c r="T56" t="s">
        <v>1592</v>
      </c>
      <c r="U56" t="s">
        <v>10062</v>
      </c>
      <c r="V56" s="1">
        <v>44924</v>
      </c>
      <c r="W56" t="s">
        <v>9588</v>
      </c>
      <c r="X56" s="1">
        <v>44917</v>
      </c>
      <c r="Y56" t="s">
        <v>9506</v>
      </c>
      <c r="Z56" t="s">
        <v>52</v>
      </c>
      <c r="AA56" t="s">
        <v>116</v>
      </c>
      <c r="AB56" t="s">
        <v>1246</v>
      </c>
      <c r="AC56" t="s">
        <v>1247</v>
      </c>
      <c r="AD56" t="s">
        <v>10063</v>
      </c>
      <c r="AE56" t="s">
        <v>9589</v>
      </c>
      <c r="AF56" t="s">
        <v>9290</v>
      </c>
      <c r="AG56">
        <v>528595</v>
      </c>
      <c r="AI56">
        <v>96108</v>
      </c>
    </row>
    <row r="57" spans="1:35" x14ac:dyDescent="0.3">
      <c r="A57" t="s">
        <v>121</v>
      </c>
      <c r="B57" t="s">
        <v>122</v>
      </c>
      <c r="C57" t="s">
        <v>123</v>
      </c>
      <c r="D57" t="s">
        <v>124</v>
      </c>
      <c r="E57" t="s">
        <v>125</v>
      </c>
      <c r="F57" t="s">
        <v>250</v>
      </c>
      <c r="G57" t="s">
        <v>42</v>
      </c>
      <c r="H57" t="s">
        <v>251</v>
      </c>
      <c r="I57" t="s">
        <v>44</v>
      </c>
      <c r="J57" t="s">
        <v>45</v>
      </c>
      <c r="K57" t="s">
        <v>79</v>
      </c>
      <c r="L57" t="s">
        <v>9582</v>
      </c>
      <c r="M57" t="s">
        <v>9583</v>
      </c>
      <c r="N57" t="s">
        <v>9584</v>
      </c>
      <c r="O57">
        <v>2136000</v>
      </c>
      <c r="P57" t="s">
        <v>9968</v>
      </c>
      <c r="Q57" s="1">
        <v>44925</v>
      </c>
      <c r="R57" t="s">
        <v>9969</v>
      </c>
      <c r="S57" s="1">
        <v>44925</v>
      </c>
      <c r="T57" t="s">
        <v>1592</v>
      </c>
      <c r="U57" t="s">
        <v>10064</v>
      </c>
      <c r="V57" s="1">
        <v>44924</v>
      </c>
      <c r="W57" t="s">
        <v>9585</v>
      </c>
      <c r="X57" s="1">
        <v>44900</v>
      </c>
      <c r="Y57" t="s">
        <v>9506</v>
      </c>
      <c r="Z57" t="s">
        <v>52</v>
      </c>
      <c r="AA57" t="s">
        <v>53</v>
      </c>
      <c r="AB57" t="s">
        <v>1246</v>
      </c>
      <c r="AC57" t="s">
        <v>1247</v>
      </c>
      <c r="AD57" t="s">
        <v>10065</v>
      </c>
      <c r="AE57" t="s">
        <v>9586</v>
      </c>
      <c r="AF57" t="s">
        <v>9290</v>
      </c>
      <c r="AG57">
        <v>211676</v>
      </c>
      <c r="AI57">
        <v>38487</v>
      </c>
    </row>
    <row r="58" spans="1:35" x14ac:dyDescent="0.3">
      <c r="A58" t="s">
        <v>121</v>
      </c>
      <c r="B58" t="s">
        <v>122</v>
      </c>
      <c r="C58" t="s">
        <v>123</v>
      </c>
      <c r="D58" t="s">
        <v>124</v>
      </c>
      <c r="E58" t="s">
        <v>125</v>
      </c>
      <c r="F58" t="s">
        <v>250</v>
      </c>
      <c r="G58" t="s">
        <v>42</v>
      </c>
      <c r="H58" t="s">
        <v>251</v>
      </c>
      <c r="I58" t="s">
        <v>44</v>
      </c>
      <c r="J58" t="s">
        <v>45</v>
      </c>
      <c r="K58" t="s">
        <v>79</v>
      </c>
      <c r="L58" t="s">
        <v>2860</v>
      </c>
      <c r="M58" t="s">
        <v>9575</v>
      </c>
      <c r="N58" t="s">
        <v>9579</v>
      </c>
      <c r="O58">
        <v>984000</v>
      </c>
      <c r="P58" t="s">
        <v>9968</v>
      </c>
      <c r="Q58" s="1">
        <v>44925</v>
      </c>
      <c r="R58" t="s">
        <v>9969</v>
      </c>
      <c r="S58" s="1">
        <v>44925</v>
      </c>
      <c r="T58" t="s">
        <v>1592</v>
      </c>
      <c r="U58" t="s">
        <v>10066</v>
      </c>
      <c r="V58" s="1">
        <v>44924</v>
      </c>
      <c r="W58" t="s">
        <v>9580</v>
      </c>
      <c r="X58" s="1">
        <v>44917</v>
      </c>
      <c r="Y58" t="s">
        <v>9506</v>
      </c>
      <c r="Z58" t="s">
        <v>52</v>
      </c>
      <c r="AA58" t="s">
        <v>53</v>
      </c>
      <c r="AB58" t="s">
        <v>1246</v>
      </c>
      <c r="AC58" t="s">
        <v>1247</v>
      </c>
      <c r="AD58" t="s">
        <v>10067</v>
      </c>
      <c r="AE58" t="s">
        <v>9581</v>
      </c>
      <c r="AF58" t="s">
        <v>9290</v>
      </c>
      <c r="AI58">
        <v>19680</v>
      </c>
    </row>
    <row r="59" spans="1:35" x14ac:dyDescent="0.3">
      <c r="A59" t="s">
        <v>121</v>
      </c>
      <c r="B59" t="s">
        <v>122</v>
      </c>
      <c r="C59" t="s">
        <v>123</v>
      </c>
      <c r="D59" t="s">
        <v>124</v>
      </c>
      <c r="E59" t="s">
        <v>125</v>
      </c>
      <c r="F59" t="s">
        <v>250</v>
      </c>
      <c r="G59" t="s">
        <v>42</v>
      </c>
      <c r="H59" t="s">
        <v>251</v>
      </c>
      <c r="I59" t="s">
        <v>44</v>
      </c>
      <c r="J59" t="s">
        <v>45</v>
      </c>
      <c r="K59" t="s">
        <v>79</v>
      </c>
      <c r="L59" t="s">
        <v>2860</v>
      </c>
      <c r="M59" t="s">
        <v>9575</v>
      </c>
      <c r="N59" t="s">
        <v>9576</v>
      </c>
      <c r="O59">
        <v>984000</v>
      </c>
      <c r="P59" t="s">
        <v>9968</v>
      </c>
      <c r="Q59" s="1">
        <v>44925</v>
      </c>
      <c r="R59" t="s">
        <v>9969</v>
      </c>
      <c r="S59" s="1">
        <v>44925</v>
      </c>
      <c r="T59" t="s">
        <v>1592</v>
      </c>
      <c r="U59" t="s">
        <v>10068</v>
      </c>
      <c r="V59" s="1">
        <v>44924</v>
      </c>
      <c r="W59" t="s">
        <v>9577</v>
      </c>
      <c r="X59" s="1">
        <v>44901</v>
      </c>
      <c r="Y59" t="s">
        <v>9506</v>
      </c>
      <c r="Z59" t="s">
        <v>52</v>
      </c>
      <c r="AA59" t="s">
        <v>53</v>
      </c>
      <c r="AB59" t="s">
        <v>1246</v>
      </c>
      <c r="AC59" t="s">
        <v>1247</v>
      </c>
      <c r="AD59" t="s">
        <v>10069</v>
      </c>
      <c r="AE59" t="s">
        <v>9578</v>
      </c>
      <c r="AF59" t="s">
        <v>9290</v>
      </c>
      <c r="AI59">
        <v>19680</v>
      </c>
    </row>
    <row r="60" spans="1:35" x14ac:dyDescent="0.3">
      <c r="A60" t="s">
        <v>36</v>
      </c>
      <c r="B60" t="s">
        <v>37</v>
      </c>
      <c r="C60" t="s">
        <v>38</v>
      </c>
      <c r="D60" t="s">
        <v>39</v>
      </c>
      <c r="E60" t="s">
        <v>40</v>
      </c>
      <c r="F60" t="s">
        <v>345</v>
      </c>
      <c r="G60" t="s">
        <v>2778</v>
      </c>
      <c r="H60" t="s">
        <v>2795</v>
      </c>
      <c r="I60" t="s">
        <v>44</v>
      </c>
      <c r="J60" t="s">
        <v>45</v>
      </c>
      <c r="K60" t="s">
        <v>46</v>
      </c>
      <c r="L60" t="s">
        <v>2780</v>
      </c>
      <c r="M60" t="s">
        <v>2796</v>
      </c>
      <c r="N60" t="s">
        <v>9525</v>
      </c>
      <c r="O60">
        <v>3000000</v>
      </c>
      <c r="P60" t="s">
        <v>9968</v>
      </c>
      <c r="Q60" s="1">
        <v>44925</v>
      </c>
      <c r="R60" t="s">
        <v>9969</v>
      </c>
      <c r="S60" s="1">
        <v>44925</v>
      </c>
      <c r="T60" t="s">
        <v>1587</v>
      </c>
      <c r="U60" t="s">
        <v>10070</v>
      </c>
      <c r="V60" s="1">
        <v>44924</v>
      </c>
      <c r="W60" t="s">
        <v>9526</v>
      </c>
      <c r="X60" s="1">
        <v>44915</v>
      </c>
      <c r="Y60" t="s">
        <v>9506</v>
      </c>
      <c r="Z60" t="s">
        <v>52</v>
      </c>
      <c r="AA60" t="s">
        <v>1309</v>
      </c>
      <c r="AB60" t="s">
        <v>1246</v>
      </c>
      <c r="AC60" t="s">
        <v>1247</v>
      </c>
      <c r="AD60" t="s">
        <v>10071</v>
      </c>
      <c r="AE60" t="s">
        <v>9527</v>
      </c>
      <c r="AF60" t="s">
        <v>9290</v>
      </c>
      <c r="AH60">
        <v>450000</v>
      </c>
    </row>
    <row r="61" spans="1:35" x14ac:dyDescent="0.3">
      <c r="A61" t="s">
        <v>36</v>
      </c>
      <c r="B61" t="s">
        <v>37</v>
      </c>
      <c r="C61" t="s">
        <v>38</v>
      </c>
      <c r="D61" t="s">
        <v>39</v>
      </c>
      <c r="E61" t="s">
        <v>40</v>
      </c>
      <c r="F61" t="s">
        <v>345</v>
      </c>
      <c r="G61" t="s">
        <v>42</v>
      </c>
      <c r="H61" t="s">
        <v>346</v>
      </c>
      <c r="I61" t="s">
        <v>44</v>
      </c>
      <c r="J61" t="s">
        <v>45</v>
      </c>
      <c r="K61" t="s">
        <v>46</v>
      </c>
      <c r="L61" t="s">
        <v>2860</v>
      </c>
      <c r="M61" t="s">
        <v>9518</v>
      </c>
      <c r="N61" t="s">
        <v>9519</v>
      </c>
      <c r="O61">
        <v>995250</v>
      </c>
      <c r="P61" t="s">
        <v>9968</v>
      </c>
      <c r="Q61" s="1">
        <v>44925</v>
      </c>
      <c r="R61" t="s">
        <v>9969</v>
      </c>
      <c r="S61" s="1">
        <v>44925</v>
      </c>
      <c r="T61" t="s">
        <v>1587</v>
      </c>
      <c r="U61" t="s">
        <v>10072</v>
      </c>
      <c r="V61" s="1">
        <v>44924</v>
      </c>
      <c r="W61" t="s">
        <v>9520</v>
      </c>
      <c r="X61" s="1">
        <v>44901</v>
      </c>
      <c r="Y61" t="s">
        <v>9506</v>
      </c>
      <c r="Z61" t="s">
        <v>52</v>
      </c>
      <c r="AA61" t="s">
        <v>53</v>
      </c>
      <c r="AB61" t="s">
        <v>1246</v>
      </c>
      <c r="AC61" t="s">
        <v>1247</v>
      </c>
      <c r="AD61" t="s">
        <v>9532</v>
      </c>
      <c r="AE61" t="s">
        <v>9521</v>
      </c>
      <c r="AF61" t="s">
        <v>9290</v>
      </c>
      <c r="AI61">
        <v>19905</v>
      </c>
    </row>
    <row r="62" spans="1:35" x14ac:dyDescent="0.3">
      <c r="A62" t="s">
        <v>36</v>
      </c>
      <c r="B62" t="s">
        <v>37</v>
      </c>
      <c r="C62" t="s">
        <v>38</v>
      </c>
      <c r="D62" t="s">
        <v>39</v>
      </c>
      <c r="E62" t="s">
        <v>40</v>
      </c>
      <c r="F62" t="s">
        <v>345</v>
      </c>
      <c r="G62" t="s">
        <v>42</v>
      </c>
      <c r="H62" t="s">
        <v>346</v>
      </c>
      <c r="I62" t="s">
        <v>44</v>
      </c>
      <c r="J62" t="s">
        <v>45</v>
      </c>
      <c r="K62" t="s">
        <v>46</v>
      </c>
      <c r="L62" t="s">
        <v>47</v>
      </c>
      <c r="M62" t="s">
        <v>1008</v>
      </c>
      <c r="N62" t="s">
        <v>9515</v>
      </c>
      <c r="O62">
        <v>1125000</v>
      </c>
      <c r="P62" t="s">
        <v>9968</v>
      </c>
      <c r="Q62" s="1">
        <v>44925</v>
      </c>
      <c r="R62" t="s">
        <v>9969</v>
      </c>
      <c r="S62" s="1">
        <v>44925</v>
      </c>
      <c r="T62" t="s">
        <v>1587</v>
      </c>
      <c r="U62" t="s">
        <v>10073</v>
      </c>
      <c r="V62" s="1">
        <v>44924</v>
      </c>
      <c r="W62" t="s">
        <v>9516</v>
      </c>
      <c r="X62" s="1">
        <v>44915</v>
      </c>
      <c r="Y62" t="s">
        <v>9506</v>
      </c>
      <c r="Z62" t="s">
        <v>52</v>
      </c>
      <c r="AA62" t="s">
        <v>53</v>
      </c>
      <c r="AB62" t="s">
        <v>1246</v>
      </c>
      <c r="AC62" t="s">
        <v>1247</v>
      </c>
      <c r="AD62" t="s">
        <v>9545</v>
      </c>
      <c r="AE62" t="s">
        <v>9517</v>
      </c>
      <c r="AF62" t="s">
        <v>9290</v>
      </c>
      <c r="AI62">
        <v>45000</v>
      </c>
    </row>
    <row r="63" spans="1:35" x14ac:dyDescent="0.3">
      <c r="A63" t="s">
        <v>36</v>
      </c>
      <c r="B63" t="s">
        <v>37</v>
      </c>
      <c r="C63" t="s">
        <v>38</v>
      </c>
      <c r="D63" t="s">
        <v>39</v>
      </c>
      <c r="E63" t="s">
        <v>40</v>
      </c>
      <c r="F63" t="s">
        <v>41</v>
      </c>
      <c r="G63" t="s">
        <v>42</v>
      </c>
      <c r="H63" t="s">
        <v>43</v>
      </c>
      <c r="I63" t="s">
        <v>44</v>
      </c>
      <c r="J63" t="s">
        <v>45</v>
      </c>
      <c r="K63" t="s">
        <v>46</v>
      </c>
      <c r="L63" t="s">
        <v>2860</v>
      </c>
      <c r="M63" t="s">
        <v>9508</v>
      </c>
      <c r="N63" t="s">
        <v>9509</v>
      </c>
      <c r="O63">
        <v>999750</v>
      </c>
      <c r="P63" t="s">
        <v>9968</v>
      </c>
      <c r="Q63" s="1">
        <v>44925</v>
      </c>
      <c r="R63" t="s">
        <v>9969</v>
      </c>
      <c r="S63" s="1">
        <v>44925</v>
      </c>
      <c r="T63" t="s">
        <v>1587</v>
      </c>
      <c r="U63" t="s">
        <v>10074</v>
      </c>
      <c r="V63" s="1">
        <v>44924</v>
      </c>
      <c r="W63" t="s">
        <v>9510</v>
      </c>
      <c r="X63" s="1">
        <v>44901</v>
      </c>
      <c r="Y63" t="s">
        <v>9506</v>
      </c>
      <c r="Z63" t="s">
        <v>52</v>
      </c>
      <c r="AA63" t="s">
        <v>53</v>
      </c>
      <c r="AB63" t="s">
        <v>1246</v>
      </c>
      <c r="AC63" t="s">
        <v>1247</v>
      </c>
      <c r="AD63" t="s">
        <v>10075</v>
      </c>
      <c r="AE63" t="s">
        <v>9511</v>
      </c>
      <c r="AF63" t="s">
        <v>9290</v>
      </c>
      <c r="AI63">
        <v>19995</v>
      </c>
    </row>
    <row r="64" spans="1:35" x14ac:dyDescent="0.3">
      <c r="A64" t="s">
        <v>36</v>
      </c>
      <c r="B64" t="s">
        <v>37</v>
      </c>
      <c r="C64" t="s">
        <v>38</v>
      </c>
      <c r="D64" t="s">
        <v>39</v>
      </c>
      <c r="E64" t="s">
        <v>1074</v>
      </c>
      <c r="F64" t="s">
        <v>1075</v>
      </c>
      <c r="G64" t="s">
        <v>42</v>
      </c>
      <c r="H64" t="s">
        <v>1088</v>
      </c>
      <c r="I64" t="s">
        <v>44</v>
      </c>
      <c r="J64" t="s">
        <v>102</v>
      </c>
      <c r="K64" t="s">
        <v>128</v>
      </c>
      <c r="L64" t="s">
        <v>2860</v>
      </c>
      <c r="M64" t="s">
        <v>2871</v>
      </c>
      <c r="N64" t="s">
        <v>9522</v>
      </c>
      <c r="O64">
        <v>1497550</v>
      </c>
      <c r="P64" t="s">
        <v>9968</v>
      </c>
      <c r="Q64" s="1">
        <v>44925</v>
      </c>
      <c r="R64" t="s">
        <v>9969</v>
      </c>
      <c r="S64" s="1">
        <v>44925</v>
      </c>
      <c r="T64" t="s">
        <v>1587</v>
      </c>
      <c r="U64" t="s">
        <v>10076</v>
      </c>
      <c r="V64" s="1">
        <v>44924</v>
      </c>
      <c r="W64" t="s">
        <v>9523</v>
      </c>
      <c r="X64" s="1">
        <v>44921</v>
      </c>
      <c r="Y64" t="s">
        <v>9506</v>
      </c>
      <c r="Z64" t="s">
        <v>52</v>
      </c>
      <c r="AA64" t="s">
        <v>53</v>
      </c>
      <c r="AB64" t="s">
        <v>1246</v>
      </c>
      <c r="AC64" t="s">
        <v>1247</v>
      </c>
      <c r="AD64" t="s">
        <v>10077</v>
      </c>
      <c r="AE64" t="s">
        <v>9524</v>
      </c>
      <c r="AF64" t="s">
        <v>9300</v>
      </c>
      <c r="AI64">
        <v>29951</v>
      </c>
    </row>
    <row r="65" spans="1:32" x14ac:dyDescent="0.3">
      <c r="A65" t="s">
        <v>36</v>
      </c>
      <c r="B65" t="s">
        <v>37</v>
      </c>
      <c r="C65" t="s">
        <v>38</v>
      </c>
      <c r="D65" t="s">
        <v>39</v>
      </c>
      <c r="E65" t="s">
        <v>1074</v>
      </c>
      <c r="F65" t="s">
        <v>1075</v>
      </c>
      <c r="G65" t="s">
        <v>56</v>
      </c>
      <c r="H65" t="s">
        <v>1076</v>
      </c>
      <c r="I65" t="s">
        <v>44</v>
      </c>
      <c r="J65" t="s">
        <v>102</v>
      </c>
      <c r="K65" t="s">
        <v>128</v>
      </c>
      <c r="L65" t="s">
        <v>1077</v>
      </c>
      <c r="M65" t="s">
        <v>1078</v>
      </c>
      <c r="N65" t="s">
        <v>9512</v>
      </c>
      <c r="O65">
        <v>1920000</v>
      </c>
      <c r="P65" t="s">
        <v>9968</v>
      </c>
      <c r="Q65" s="1">
        <v>44925</v>
      </c>
      <c r="R65" t="s">
        <v>9969</v>
      </c>
      <c r="S65" s="1">
        <v>44925</v>
      </c>
      <c r="T65" t="s">
        <v>1587</v>
      </c>
      <c r="U65" t="s">
        <v>10078</v>
      </c>
      <c r="V65" s="1">
        <v>44924</v>
      </c>
      <c r="W65" t="s">
        <v>9513</v>
      </c>
      <c r="X65" s="1">
        <v>44921</v>
      </c>
      <c r="Y65" t="s">
        <v>9506</v>
      </c>
      <c r="Z65" t="s">
        <v>52</v>
      </c>
      <c r="AA65" t="s">
        <v>62</v>
      </c>
      <c r="AB65" t="s">
        <v>1246</v>
      </c>
      <c r="AC65" t="s">
        <v>1247</v>
      </c>
      <c r="AD65" t="s">
        <v>10079</v>
      </c>
      <c r="AE65" t="s">
        <v>9514</v>
      </c>
      <c r="AF65" t="s">
        <v>9300</v>
      </c>
    </row>
    <row r="66" spans="1:32" x14ac:dyDescent="0.3">
      <c r="A66" t="s">
        <v>36</v>
      </c>
      <c r="B66" t="s">
        <v>37</v>
      </c>
      <c r="C66" t="s">
        <v>38</v>
      </c>
      <c r="D66" t="s">
        <v>39</v>
      </c>
      <c r="E66" t="s">
        <v>1074</v>
      </c>
      <c r="F66" t="s">
        <v>1075</v>
      </c>
      <c r="G66" t="s">
        <v>56</v>
      </c>
      <c r="H66" t="s">
        <v>1076</v>
      </c>
      <c r="I66" t="s">
        <v>44</v>
      </c>
      <c r="J66" t="s">
        <v>102</v>
      </c>
      <c r="K66" t="s">
        <v>128</v>
      </c>
      <c r="L66" t="s">
        <v>1077</v>
      </c>
      <c r="M66" t="s">
        <v>1078</v>
      </c>
      <c r="N66" t="s">
        <v>9503</v>
      </c>
      <c r="O66">
        <v>14777050</v>
      </c>
      <c r="P66" t="s">
        <v>9968</v>
      </c>
      <c r="Q66" s="1">
        <v>44925</v>
      </c>
      <c r="R66" t="s">
        <v>9969</v>
      </c>
      <c r="S66" s="1">
        <v>44925</v>
      </c>
      <c r="T66" t="s">
        <v>1587</v>
      </c>
      <c r="U66" t="s">
        <v>10080</v>
      </c>
      <c r="V66" s="1">
        <v>44924</v>
      </c>
      <c r="W66" t="s">
        <v>9505</v>
      </c>
      <c r="X66" s="1">
        <v>44915</v>
      </c>
      <c r="Y66" t="s">
        <v>9506</v>
      </c>
      <c r="Z66" t="s">
        <v>52</v>
      </c>
      <c r="AA66" t="s">
        <v>62</v>
      </c>
      <c r="AB66" t="s">
        <v>1246</v>
      </c>
      <c r="AC66" t="s">
        <v>1247</v>
      </c>
      <c r="AD66" t="s">
        <v>10081</v>
      </c>
      <c r="AE66" t="s">
        <v>9507</v>
      </c>
      <c r="AF66" t="s">
        <v>9300</v>
      </c>
    </row>
    <row r="67" spans="1:32" x14ac:dyDescent="0.3">
      <c r="Q67" s="1"/>
      <c r="S67" s="1"/>
      <c r="V67" s="1"/>
      <c r="X67" s="1"/>
    </row>
    <row r="77" spans="1:32" x14ac:dyDescent="0.3">
      <c r="AB77" s="80"/>
    </row>
  </sheetData>
  <phoneticPr fontId="5"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P938"/>
  <sheetViews>
    <sheetView showGridLines="0" zoomScale="85" zoomScaleNormal="85" workbookViewId="0">
      <selection activeCell="O4" sqref="O4"/>
    </sheetView>
  </sheetViews>
  <sheetFormatPr defaultRowHeight="13.2" x14ac:dyDescent="0.3"/>
  <cols>
    <col min="1" max="1" width="35.109375" style="69" bestFit="1" customWidth="1"/>
    <col min="2" max="2" width="35.88671875" style="69" bestFit="1" customWidth="1"/>
    <col min="3" max="3" width="9.5546875" style="69" bestFit="1" customWidth="1"/>
    <col min="4" max="4" width="13.44140625" style="69" bestFit="1" customWidth="1"/>
    <col min="5" max="5" width="16.6640625" style="69" bestFit="1" customWidth="1"/>
    <col min="6" max="7" width="14.109375" style="69" bestFit="1" customWidth="1"/>
    <col min="8" max="8" width="15" style="69" bestFit="1" customWidth="1"/>
    <col min="9" max="9" width="13.5546875" style="69" bestFit="1" customWidth="1"/>
    <col min="10" max="10" width="10.6640625" style="69" bestFit="1" customWidth="1"/>
    <col min="11" max="11" width="13.5546875" style="69" bestFit="1" customWidth="1"/>
    <col min="12" max="12" width="56.88671875" style="68" bestFit="1" customWidth="1"/>
    <col min="13" max="13" width="29.33203125" style="69" bestFit="1" customWidth="1"/>
    <col min="14" max="14" width="79.88671875" style="68" customWidth="1"/>
    <col min="15" max="15" width="15.88671875" style="57" bestFit="1" customWidth="1"/>
    <col min="16" max="16384" width="8.88671875" style="57"/>
  </cols>
  <sheetData>
    <row r="1" spans="1:16" x14ac:dyDescent="0.3">
      <c r="A1" s="143" t="s">
        <v>28</v>
      </c>
      <c r="B1" s="130" t="s">
        <v>9108</v>
      </c>
    </row>
    <row r="3" spans="1:16" s="74" customFormat="1" ht="14.4" x14ac:dyDescent="0.3">
      <c r="A3" s="144" t="s">
        <v>4735</v>
      </c>
      <c r="B3" s="144" t="s">
        <v>4736</v>
      </c>
      <c r="C3" s="144" t="s">
        <v>4737</v>
      </c>
      <c r="D3" s="144" t="s">
        <v>4734</v>
      </c>
      <c r="E3" s="144" t="s">
        <v>4733</v>
      </c>
      <c r="F3" s="144" t="s">
        <v>4732</v>
      </c>
      <c r="G3" s="144" t="s">
        <v>4731</v>
      </c>
      <c r="H3" s="144" t="s">
        <v>4725</v>
      </c>
      <c r="I3" s="144" t="s">
        <v>4726</v>
      </c>
      <c r="J3" s="144" t="s">
        <v>3576</v>
      </c>
      <c r="K3" s="144" t="s">
        <v>4727</v>
      </c>
      <c r="L3" s="145" t="s">
        <v>4728</v>
      </c>
      <c r="M3" s="144" t="s">
        <v>4729</v>
      </c>
      <c r="N3" s="145" t="s">
        <v>13</v>
      </c>
      <c r="O3" s="146" t="s">
        <v>4730</v>
      </c>
      <c r="P3"/>
    </row>
    <row r="4" spans="1:16" ht="26.4" x14ac:dyDescent="0.3">
      <c r="A4" s="140" t="s">
        <v>102</v>
      </c>
      <c r="B4" s="139" t="s">
        <v>103</v>
      </c>
      <c r="C4" s="139" t="s">
        <v>9219</v>
      </c>
      <c r="D4" s="158">
        <v>44902</v>
      </c>
      <c r="E4" s="152" t="s">
        <v>9218</v>
      </c>
      <c r="F4" s="158">
        <v>44903</v>
      </c>
      <c r="G4" s="139" t="s">
        <v>9220</v>
      </c>
      <c r="H4" s="157" t="s">
        <v>8966</v>
      </c>
      <c r="I4" s="154">
        <v>44901</v>
      </c>
      <c r="J4" s="133" t="s">
        <v>9109</v>
      </c>
      <c r="K4" s="156">
        <v>44897</v>
      </c>
      <c r="L4" s="130" t="s">
        <v>2855</v>
      </c>
      <c r="M4" s="130" t="s">
        <v>111</v>
      </c>
      <c r="N4" s="132" t="s">
        <v>9106</v>
      </c>
      <c r="O4" s="131">
        <v>616000</v>
      </c>
      <c r="P4"/>
    </row>
    <row r="5" spans="1:16" ht="14.4" x14ac:dyDescent="0.3">
      <c r="A5" s="148"/>
      <c r="B5" s="134" t="s">
        <v>9103</v>
      </c>
      <c r="C5" s="141"/>
      <c r="D5" s="141"/>
      <c r="E5" s="141"/>
      <c r="F5" s="141"/>
      <c r="G5" s="141"/>
      <c r="H5" s="134"/>
      <c r="I5" s="134"/>
      <c r="J5" s="134"/>
      <c r="K5" s="134"/>
      <c r="L5" s="134"/>
      <c r="M5" s="134"/>
      <c r="N5" s="134"/>
      <c r="O5" s="131">
        <v>616000</v>
      </c>
      <c r="P5"/>
    </row>
    <row r="6" spans="1:16" ht="26.4" x14ac:dyDescent="0.3">
      <c r="A6" s="148"/>
      <c r="B6" s="140" t="s">
        <v>128</v>
      </c>
      <c r="C6" s="140" t="s">
        <v>9219</v>
      </c>
      <c r="D6" s="153">
        <v>44902</v>
      </c>
      <c r="E6" s="149" t="s">
        <v>9218</v>
      </c>
      <c r="F6" s="153">
        <v>44903</v>
      </c>
      <c r="G6" s="140" t="s">
        <v>9220</v>
      </c>
      <c r="H6" s="157" t="s">
        <v>8969</v>
      </c>
      <c r="I6" s="154">
        <v>44901</v>
      </c>
      <c r="J6" s="133" t="s">
        <v>9113</v>
      </c>
      <c r="K6" s="156">
        <v>44896</v>
      </c>
      <c r="L6" s="130" t="s">
        <v>274</v>
      </c>
      <c r="M6" s="130" t="s">
        <v>1088</v>
      </c>
      <c r="N6" s="132" t="s">
        <v>9111</v>
      </c>
      <c r="O6" s="131">
        <v>1000000</v>
      </c>
      <c r="P6"/>
    </row>
    <row r="7" spans="1:16" ht="26.4" x14ac:dyDescent="0.3">
      <c r="A7" s="148"/>
      <c r="B7" s="147"/>
      <c r="C7" s="147"/>
      <c r="D7" s="147"/>
      <c r="E7" s="150"/>
      <c r="F7" s="147"/>
      <c r="G7" s="147"/>
      <c r="H7" s="157" t="s">
        <v>8972</v>
      </c>
      <c r="I7" s="154">
        <v>44901</v>
      </c>
      <c r="J7" s="133" t="s">
        <v>9116</v>
      </c>
      <c r="K7" s="156">
        <v>44896</v>
      </c>
      <c r="L7" s="130" t="s">
        <v>279</v>
      </c>
      <c r="M7" s="130" t="s">
        <v>1088</v>
      </c>
      <c r="N7" s="132" t="s">
        <v>9114</v>
      </c>
      <c r="O7" s="131">
        <v>1500000</v>
      </c>
      <c r="P7"/>
    </row>
    <row r="8" spans="1:16" ht="14.4" x14ac:dyDescent="0.3">
      <c r="A8" s="147"/>
      <c r="B8" s="134" t="s">
        <v>9281</v>
      </c>
      <c r="C8" s="141"/>
      <c r="D8" s="141"/>
      <c r="E8" s="141"/>
      <c r="F8" s="141"/>
      <c r="G8" s="141"/>
      <c r="H8" s="134"/>
      <c r="I8" s="134"/>
      <c r="J8" s="134"/>
      <c r="K8" s="134"/>
      <c r="L8" s="134"/>
      <c r="M8" s="134"/>
      <c r="N8" s="134"/>
      <c r="O8" s="135">
        <v>2500000</v>
      </c>
      <c r="P8"/>
    </row>
    <row r="9" spans="1:16" ht="14.4" x14ac:dyDescent="0.3">
      <c r="A9" s="134" t="s">
        <v>4720</v>
      </c>
      <c r="B9" s="141"/>
      <c r="C9" s="141"/>
      <c r="D9" s="141"/>
      <c r="E9" s="141"/>
      <c r="F9" s="141"/>
      <c r="G9" s="141"/>
      <c r="H9" s="134"/>
      <c r="I9" s="134"/>
      <c r="J9" s="134"/>
      <c r="K9" s="134"/>
      <c r="L9" s="134"/>
      <c r="M9" s="134"/>
      <c r="N9" s="134"/>
      <c r="O9" s="135">
        <v>3116000</v>
      </c>
      <c r="P9"/>
    </row>
    <row r="10" spans="1:16" ht="26.4" x14ac:dyDescent="0.3">
      <c r="A10" s="140" t="s">
        <v>45</v>
      </c>
      <c r="B10" s="139" t="s">
        <v>46</v>
      </c>
      <c r="C10" s="139" t="s">
        <v>9219</v>
      </c>
      <c r="D10" s="158">
        <v>44902</v>
      </c>
      <c r="E10" s="152" t="s">
        <v>9218</v>
      </c>
      <c r="F10" s="158">
        <v>44903</v>
      </c>
      <c r="G10" s="139" t="s">
        <v>9220</v>
      </c>
      <c r="H10" s="157" t="s">
        <v>8987</v>
      </c>
      <c r="I10" s="154">
        <v>44901</v>
      </c>
      <c r="J10" s="133" t="s">
        <v>9119</v>
      </c>
      <c r="K10" s="156">
        <v>44900</v>
      </c>
      <c r="L10" s="130" t="s">
        <v>1015</v>
      </c>
      <c r="M10" s="130" t="s">
        <v>1014</v>
      </c>
      <c r="N10" s="132" t="s">
        <v>9117</v>
      </c>
      <c r="O10" s="131">
        <v>350000</v>
      </c>
      <c r="P10"/>
    </row>
    <row r="11" spans="1:16" ht="14.4" x14ac:dyDescent="0.3">
      <c r="A11" s="148"/>
      <c r="B11" s="134" t="s">
        <v>9278</v>
      </c>
      <c r="C11" s="141"/>
      <c r="D11" s="141"/>
      <c r="E11" s="141"/>
      <c r="F11" s="141"/>
      <c r="G11" s="141"/>
      <c r="H11" s="134"/>
      <c r="I11" s="134"/>
      <c r="J11" s="134"/>
      <c r="K11" s="134"/>
      <c r="L11" s="134"/>
      <c r="M11" s="134"/>
      <c r="N11" s="134"/>
      <c r="O11" s="131">
        <v>350000</v>
      </c>
      <c r="P11"/>
    </row>
    <row r="12" spans="1:16" ht="14.4" x14ac:dyDescent="0.3">
      <c r="A12" s="148"/>
      <c r="B12" s="139" t="s">
        <v>79</v>
      </c>
      <c r="C12" s="140" t="s">
        <v>9219</v>
      </c>
      <c r="D12" s="153">
        <v>44902</v>
      </c>
      <c r="E12" s="149" t="s">
        <v>9218</v>
      </c>
      <c r="F12" s="153">
        <v>44903</v>
      </c>
      <c r="G12" s="140" t="s">
        <v>9235</v>
      </c>
      <c r="H12" s="157" t="s">
        <v>8990</v>
      </c>
      <c r="I12" s="154">
        <v>44901</v>
      </c>
      <c r="J12" s="133" t="s">
        <v>9123</v>
      </c>
      <c r="K12" s="156">
        <v>44897</v>
      </c>
      <c r="L12" s="130" t="s">
        <v>6541</v>
      </c>
      <c r="M12" s="130" t="s">
        <v>627</v>
      </c>
      <c r="N12" s="132" t="s">
        <v>9121</v>
      </c>
      <c r="O12" s="131">
        <v>792000</v>
      </c>
      <c r="P12"/>
    </row>
    <row r="13" spans="1:16" ht="26.4" x14ac:dyDescent="0.3">
      <c r="A13" s="148"/>
      <c r="B13" s="147"/>
      <c r="C13" s="147"/>
      <c r="D13" s="147"/>
      <c r="E13" s="150"/>
      <c r="F13" s="147"/>
      <c r="G13" s="147"/>
      <c r="H13" s="157" t="s">
        <v>8993</v>
      </c>
      <c r="I13" s="154">
        <v>44901</v>
      </c>
      <c r="J13" s="133" t="s">
        <v>9126</v>
      </c>
      <c r="K13" s="156">
        <v>44897</v>
      </c>
      <c r="L13" s="130" t="s">
        <v>974</v>
      </c>
      <c r="M13" s="130" t="s">
        <v>973</v>
      </c>
      <c r="N13" s="132" t="s">
        <v>9124</v>
      </c>
      <c r="O13" s="131">
        <v>3600000</v>
      </c>
      <c r="P13"/>
    </row>
    <row r="14" spans="1:16" ht="26.4" x14ac:dyDescent="0.3">
      <c r="A14" s="147"/>
      <c r="B14" s="134" t="s">
        <v>9282</v>
      </c>
      <c r="C14" s="138"/>
      <c r="D14" s="137"/>
      <c r="E14" s="137"/>
      <c r="F14" s="137"/>
      <c r="G14" s="136"/>
      <c r="H14" s="134"/>
      <c r="I14" s="134"/>
      <c r="J14" s="134"/>
      <c r="K14" s="134"/>
      <c r="L14" s="134"/>
      <c r="M14" s="134"/>
      <c r="N14" s="134"/>
      <c r="O14" s="131">
        <v>4392000</v>
      </c>
      <c r="P14"/>
    </row>
    <row r="15" spans="1:16" ht="14.4" x14ac:dyDescent="0.3">
      <c r="A15" s="134" t="s">
        <v>9279</v>
      </c>
      <c r="B15" s="141"/>
      <c r="C15" s="141"/>
      <c r="D15" s="141"/>
      <c r="E15" s="141"/>
      <c r="F15" s="141"/>
      <c r="G15" s="141"/>
      <c r="H15" s="134"/>
      <c r="I15" s="134"/>
      <c r="J15" s="134"/>
      <c r="K15" s="134"/>
      <c r="L15" s="134"/>
      <c r="M15" s="134"/>
      <c r="N15" s="134"/>
      <c r="O15" s="131">
        <v>4742000</v>
      </c>
      <c r="P15"/>
    </row>
    <row r="16" spans="1:16" ht="26.4" x14ac:dyDescent="0.3">
      <c r="A16" s="140" t="s">
        <v>261</v>
      </c>
      <c r="B16" s="139" t="s">
        <v>262</v>
      </c>
      <c r="C16" s="139" t="s">
        <v>9219</v>
      </c>
      <c r="D16" s="158">
        <v>44902</v>
      </c>
      <c r="E16" s="152" t="s">
        <v>9218</v>
      </c>
      <c r="F16" s="158">
        <v>44903</v>
      </c>
      <c r="G16" s="139" t="s">
        <v>9229</v>
      </c>
      <c r="H16" s="157" t="s">
        <v>9248</v>
      </c>
      <c r="I16" s="154">
        <v>44901</v>
      </c>
      <c r="J16" s="133" t="s">
        <v>9211</v>
      </c>
      <c r="K16" s="156">
        <v>44900</v>
      </c>
      <c r="L16" s="130" t="s">
        <v>7686</v>
      </c>
      <c r="M16" s="130" t="s">
        <v>260</v>
      </c>
      <c r="N16" s="132" t="s">
        <v>9209</v>
      </c>
      <c r="O16" s="131">
        <v>324205</v>
      </c>
      <c r="P16"/>
    </row>
    <row r="17" spans="1:16" ht="14.4" x14ac:dyDescent="0.3">
      <c r="A17" s="148"/>
      <c r="B17" s="134" t="s">
        <v>9104</v>
      </c>
      <c r="C17" s="141"/>
      <c r="D17" s="141"/>
      <c r="E17" s="141"/>
      <c r="F17" s="141"/>
      <c r="G17" s="141"/>
      <c r="H17" s="134"/>
      <c r="I17" s="134"/>
      <c r="J17" s="134"/>
      <c r="K17" s="134"/>
      <c r="L17" s="134"/>
      <c r="M17" s="134"/>
      <c r="N17" s="134"/>
      <c r="O17" s="131">
        <v>324205</v>
      </c>
      <c r="P17"/>
    </row>
    <row r="18" spans="1:16" ht="26.4" x14ac:dyDescent="0.3">
      <c r="A18" s="148"/>
      <c r="B18" s="140" t="s">
        <v>318</v>
      </c>
      <c r="C18" s="140" t="s">
        <v>9219</v>
      </c>
      <c r="D18" s="153">
        <v>44902</v>
      </c>
      <c r="E18" s="149" t="s">
        <v>9218</v>
      </c>
      <c r="F18" s="153">
        <v>44903</v>
      </c>
      <c r="G18" s="140" t="s">
        <v>9222</v>
      </c>
      <c r="H18" s="157" t="s">
        <v>9224</v>
      </c>
      <c r="I18" s="154">
        <v>44901</v>
      </c>
      <c r="J18" s="133" t="s">
        <v>9217</v>
      </c>
      <c r="K18" s="156">
        <v>44893</v>
      </c>
      <c r="L18" s="130" t="s">
        <v>279</v>
      </c>
      <c r="M18" s="130" t="s">
        <v>637</v>
      </c>
      <c r="N18" s="132" t="s">
        <v>9215</v>
      </c>
      <c r="O18" s="131">
        <v>1000000</v>
      </c>
      <c r="P18"/>
    </row>
    <row r="19" spans="1:16" ht="26.4" x14ac:dyDescent="0.3">
      <c r="A19" s="148"/>
      <c r="B19" s="148"/>
      <c r="C19" s="148"/>
      <c r="D19" s="148"/>
      <c r="E19" s="151"/>
      <c r="F19" s="148"/>
      <c r="G19" s="148"/>
      <c r="H19" s="157" t="s">
        <v>9227</v>
      </c>
      <c r="I19" s="154">
        <v>44901</v>
      </c>
      <c r="J19" s="133" t="s">
        <v>9214</v>
      </c>
      <c r="K19" s="156">
        <v>44890</v>
      </c>
      <c r="L19" s="130" t="s">
        <v>279</v>
      </c>
      <c r="M19" s="130" t="s">
        <v>637</v>
      </c>
      <c r="N19" s="132" t="s">
        <v>9212</v>
      </c>
      <c r="O19" s="131">
        <v>950000</v>
      </c>
      <c r="P19"/>
    </row>
    <row r="20" spans="1:16" ht="26.4" x14ac:dyDescent="0.3">
      <c r="A20" s="148"/>
      <c r="B20" s="148"/>
      <c r="C20" s="148"/>
      <c r="D20" s="148"/>
      <c r="E20" s="151"/>
      <c r="F20" s="148"/>
      <c r="G20" s="148" t="s">
        <v>9229</v>
      </c>
      <c r="H20" s="157" t="s">
        <v>9231</v>
      </c>
      <c r="I20" s="154">
        <v>44901</v>
      </c>
      <c r="J20" s="133" t="s">
        <v>9208</v>
      </c>
      <c r="K20" s="156">
        <v>44886</v>
      </c>
      <c r="L20" s="130" t="s">
        <v>279</v>
      </c>
      <c r="M20" s="130" t="s">
        <v>388</v>
      </c>
      <c r="N20" s="132" t="s">
        <v>9206</v>
      </c>
      <c r="O20" s="131">
        <v>1415000</v>
      </c>
      <c r="P20"/>
    </row>
    <row r="21" spans="1:16" ht="26.4" x14ac:dyDescent="0.3">
      <c r="A21" s="148"/>
      <c r="B21" s="148"/>
      <c r="C21" s="148"/>
      <c r="D21" s="148"/>
      <c r="E21" s="151"/>
      <c r="F21" s="148"/>
      <c r="G21" s="148"/>
      <c r="H21" s="157" t="s">
        <v>9234</v>
      </c>
      <c r="I21" s="154">
        <v>44901</v>
      </c>
      <c r="J21" s="133" t="s">
        <v>9205</v>
      </c>
      <c r="K21" s="156">
        <v>44881</v>
      </c>
      <c r="L21" s="130" t="s">
        <v>274</v>
      </c>
      <c r="M21" s="130" t="s">
        <v>388</v>
      </c>
      <c r="N21" s="132" t="s">
        <v>9203</v>
      </c>
      <c r="O21" s="131">
        <v>1950000</v>
      </c>
      <c r="P21"/>
    </row>
    <row r="22" spans="1:16" ht="26.4" x14ac:dyDescent="0.3">
      <c r="A22" s="148"/>
      <c r="B22" s="148"/>
      <c r="C22" s="148"/>
      <c r="D22" s="148"/>
      <c r="E22" s="151"/>
      <c r="F22" s="148"/>
      <c r="G22" s="148"/>
      <c r="H22" s="157" t="s">
        <v>9239</v>
      </c>
      <c r="I22" s="154">
        <v>44901</v>
      </c>
      <c r="J22" s="133" t="s">
        <v>9202</v>
      </c>
      <c r="K22" s="156">
        <v>44883</v>
      </c>
      <c r="L22" s="130" t="s">
        <v>279</v>
      </c>
      <c r="M22" s="130" t="s">
        <v>368</v>
      </c>
      <c r="N22" s="132" t="s">
        <v>9200</v>
      </c>
      <c r="O22" s="131">
        <v>1450000</v>
      </c>
      <c r="P22"/>
    </row>
    <row r="23" spans="1:16" ht="26.4" x14ac:dyDescent="0.3">
      <c r="A23" s="148"/>
      <c r="B23" s="148"/>
      <c r="C23" s="148"/>
      <c r="D23" s="148"/>
      <c r="E23" s="151"/>
      <c r="F23" s="148"/>
      <c r="G23" s="148"/>
      <c r="H23" s="157" t="s">
        <v>9243</v>
      </c>
      <c r="I23" s="154">
        <v>44901</v>
      </c>
      <c r="J23" s="133" t="s">
        <v>9199</v>
      </c>
      <c r="K23" s="156">
        <v>44874</v>
      </c>
      <c r="L23" s="130" t="s">
        <v>274</v>
      </c>
      <c r="M23" s="130" t="s">
        <v>368</v>
      </c>
      <c r="N23" s="132" t="s">
        <v>9197</v>
      </c>
      <c r="O23" s="131">
        <v>1950000</v>
      </c>
      <c r="P23"/>
    </row>
    <row r="24" spans="1:16" ht="26.4" x14ac:dyDescent="0.3">
      <c r="A24" s="148"/>
      <c r="B24" s="148"/>
      <c r="C24" s="148"/>
      <c r="D24" s="148"/>
      <c r="E24" s="151"/>
      <c r="F24" s="148"/>
      <c r="G24" s="148" t="s">
        <v>9235</v>
      </c>
      <c r="H24" s="157" t="s">
        <v>9237</v>
      </c>
      <c r="I24" s="154">
        <v>44901</v>
      </c>
      <c r="J24" s="133" t="s">
        <v>9192</v>
      </c>
      <c r="K24" s="156">
        <v>44867</v>
      </c>
      <c r="L24" s="130" t="s">
        <v>274</v>
      </c>
      <c r="M24" s="130" t="s">
        <v>334</v>
      </c>
      <c r="N24" s="132" t="s">
        <v>9190</v>
      </c>
      <c r="O24" s="131">
        <v>1980000</v>
      </c>
      <c r="P24"/>
    </row>
    <row r="25" spans="1:16" ht="26.4" x14ac:dyDescent="0.3">
      <c r="A25" s="148"/>
      <c r="B25" s="147"/>
      <c r="C25" s="147"/>
      <c r="D25" s="147"/>
      <c r="E25" s="150"/>
      <c r="F25" s="147"/>
      <c r="G25" s="147"/>
      <c r="H25" s="157" t="s">
        <v>9241</v>
      </c>
      <c r="I25" s="154">
        <v>44901</v>
      </c>
      <c r="J25" s="133" t="s">
        <v>9196</v>
      </c>
      <c r="K25" s="156">
        <v>44879</v>
      </c>
      <c r="L25" s="130" t="s">
        <v>340</v>
      </c>
      <c r="M25" s="130" t="s">
        <v>334</v>
      </c>
      <c r="N25" s="132" t="s">
        <v>9194</v>
      </c>
      <c r="O25" s="131">
        <v>950000</v>
      </c>
      <c r="P25"/>
    </row>
    <row r="26" spans="1:16" ht="14.4" x14ac:dyDescent="0.3">
      <c r="A26" s="147"/>
      <c r="B26" s="134" t="s">
        <v>4721</v>
      </c>
      <c r="C26" s="141"/>
      <c r="D26" s="141"/>
      <c r="E26" s="141"/>
      <c r="F26" s="141"/>
      <c r="G26" s="141"/>
      <c r="H26" s="134"/>
      <c r="I26" s="134"/>
      <c r="J26" s="134"/>
      <c r="K26" s="134"/>
      <c r="L26" s="134"/>
      <c r="M26" s="134"/>
      <c r="N26" s="134"/>
      <c r="O26" s="131">
        <v>11645000</v>
      </c>
      <c r="P26"/>
    </row>
    <row r="27" spans="1:16" ht="14.4" x14ac:dyDescent="0.3">
      <c r="A27" s="134" t="s">
        <v>4722</v>
      </c>
      <c r="B27" s="141"/>
      <c r="C27" s="141"/>
      <c r="D27" s="141"/>
      <c r="E27" s="141"/>
      <c r="F27" s="141"/>
      <c r="G27" s="141"/>
      <c r="H27" s="134"/>
      <c r="I27" s="134"/>
      <c r="J27" s="134"/>
      <c r="K27" s="134"/>
      <c r="L27" s="134"/>
      <c r="M27" s="134"/>
      <c r="N27" s="134"/>
      <c r="O27" s="131">
        <v>11969205</v>
      </c>
      <c r="P27"/>
    </row>
    <row r="28" spans="1:16" ht="26.4" x14ac:dyDescent="0.3">
      <c r="A28" s="140" t="s">
        <v>136</v>
      </c>
      <c r="B28" s="140" t="s">
        <v>273</v>
      </c>
      <c r="C28" s="140" t="s">
        <v>9219</v>
      </c>
      <c r="D28" s="153">
        <v>44902</v>
      </c>
      <c r="E28" s="149" t="s">
        <v>9218</v>
      </c>
      <c r="F28" s="153">
        <v>44903</v>
      </c>
      <c r="G28" s="140" t="s">
        <v>9229</v>
      </c>
      <c r="H28" s="157" t="s">
        <v>8984</v>
      </c>
      <c r="I28" s="154">
        <v>44901</v>
      </c>
      <c r="J28" s="133" t="s">
        <v>9188</v>
      </c>
      <c r="K28" s="156">
        <v>44901</v>
      </c>
      <c r="L28" s="130" t="s">
        <v>841</v>
      </c>
      <c r="M28" s="130" t="s">
        <v>840</v>
      </c>
      <c r="N28" s="132" t="s">
        <v>9186</v>
      </c>
      <c r="O28" s="131">
        <v>1380000</v>
      </c>
      <c r="P28"/>
    </row>
    <row r="29" spans="1:16" ht="14.4" x14ac:dyDescent="0.3">
      <c r="A29" s="148"/>
      <c r="B29" s="148"/>
      <c r="C29" s="148"/>
      <c r="D29" s="148"/>
      <c r="E29" s="151"/>
      <c r="F29" s="148"/>
      <c r="G29" s="148"/>
      <c r="H29" s="157" t="s">
        <v>8981</v>
      </c>
      <c r="I29" s="154">
        <v>44901</v>
      </c>
      <c r="J29" s="133" t="s">
        <v>9185</v>
      </c>
      <c r="K29" s="156">
        <v>44901</v>
      </c>
      <c r="L29" s="130" t="s">
        <v>5389</v>
      </c>
      <c r="M29" s="130" t="s">
        <v>3415</v>
      </c>
      <c r="N29" s="132" t="s">
        <v>9183</v>
      </c>
      <c r="O29" s="131">
        <v>700000</v>
      </c>
      <c r="P29"/>
    </row>
    <row r="30" spans="1:16" ht="26.4" x14ac:dyDescent="0.3">
      <c r="A30" s="148"/>
      <c r="B30" s="148"/>
      <c r="C30" s="148"/>
      <c r="D30" s="148"/>
      <c r="E30" s="151"/>
      <c r="F30" s="148"/>
      <c r="G30" s="148"/>
      <c r="H30" s="157" t="s">
        <v>8975</v>
      </c>
      <c r="I30" s="154">
        <v>44901</v>
      </c>
      <c r="J30" s="133" t="s">
        <v>9179</v>
      </c>
      <c r="K30" s="156">
        <v>44897</v>
      </c>
      <c r="L30" s="130" t="s">
        <v>5389</v>
      </c>
      <c r="M30" s="130" t="s">
        <v>3415</v>
      </c>
      <c r="N30" s="132" t="s">
        <v>9177</v>
      </c>
      <c r="O30" s="131">
        <v>345000</v>
      </c>
      <c r="P30"/>
    </row>
    <row r="31" spans="1:16" ht="14.4" x14ac:dyDescent="0.3">
      <c r="A31" s="148"/>
      <c r="B31" s="147"/>
      <c r="C31" s="147"/>
      <c r="D31" s="147"/>
      <c r="E31" s="150"/>
      <c r="F31" s="147"/>
      <c r="G31" s="147"/>
      <c r="H31" s="157" t="s">
        <v>8978</v>
      </c>
      <c r="I31" s="154">
        <v>44901</v>
      </c>
      <c r="J31" s="133" t="s">
        <v>9182</v>
      </c>
      <c r="K31" s="156">
        <v>44900</v>
      </c>
      <c r="L31" s="130" t="s">
        <v>5389</v>
      </c>
      <c r="M31" s="130" t="s">
        <v>3415</v>
      </c>
      <c r="N31" s="132" t="s">
        <v>9180</v>
      </c>
      <c r="O31" s="131">
        <v>735000</v>
      </c>
      <c r="P31"/>
    </row>
    <row r="32" spans="1:16" ht="14.4" x14ac:dyDescent="0.3">
      <c r="A32" s="148"/>
      <c r="B32" s="134" t="s">
        <v>9280</v>
      </c>
      <c r="C32" s="141"/>
      <c r="D32" s="141"/>
      <c r="E32" s="141"/>
      <c r="F32" s="141"/>
      <c r="G32" s="141"/>
      <c r="H32" s="134"/>
      <c r="I32" s="134"/>
      <c r="J32" s="134"/>
      <c r="K32" s="134"/>
      <c r="L32" s="134"/>
      <c r="M32" s="134"/>
      <c r="N32" s="134"/>
      <c r="O32" s="131">
        <v>3160000</v>
      </c>
      <c r="P32"/>
    </row>
    <row r="33" spans="1:16" ht="26.4" x14ac:dyDescent="0.3">
      <c r="A33" s="148"/>
      <c r="B33" s="140" t="s">
        <v>137</v>
      </c>
      <c r="C33" s="140" t="s">
        <v>9219</v>
      </c>
      <c r="D33" s="153">
        <v>44902</v>
      </c>
      <c r="E33" s="149" t="s">
        <v>9218</v>
      </c>
      <c r="F33" s="153">
        <v>44903</v>
      </c>
      <c r="G33" s="140" t="s">
        <v>9235</v>
      </c>
      <c r="H33" s="157" t="s">
        <v>8996</v>
      </c>
      <c r="I33" s="154">
        <v>44901</v>
      </c>
      <c r="J33" s="133" t="s">
        <v>9129</v>
      </c>
      <c r="K33" s="156">
        <v>44895</v>
      </c>
      <c r="L33" s="130" t="s">
        <v>702</v>
      </c>
      <c r="M33" s="130" t="s">
        <v>701</v>
      </c>
      <c r="N33" s="132" t="s">
        <v>9127</v>
      </c>
      <c r="O33" s="131">
        <v>1026000</v>
      </c>
      <c r="P33"/>
    </row>
    <row r="34" spans="1:16" ht="26.4" x14ac:dyDescent="0.3">
      <c r="A34" s="148"/>
      <c r="B34" s="148"/>
      <c r="C34" s="148"/>
      <c r="D34" s="148"/>
      <c r="E34" s="151"/>
      <c r="F34" s="148"/>
      <c r="G34" s="148"/>
      <c r="H34" s="157" t="s">
        <v>8999</v>
      </c>
      <c r="I34" s="154">
        <v>44901</v>
      </c>
      <c r="J34" s="133" t="s">
        <v>9133</v>
      </c>
      <c r="K34" s="156">
        <v>44900</v>
      </c>
      <c r="L34" s="130" t="s">
        <v>702</v>
      </c>
      <c r="M34" s="130" t="s">
        <v>701</v>
      </c>
      <c r="N34" s="132" t="s">
        <v>9131</v>
      </c>
      <c r="O34" s="131">
        <v>1987000</v>
      </c>
      <c r="P34"/>
    </row>
    <row r="35" spans="1:16" ht="26.4" x14ac:dyDescent="0.3">
      <c r="A35" s="148"/>
      <c r="B35" s="148"/>
      <c r="C35" s="148"/>
      <c r="D35" s="148"/>
      <c r="E35" s="151"/>
      <c r="F35" s="148"/>
      <c r="G35" s="148"/>
      <c r="H35" s="157" t="s">
        <v>9251</v>
      </c>
      <c r="I35" s="154">
        <v>44901</v>
      </c>
      <c r="J35" s="133" t="s">
        <v>9173</v>
      </c>
      <c r="K35" s="156">
        <v>44900</v>
      </c>
      <c r="L35" s="130" t="s">
        <v>4966</v>
      </c>
      <c r="M35" s="130" t="s">
        <v>795</v>
      </c>
      <c r="N35" s="132" t="s">
        <v>9171</v>
      </c>
      <c r="O35" s="131">
        <v>11600000</v>
      </c>
      <c r="P35"/>
    </row>
    <row r="36" spans="1:16" ht="26.4" x14ac:dyDescent="0.3">
      <c r="A36" s="148"/>
      <c r="B36" s="148"/>
      <c r="C36" s="148"/>
      <c r="D36" s="148"/>
      <c r="E36" s="151"/>
      <c r="F36" s="148"/>
      <c r="G36" s="148"/>
      <c r="H36" s="157" t="s">
        <v>9005</v>
      </c>
      <c r="I36" s="154">
        <v>44901</v>
      </c>
      <c r="J36" s="133" t="s">
        <v>9136</v>
      </c>
      <c r="K36" s="156">
        <v>44900</v>
      </c>
      <c r="L36" s="130" t="s">
        <v>702</v>
      </c>
      <c r="M36" s="130" t="s">
        <v>701</v>
      </c>
      <c r="N36" s="132" t="s">
        <v>9134</v>
      </c>
      <c r="O36" s="131">
        <v>1860000</v>
      </c>
      <c r="P36"/>
    </row>
    <row r="37" spans="1:16" ht="26.4" x14ac:dyDescent="0.3">
      <c r="A37" s="148"/>
      <c r="B37" s="148"/>
      <c r="C37" s="148"/>
      <c r="D37" s="148"/>
      <c r="E37" s="151"/>
      <c r="F37" s="148"/>
      <c r="G37" s="148"/>
      <c r="H37" s="157" t="s">
        <v>9254</v>
      </c>
      <c r="I37" s="154">
        <v>44901</v>
      </c>
      <c r="J37" s="133" t="s">
        <v>9176</v>
      </c>
      <c r="K37" s="156">
        <v>44900</v>
      </c>
      <c r="L37" s="130" t="s">
        <v>2985</v>
      </c>
      <c r="M37" s="130" t="s">
        <v>2984</v>
      </c>
      <c r="N37" s="132" t="s">
        <v>9174</v>
      </c>
      <c r="O37" s="131">
        <v>3000000</v>
      </c>
      <c r="P37"/>
    </row>
    <row r="38" spans="1:16" ht="26.4" x14ac:dyDescent="0.3">
      <c r="A38" s="148"/>
      <c r="B38" s="148"/>
      <c r="C38" s="148"/>
      <c r="D38" s="148"/>
      <c r="E38" s="151"/>
      <c r="F38" s="148"/>
      <c r="G38" s="148"/>
      <c r="H38" s="157" t="s">
        <v>8939</v>
      </c>
      <c r="I38" s="154">
        <v>44901</v>
      </c>
      <c r="J38" s="133" t="s">
        <v>9139</v>
      </c>
      <c r="K38" s="156">
        <v>44900</v>
      </c>
      <c r="L38" s="130" t="s">
        <v>702</v>
      </c>
      <c r="M38" s="130" t="s">
        <v>701</v>
      </c>
      <c r="N38" s="132" t="s">
        <v>9137</v>
      </c>
      <c r="O38" s="131">
        <v>806000</v>
      </c>
      <c r="P38"/>
    </row>
    <row r="39" spans="1:16" ht="26.4" x14ac:dyDescent="0.3">
      <c r="A39" s="148"/>
      <c r="B39" s="148"/>
      <c r="C39" s="148"/>
      <c r="D39" s="148"/>
      <c r="E39" s="151"/>
      <c r="F39" s="148"/>
      <c r="G39" s="148"/>
      <c r="H39" s="157" t="s">
        <v>9257</v>
      </c>
      <c r="I39" s="154">
        <v>44901</v>
      </c>
      <c r="J39" s="133" t="s">
        <v>9170</v>
      </c>
      <c r="K39" s="156">
        <v>44900</v>
      </c>
      <c r="L39" s="130" t="s">
        <v>7790</v>
      </c>
      <c r="M39" s="130" t="s">
        <v>795</v>
      </c>
      <c r="N39" s="132" t="s">
        <v>9168</v>
      </c>
      <c r="O39" s="131">
        <v>5325000</v>
      </c>
      <c r="P39"/>
    </row>
    <row r="40" spans="1:16" ht="26.4" x14ac:dyDescent="0.3">
      <c r="A40" s="148"/>
      <c r="B40" s="148"/>
      <c r="C40" s="148"/>
      <c r="D40" s="148"/>
      <c r="E40" s="151"/>
      <c r="F40" s="148"/>
      <c r="G40" s="148"/>
      <c r="H40" s="157" t="s">
        <v>8942</v>
      </c>
      <c r="I40" s="154">
        <v>44901</v>
      </c>
      <c r="J40" s="133" t="s">
        <v>9142</v>
      </c>
      <c r="K40" s="156">
        <v>44894</v>
      </c>
      <c r="L40" s="130" t="s">
        <v>709</v>
      </c>
      <c r="M40" s="130" t="s">
        <v>701</v>
      </c>
      <c r="N40" s="132" t="s">
        <v>9140</v>
      </c>
      <c r="O40" s="131">
        <v>550000</v>
      </c>
      <c r="P40"/>
    </row>
    <row r="41" spans="1:16" ht="26.4" x14ac:dyDescent="0.3">
      <c r="A41" s="148"/>
      <c r="B41" s="148"/>
      <c r="C41" s="148"/>
      <c r="D41" s="148"/>
      <c r="E41" s="151"/>
      <c r="F41" s="148"/>
      <c r="G41" s="148"/>
      <c r="H41" s="157" t="s">
        <v>9009</v>
      </c>
      <c r="I41" s="154">
        <v>44901</v>
      </c>
      <c r="J41" s="133" t="s">
        <v>9167</v>
      </c>
      <c r="K41" s="156">
        <v>44894</v>
      </c>
      <c r="L41" s="130" t="s">
        <v>796</v>
      </c>
      <c r="M41" s="130" t="s">
        <v>795</v>
      </c>
      <c r="N41" s="132" t="s">
        <v>9165</v>
      </c>
      <c r="O41" s="131">
        <v>6950000</v>
      </c>
      <c r="P41"/>
    </row>
    <row r="42" spans="1:16" ht="26.4" x14ac:dyDescent="0.3">
      <c r="A42" s="148"/>
      <c r="B42" s="148"/>
      <c r="C42" s="148"/>
      <c r="D42" s="148"/>
      <c r="E42" s="151"/>
      <c r="F42" s="148"/>
      <c r="G42" s="148"/>
      <c r="H42" s="157" t="s">
        <v>9261</v>
      </c>
      <c r="I42" s="154">
        <v>44901</v>
      </c>
      <c r="J42" s="133" t="s">
        <v>9144</v>
      </c>
      <c r="K42" s="156">
        <v>44894</v>
      </c>
      <c r="L42" s="130" t="s">
        <v>709</v>
      </c>
      <c r="M42" s="130" t="s">
        <v>701</v>
      </c>
      <c r="N42" s="132" t="s">
        <v>9140</v>
      </c>
      <c r="O42" s="131">
        <v>1325000</v>
      </c>
      <c r="P42"/>
    </row>
    <row r="43" spans="1:16" ht="26.4" x14ac:dyDescent="0.3">
      <c r="A43" s="148"/>
      <c r="B43" s="148"/>
      <c r="C43" s="148"/>
      <c r="D43" s="148"/>
      <c r="E43" s="151"/>
      <c r="F43" s="148"/>
      <c r="G43" s="148"/>
      <c r="H43" s="157" t="s">
        <v>9263</v>
      </c>
      <c r="I43" s="154">
        <v>44901</v>
      </c>
      <c r="J43" s="133" t="s">
        <v>9164</v>
      </c>
      <c r="K43" s="156">
        <v>44885</v>
      </c>
      <c r="L43" s="130" t="s">
        <v>1842</v>
      </c>
      <c r="M43" s="130" t="s">
        <v>795</v>
      </c>
      <c r="N43" s="132" t="s">
        <v>9162</v>
      </c>
      <c r="O43" s="131">
        <v>1247000</v>
      </c>
      <c r="P43"/>
    </row>
    <row r="44" spans="1:16" ht="26.4" x14ac:dyDescent="0.3">
      <c r="A44" s="148"/>
      <c r="B44" s="148"/>
      <c r="C44" s="148"/>
      <c r="D44" s="148"/>
      <c r="E44" s="151"/>
      <c r="F44" s="148"/>
      <c r="G44" s="148"/>
      <c r="H44" s="157" t="s">
        <v>9265</v>
      </c>
      <c r="I44" s="154">
        <v>44901</v>
      </c>
      <c r="J44" s="133" t="s">
        <v>9149</v>
      </c>
      <c r="K44" s="156">
        <v>44897</v>
      </c>
      <c r="L44" s="130" t="s">
        <v>9145</v>
      </c>
      <c r="M44" s="130" t="s">
        <v>701</v>
      </c>
      <c r="N44" s="132" t="s">
        <v>9147</v>
      </c>
      <c r="O44" s="131">
        <v>21423000</v>
      </c>
      <c r="P44"/>
    </row>
    <row r="45" spans="1:16" ht="26.4" x14ac:dyDescent="0.3">
      <c r="A45" s="148"/>
      <c r="B45" s="148"/>
      <c r="C45" s="148"/>
      <c r="D45" s="148"/>
      <c r="E45" s="151"/>
      <c r="F45" s="148"/>
      <c r="G45" s="148"/>
      <c r="H45" s="157" t="s">
        <v>9267</v>
      </c>
      <c r="I45" s="154">
        <v>44901</v>
      </c>
      <c r="J45" s="133" t="s">
        <v>9161</v>
      </c>
      <c r="K45" s="156">
        <v>44900</v>
      </c>
      <c r="L45" s="130" t="s">
        <v>825</v>
      </c>
      <c r="M45" s="130" t="s">
        <v>795</v>
      </c>
      <c r="N45" s="132" t="s">
        <v>9159</v>
      </c>
      <c r="O45" s="131">
        <v>4195000</v>
      </c>
      <c r="P45"/>
    </row>
    <row r="46" spans="1:16" ht="26.4" x14ac:dyDescent="0.3">
      <c r="A46" s="148"/>
      <c r="B46" s="148"/>
      <c r="C46" s="148"/>
      <c r="D46" s="148"/>
      <c r="E46" s="151"/>
      <c r="F46" s="148"/>
      <c r="G46" s="148"/>
      <c r="H46" s="157"/>
      <c r="I46" s="155"/>
      <c r="J46" s="133"/>
      <c r="K46" s="133"/>
      <c r="L46" s="130" t="s">
        <v>796</v>
      </c>
      <c r="M46" s="130" t="s">
        <v>795</v>
      </c>
      <c r="N46" s="132" t="s">
        <v>9159</v>
      </c>
      <c r="O46" s="131">
        <v>5251000</v>
      </c>
      <c r="P46"/>
    </row>
    <row r="47" spans="1:16" ht="26.4" x14ac:dyDescent="0.3">
      <c r="A47" s="148"/>
      <c r="B47" s="148"/>
      <c r="C47" s="148"/>
      <c r="D47" s="148"/>
      <c r="E47" s="151"/>
      <c r="F47" s="148"/>
      <c r="G47" s="148"/>
      <c r="H47" s="157" t="s">
        <v>9269</v>
      </c>
      <c r="I47" s="154">
        <v>44901</v>
      </c>
      <c r="J47" s="133" t="s">
        <v>9152</v>
      </c>
      <c r="K47" s="156">
        <v>44901</v>
      </c>
      <c r="L47" s="130" t="s">
        <v>784</v>
      </c>
      <c r="M47" s="130" t="s">
        <v>783</v>
      </c>
      <c r="N47" s="132" t="s">
        <v>9150</v>
      </c>
      <c r="O47" s="131">
        <v>80000</v>
      </c>
      <c r="P47"/>
    </row>
    <row r="48" spans="1:16" ht="26.4" x14ac:dyDescent="0.3">
      <c r="A48" s="148"/>
      <c r="B48" s="148"/>
      <c r="C48" s="148"/>
      <c r="D48" s="148"/>
      <c r="E48" s="151"/>
      <c r="F48" s="148"/>
      <c r="G48" s="148"/>
      <c r="H48" s="157" t="s">
        <v>9271</v>
      </c>
      <c r="I48" s="154">
        <v>44901</v>
      </c>
      <c r="J48" s="133" t="s">
        <v>9158</v>
      </c>
      <c r="K48" s="156">
        <v>44867</v>
      </c>
      <c r="L48" s="130" t="s">
        <v>796</v>
      </c>
      <c r="M48" s="130" t="s">
        <v>795</v>
      </c>
      <c r="N48" s="132" t="s">
        <v>9156</v>
      </c>
      <c r="O48" s="131">
        <v>3425000</v>
      </c>
      <c r="P48"/>
    </row>
    <row r="49" spans="1:16" ht="26.4" x14ac:dyDescent="0.3">
      <c r="A49" s="148"/>
      <c r="B49" s="147"/>
      <c r="C49" s="147"/>
      <c r="D49" s="147"/>
      <c r="E49" s="150"/>
      <c r="F49" s="147"/>
      <c r="G49" s="147"/>
      <c r="H49" s="157" t="s">
        <v>9273</v>
      </c>
      <c r="I49" s="154">
        <v>44901</v>
      </c>
      <c r="J49" s="133" t="s">
        <v>9155</v>
      </c>
      <c r="K49" s="156">
        <v>44896</v>
      </c>
      <c r="L49" s="130" t="s">
        <v>2976</v>
      </c>
      <c r="M49" s="130" t="s">
        <v>2975</v>
      </c>
      <c r="N49" s="132" t="s">
        <v>9153</v>
      </c>
      <c r="O49" s="131">
        <v>4950000</v>
      </c>
      <c r="P49"/>
    </row>
    <row r="50" spans="1:16" ht="14.4" x14ac:dyDescent="0.3">
      <c r="A50" s="147"/>
      <c r="B50" s="134" t="s">
        <v>4723</v>
      </c>
      <c r="C50" s="142"/>
      <c r="D50" s="134"/>
      <c r="E50" s="134"/>
      <c r="F50" s="134"/>
      <c r="G50" s="134"/>
      <c r="H50" s="134"/>
      <c r="I50" s="134"/>
      <c r="J50" s="134"/>
      <c r="K50" s="134"/>
      <c r="L50" s="134"/>
      <c r="M50" s="134"/>
      <c r="N50" s="134"/>
      <c r="O50" s="131">
        <v>75000000</v>
      </c>
      <c r="P50"/>
    </row>
    <row r="51" spans="1:16" ht="14.4" x14ac:dyDescent="0.3">
      <c r="A51" s="134" t="s">
        <v>4724</v>
      </c>
      <c r="B51" s="141"/>
      <c r="C51" s="141"/>
      <c r="D51" s="141"/>
      <c r="E51" s="141"/>
      <c r="F51" s="141"/>
      <c r="G51" s="141"/>
      <c r="H51" s="134"/>
      <c r="I51" s="134"/>
      <c r="J51" s="134"/>
      <c r="K51" s="134"/>
      <c r="L51" s="134"/>
      <c r="M51" s="134"/>
      <c r="N51" s="134"/>
      <c r="O51" s="131">
        <v>78160000</v>
      </c>
      <c r="P51"/>
    </row>
    <row r="52" spans="1:16" ht="14.4" x14ac:dyDescent="0.3">
      <c r="A52" s="136" t="s">
        <v>3265</v>
      </c>
      <c r="B52" s="141"/>
      <c r="C52" s="141"/>
      <c r="D52" s="141"/>
      <c r="E52" s="141"/>
      <c r="F52" s="141"/>
      <c r="G52" s="141"/>
      <c r="H52" s="134"/>
      <c r="I52" s="134"/>
      <c r="J52" s="134"/>
      <c r="K52" s="134"/>
      <c r="L52" s="134"/>
      <c r="M52" s="134"/>
      <c r="N52" s="134"/>
      <c r="O52" s="131">
        <v>97987205</v>
      </c>
      <c r="P52"/>
    </row>
    <row r="53" spans="1:16" ht="14.4" x14ac:dyDescent="0.3">
      <c r="A53"/>
      <c r="B53"/>
      <c r="C53"/>
      <c r="D53"/>
      <c r="E53"/>
      <c r="F53"/>
      <c r="G53"/>
      <c r="H53"/>
      <c r="I53"/>
      <c r="J53"/>
      <c r="K53"/>
      <c r="L53"/>
      <c r="M53"/>
      <c r="N53"/>
      <c r="O53"/>
      <c r="P53"/>
    </row>
    <row r="54" spans="1:16" ht="14.4" x14ac:dyDescent="0.3">
      <c r="A54"/>
      <c r="B54"/>
      <c r="C54"/>
      <c r="D54"/>
      <c r="E54"/>
      <c r="F54"/>
      <c r="G54"/>
      <c r="H54"/>
      <c r="I54"/>
      <c r="J54"/>
      <c r="K54"/>
      <c r="L54"/>
      <c r="M54"/>
      <c r="N54"/>
      <c r="O54"/>
      <c r="P54"/>
    </row>
    <row r="55" spans="1:16" ht="14.4" x14ac:dyDescent="0.3">
      <c r="A55"/>
      <c r="B55"/>
      <c r="C55"/>
      <c r="D55"/>
      <c r="E55"/>
      <c r="F55"/>
      <c r="G55"/>
      <c r="H55"/>
      <c r="I55"/>
      <c r="J55"/>
      <c r="K55"/>
      <c r="L55"/>
      <c r="M55"/>
      <c r="N55"/>
      <c r="O55"/>
      <c r="P55"/>
    </row>
    <row r="56" spans="1:16" ht="14.4" x14ac:dyDescent="0.3">
      <c r="A56"/>
      <c r="B56"/>
      <c r="C56"/>
      <c r="D56"/>
      <c r="E56"/>
      <c r="F56"/>
      <c r="G56"/>
      <c r="H56"/>
      <c r="I56"/>
      <c r="J56"/>
      <c r="K56"/>
      <c r="L56"/>
      <c r="M56"/>
      <c r="N56"/>
      <c r="O56"/>
      <c r="P56"/>
    </row>
    <row r="57" spans="1:16" ht="14.4" x14ac:dyDescent="0.3">
      <c r="A57"/>
      <c r="B57"/>
      <c r="C57"/>
      <c r="D57"/>
      <c r="E57"/>
      <c r="F57"/>
      <c r="G57"/>
      <c r="H57"/>
      <c r="I57"/>
      <c r="J57"/>
      <c r="K57"/>
      <c r="L57"/>
      <c r="M57"/>
      <c r="N57"/>
      <c r="O57"/>
      <c r="P57"/>
    </row>
    <row r="58" spans="1:16" ht="14.4" x14ac:dyDescent="0.3">
      <c r="A58"/>
      <c r="B58"/>
      <c r="C58"/>
      <c r="D58"/>
      <c r="E58"/>
      <c r="F58"/>
      <c r="G58"/>
      <c r="H58"/>
      <c r="I58"/>
      <c r="J58"/>
      <c r="K58"/>
      <c r="L58"/>
      <c r="M58"/>
      <c r="N58"/>
      <c r="O58"/>
      <c r="P58"/>
    </row>
    <row r="59" spans="1:16" ht="14.4" x14ac:dyDescent="0.3">
      <c r="A59"/>
      <c r="B59"/>
      <c r="C59"/>
      <c r="D59"/>
      <c r="E59"/>
      <c r="F59"/>
      <c r="G59"/>
      <c r="H59"/>
      <c r="I59"/>
      <c r="J59"/>
      <c r="K59"/>
      <c r="L59"/>
      <c r="M59"/>
      <c r="N59"/>
      <c r="O59"/>
      <c r="P59"/>
    </row>
    <row r="60" spans="1:16" ht="14.4" x14ac:dyDescent="0.3">
      <c r="A60"/>
      <c r="B60"/>
      <c r="C60"/>
      <c r="D60"/>
      <c r="E60"/>
      <c r="F60"/>
      <c r="G60"/>
      <c r="H60"/>
      <c r="I60"/>
      <c r="J60"/>
      <c r="K60"/>
      <c r="L60"/>
      <c r="M60"/>
      <c r="N60"/>
      <c r="O60"/>
      <c r="P60"/>
    </row>
    <row r="61" spans="1:16" ht="14.4" x14ac:dyDescent="0.3">
      <c r="A61"/>
      <c r="B61"/>
      <c r="C61"/>
      <c r="D61"/>
      <c r="E61"/>
      <c r="F61"/>
      <c r="G61"/>
      <c r="H61"/>
      <c r="I61"/>
      <c r="J61"/>
      <c r="K61"/>
      <c r="L61"/>
      <c r="M61"/>
      <c r="N61"/>
      <c r="O61"/>
    </row>
    <row r="62" spans="1:16" ht="14.4" x14ac:dyDescent="0.3">
      <c r="A62"/>
      <c r="B62"/>
      <c r="C62"/>
      <c r="D62"/>
      <c r="E62"/>
      <c r="F62"/>
      <c r="G62"/>
      <c r="H62"/>
      <c r="I62"/>
      <c r="J62"/>
      <c r="K62"/>
      <c r="L62"/>
      <c r="M62"/>
      <c r="N62"/>
      <c r="O62"/>
    </row>
    <row r="63" spans="1:16" ht="14.4" x14ac:dyDescent="0.3">
      <c r="A63"/>
      <c r="B63"/>
      <c r="C63"/>
      <c r="D63"/>
      <c r="E63"/>
      <c r="F63"/>
      <c r="G63"/>
      <c r="H63"/>
      <c r="I63"/>
      <c r="J63"/>
      <c r="K63"/>
      <c r="L63"/>
      <c r="M63"/>
      <c r="N63"/>
      <c r="O63"/>
    </row>
    <row r="64" spans="1:16" ht="14.4" x14ac:dyDescent="0.3">
      <c r="A64"/>
      <c r="B64"/>
      <c r="C64"/>
      <c r="D64"/>
      <c r="E64"/>
      <c r="F64"/>
      <c r="G64"/>
      <c r="H64"/>
      <c r="I64"/>
      <c r="J64"/>
      <c r="K64"/>
      <c r="L64"/>
      <c r="M64"/>
      <c r="N64"/>
      <c r="O64"/>
    </row>
    <row r="65" spans="1:15" ht="14.4" x14ac:dyDescent="0.3">
      <c r="A65"/>
      <c r="B65"/>
      <c r="C65"/>
      <c r="D65"/>
      <c r="E65"/>
      <c r="F65"/>
      <c r="G65"/>
      <c r="H65"/>
      <c r="I65"/>
      <c r="J65"/>
      <c r="K65"/>
      <c r="L65"/>
      <c r="M65"/>
      <c r="N65"/>
      <c r="O65"/>
    </row>
    <row r="66" spans="1:15" ht="14.4" x14ac:dyDescent="0.3">
      <c r="A66"/>
      <c r="B66"/>
      <c r="C66"/>
      <c r="D66"/>
      <c r="E66"/>
      <c r="F66"/>
      <c r="G66"/>
      <c r="H66"/>
      <c r="I66"/>
      <c r="J66"/>
      <c r="K66"/>
      <c r="L66"/>
      <c r="M66"/>
      <c r="N66"/>
      <c r="O66"/>
    </row>
    <row r="67" spans="1:15" ht="14.4" x14ac:dyDescent="0.3">
      <c r="A67"/>
      <c r="B67"/>
      <c r="C67"/>
      <c r="D67"/>
      <c r="E67"/>
      <c r="F67"/>
      <c r="G67"/>
      <c r="H67"/>
      <c r="I67"/>
      <c r="J67"/>
      <c r="K67"/>
      <c r="L67"/>
      <c r="M67"/>
      <c r="N67"/>
      <c r="O67"/>
    </row>
    <row r="68" spans="1:15" ht="14.4" x14ac:dyDescent="0.3">
      <c r="A68"/>
      <c r="B68"/>
      <c r="C68"/>
      <c r="D68"/>
      <c r="E68"/>
      <c r="F68"/>
      <c r="G68"/>
      <c r="H68"/>
      <c r="I68"/>
      <c r="J68"/>
      <c r="K68"/>
      <c r="L68"/>
      <c r="M68"/>
      <c r="N68"/>
      <c r="O68"/>
    </row>
    <row r="69" spans="1:15" ht="14.4" x14ac:dyDescent="0.3">
      <c r="A69"/>
      <c r="B69"/>
      <c r="C69"/>
      <c r="D69"/>
      <c r="E69"/>
      <c r="F69"/>
      <c r="G69"/>
      <c r="H69"/>
      <c r="I69"/>
      <c r="J69"/>
      <c r="K69"/>
      <c r="L69"/>
      <c r="M69"/>
      <c r="N69"/>
      <c r="O69"/>
    </row>
    <row r="70" spans="1:15" ht="14.4" x14ac:dyDescent="0.3">
      <c r="A70"/>
      <c r="B70"/>
      <c r="C70"/>
      <c r="D70"/>
      <c r="E70"/>
      <c r="F70"/>
      <c r="G70"/>
      <c r="H70"/>
      <c r="I70"/>
      <c r="J70"/>
      <c r="K70"/>
      <c r="L70"/>
      <c r="M70"/>
      <c r="N70"/>
      <c r="O70"/>
    </row>
    <row r="71" spans="1:15" ht="14.4" x14ac:dyDescent="0.3">
      <c r="A71"/>
      <c r="B71"/>
      <c r="C71"/>
      <c r="D71"/>
      <c r="E71"/>
      <c r="F71"/>
      <c r="G71"/>
      <c r="H71"/>
      <c r="I71"/>
      <c r="J71"/>
      <c r="K71"/>
      <c r="L71"/>
      <c r="M71"/>
      <c r="N71"/>
      <c r="O71"/>
    </row>
    <row r="72" spans="1:15" ht="14.4" x14ac:dyDescent="0.3">
      <c r="A72"/>
      <c r="B72"/>
      <c r="C72"/>
      <c r="D72"/>
      <c r="E72"/>
      <c r="F72"/>
      <c r="G72"/>
      <c r="H72"/>
      <c r="I72"/>
      <c r="J72"/>
      <c r="K72"/>
      <c r="L72"/>
      <c r="M72"/>
      <c r="N72"/>
      <c r="O72"/>
    </row>
    <row r="73" spans="1:15" ht="14.4" x14ac:dyDescent="0.3">
      <c r="A73"/>
      <c r="B73"/>
      <c r="C73"/>
      <c r="D73"/>
      <c r="E73"/>
      <c r="F73"/>
      <c r="G73"/>
      <c r="H73"/>
      <c r="I73"/>
      <c r="J73"/>
      <c r="K73"/>
      <c r="L73"/>
      <c r="M73"/>
      <c r="N73"/>
      <c r="O73"/>
    </row>
    <row r="74" spans="1:15" ht="14.4" x14ac:dyDescent="0.3">
      <c r="A74"/>
      <c r="B74"/>
      <c r="C74"/>
      <c r="D74"/>
      <c r="E74"/>
      <c r="F74"/>
      <c r="G74"/>
      <c r="H74"/>
      <c r="I74"/>
      <c r="J74"/>
      <c r="K74"/>
      <c r="L74"/>
      <c r="M74"/>
      <c r="N74"/>
      <c r="O74"/>
    </row>
    <row r="75" spans="1:15" ht="14.4" x14ac:dyDescent="0.3">
      <c r="A75"/>
      <c r="B75"/>
      <c r="C75"/>
      <c r="D75"/>
      <c r="E75"/>
      <c r="F75"/>
      <c r="G75"/>
      <c r="H75"/>
      <c r="I75"/>
      <c r="J75"/>
      <c r="K75"/>
      <c r="L75"/>
      <c r="M75"/>
      <c r="N75"/>
      <c r="O75"/>
    </row>
    <row r="76" spans="1:15" ht="14.4" x14ac:dyDescent="0.3">
      <c r="A76"/>
      <c r="B76"/>
      <c r="C76"/>
      <c r="D76"/>
      <c r="E76"/>
      <c r="F76"/>
      <c r="G76"/>
      <c r="H76"/>
      <c r="I76"/>
      <c r="J76"/>
      <c r="K76"/>
      <c r="L76"/>
      <c r="M76"/>
      <c r="N76"/>
      <c r="O76"/>
    </row>
    <row r="77" spans="1:15" ht="14.4" x14ac:dyDescent="0.3">
      <c r="A77"/>
      <c r="B77"/>
      <c r="C77"/>
      <c r="D77"/>
      <c r="E77"/>
      <c r="F77"/>
      <c r="G77"/>
      <c r="H77"/>
      <c r="I77"/>
      <c r="J77"/>
      <c r="K77"/>
      <c r="L77"/>
      <c r="M77"/>
      <c r="N77"/>
      <c r="O77"/>
    </row>
    <row r="78" spans="1:15" ht="14.4" x14ac:dyDescent="0.3">
      <c r="A78"/>
      <c r="B78"/>
      <c r="C78"/>
      <c r="D78"/>
      <c r="E78"/>
      <c r="F78"/>
      <c r="G78"/>
      <c r="H78"/>
      <c r="I78"/>
      <c r="J78"/>
      <c r="K78"/>
      <c r="L78"/>
      <c r="M78"/>
      <c r="N78"/>
      <c r="O78"/>
    </row>
    <row r="79" spans="1:15" ht="14.4" x14ac:dyDescent="0.3">
      <c r="A79"/>
      <c r="B79"/>
      <c r="C79"/>
      <c r="D79"/>
      <c r="E79"/>
      <c r="F79"/>
      <c r="G79"/>
      <c r="H79"/>
      <c r="I79"/>
      <c r="J79"/>
      <c r="K79"/>
      <c r="L79"/>
      <c r="M79"/>
      <c r="N79"/>
      <c r="O79"/>
    </row>
    <row r="80" spans="1:15" ht="14.4" x14ac:dyDescent="0.3">
      <c r="A80"/>
      <c r="B80"/>
      <c r="C80"/>
      <c r="D80"/>
      <c r="E80"/>
      <c r="F80"/>
      <c r="G80"/>
      <c r="H80"/>
      <c r="I80"/>
      <c r="J80"/>
      <c r="K80"/>
      <c r="L80"/>
      <c r="M80"/>
      <c r="N80" s="7"/>
      <c r="O80"/>
    </row>
    <row r="81" spans="1:15" ht="14.4" x14ac:dyDescent="0.3">
      <c r="A81"/>
      <c r="B81"/>
      <c r="C81"/>
      <c r="D81"/>
      <c r="E81"/>
      <c r="F81"/>
      <c r="G81"/>
      <c r="H81"/>
      <c r="I81"/>
      <c r="J81"/>
      <c r="K81"/>
      <c r="L81"/>
      <c r="M81"/>
      <c r="N81" s="7"/>
      <c r="O81"/>
    </row>
    <row r="82" spans="1:15" ht="14.4" x14ac:dyDescent="0.3">
      <c r="A82"/>
      <c r="B82"/>
      <c r="C82"/>
      <c r="D82"/>
      <c r="E82"/>
      <c r="F82"/>
      <c r="G82"/>
      <c r="H82"/>
      <c r="I82"/>
      <c r="J82"/>
      <c r="K82"/>
      <c r="L82"/>
      <c r="M82"/>
      <c r="N82" s="7"/>
      <c r="O82"/>
    </row>
    <row r="83" spans="1:15" ht="14.4" x14ac:dyDescent="0.3">
      <c r="A83"/>
      <c r="B83"/>
      <c r="C83"/>
      <c r="D83"/>
      <c r="E83"/>
      <c r="F83"/>
      <c r="G83"/>
      <c r="H83"/>
      <c r="I83"/>
      <c r="J83"/>
      <c r="K83"/>
      <c r="L83"/>
      <c r="M83"/>
      <c r="N83" s="7"/>
      <c r="O83"/>
    </row>
    <row r="84" spans="1:15" ht="14.4" x14ac:dyDescent="0.3">
      <c r="A84"/>
      <c r="B84"/>
      <c r="C84"/>
      <c r="D84"/>
      <c r="E84"/>
      <c r="F84"/>
      <c r="G84"/>
      <c r="H84"/>
      <c r="I84"/>
      <c r="J84"/>
      <c r="K84"/>
      <c r="L84"/>
      <c r="M84"/>
      <c r="N84" s="7"/>
      <c r="O84"/>
    </row>
    <row r="85" spans="1:15" ht="14.4" x14ac:dyDescent="0.3">
      <c r="A85"/>
      <c r="B85"/>
      <c r="C85"/>
      <c r="D85"/>
      <c r="E85"/>
      <c r="F85"/>
      <c r="G85"/>
      <c r="H85"/>
      <c r="I85"/>
      <c r="J85"/>
      <c r="K85"/>
      <c r="L85"/>
      <c r="M85"/>
      <c r="N85" s="7"/>
      <c r="O85"/>
    </row>
    <row r="86" spans="1:15" ht="14.4" x14ac:dyDescent="0.3">
      <c r="A86"/>
      <c r="B86"/>
      <c r="C86"/>
      <c r="D86"/>
      <c r="E86"/>
      <c r="F86"/>
      <c r="G86"/>
      <c r="H86"/>
      <c r="I86"/>
      <c r="J86"/>
      <c r="K86"/>
      <c r="L86"/>
      <c r="M86"/>
      <c r="N86" s="7"/>
      <c r="O86"/>
    </row>
    <row r="87" spans="1:15" ht="14.4" x14ac:dyDescent="0.3">
      <c r="A87"/>
      <c r="B87"/>
      <c r="C87"/>
      <c r="D87"/>
      <c r="E87"/>
      <c r="F87"/>
      <c r="G87"/>
      <c r="H87"/>
      <c r="I87"/>
      <c r="J87"/>
      <c r="K87"/>
      <c r="L87"/>
      <c r="M87"/>
      <c r="N87" s="7"/>
      <c r="O87"/>
    </row>
    <row r="88" spans="1:15" ht="14.4" x14ac:dyDescent="0.3">
      <c r="A88"/>
      <c r="B88"/>
      <c r="C88"/>
      <c r="D88"/>
      <c r="E88"/>
      <c r="F88"/>
      <c r="G88"/>
      <c r="H88"/>
      <c r="I88"/>
      <c r="J88"/>
      <c r="K88"/>
      <c r="L88"/>
      <c r="M88"/>
      <c r="N88" s="7"/>
      <c r="O88"/>
    </row>
    <row r="89" spans="1:15" ht="14.4" x14ac:dyDescent="0.3">
      <c r="A89"/>
      <c r="B89"/>
      <c r="C89"/>
      <c r="D89"/>
      <c r="E89"/>
      <c r="F89"/>
      <c r="G89"/>
      <c r="H89"/>
      <c r="I89"/>
      <c r="J89"/>
      <c r="K89"/>
      <c r="L89"/>
      <c r="M89"/>
      <c r="N89" s="7"/>
      <c r="O89"/>
    </row>
    <row r="90" spans="1:15" ht="14.4" x14ac:dyDescent="0.3">
      <c r="A90"/>
      <c r="B90"/>
      <c r="C90"/>
      <c r="D90"/>
      <c r="E90"/>
      <c r="F90"/>
      <c r="G90"/>
      <c r="H90"/>
      <c r="I90"/>
      <c r="J90"/>
      <c r="K90"/>
      <c r="L90"/>
      <c r="M90"/>
      <c r="N90" s="7"/>
      <c r="O90"/>
    </row>
    <row r="91" spans="1:15" ht="14.4" x14ac:dyDescent="0.3">
      <c r="A91"/>
      <c r="B91"/>
      <c r="C91"/>
      <c r="D91"/>
      <c r="E91"/>
      <c r="F91"/>
      <c r="G91"/>
      <c r="H91"/>
      <c r="I91"/>
      <c r="J91"/>
      <c r="K91"/>
      <c r="L91"/>
      <c r="M91"/>
      <c r="N91" s="7"/>
      <c r="O91"/>
    </row>
    <row r="92" spans="1:15" ht="14.4" x14ac:dyDescent="0.3">
      <c r="A92"/>
      <c r="B92"/>
      <c r="C92"/>
      <c r="D92"/>
      <c r="E92"/>
      <c r="F92"/>
      <c r="G92"/>
      <c r="H92"/>
      <c r="I92"/>
      <c r="J92"/>
      <c r="K92"/>
      <c r="L92"/>
      <c r="M92"/>
      <c r="N92" s="7"/>
      <c r="O92"/>
    </row>
    <row r="93" spans="1:15" ht="14.4" x14ac:dyDescent="0.3">
      <c r="A93"/>
      <c r="B93"/>
      <c r="C93"/>
      <c r="D93"/>
      <c r="E93"/>
      <c r="F93"/>
      <c r="G93"/>
      <c r="H93"/>
      <c r="I93"/>
      <c r="J93"/>
      <c r="K93"/>
      <c r="L93"/>
      <c r="M93"/>
      <c r="N93" s="7"/>
      <c r="O93"/>
    </row>
    <row r="94" spans="1:15" ht="14.4" x14ac:dyDescent="0.3">
      <c r="A94"/>
      <c r="B94"/>
      <c r="C94"/>
      <c r="D94"/>
      <c r="E94"/>
      <c r="F94"/>
      <c r="G94"/>
      <c r="H94"/>
      <c r="I94"/>
      <c r="J94"/>
      <c r="K94"/>
      <c r="L94"/>
      <c r="M94"/>
      <c r="N94" s="7"/>
      <c r="O94"/>
    </row>
    <row r="95" spans="1:15" ht="14.4" x14ac:dyDescent="0.3">
      <c r="A95"/>
      <c r="B95"/>
      <c r="C95"/>
      <c r="D95"/>
      <c r="E95"/>
      <c r="F95"/>
      <c r="G95"/>
      <c r="H95"/>
      <c r="I95"/>
      <c r="J95"/>
      <c r="K95"/>
      <c r="L95"/>
      <c r="M95"/>
      <c r="N95" s="7"/>
      <c r="O95"/>
    </row>
    <row r="96" spans="1:15" ht="14.4" x14ac:dyDescent="0.3">
      <c r="A96"/>
      <c r="B96"/>
      <c r="C96"/>
      <c r="D96"/>
      <c r="E96"/>
      <c r="F96"/>
      <c r="G96"/>
      <c r="H96"/>
      <c r="I96"/>
      <c r="J96"/>
      <c r="K96"/>
      <c r="L96"/>
      <c r="M96"/>
      <c r="N96" s="7"/>
      <c r="O96"/>
    </row>
    <row r="97" spans="1:15" ht="14.4" x14ac:dyDescent="0.3">
      <c r="A97"/>
      <c r="B97"/>
      <c r="C97"/>
      <c r="D97"/>
      <c r="E97"/>
      <c r="F97"/>
      <c r="G97"/>
      <c r="H97"/>
      <c r="I97"/>
      <c r="J97"/>
      <c r="K97"/>
      <c r="L97"/>
      <c r="M97"/>
      <c r="N97" s="7"/>
      <c r="O97"/>
    </row>
    <row r="98" spans="1:15" ht="14.4" x14ac:dyDescent="0.3">
      <c r="A98"/>
      <c r="B98"/>
      <c r="C98"/>
      <c r="D98"/>
      <c r="E98"/>
      <c r="F98"/>
      <c r="G98"/>
      <c r="H98"/>
      <c r="I98"/>
      <c r="J98"/>
      <c r="K98"/>
      <c r="L98"/>
      <c r="M98"/>
      <c r="N98" s="7"/>
      <c r="O98"/>
    </row>
    <row r="99" spans="1:15" ht="14.4" x14ac:dyDescent="0.3">
      <c r="A99"/>
      <c r="B99"/>
      <c r="C99"/>
      <c r="D99"/>
      <c r="E99"/>
      <c r="F99"/>
      <c r="G99"/>
      <c r="H99"/>
      <c r="I99"/>
      <c r="J99"/>
      <c r="K99"/>
      <c r="L99"/>
      <c r="M99"/>
      <c r="N99" s="7"/>
      <c r="O99"/>
    </row>
    <row r="100" spans="1:15" ht="14.4" x14ac:dyDescent="0.3">
      <c r="A100" s="27"/>
      <c r="B100" s="27"/>
      <c r="C100" s="26"/>
      <c r="D100" s="26"/>
      <c r="E100" s="26"/>
      <c r="F100" s="26"/>
      <c r="G100" s="26"/>
      <c r="H100" s="26"/>
      <c r="I100" s="26"/>
      <c r="J100" s="26"/>
      <c r="K100" s="26"/>
      <c r="L100" s="67"/>
      <c r="M100" s="27"/>
      <c r="N100" s="67"/>
      <c r="O100" s="27"/>
    </row>
    <row r="101" spans="1:15" ht="14.4" x14ac:dyDescent="0.3">
      <c r="A101" s="27"/>
      <c r="B101" s="27"/>
      <c r="C101" s="26"/>
      <c r="D101" s="26"/>
      <c r="E101" s="26"/>
      <c r="F101" s="26"/>
      <c r="G101" s="26"/>
      <c r="H101" s="26"/>
      <c r="I101" s="26"/>
      <c r="J101" s="26"/>
      <c r="K101" s="26"/>
      <c r="L101" s="67"/>
      <c r="M101" s="27"/>
      <c r="N101" s="67"/>
      <c r="O101" s="27"/>
    </row>
    <row r="102" spans="1:15" ht="14.4" x14ac:dyDescent="0.3">
      <c r="A102" s="27"/>
      <c r="B102" s="27"/>
      <c r="C102" s="26"/>
      <c r="D102" s="26"/>
      <c r="E102" s="26"/>
      <c r="F102" s="26"/>
      <c r="G102" s="26"/>
      <c r="H102" s="26"/>
      <c r="I102" s="26"/>
      <c r="J102" s="26"/>
      <c r="K102" s="26"/>
      <c r="L102" s="67"/>
      <c r="M102" s="27"/>
      <c r="N102" s="67"/>
      <c r="O102" s="27"/>
    </row>
    <row r="103" spans="1:15" ht="14.4" x14ac:dyDescent="0.3">
      <c r="A103" s="27"/>
      <c r="B103" s="27"/>
      <c r="C103" s="26"/>
      <c r="D103" s="26"/>
      <c r="E103" s="26"/>
      <c r="F103" s="26"/>
      <c r="G103" s="26"/>
      <c r="H103" s="26"/>
      <c r="I103" s="26"/>
      <c r="J103" s="26"/>
      <c r="K103" s="26"/>
      <c r="L103" s="67"/>
      <c r="M103" s="27"/>
      <c r="N103" s="67"/>
      <c r="O103" s="27"/>
    </row>
    <row r="104" spans="1:15" ht="14.4" x14ac:dyDescent="0.3">
      <c r="A104" s="27"/>
      <c r="B104" s="27"/>
      <c r="C104" s="26"/>
      <c r="D104" s="26"/>
      <c r="E104" s="26"/>
      <c r="F104" s="26"/>
      <c r="G104" s="26"/>
      <c r="H104" s="26"/>
      <c r="I104" s="26"/>
      <c r="J104" s="26"/>
      <c r="K104" s="26"/>
      <c r="L104" s="67"/>
      <c r="M104" s="27"/>
      <c r="N104" s="67"/>
      <c r="O104" s="27"/>
    </row>
    <row r="105" spans="1:15" ht="14.4" x14ac:dyDescent="0.3">
      <c r="A105" s="27"/>
      <c r="B105" s="27"/>
      <c r="C105" s="26"/>
      <c r="D105" s="26"/>
      <c r="E105" s="26"/>
      <c r="F105" s="26"/>
      <c r="G105" s="26"/>
      <c r="H105" s="26"/>
      <c r="I105" s="26"/>
      <c r="J105" s="26"/>
      <c r="K105" s="26"/>
      <c r="L105" s="67"/>
      <c r="M105" s="27"/>
      <c r="N105" s="67"/>
      <c r="O105" s="27"/>
    </row>
    <row r="106" spans="1:15" ht="14.4" x14ac:dyDescent="0.3">
      <c r="A106" s="27"/>
      <c r="B106" s="27"/>
      <c r="C106" s="26"/>
      <c r="D106" s="26"/>
      <c r="E106" s="26"/>
      <c r="F106" s="26"/>
      <c r="G106" s="26"/>
      <c r="H106" s="26"/>
      <c r="I106" s="26"/>
      <c r="J106" s="26"/>
      <c r="K106" s="26"/>
      <c r="L106" s="67"/>
      <c r="M106" s="27"/>
      <c r="N106" s="67"/>
      <c r="O106" s="27"/>
    </row>
    <row r="107" spans="1:15" ht="14.4" x14ac:dyDescent="0.3">
      <c r="A107" s="27"/>
      <c r="B107" s="27"/>
      <c r="C107" s="26"/>
      <c r="D107" s="26"/>
      <c r="E107" s="26"/>
      <c r="F107" s="26"/>
      <c r="G107" s="26"/>
      <c r="H107" s="26"/>
      <c r="I107" s="26"/>
      <c r="J107" s="26"/>
      <c r="K107" s="26"/>
      <c r="L107" s="67"/>
      <c r="M107" s="27"/>
      <c r="N107" s="67"/>
      <c r="O107" s="27"/>
    </row>
    <row r="108" spans="1:15" ht="14.4" x14ac:dyDescent="0.3">
      <c r="A108" s="27"/>
      <c r="B108" s="27"/>
      <c r="C108" s="26"/>
      <c r="D108" s="26"/>
      <c r="E108" s="26"/>
      <c r="F108" s="26"/>
      <c r="G108" s="26"/>
      <c r="H108" s="26"/>
      <c r="I108" s="26"/>
      <c r="J108" s="26"/>
      <c r="K108" s="26"/>
      <c r="L108" s="67"/>
      <c r="M108" s="27"/>
      <c r="N108" s="67"/>
      <c r="O108" s="27"/>
    </row>
    <row r="109" spans="1:15" ht="14.4" x14ac:dyDescent="0.3">
      <c r="A109" s="27"/>
      <c r="B109" s="27"/>
      <c r="C109" s="26"/>
      <c r="D109" s="26"/>
      <c r="E109" s="26"/>
      <c r="F109" s="26"/>
      <c r="G109" s="26"/>
      <c r="H109" s="26"/>
      <c r="I109" s="26"/>
      <c r="J109" s="26"/>
      <c r="K109" s="26"/>
      <c r="L109" s="67"/>
      <c r="M109" s="27"/>
      <c r="N109" s="67"/>
      <c r="O109" s="27"/>
    </row>
    <row r="110" spans="1:15" ht="14.4" x14ac:dyDescent="0.3">
      <c r="A110" s="27"/>
      <c r="B110" s="27"/>
      <c r="C110" s="26"/>
      <c r="D110" s="26"/>
      <c r="E110" s="26"/>
      <c r="F110" s="26"/>
      <c r="G110" s="26"/>
      <c r="H110" s="26"/>
      <c r="I110" s="26"/>
      <c r="J110" s="26"/>
      <c r="K110" s="26"/>
      <c r="L110" s="67"/>
      <c r="M110" s="27"/>
      <c r="N110" s="67"/>
      <c r="O110" s="27"/>
    </row>
    <row r="111" spans="1:15" ht="14.4" x14ac:dyDescent="0.3">
      <c r="A111" s="27"/>
      <c r="B111" s="27"/>
      <c r="C111" s="26"/>
      <c r="D111" s="26"/>
      <c r="E111" s="26"/>
      <c r="F111" s="26"/>
      <c r="G111" s="26"/>
      <c r="H111" s="26"/>
      <c r="I111" s="26"/>
      <c r="J111" s="26"/>
      <c r="K111" s="26"/>
      <c r="L111" s="67"/>
      <c r="M111" s="27"/>
      <c r="N111" s="67"/>
      <c r="O111" s="27"/>
    </row>
    <row r="112" spans="1:15" ht="14.4" x14ac:dyDescent="0.3">
      <c r="A112" s="27"/>
      <c r="B112" s="27"/>
      <c r="C112" s="26"/>
      <c r="D112" s="26"/>
      <c r="E112" s="26"/>
      <c r="F112" s="26"/>
      <c r="G112" s="26"/>
      <c r="H112" s="26"/>
      <c r="I112" s="26"/>
      <c r="J112" s="26"/>
      <c r="K112" s="26"/>
      <c r="L112" s="67"/>
      <c r="M112" s="27"/>
      <c r="N112" s="67"/>
      <c r="O112" s="27"/>
    </row>
    <row r="113" spans="1:15" ht="14.4" x14ac:dyDescent="0.3">
      <c r="A113" s="27"/>
      <c r="B113" s="27"/>
      <c r="C113" s="26"/>
      <c r="D113" s="26"/>
      <c r="E113" s="26"/>
      <c r="F113" s="26"/>
      <c r="G113" s="26"/>
      <c r="H113" s="26"/>
      <c r="I113" s="26"/>
      <c r="J113" s="26"/>
      <c r="K113" s="26"/>
      <c r="L113" s="67"/>
      <c r="M113" s="27"/>
      <c r="N113" s="67"/>
      <c r="O113" s="27"/>
    </row>
    <row r="114" spans="1:15" ht="14.4" x14ac:dyDescent="0.3">
      <c r="A114" s="27"/>
      <c r="B114" s="27"/>
      <c r="C114" s="26"/>
      <c r="D114" s="26"/>
      <c r="E114" s="26"/>
      <c r="F114" s="26"/>
      <c r="G114" s="26"/>
      <c r="H114" s="26"/>
      <c r="I114" s="26"/>
      <c r="J114" s="26"/>
      <c r="K114" s="26"/>
      <c r="L114" s="67"/>
      <c r="M114" s="27"/>
      <c r="N114" s="67"/>
      <c r="O114" s="27"/>
    </row>
    <row r="115" spans="1:15" ht="14.4" x14ac:dyDescent="0.3">
      <c r="A115" s="27"/>
      <c r="B115" s="27"/>
      <c r="C115" s="26"/>
      <c r="D115" s="26"/>
      <c r="E115" s="26"/>
      <c r="F115" s="26"/>
      <c r="G115" s="26"/>
      <c r="H115" s="26"/>
      <c r="I115" s="26"/>
      <c r="J115" s="26"/>
      <c r="K115" s="26"/>
      <c r="L115" s="67"/>
      <c r="M115" s="27"/>
      <c r="N115" s="67"/>
      <c r="O115" s="27"/>
    </row>
    <row r="116" spans="1:15" ht="14.4" x14ac:dyDescent="0.3">
      <c r="A116" s="27"/>
      <c r="B116" s="27"/>
      <c r="C116" s="26"/>
      <c r="D116" s="26"/>
      <c r="E116" s="26"/>
      <c r="F116" s="26"/>
      <c r="G116" s="26"/>
      <c r="H116" s="26"/>
      <c r="I116" s="26"/>
      <c r="J116" s="26"/>
      <c r="K116" s="26"/>
      <c r="L116" s="67"/>
      <c r="M116" s="27"/>
      <c r="N116" s="67"/>
      <c r="O116" s="27"/>
    </row>
    <row r="117" spans="1:15" ht="14.4" x14ac:dyDescent="0.3">
      <c r="A117" s="27"/>
      <c r="B117" s="27"/>
      <c r="C117" s="26"/>
      <c r="D117" s="26"/>
      <c r="E117" s="26"/>
      <c r="F117" s="26"/>
      <c r="G117" s="26"/>
      <c r="H117" s="26"/>
      <c r="I117" s="26"/>
      <c r="J117" s="26"/>
      <c r="K117" s="26"/>
      <c r="L117" s="67"/>
      <c r="M117" s="27"/>
      <c r="N117" s="67"/>
      <c r="O117" s="27"/>
    </row>
    <row r="118" spans="1:15" ht="14.4" x14ac:dyDescent="0.3">
      <c r="A118" s="27"/>
      <c r="B118" s="27"/>
      <c r="C118" s="26"/>
      <c r="D118" s="26"/>
      <c r="E118" s="26"/>
      <c r="F118" s="26"/>
      <c r="G118" s="26"/>
      <c r="H118" s="26"/>
      <c r="I118" s="26"/>
      <c r="J118" s="26"/>
      <c r="K118" s="26"/>
      <c r="L118" s="67"/>
      <c r="M118" s="27"/>
      <c r="N118" s="67"/>
      <c r="O118" s="27"/>
    </row>
    <row r="119" spans="1:15" ht="14.4" x14ac:dyDescent="0.3">
      <c r="A119" s="27"/>
      <c r="B119" s="27"/>
      <c r="C119" s="26"/>
      <c r="D119" s="26"/>
      <c r="E119" s="26"/>
      <c r="F119" s="26"/>
      <c r="G119" s="26"/>
      <c r="H119" s="26"/>
      <c r="I119" s="26"/>
      <c r="J119" s="26"/>
      <c r="K119" s="26"/>
      <c r="L119" s="67"/>
      <c r="M119" s="27"/>
      <c r="N119" s="67"/>
      <c r="O119" s="27"/>
    </row>
    <row r="120" spans="1:15" ht="14.4" x14ac:dyDescent="0.3">
      <c r="A120" s="27"/>
      <c r="B120" s="27"/>
      <c r="C120" s="26"/>
      <c r="D120" s="26"/>
      <c r="E120" s="26"/>
      <c r="F120" s="26"/>
      <c r="G120" s="26"/>
      <c r="H120" s="26"/>
      <c r="I120" s="26"/>
      <c r="J120" s="26"/>
      <c r="K120" s="26"/>
      <c r="L120" s="67"/>
      <c r="M120" s="27"/>
      <c r="N120" s="67"/>
      <c r="O120" s="27"/>
    </row>
    <row r="121" spans="1:15" ht="14.4" x14ac:dyDescent="0.3">
      <c r="A121" s="27"/>
      <c r="B121" s="27"/>
      <c r="C121" s="26"/>
      <c r="D121" s="26"/>
      <c r="E121" s="26"/>
      <c r="F121" s="26"/>
      <c r="G121" s="26"/>
      <c r="H121" s="26"/>
      <c r="I121" s="26"/>
      <c r="J121" s="26"/>
      <c r="K121" s="26"/>
      <c r="L121" s="67"/>
      <c r="M121" s="27"/>
      <c r="N121" s="67"/>
      <c r="O121" s="27"/>
    </row>
    <row r="122" spans="1:15" ht="14.4" x14ac:dyDescent="0.3">
      <c r="A122" s="27"/>
      <c r="B122" s="27"/>
      <c r="C122" s="26"/>
      <c r="D122" s="26"/>
      <c r="E122" s="26"/>
      <c r="F122" s="26"/>
      <c r="G122" s="26"/>
      <c r="H122" s="26"/>
      <c r="I122" s="26"/>
      <c r="J122" s="26"/>
      <c r="K122" s="26"/>
      <c r="L122" s="67"/>
      <c r="M122" s="27"/>
      <c r="N122" s="67"/>
      <c r="O122" s="27"/>
    </row>
    <row r="123" spans="1:15" ht="14.4" x14ac:dyDescent="0.3">
      <c r="A123" s="27"/>
      <c r="B123" s="27"/>
      <c r="C123" s="26"/>
      <c r="D123" s="26"/>
      <c r="E123" s="26"/>
      <c r="F123" s="26"/>
      <c r="G123" s="26"/>
      <c r="H123" s="26"/>
      <c r="I123" s="26"/>
      <c r="J123" s="26"/>
      <c r="K123" s="26"/>
      <c r="L123" s="67"/>
      <c r="M123" s="27"/>
      <c r="N123" s="67"/>
      <c r="O123" s="27"/>
    </row>
    <row r="124" spans="1:15" ht="14.4" x14ac:dyDescent="0.3">
      <c r="A124" s="27"/>
      <c r="B124" s="27"/>
      <c r="C124" s="26"/>
      <c r="D124" s="26"/>
      <c r="E124" s="26"/>
      <c r="F124" s="26"/>
      <c r="G124" s="26"/>
      <c r="H124" s="26"/>
      <c r="I124" s="26"/>
      <c r="J124" s="26"/>
      <c r="K124" s="26"/>
      <c r="L124" s="67"/>
      <c r="M124" s="27"/>
      <c r="N124" s="67"/>
      <c r="O124" s="27"/>
    </row>
    <row r="125" spans="1:15" ht="14.4" x14ac:dyDescent="0.3">
      <c r="A125" s="27"/>
      <c r="B125" s="27"/>
      <c r="C125" s="26"/>
      <c r="D125" s="26"/>
      <c r="E125" s="26"/>
      <c r="F125" s="26"/>
      <c r="G125" s="26"/>
      <c r="H125" s="26"/>
      <c r="I125" s="26"/>
      <c r="J125" s="26"/>
      <c r="K125" s="26"/>
      <c r="L125" s="67"/>
      <c r="M125" s="27"/>
      <c r="N125" s="67"/>
      <c r="O125" s="27"/>
    </row>
    <row r="126" spans="1:15" ht="14.4" x14ac:dyDescent="0.3">
      <c r="A126" s="27"/>
      <c r="B126" s="27"/>
      <c r="C126" s="26"/>
      <c r="D126" s="26"/>
      <c r="E126" s="26"/>
      <c r="F126" s="26"/>
      <c r="G126" s="26"/>
      <c r="H126" s="26"/>
      <c r="I126" s="26"/>
      <c r="J126" s="26"/>
      <c r="K126" s="26"/>
      <c r="L126" s="67"/>
      <c r="M126" s="27"/>
      <c r="N126" s="67"/>
      <c r="O126" s="27"/>
    </row>
    <row r="127" spans="1:15" ht="14.4" x14ac:dyDescent="0.3">
      <c r="A127" s="27"/>
      <c r="B127" s="27"/>
      <c r="C127" s="26"/>
      <c r="D127" s="26"/>
      <c r="E127" s="26"/>
      <c r="F127" s="26"/>
      <c r="G127" s="26"/>
      <c r="H127" s="26"/>
      <c r="I127" s="26"/>
      <c r="J127" s="26"/>
      <c r="K127" s="26"/>
      <c r="L127" s="67"/>
      <c r="M127" s="27"/>
      <c r="N127" s="67"/>
      <c r="O127" s="27"/>
    </row>
    <row r="128" spans="1:15" ht="14.4" x14ac:dyDescent="0.3">
      <c r="A128" s="27"/>
      <c r="B128" s="27"/>
      <c r="C128" s="26"/>
      <c r="D128" s="26"/>
      <c r="E128" s="26"/>
      <c r="F128" s="26"/>
      <c r="G128" s="26"/>
      <c r="H128" s="26"/>
      <c r="I128" s="26"/>
      <c r="J128" s="26"/>
      <c r="K128" s="26"/>
      <c r="L128" s="67"/>
      <c r="M128" s="27"/>
      <c r="N128" s="67"/>
      <c r="O128" s="27"/>
    </row>
    <row r="129" spans="1:15" ht="14.4" x14ac:dyDescent="0.3">
      <c r="A129" s="27"/>
      <c r="B129" s="27"/>
      <c r="C129" s="26"/>
      <c r="D129" s="26"/>
      <c r="E129" s="26"/>
      <c r="F129" s="26"/>
      <c r="G129" s="26"/>
      <c r="H129" s="26"/>
      <c r="I129" s="26"/>
      <c r="J129" s="26"/>
      <c r="K129" s="26"/>
      <c r="L129" s="67"/>
      <c r="M129" s="27"/>
      <c r="N129" s="67"/>
      <c r="O129" s="27"/>
    </row>
    <row r="130" spans="1:15" ht="14.4" x14ac:dyDescent="0.3">
      <c r="A130" s="27"/>
      <c r="B130" s="27"/>
      <c r="C130" s="26"/>
      <c r="D130" s="26"/>
      <c r="E130" s="26"/>
      <c r="F130" s="26"/>
      <c r="G130" s="26"/>
      <c r="H130" s="26"/>
      <c r="I130" s="26"/>
      <c r="J130" s="26"/>
      <c r="K130" s="26"/>
      <c r="L130" s="67"/>
      <c r="M130" s="27"/>
      <c r="N130" s="67"/>
      <c r="O130" s="27"/>
    </row>
    <row r="131" spans="1:15" ht="14.4" x14ac:dyDescent="0.3">
      <c r="A131" s="27"/>
      <c r="B131" s="27"/>
      <c r="C131" s="26"/>
      <c r="D131" s="26"/>
      <c r="E131" s="26"/>
      <c r="F131" s="26"/>
      <c r="G131" s="26"/>
      <c r="H131" s="26"/>
      <c r="I131" s="26"/>
      <c r="J131" s="26"/>
      <c r="K131" s="26"/>
      <c r="L131" s="67"/>
      <c r="M131" s="27"/>
      <c r="N131" s="67"/>
      <c r="O131" s="27"/>
    </row>
    <row r="132" spans="1:15" ht="14.4" x14ac:dyDescent="0.3">
      <c r="A132" s="27"/>
      <c r="B132" s="27"/>
      <c r="C132" s="26"/>
      <c r="D132" s="26"/>
      <c r="E132" s="26"/>
      <c r="F132" s="26"/>
      <c r="G132" s="26"/>
      <c r="H132" s="26"/>
      <c r="I132" s="26"/>
      <c r="J132" s="26"/>
      <c r="K132" s="26"/>
      <c r="L132" s="67"/>
      <c r="M132" s="27"/>
      <c r="N132" s="67"/>
      <c r="O132" s="27"/>
    </row>
    <row r="133" spans="1:15" ht="14.4" x14ac:dyDescent="0.3">
      <c r="A133" s="27"/>
      <c r="B133" s="27"/>
      <c r="C133" s="26"/>
      <c r="D133" s="26"/>
      <c r="E133" s="26"/>
      <c r="F133" s="26"/>
      <c r="G133" s="26"/>
      <c r="H133" s="26"/>
      <c r="I133" s="26"/>
      <c r="J133" s="26"/>
      <c r="K133" s="26"/>
      <c r="L133" s="67"/>
      <c r="M133" s="27"/>
      <c r="N133" s="67"/>
      <c r="O133" s="27"/>
    </row>
    <row r="134" spans="1:15" ht="14.4" x14ac:dyDescent="0.3">
      <c r="A134" s="27"/>
      <c r="B134" s="27"/>
      <c r="C134" s="26"/>
      <c r="D134" s="26"/>
      <c r="E134" s="26"/>
      <c r="F134" s="26"/>
      <c r="G134" s="26"/>
      <c r="H134" s="26"/>
      <c r="I134" s="26"/>
      <c r="J134" s="26"/>
      <c r="K134" s="26"/>
      <c r="L134" s="67"/>
      <c r="M134" s="27"/>
      <c r="N134" s="67"/>
      <c r="O134" s="27"/>
    </row>
    <row r="135" spans="1:15" ht="14.4" x14ac:dyDescent="0.3">
      <c r="A135" s="27"/>
      <c r="B135" s="27"/>
      <c r="C135" s="26"/>
      <c r="D135" s="26"/>
      <c r="E135" s="26"/>
      <c r="F135" s="26"/>
      <c r="G135" s="26"/>
      <c r="H135" s="26"/>
      <c r="I135" s="26"/>
      <c r="J135" s="26"/>
      <c r="K135" s="26"/>
      <c r="L135" s="67"/>
      <c r="M135" s="27"/>
      <c r="N135" s="67"/>
      <c r="O135" s="27"/>
    </row>
    <row r="136" spans="1:15" ht="14.4" x14ac:dyDescent="0.3">
      <c r="A136" s="27"/>
      <c r="B136" s="27"/>
      <c r="C136" s="26"/>
      <c r="D136" s="26"/>
      <c r="E136" s="26"/>
      <c r="F136" s="26"/>
      <c r="G136" s="26"/>
      <c r="H136" s="26"/>
      <c r="I136" s="26"/>
      <c r="J136" s="26"/>
      <c r="K136" s="26"/>
      <c r="L136" s="67"/>
      <c r="M136" s="27"/>
      <c r="N136" s="67"/>
      <c r="O136" s="27"/>
    </row>
    <row r="137" spans="1:15" ht="14.4" x14ac:dyDescent="0.3">
      <c r="A137" s="27"/>
      <c r="B137" s="27"/>
      <c r="C137" s="26"/>
      <c r="D137" s="26"/>
      <c r="E137" s="26"/>
      <c r="F137" s="26"/>
      <c r="G137" s="26"/>
      <c r="H137" s="26"/>
      <c r="I137" s="26"/>
      <c r="J137" s="26"/>
      <c r="K137" s="26"/>
      <c r="L137" s="67"/>
      <c r="M137" s="27"/>
      <c r="N137" s="67"/>
      <c r="O137" s="27"/>
    </row>
    <row r="138" spans="1:15" ht="14.4" x14ac:dyDescent="0.3">
      <c r="A138" s="27"/>
      <c r="B138" s="27"/>
      <c r="C138" s="26"/>
      <c r="D138" s="26"/>
      <c r="E138" s="26"/>
      <c r="F138" s="26"/>
      <c r="G138" s="26"/>
      <c r="H138" s="26"/>
      <c r="I138" s="26"/>
      <c r="J138" s="26"/>
      <c r="K138" s="26"/>
      <c r="L138" s="67"/>
      <c r="M138" s="27"/>
      <c r="N138" s="67"/>
      <c r="O138" s="27"/>
    </row>
    <row r="139" spans="1:15" ht="14.4" x14ac:dyDescent="0.3">
      <c r="A139" s="27"/>
      <c r="B139" s="27"/>
      <c r="C139" s="26"/>
      <c r="D139" s="26"/>
      <c r="E139" s="26"/>
      <c r="F139" s="26"/>
      <c r="G139" s="26"/>
      <c r="H139" s="26"/>
      <c r="I139" s="26"/>
      <c r="J139" s="26"/>
      <c r="K139" s="26"/>
      <c r="L139" s="67"/>
      <c r="M139" s="27"/>
      <c r="N139" s="67"/>
      <c r="O139" s="27"/>
    </row>
    <row r="140" spans="1:15" ht="14.4" x14ac:dyDescent="0.3">
      <c r="A140" s="27"/>
      <c r="B140" s="27"/>
      <c r="C140" s="26"/>
      <c r="D140" s="26"/>
      <c r="E140" s="26"/>
      <c r="F140" s="26"/>
      <c r="G140" s="26"/>
      <c r="H140" s="26"/>
      <c r="I140" s="26"/>
      <c r="J140" s="26"/>
      <c r="K140" s="26"/>
      <c r="L140" s="67"/>
      <c r="M140" s="27"/>
      <c r="N140" s="67"/>
      <c r="O140" s="27"/>
    </row>
    <row r="141" spans="1:15" ht="14.4" x14ac:dyDescent="0.3">
      <c r="A141" s="27"/>
      <c r="B141" s="27"/>
      <c r="C141" s="26"/>
      <c r="D141" s="26"/>
      <c r="E141" s="26"/>
      <c r="F141" s="26"/>
      <c r="G141" s="26"/>
      <c r="H141" s="26"/>
      <c r="I141" s="26"/>
      <c r="J141" s="26"/>
      <c r="K141" s="26"/>
      <c r="L141" s="67"/>
      <c r="M141" s="27"/>
      <c r="N141" s="67"/>
      <c r="O141" s="27"/>
    </row>
    <row r="142" spans="1:15" ht="14.4" x14ac:dyDescent="0.3">
      <c r="A142" s="27"/>
      <c r="B142" s="27"/>
      <c r="C142" s="26"/>
      <c r="D142" s="26"/>
      <c r="E142" s="26"/>
      <c r="F142" s="26"/>
      <c r="G142" s="26"/>
      <c r="H142" s="26"/>
      <c r="I142" s="26"/>
      <c r="J142" s="26"/>
      <c r="K142" s="26"/>
      <c r="L142" s="67"/>
      <c r="M142" s="27"/>
      <c r="N142" s="67"/>
      <c r="O142" s="27"/>
    </row>
    <row r="143" spans="1:15" ht="14.4" x14ac:dyDescent="0.3">
      <c r="A143" s="27"/>
      <c r="B143" s="27"/>
      <c r="C143" s="26"/>
      <c r="D143" s="26"/>
      <c r="E143" s="26"/>
      <c r="F143" s="26"/>
      <c r="G143" s="26"/>
      <c r="H143" s="26"/>
      <c r="I143" s="26"/>
      <c r="J143" s="26"/>
      <c r="K143" s="26"/>
      <c r="L143" s="67"/>
      <c r="M143" s="27"/>
      <c r="N143" s="67"/>
      <c r="O143" s="27"/>
    </row>
    <row r="144" spans="1:15" ht="14.4" x14ac:dyDescent="0.3">
      <c r="A144" s="27"/>
      <c r="B144" s="27"/>
      <c r="C144" s="26"/>
      <c r="D144" s="26"/>
      <c r="E144" s="26"/>
      <c r="F144" s="26"/>
      <c r="G144" s="26"/>
      <c r="H144" s="26"/>
      <c r="I144" s="26"/>
      <c r="J144" s="26"/>
      <c r="K144" s="26"/>
      <c r="L144" s="67"/>
      <c r="M144" s="27"/>
      <c r="N144" s="67"/>
      <c r="O144" s="27"/>
    </row>
    <row r="145" spans="1:15" ht="14.4" x14ac:dyDescent="0.3">
      <c r="A145" s="27"/>
      <c r="B145" s="27"/>
      <c r="C145" s="26"/>
      <c r="D145" s="26"/>
      <c r="E145" s="26"/>
      <c r="F145" s="26"/>
      <c r="G145" s="26"/>
      <c r="H145" s="26"/>
      <c r="I145" s="26"/>
      <c r="J145" s="26"/>
      <c r="K145" s="26"/>
      <c r="L145" s="67"/>
      <c r="M145" s="27"/>
      <c r="N145" s="67"/>
      <c r="O145" s="27"/>
    </row>
    <row r="146" spans="1:15" ht="14.4" x14ac:dyDescent="0.3">
      <c r="A146" s="27"/>
      <c r="B146" s="27"/>
      <c r="C146" s="26"/>
      <c r="D146" s="26"/>
      <c r="E146" s="26"/>
      <c r="F146" s="26"/>
      <c r="G146" s="26"/>
      <c r="H146" s="26"/>
      <c r="I146" s="26"/>
      <c r="J146" s="26"/>
      <c r="K146" s="26"/>
      <c r="L146" s="67"/>
      <c r="M146" s="27"/>
      <c r="N146" s="67"/>
      <c r="O146" s="27"/>
    </row>
    <row r="147" spans="1:15" ht="14.4" x14ac:dyDescent="0.3">
      <c r="A147" s="27"/>
      <c r="B147" s="27"/>
      <c r="C147" s="26"/>
      <c r="D147" s="26"/>
      <c r="E147" s="26"/>
      <c r="F147" s="26"/>
      <c r="G147" s="26"/>
      <c r="H147" s="26"/>
      <c r="I147" s="26"/>
      <c r="J147" s="26"/>
      <c r="K147" s="26"/>
      <c r="L147" s="67"/>
      <c r="M147" s="27"/>
      <c r="N147" s="67"/>
      <c r="O147" s="27"/>
    </row>
    <row r="148" spans="1:15" ht="14.4" x14ac:dyDescent="0.3">
      <c r="A148" s="27"/>
      <c r="B148" s="27"/>
      <c r="C148" s="26"/>
      <c r="D148" s="26"/>
      <c r="E148" s="26"/>
      <c r="F148" s="26"/>
      <c r="G148" s="26"/>
      <c r="H148" s="26"/>
      <c r="I148" s="26"/>
      <c r="J148" s="26"/>
      <c r="K148" s="26"/>
      <c r="L148" s="67"/>
      <c r="M148" s="27"/>
      <c r="N148" s="67"/>
      <c r="O148" s="27"/>
    </row>
    <row r="149" spans="1:15" ht="14.4" x14ac:dyDescent="0.3">
      <c r="A149" s="27"/>
      <c r="B149" s="27"/>
      <c r="C149" s="26"/>
      <c r="D149" s="26"/>
      <c r="E149" s="26"/>
      <c r="F149" s="26"/>
      <c r="G149" s="26"/>
      <c r="H149" s="26"/>
      <c r="I149" s="26"/>
      <c r="J149" s="26"/>
      <c r="K149" s="26"/>
      <c r="L149" s="67"/>
      <c r="M149" s="27"/>
      <c r="N149" s="67"/>
      <c r="O149" s="27"/>
    </row>
    <row r="150" spans="1:15" ht="14.4" x14ac:dyDescent="0.3">
      <c r="A150" s="27"/>
      <c r="B150" s="27"/>
      <c r="C150" s="26"/>
      <c r="D150" s="26"/>
      <c r="E150" s="26"/>
      <c r="F150" s="26"/>
      <c r="G150" s="26"/>
      <c r="H150" s="26"/>
      <c r="I150" s="26"/>
      <c r="J150" s="26"/>
      <c r="K150" s="26"/>
      <c r="L150" s="67"/>
      <c r="M150" s="27"/>
      <c r="N150" s="67"/>
      <c r="O150" s="27"/>
    </row>
    <row r="151" spans="1:15" ht="14.4" x14ac:dyDescent="0.3">
      <c r="A151" s="27"/>
      <c r="B151" s="27"/>
      <c r="C151" s="26"/>
      <c r="D151" s="26"/>
      <c r="E151" s="26"/>
      <c r="F151" s="26"/>
      <c r="G151" s="26"/>
      <c r="H151" s="26"/>
      <c r="I151" s="26"/>
      <c r="J151" s="26"/>
      <c r="K151" s="26"/>
      <c r="L151" s="67"/>
      <c r="M151" s="27"/>
      <c r="N151" s="67"/>
      <c r="O151" s="27"/>
    </row>
    <row r="152" spans="1:15" ht="14.4" x14ac:dyDescent="0.3">
      <c r="A152" s="27"/>
      <c r="B152" s="27"/>
      <c r="C152" s="26"/>
      <c r="D152" s="26"/>
      <c r="E152" s="26"/>
      <c r="F152" s="26"/>
      <c r="G152" s="26"/>
      <c r="H152" s="26"/>
      <c r="I152" s="26"/>
      <c r="J152" s="26"/>
      <c r="K152" s="26"/>
      <c r="L152" s="67"/>
      <c r="M152" s="27"/>
      <c r="N152" s="67"/>
      <c r="O152" s="27"/>
    </row>
    <row r="153" spans="1:15" ht="14.4" x14ac:dyDescent="0.3">
      <c r="A153" s="27"/>
      <c r="B153" s="27"/>
      <c r="C153" s="26"/>
      <c r="D153" s="26"/>
      <c r="E153" s="26"/>
      <c r="F153" s="26"/>
      <c r="G153" s="26"/>
      <c r="H153" s="26"/>
      <c r="I153" s="26"/>
      <c r="J153" s="26"/>
      <c r="K153" s="26"/>
      <c r="L153" s="67"/>
      <c r="M153" s="27"/>
      <c r="N153" s="67"/>
      <c r="O153" s="27"/>
    </row>
    <row r="154" spans="1:15" ht="14.4" x14ac:dyDescent="0.3">
      <c r="A154" s="27"/>
      <c r="B154" s="27"/>
      <c r="C154" s="26"/>
      <c r="D154" s="26"/>
      <c r="E154" s="26"/>
      <c r="F154" s="26"/>
      <c r="G154" s="26"/>
      <c r="H154" s="26"/>
      <c r="I154" s="26"/>
      <c r="J154" s="26"/>
      <c r="K154" s="26"/>
      <c r="L154" s="67"/>
      <c r="M154" s="27"/>
      <c r="N154" s="67"/>
      <c r="O154" s="27"/>
    </row>
    <row r="155" spans="1:15" ht="14.4" x14ac:dyDescent="0.3">
      <c r="A155" s="27"/>
      <c r="B155" s="27"/>
      <c r="C155" s="26"/>
      <c r="D155" s="26"/>
      <c r="E155" s="26"/>
      <c r="F155" s="26"/>
      <c r="G155" s="26"/>
      <c r="H155" s="26"/>
      <c r="I155" s="26"/>
      <c r="J155" s="26"/>
      <c r="K155" s="26"/>
      <c r="L155" s="67"/>
      <c r="M155" s="27"/>
      <c r="N155" s="67"/>
      <c r="O155" s="27"/>
    </row>
    <row r="156" spans="1:15" ht="14.4" x14ac:dyDescent="0.3">
      <c r="A156" s="27"/>
      <c r="B156" s="27"/>
      <c r="C156" s="26"/>
      <c r="D156" s="26"/>
      <c r="E156" s="26"/>
      <c r="F156" s="26"/>
      <c r="G156" s="26"/>
      <c r="H156" s="26"/>
      <c r="I156" s="26"/>
      <c r="J156" s="26"/>
      <c r="K156" s="26"/>
      <c r="L156" s="67"/>
      <c r="M156" s="27"/>
      <c r="N156" s="67"/>
      <c r="O156" s="27"/>
    </row>
    <row r="157" spans="1:15" ht="14.4" x14ac:dyDescent="0.3">
      <c r="A157" s="27"/>
      <c r="B157" s="27"/>
      <c r="C157" s="26"/>
      <c r="D157" s="26"/>
      <c r="E157" s="26"/>
      <c r="F157" s="26"/>
      <c r="G157" s="26"/>
      <c r="H157" s="26"/>
      <c r="I157" s="26"/>
      <c r="J157" s="26"/>
      <c r="K157" s="26"/>
      <c r="L157" s="67"/>
      <c r="M157" s="27"/>
      <c r="N157" s="67"/>
      <c r="O157" s="27"/>
    </row>
    <row r="158" spans="1:15" ht="14.4" x14ac:dyDescent="0.3">
      <c r="A158" s="27"/>
      <c r="B158" s="27"/>
      <c r="C158" s="26"/>
      <c r="D158" s="26"/>
      <c r="E158" s="26"/>
      <c r="F158" s="26"/>
      <c r="G158" s="26"/>
      <c r="H158" s="26"/>
      <c r="I158" s="26"/>
      <c r="J158" s="26"/>
      <c r="K158" s="26"/>
      <c r="L158" s="67"/>
      <c r="M158" s="27"/>
      <c r="N158" s="67"/>
      <c r="O158" s="27"/>
    </row>
    <row r="159" spans="1:15" ht="14.4" x14ac:dyDescent="0.3">
      <c r="A159" s="27"/>
      <c r="B159" s="27"/>
      <c r="C159" s="26"/>
      <c r="D159" s="26"/>
      <c r="E159" s="26"/>
      <c r="F159" s="26"/>
      <c r="G159" s="26"/>
      <c r="H159" s="26"/>
      <c r="I159" s="26"/>
      <c r="J159" s="26"/>
      <c r="K159" s="26"/>
      <c r="L159" s="67"/>
      <c r="M159" s="27"/>
      <c r="N159" s="67"/>
      <c r="O159" s="27"/>
    </row>
    <row r="160" spans="1:15" ht="14.4" x14ac:dyDescent="0.3">
      <c r="A160" s="27"/>
      <c r="B160" s="27"/>
      <c r="C160" s="26"/>
      <c r="D160" s="26"/>
      <c r="E160" s="26"/>
      <c r="F160" s="26"/>
      <c r="G160" s="26"/>
      <c r="H160" s="26"/>
      <c r="I160" s="26"/>
      <c r="J160" s="26"/>
      <c r="K160" s="26"/>
      <c r="L160" s="67"/>
      <c r="M160" s="27"/>
      <c r="N160" s="67"/>
      <c r="O160" s="27"/>
    </row>
    <row r="161" spans="1:15" ht="14.4" x14ac:dyDescent="0.3">
      <c r="A161" s="27"/>
      <c r="B161" s="27"/>
      <c r="C161" s="26"/>
      <c r="D161" s="26"/>
      <c r="E161" s="26"/>
      <c r="F161" s="26"/>
      <c r="G161" s="26"/>
      <c r="H161" s="26"/>
      <c r="I161" s="26"/>
      <c r="J161" s="26"/>
      <c r="K161" s="26"/>
      <c r="L161" s="67"/>
      <c r="M161" s="27"/>
      <c r="N161" s="67"/>
      <c r="O161" s="27"/>
    </row>
    <row r="162" spans="1:15" ht="14.4" x14ac:dyDescent="0.3">
      <c r="A162" s="27"/>
      <c r="B162" s="27"/>
      <c r="C162" s="26"/>
      <c r="D162" s="26"/>
      <c r="E162" s="26"/>
      <c r="F162" s="26"/>
      <c r="G162" s="26"/>
      <c r="H162" s="26"/>
      <c r="I162" s="26"/>
      <c r="J162" s="26"/>
      <c r="K162" s="26"/>
      <c r="L162" s="67"/>
      <c r="M162" s="27"/>
      <c r="N162" s="67"/>
      <c r="O162" s="27"/>
    </row>
    <row r="163" spans="1:15" ht="14.4" x14ac:dyDescent="0.3">
      <c r="A163" s="27"/>
      <c r="B163" s="27"/>
      <c r="C163" s="26"/>
      <c r="D163" s="26"/>
      <c r="E163" s="26"/>
      <c r="F163" s="26"/>
      <c r="G163" s="26"/>
      <c r="H163" s="26"/>
      <c r="I163" s="26"/>
      <c r="J163" s="26"/>
      <c r="K163" s="26"/>
      <c r="L163" s="67"/>
      <c r="M163" s="27"/>
      <c r="N163" s="67"/>
      <c r="O163" s="27"/>
    </row>
    <row r="164" spans="1:15" ht="14.4" x14ac:dyDescent="0.3">
      <c r="A164" s="27"/>
      <c r="B164" s="27"/>
      <c r="C164" s="26"/>
      <c r="D164" s="26"/>
      <c r="E164" s="26"/>
      <c r="F164" s="26"/>
      <c r="G164" s="26"/>
      <c r="H164" s="26"/>
      <c r="I164" s="26"/>
      <c r="J164" s="26"/>
      <c r="K164" s="26"/>
      <c r="L164" s="67"/>
      <c r="M164" s="27"/>
      <c r="N164" s="67"/>
      <c r="O164" s="27"/>
    </row>
    <row r="165" spans="1:15" ht="14.4" x14ac:dyDescent="0.3">
      <c r="A165" s="27"/>
      <c r="B165" s="27"/>
      <c r="C165" s="26"/>
      <c r="D165" s="26"/>
      <c r="E165" s="26"/>
      <c r="F165" s="26"/>
      <c r="G165" s="26"/>
      <c r="H165" s="26"/>
      <c r="I165" s="26"/>
      <c r="J165" s="26"/>
      <c r="K165" s="26"/>
      <c r="L165" s="67"/>
      <c r="M165" s="27"/>
      <c r="N165" s="67"/>
      <c r="O165" s="27"/>
    </row>
    <row r="166" spans="1:15" ht="14.4" x14ac:dyDescent="0.3">
      <c r="A166" s="27"/>
      <c r="B166" s="27"/>
      <c r="C166" s="26"/>
      <c r="D166" s="26"/>
      <c r="E166" s="26"/>
      <c r="F166" s="26"/>
      <c r="G166" s="26"/>
      <c r="H166" s="26"/>
      <c r="I166" s="26"/>
      <c r="J166" s="26"/>
      <c r="K166" s="26"/>
      <c r="L166" s="67"/>
      <c r="M166" s="27"/>
      <c r="N166" s="67"/>
      <c r="O166" s="27"/>
    </row>
    <row r="167" spans="1:15" ht="14.4" x14ac:dyDescent="0.3">
      <c r="A167" s="27"/>
      <c r="B167" s="27"/>
      <c r="C167" s="26"/>
      <c r="D167" s="26"/>
      <c r="E167" s="26"/>
      <c r="F167" s="26"/>
      <c r="G167" s="26"/>
      <c r="H167" s="26"/>
      <c r="I167" s="26"/>
      <c r="J167" s="26"/>
      <c r="K167" s="26"/>
      <c r="L167" s="67"/>
      <c r="M167" s="27"/>
      <c r="N167" s="67"/>
      <c r="O167" s="27"/>
    </row>
    <row r="168" spans="1:15" ht="14.4" x14ac:dyDescent="0.3">
      <c r="A168" s="27"/>
      <c r="B168" s="27"/>
      <c r="C168" s="26"/>
      <c r="D168" s="26"/>
      <c r="E168" s="26"/>
      <c r="F168" s="26"/>
      <c r="G168" s="26"/>
      <c r="H168" s="26"/>
      <c r="I168" s="26"/>
      <c r="J168" s="26"/>
      <c r="K168" s="26"/>
      <c r="L168" s="67"/>
      <c r="M168" s="27"/>
      <c r="N168" s="67"/>
      <c r="O168" s="27"/>
    </row>
    <row r="169" spans="1:15" ht="14.4" x14ac:dyDescent="0.3">
      <c r="A169" s="27"/>
      <c r="B169" s="27"/>
      <c r="C169" s="26"/>
      <c r="D169" s="26"/>
      <c r="E169" s="26"/>
      <c r="F169" s="26"/>
      <c r="G169" s="26"/>
      <c r="H169" s="26"/>
      <c r="I169" s="26"/>
      <c r="J169" s="26"/>
      <c r="K169" s="26"/>
      <c r="L169" s="67"/>
      <c r="M169" s="27"/>
      <c r="N169" s="67"/>
      <c r="O169" s="27"/>
    </row>
    <row r="170" spans="1:15" ht="14.4" x14ac:dyDescent="0.3">
      <c r="A170" s="27"/>
      <c r="B170" s="27"/>
      <c r="C170" s="26"/>
      <c r="D170" s="26"/>
      <c r="E170" s="26"/>
      <c r="F170" s="26"/>
      <c r="G170" s="26"/>
      <c r="H170" s="26"/>
      <c r="I170" s="26"/>
      <c r="J170" s="26"/>
      <c r="K170" s="26"/>
      <c r="L170" s="67"/>
      <c r="M170" s="27"/>
      <c r="N170" s="67"/>
      <c r="O170" s="27"/>
    </row>
    <row r="171" spans="1:15" ht="14.4" x14ac:dyDescent="0.3">
      <c r="A171" s="27"/>
      <c r="B171" s="27"/>
      <c r="C171" s="26"/>
      <c r="D171" s="26"/>
      <c r="E171" s="26"/>
      <c r="F171" s="26"/>
      <c r="G171" s="26"/>
      <c r="H171" s="26"/>
      <c r="I171" s="26"/>
      <c r="J171" s="26"/>
      <c r="K171" s="26"/>
      <c r="L171" s="67"/>
      <c r="M171" s="27"/>
      <c r="N171" s="67"/>
      <c r="O171" s="27"/>
    </row>
    <row r="172" spans="1:15" ht="14.4" x14ac:dyDescent="0.3">
      <c r="A172" s="27"/>
      <c r="B172" s="27"/>
      <c r="C172" s="26"/>
      <c r="D172" s="26"/>
      <c r="E172" s="26"/>
      <c r="F172" s="26"/>
      <c r="G172" s="26"/>
      <c r="H172" s="26"/>
      <c r="I172" s="26"/>
      <c r="J172" s="26"/>
      <c r="K172" s="26"/>
      <c r="L172" s="67"/>
      <c r="M172" s="27"/>
      <c r="N172" s="67"/>
      <c r="O172" s="27"/>
    </row>
    <row r="173" spans="1:15" ht="14.4" x14ac:dyDescent="0.3">
      <c r="A173" s="27"/>
      <c r="B173" s="27"/>
      <c r="C173" s="26"/>
      <c r="D173" s="26"/>
      <c r="E173" s="26"/>
      <c r="F173" s="26"/>
      <c r="G173" s="26"/>
      <c r="H173" s="26"/>
      <c r="I173" s="26"/>
      <c r="J173" s="26"/>
      <c r="K173" s="26"/>
      <c r="L173" s="67"/>
      <c r="M173" s="27"/>
      <c r="N173" s="67"/>
      <c r="O173" s="27"/>
    </row>
    <row r="174" spans="1:15" ht="14.4" x14ac:dyDescent="0.3">
      <c r="A174" s="27"/>
      <c r="B174" s="27"/>
      <c r="C174" s="26"/>
      <c r="D174" s="26"/>
      <c r="E174" s="26"/>
      <c r="F174" s="26"/>
      <c r="G174" s="26"/>
      <c r="H174" s="26"/>
      <c r="I174" s="26"/>
      <c r="J174" s="26"/>
      <c r="K174" s="26"/>
      <c r="L174" s="67"/>
      <c r="M174" s="27"/>
      <c r="N174" s="67"/>
      <c r="O174" s="27"/>
    </row>
    <row r="175" spans="1:15" ht="14.4" x14ac:dyDescent="0.3">
      <c r="A175" s="27"/>
      <c r="B175" s="27"/>
      <c r="C175" s="26"/>
      <c r="D175" s="26"/>
      <c r="E175" s="26"/>
      <c r="F175" s="26"/>
      <c r="G175" s="26"/>
      <c r="H175" s="26"/>
      <c r="I175" s="26"/>
      <c r="J175" s="26"/>
      <c r="K175" s="26"/>
      <c r="L175" s="67"/>
      <c r="M175" s="27"/>
      <c r="N175" s="67"/>
      <c r="O175" s="27"/>
    </row>
    <row r="176" spans="1:15" ht="14.4" x14ac:dyDescent="0.3">
      <c r="A176" s="27"/>
      <c r="B176" s="27"/>
      <c r="C176" s="26"/>
      <c r="D176" s="26"/>
      <c r="E176" s="26"/>
      <c r="F176" s="26"/>
      <c r="G176" s="26"/>
      <c r="H176" s="26"/>
      <c r="I176" s="26"/>
      <c r="J176" s="26"/>
      <c r="K176" s="26"/>
      <c r="L176" s="67"/>
      <c r="M176" s="27"/>
      <c r="N176" s="67"/>
      <c r="O176" s="27"/>
    </row>
    <row r="177" spans="1:15" ht="14.4" x14ac:dyDescent="0.3">
      <c r="A177" s="27"/>
      <c r="B177" s="27"/>
      <c r="C177" s="26"/>
      <c r="D177" s="26"/>
      <c r="E177" s="26"/>
      <c r="F177" s="26"/>
      <c r="G177" s="26"/>
      <c r="H177" s="26"/>
      <c r="I177" s="26"/>
      <c r="J177" s="26"/>
      <c r="K177" s="26"/>
      <c r="L177" s="67"/>
      <c r="M177" s="27"/>
      <c r="N177" s="67"/>
      <c r="O177" s="27"/>
    </row>
    <row r="178" spans="1:15" ht="14.4" x14ac:dyDescent="0.3">
      <c r="A178" s="27"/>
      <c r="B178" s="27"/>
      <c r="C178" s="26"/>
      <c r="D178" s="26"/>
      <c r="E178" s="26"/>
      <c r="F178" s="26"/>
      <c r="G178" s="26"/>
      <c r="H178" s="26"/>
      <c r="I178" s="26"/>
      <c r="J178" s="26"/>
      <c r="K178" s="26"/>
      <c r="L178" s="67"/>
      <c r="M178" s="27"/>
      <c r="N178" s="67"/>
      <c r="O178" s="27"/>
    </row>
    <row r="179" spans="1:15" ht="14.4" x14ac:dyDescent="0.3">
      <c r="A179" s="27"/>
      <c r="B179" s="27"/>
      <c r="C179" s="26"/>
      <c r="D179" s="26"/>
      <c r="E179" s="26"/>
      <c r="F179" s="26"/>
      <c r="G179" s="26"/>
      <c r="H179" s="26"/>
      <c r="I179" s="26"/>
      <c r="J179" s="26"/>
      <c r="K179" s="26"/>
      <c r="L179" s="67"/>
      <c r="M179" s="27"/>
      <c r="N179" s="67"/>
      <c r="O179" s="27"/>
    </row>
    <row r="180" spans="1:15" ht="14.4" x14ac:dyDescent="0.3">
      <c r="A180" s="27"/>
      <c r="B180" s="27"/>
      <c r="C180" s="26"/>
      <c r="D180" s="26"/>
      <c r="E180" s="26"/>
      <c r="F180" s="26"/>
      <c r="G180" s="26"/>
      <c r="H180" s="26"/>
      <c r="I180" s="26"/>
      <c r="J180" s="26"/>
      <c r="K180" s="26"/>
      <c r="L180" s="67"/>
      <c r="M180" s="27"/>
      <c r="N180" s="67"/>
      <c r="O180" s="27"/>
    </row>
    <row r="181" spans="1:15" ht="14.4" x14ac:dyDescent="0.3">
      <c r="A181" s="27"/>
      <c r="B181" s="27"/>
      <c r="C181" s="26"/>
      <c r="D181" s="26"/>
      <c r="E181" s="26"/>
      <c r="F181" s="26"/>
      <c r="G181" s="26"/>
      <c r="H181" s="26"/>
      <c r="I181" s="26"/>
      <c r="J181" s="26"/>
      <c r="K181" s="26"/>
      <c r="L181" s="67"/>
      <c r="M181" s="27"/>
      <c r="N181" s="67"/>
      <c r="O181" s="27"/>
    </row>
    <row r="182" spans="1:15" ht="14.4" x14ac:dyDescent="0.3">
      <c r="A182" s="27"/>
      <c r="B182" s="27"/>
      <c r="C182" s="26"/>
      <c r="D182" s="26"/>
      <c r="E182" s="26"/>
      <c r="F182" s="26"/>
      <c r="G182" s="26"/>
      <c r="H182" s="26"/>
      <c r="I182" s="26"/>
      <c r="J182" s="26"/>
      <c r="K182" s="26"/>
      <c r="L182" s="67"/>
      <c r="M182" s="27"/>
      <c r="N182" s="67"/>
      <c r="O182" s="27"/>
    </row>
    <row r="183" spans="1:15" ht="14.4" x14ac:dyDescent="0.3">
      <c r="A183" s="27"/>
      <c r="B183" s="27"/>
      <c r="C183" s="26"/>
      <c r="D183" s="26"/>
      <c r="E183" s="26"/>
      <c r="F183" s="26"/>
      <c r="G183" s="26"/>
      <c r="H183" s="26"/>
      <c r="I183" s="26"/>
      <c r="J183" s="26"/>
      <c r="K183" s="26"/>
      <c r="L183" s="67"/>
      <c r="M183" s="27"/>
      <c r="N183" s="67"/>
      <c r="O183" s="27"/>
    </row>
    <row r="184" spans="1:15" ht="14.4" x14ac:dyDescent="0.3">
      <c r="A184" s="27"/>
      <c r="B184" s="27"/>
      <c r="C184" s="26"/>
      <c r="D184" s="26"/>
      <c r="E184" s="26"/>
      <c r="F184" s="26"/>
      <c r="G184" s="26"/>
      <c r="H184" s="26"/>
      <c r="I184" s="26"/>
      <c r="J184" s="26"/>
      <c r="K184" s="26"/>
      <c r="L184" s="67"/>
      <c r="M184" s="27"/>
      <c r="N184" s="67"/>
      <c r="O184" s="27"/>
    </row>
    <row r="185" spans="1:15" ht="14.4" x14ac:dyDescent="0.3">
      <c r="A185" s="27"/>
      <c r="B185" s="27"/>
      <c r="C185" s="26"/>
      <c r="D185" s="26"/>
      <c r="E185" s="26"/>
      <c r="F185" s="26"/>
      <c r="G185" s="26"/>
      <c r="H185" s="26"/>
      <c r="I185" s="26"/>
      <c r="J185" s="26"/>
      <c r="K185" s="26"/>
      <c r="L185" s="67"/>
      <c r="M185" s="27"/>
      <c r="N185" s="67"/>
      <c r="O185" s="27"/>
    </row>
    <row r="186" spans="1:15" ht="14.4" x14ac:dyDescent="0.3">
      <c r="A186" s="27"/>
      <c r="B186" s="27"/>
      <c r="C186" s="26"/>
      <c r="D186" s="26"/>
      <c r="E186" s="26"/>
      <c r="F186" s="26"/>
      <c r="G186" s="26"/>
      <c r="H186" s="26"/>
      <c r="I186" s="26"/>
      <c r="J186" s="26"/>
      <c r="K186" s="26"/>
      <c r="L186" s="67"/>
      <c r="M186" s="27"/>
      <c r="N186" s="67"/>
      <c r="O186" s="27"/>
    </row>
    <row r="187" spans="1:15" ht="14.4" x14ac:dyDescent="0.3">
      <c r="A187" s="27"/>
      <c r="B187" s="27"/>
      <c r="C187" s="26"/>
      <c r="D187" s="26"/>
      <c r="E187" s="26"/>
      <c r="F187" s="26"/>
      <c r="G187" s="26"/>
      <c r="H187" s="26"/>
      <c r="I187" s="26"/>
      <c r="J187" s="26"/>
      <c r="K187" s="26"/>
      <c r="L187" s="67"/>
      <c r="M187" s="27"/>
      <c r="N187" s="67"/>
      <c r="O187" s="27"/>
    </row>
    <row r="188" spans="1:15" ht="14.4" x14ac:dyDescent="0.3">
      <c r="A188" s="27"/>
      <c r="B188" s="27"/>
      <c r="C188" s="26"/>
      <c r="D188" s="26"/>
      <c r="E188" s="26"/>
      <c r="F188" s="26"/>
      <c r="G188" s="26"/>
      <c r="H188" s="26"/>
      <c r="I188" s="26"/>
      <c r="J188" s="26"/>
      <c r="K188" s="26"/>
      <c r="L188" s="67"/>
      <c r="M188" s="27"/>
      <c r="N188" s="67"/>
      <c r="O188" s="27"/>
    </row>
    <row r="189" spans="1:15" ht="14.4" x14ac:dyDescent="0.3">
      <c r="A189" s="27"/>
      <c r="B189" s="27"/>
      <c r="C189" s="26"/>
      <c r="D189" s="26"/>
      <c r="E189" s="26"/>
      <c r="F189" s="26"/>
      <c r="G189" s="26"/>
      <c r="H189" s="26"/>
      <c r="I189" s="26"/>
      <c r="J189" s="26"/>
      <c r="K189" s="26"/>
      <c r="L189" s="67"/>
      <c r="M189" s="27"/>
      <c r="N189" s="67"/>
      <c r="O189" s="27"/>
    </row>
    <row r="190" spans="1:15" ht="14.4" x14ac:dyDescent="0.3">
      <c r="A190" s="27"/>
      <c r="B190" s="27"/>
      <c r="C190" s="26"/>
      <c r="D190" s="26"/>
      <c r="E190" s="26"/>
      <c r="F190" s="26"/>
      <c r="G190" s="26"/>
      <c r="H190" s="26"/>
      <c r="I190" s="26"/>
      <c r="J190" s="26"/>
      <c r="K190" s="26"/>
      <c r="L190" s="67"/>
      <c r="M190" s="27"/>
      <c r="N190" s="67"/>
      <c r="O190" s="27"/>
    </row>
    <row r="191" spans="1:15" ht="14.4" x14ac:dyDescent="0.3">
      <c r="A191" s="27"/>
      <c r="B191" s="27"/>
      <c r="C191" s="26"/>
      <c r="D191" s="26"/>
      <c r="E191" s="26"/>
      <c r="F191" s="26"/>
      <c r="G191" s="26"/>
      <c r="H191" s="26"/>
      <c r="I191" s="26"/>
      <c r="J191" s="26"/>
      <c r="K191" s="26"/>
      <c r="L191" s="67"/>
      <c r="M191" s="27"/>
      <c r="N191" s="67"/>
      <c r="O191" s="27"/>
    </row>
    <row r="192" spans="1:15" ht="14.4" x14ac:dyDescent="0.3">
      <c r="A192" s="27"/>
      <c r="B192" s="27"/>
      <c r="C192" s="26"/>
      <c r="D192" s="26"/>
      <c r="E192" s="26"/>
      <c r="F192" s="26"/>
      <c r="G192" s="26"/>
      <c r="H192" s="26"/>
      <c r="I192" s="26"/>
      <c r="J192" s="26"/>
      <c r="K192" s="26"/>
      <c r="L192" s="67"/>
      <c r="M192" s="27"/>
      <c r="N192" s="67"/>
      <c r="O192" s="27"/>
    </row>
    <row r="193" spans="1:15" ht="14.4" x14ac:dyDescent="0.3">
      <c r="A193" s="27"/>
      <c r="B193" s="27"/>
      <c r="C193" s="26"/>
      <c r="D193" s="26"/>
      <c r="E193" s="26"/>
      <c r="F193" s="26"/>
      <c r="G193" s="26"/>
      <c r="H193" s="26"/>
      <c r="I193" s="26"/>
      <c r="J193" s="26"/>
      <c r="K193" s="26"/>
      <c r="L193" s="67"/>
      <c r="M193" s="27"/>
      <c r="N193" s="67"/>
      <c r="O193" s="27"/>
    </row>
    <row r="194" spans="1:15" ht="14.4" x14ac:dyDescent="0.3">
      <c r="A194" s="27"/>
      <c r="B194" s="27"/>
      <c r="C194" s="26"/>
      <c r="D194" s="26"/>
      <c r="E194" s="26"/>
      <c r="F194" s="26"/>
      <c r="G194" s="26"/>
      <c r="H194" s="26"/>
      <c r="I194" s="26"/>
      <c r="J194" s="26"/>
      <c r="K194" s="26"/>
      <c r="L194" s="67"/>
      <c r="M194" s="27"/>
      <c r="N194" s="67"/>
      <c r="O194" s="27"/>
    </row>
    <row r="195" spans="1:15" ht="14.4" x14ac:dyDescent="0.3">
      <c r="A195" s="27"/>
      <c r="B195" s="27"/>
      <c r="C195" s="26"/>
      <c r="D195" s="26"/>
      <c r="E195" s="26"/>
      <c r="F195" s="26"/>
      <c r="G195" s="26"/>
      <c r="H195" s="26"/>
      <c r="I195" s="26"/>
      <c r="J195" s="26"/>
      <c r="K195" s="26"/>
      <c r="L195" s="67"/>
      <c r="M195" s="27"/>
      <c r="N195" s="67"/>
      <c r="O195" s="27"/>
    </row>
    <row r="196" spans="1:15" ht="14.4" x14ac:dyDescent="0.3">
      <c r="A196" s="27"/>
      <c r="B196" s="27"/>
      <c r="C196" s="26"/>
      <c r="D196" s="26"/>
      <c r="E196" s="26"/>
      <c r="F196" s="26"/>
      <c r="G196" s="26"/>
      <c r="H196" s="26"/>
      <c r="I196" s="26"/>
      <c r="J196" s="26"/>
      <c r="K196" s="26"/>
      <c r="L196" s="67"/>
      <c r="M196" s="27"/>
      <c r="N196" s="67"/>
      <c r="O196" s="27"/>
    </row>
    <row r="197" spans="1:15" ht="14.4" x14ac:dyDescent="0.3">
      <c r="A197" s="27"/>
      <c r="B197" s="27"/>
      <c r="C197" s="26"/>
      <c r="D197" s="26"/>
      <c r="E197" s="26"/>
      <c r="F197" s="26"/>
      <c r="G197" s="26"/>
      <c r="H197" s="26"/>
      <c r="I197" s="26"/>
      <c r="J197" s="26"/>
      <c r="K197" s="26"/>
      <c r="L197" s="67"/>
      <c r="M197" s="27"/>
      <c r="N197" s="67"/>
      <c r="O197" s="27"/>
    </row>
    <row r="198" spans="1:15" ht="14.4" x14ac:dyDescent="0.3">
      <c r="A198" s="27"/>
      <c r="B198" s="27"/>
      <c r="C198" s="26"/>
      <c r="D198" s="26"/>
      <c r="E198" s="26"/>
      <c r="F198" s="26"/>
      <c r="G198" s="26"/>
      <c r="H198" s="26"/>
      <c r="I198" s="26"/>
      <c r="J198" s="26"/>
      <c r="K198" s="26"/>
      <c r="L198" s="67"/>
      <c r="M198" s="27"/>
      <c r="N198" s="67"/>
      <c r="O198" s="27"/>
    </row>
    <row r="199" spans="1:15" ht="14.4" x14ac:dyDescent="0.3">
      <c r="A199" s="27"/>
      <c r="B199" s="27"/>
      <c r="C199" s="26"/>
      <c r="D199" s="26"/>
      <c r="E199" s="26"/>
      <c r="F199" s="26"/>
      <c r="G199" s="26"/>
      <c r="H199" s="26"/>
      <c r="I199" s="26"/>
      <c r="J199" s="26"/>
      <c r="K199" s="26"/>
      <c r="L199" s="67"/>
      <c r="M199" s="27"/>
      <c r="N199" s="67"/>
      <c r="O199" s="27"/>
    </row>
    <row r="200" spans="1:15" ht="14.4" x14ac:dyDescent="0.3">
      <c r="A200" s="27"/>
      <c r="B200" s="27"/>
      <c r="C200" s="26"/>
      <c r="D200" s="26"/>
      <c r="E200" s="26"/>
      <c r="F200" s="26"/>
      <c r="G200" s="26"/>
      <c r="H200" s="26"/>
      <c r="I200" s="26"/>
      <c r="J200" s="26"/>
      <c r="K200" s="26"/>
      <c r="L200" s="67"/>
      <c r="M200" s="27"/>
      <c r="N200" s="67"/>
      <c r="O200" s="27"/>
    </row>
    <row r="201" spans="1:15" ht="14.4" x14ac:dyDescent="0.3">
      <c r="A201" s="27"/>
      <c r="B201" s="27"/>
      <c r="C201" s="26"/>
      <c r="D201" s="26"/>
      <c r="E201" s="26"/>
      <c r="F201" s="26"/>
      <c r="G201" s="26"/>
      <c r="H201" s="26"/>
      <c r="I201" s="26"/>
      <c r="J201" s="26"/>
      <c r="K201" s="26"/>
      <c r="L201" s="67"/>
      <c r="M201" s="27"/>
      <c r="N201" s="67"/>
      <c r="O201" s="27"/>
    </row>
    <row r="202" spans="1:15" ht="14.4" x14ac:dyDescent="0.3">
      <c r="A202" s="27"/>
      <c r="B202" s="27"/>
      <c r="C202" s="26"/>
      <c r="D202" s="26"/>
      <c r="E202" s="26"/>
      <c r="F202" s="26"/>
      <c r="G202" s="26"/>
      <c r="H202" s="26"/>
      <c r="I202" s="26"/>
      <c r="J202" s="26"/>
      <c r="K202" s="26"/>
      <c r="L202" s="67"/>
      <c r="M202" s="27"/>
      <c r="N202" s="67"/>
      <c r="O202" s="27"/>
    </row>
    <row r="203" spans="1:15" ht="14.4" x14ac:dyDescent="0.3">
      <c r="A203" s="27"/>
      <c r="B203" s="27"/>
      <c r="C203" s="26"/>
      <c r="D203" s="26"/>
      <c r="E203" s="26"/>
      <c r="F203" s="26"/>
      <c r="G203" s="26"/>
      <c r="H203" s="26"/>
      <c r="I203" s="26"/>
      <c r="J203" s="26"/>
      <c r="K203" s="26"/>
      <c r="L203" s="67"/>
      <c r="M203" s="27"/>
      <c r="N203" s="67"/>
      <c r="O203" s="27"/>
    </row>
    <row r="204" spans="1:15" ht="14.4" x14ac:dyDescent="0.3">
      <c r="A204" s="27"/>
      <c r="B204" s="27"/>
      <c r="C204" s="26"/>
      <c r="D204" s="26"/>
      <c r="E204" s="26"/>
      <c r="F204" s="26"/>
      <c r="G204" s="26"/>
      <c r="H204" s="26"/>
      <c r="I204" s="26"/>
      <c r="J204" s="26"/>
      <c r="K204" s="26"/>
      <c r="L204" s="67"/>
      <c r="M204" s="27"/>
      <c r="N204" s="67"/>
      <c r="O204" s="27"/>
    </row>
    <row r="205" spans="1:15" ht="14.4" x14ac:dyDescent="0.3">
      <c r="A205" s="27"/>
      <c r="B205" s="27"/>
      <c r="C205" s="26"/>
      <c r="D205" s="26"/>
      <c r="E205" s="26"/>
      <c r="F205" s="26"/>
      <c r="G205" s="26"/>
      <c r="H205" s="26"/>
      <c r="I205" s="26"/>
      <c r="J205" s="26"/>
      <c r="K205" s="26"/>
      <c r="L205" s="67"/>
      <c r="M205" s="27"/>
      <c r="N205" s="67"/>
      <c r="O205" s="27"/>
    </row>
    <row r="206" spans="1:15" ht="14.4" x14ac:dyDescent="0.3">
      <c r="A206" s="27"/>
      <c r="B206" s="27"/>
      <c r="C206" s="26"/>
      <c r="D206" s="26"/>
      <c r="E206" s="26"/>
      <c r="F206" s="26"/>
      <c r="G206" s="26"/>
      <c r="H206" s="26"/>
      <c r="I206" s="26"/>
      <c r="J206" s="26"/>
      <c r="K206" s="26"/>
      <c r="L206" s="67"/>
      <c r="M206" s="27"/>
      <c r="N206" s="67"/>
      <c r="O206" s="27"/>
    </row>
    <row r="207" spans="1:15" ht="14.4" x14ac:dyDescent="0.3">
      <c r="A207" s="27"/>
      <c r="B207" s="27"/>
      <c r="C207" s="26"/>
      <c r="D207" s="26"/>
      <c r="E207" s="26"/>
      <c r="F207" s="26"/>
      <c r="G207" s="26"/>
      <c r="H207" s="26"/>
      <c r="I207" s="26"/>
      <c r="J207" s="26"/>
      <c r="K207" s="26"/>
      <c r="L207" s="67"/>
      <c r="M207" s="27"/>
      <c r="N207" s="67"/>
      <c r="O207" s="27"/>
    </row>
    <row r="208" spans="1:15" ht="14.4" x14ac:dyDescent="0.3">
      <c r="A208" s="27"/>
      <c r="B208" s="27"/>
      <c r="C208" s="26"/>
      <c r="D208" s="26"/>
      <c r="E208" s="26"/>
      <c r="F208" s="26"/>
      <c r="G208" s="26"/>
      <c r="H208" s="26"/>
      <c r="I208" s="26"/>
      <c r="J208" s="26"/>
      <c r="K208" s="26"/>
      <c r="L208" s="67"/>
      <c r="M208" s="27"/>
      <c r="N208" s="67"/>
      <c r="O208" s="27"/>
    </row>
    <row r="209" spans="1:15" ht="14.4" x14ac:dyDescent="0.3">
      <c r="A209" s="27"/>
      <c r="B209" s="27"/>
      <c r="C209" s="26"/>
      <c r="D209" s="26"/>
      <c r="E209" s="26"/>
      <c r="F209" s="26"/>
      <c r="G209" s="26"/>
      <c r="H209" s="26"/>
      <c r="I209" s="26"/>
      <c r="J209" s="26"/>
      <c r="K209" s="26"/>
      <c r="L209" s="67"/>
      <c r="M209" s="27"/>
      <c r="N209" s="67"/>
      <c r="O209" s="27"/>
    </row>
    <row r="210" spans="1:15" ht="14.4" x14ac:dyDescent="0.3">
      <c r="A210" s="27"/>
      <c r="B210" s="27"/>
      <c r="C210" s="26"/>
      <c r="D210" s="26"/>
      <c r="E210" s="26"/>
      <c r="F210" s="26"/>
      <c r="G210" s="26"/>
      <c r="H210" s="26"/>
      <c r="I210" s="26"/>
      <c r="J210" s="26"/>
      <c r="K210" s="26"/>
      <c r="L210" s="67"/>
      <c r="M210" s="27"/>
      <c r="N210" s="67"/>
      <c r="O210" s="27"/>
    </row>
    <row r="211" spans="1:15" ht="14.4" x14ac:dyDescent="0.3">
      <c r="A211" s="27"/>
      <c r="B211" s="27"/>
      <c r="C211" s="26"/>
      <c r="D211" s="26"/>
      <c r="E211" s="26"/>
      <c r="F211" s="26"/>
      <c r="G211" s="26"/>
      <c r="H211" s="26"/>
      <c r="I211" s="26"/>
      <c r="J211" s="26"/>
      <c r="K211" s="26"/>
      <c r="L211" s="67"/>
      <c r="M211" s="27"/>
      <c r="N211" s="67"/>
      <c r="O211" s="27"/>
    </row>
    <row r="212" spans="1:15" ht="14.4" x14ac:dyDescent="0.3">
      <c r="A212" s="27"/>
      <c r="B212" s="27"/>
      <c r="C212" s="26"/>
      <c r="D212" s="26"/>
      <c r="E212" s="26"/>
      <c r="F212" s="26"/>
      <c r="G212" s="26"/>
      <c r="H212" s="26"/>
      <c r="I212" s="26"/>
      <c r="J212" s="26"/>
      <c r="K212" s="26"/>
      <c r="L212" s="67"/>
      <c r="M212" s="27"/>
      <c r="N212" s="67"/>
      <c r="O212" s="27"/>
    </row>
    <row r="213" spans="1:15" ht="14.4" x14ac:dyDescent="0.3">
      <c r="A213" s="27"/>
      <c r="B213" s="27"/>
      <c r="C213" s="26"/>
      <c r="D213" s="26"/>
      <c r="E213" s="26"/>
      <c r="F213" s="26"/>
      <c r="G213" s="26"/>
      <c r="H213" s="26"/>
      <c r="I213" s="26"/>
      <c r="J213" s="26"/>
      <c r="K213" s="26"/>
      <c r="L213" s="67"/>
      <c r="M213" s="27"/>
      <c r="N213" s="67"/>
      <c r="O213" s="27"/>
    </row>
    <row r="214" spans="1:15" ht="14.4" x14ac:dyDescent="0.3">
      <c r="A214" s="27"/>
      <c r="B214" s="27"/>
      <c r="C214" s="26"/>
      <c r="D214" s="26"/>
      <c r="E214" s="26"/>
      <c r="F214" s="26"/>
      <c r="G214" s="26"/>
      <c r="H214" s="26"/>
      <c r="I214" s="26"/>
      <c r="J214" s="26"/>
      <c r="K214" s="26"/>
      <c r="L214" s="67"/>
      <c r="M214" s="27"/>
      <c r="N214" s="67"/>
      <c r="O214" s="27"/>
    </row>
    <row r="215" spans="1:15" ht="14.4" x14ac:dyDescent="0.3">
      <c r="A215" s="27"/>
      <c r="B215" s="27"/>
      <c r="C215" s="26"/>
      <c r="D215" s="26"/>
      <c r="E215" s="26"/>
      <c r="F215" s="26"/>
      <c r="G215" s="26"/>
      <c r="H215" s="26"/>
      <c r="I215" s="26"/>
      <c r="J215" s="26"/>
      <c r="K215" s="26"/>
      <c r="L215" s="67"/>
      <c r="M215" s="27"/>
      <c r="N215" s="67"/>
      <c r="O215" s="27"/>
    </row>
    <row r="216" spans="1:15" ht="14.4" x14ac:dyDescent="0.3">
      <c r="A216" s="27"/>
      <c r="B216" s="27"/>
      <c r="C216" s="26"/>
      <c r="D216" s="26"/>
      <c r="E216" s="26"/>
      <c r="F216" s="26"/>
      <c r="G216" s="26"/>
      <c r="H216" s="26"/>
      <c r="I216" s="26"/>
      <c r="J216" s="26"/>
      <c r="K216" s="26"/>
      <c r="L216" s="67"/>
      <c r="M216" s="27"/>
      <c r="N216" s="67"/>
      <c r="O216" s="27"/>
    </row>
    <row r="217" spans="1:15" ht="14.4" x14ac:dyDescent="0.3">
      <c r="A217" s="27"/>
      <c r="B217" s="27"/>
      <c r="C217" s="26"/>
      <c r="D217" s="26"/>
      <c r="E217" s="26"/>
      <c r="F217" s="26"/>
      <c r="G217" s="26"/>
      <c r="H217" s="26"/>
      <c r="I217" s="26"/>
      <c r="J217" s="26"/>
      <c r="K217" s="26"/>
      <c r="L217" s="67"/>
      <c r="M217" s="27"/>
      <c r="N217" s="67"/>
      <c r="O217" s="27"/>
    </row>
    <row r="218" spans="1:15" ht="14.4" x14ac:dyDescent="0.3">
      <c r="A218" s="27"/>
      <c r="B218" s="27"/>
      <c r="C218" s="26"/>
      <c r="D218" s="26"/>
      <c r="E218" s="26"/>
      <c r="F218" s="26"/>
      <c r="G218" s="26"/>
      <c r="H218" s="26"/>
      <c r="I218" s="26"/>
      <c r="J218" s="26"/>
      <c r="K218" s="26"/>
      <c r="L218" s="67"/>
      <c r="M218" s="27"/>
      <c r="N218" s="67"/>
      <c r="O218" s="27"/>
    </row>
    <row r="219" spans="1:15" ht="14.4" x14ac:dyDescent="0.3">
      <c r="A219" s="27"/>
      <c r="B219" s="27"/>
      <c r="C219" s="26"/>
      <c r="D219" s="26"/>
      <c r="E219" s="26"/>
      <c r="F219" s="26"/>
      <c r="G219" s="26"/>
      <c r="H219" s="26"/>
      <c r="I219" s="26"/>
      <c r="J219" s="26"/>
      <c r="K219" s="26"/>
      <c r="L219" s="67"/>
      <c r="M219" s="27"/>
      <c r="N219" s="67"/>
      <c r="O219" s="27"/>
    </row>
    <row r="220" spans="1:15" ht="14.4" x14ac:dyDescent="0.3">
      <c r="A220" s="27"/>
      <c r="B220" s="27"/>
      <c r="C220" s="26"/>
      <c r="D220" s="26"/>
      <c r="E220" s="26"/>
      <c r="F220" s="26"/>
      <c r="G220" s="26"/>
      <c r="H220" s="26"/>
      <c r="I220" s="26"/>
      <c r="J220" s="26"/>
      <c r="K220" s="26"/>
      <c r="L220" s="67"/>
      <c r="M220" s="27"/>
      <c r="N220" s="67"/>
      <c r="O220" s="27"/>
    </row>
    <row r="221" spans="1:15" ht="14.4" x14ac:dyDescent="0.3">
      <c r="A221" s="27"/>
      <c r="B221" s="27"/>
      <c r="C221" s="26"/>
      <c r="D221" s="26"/>
      <c r="E221" s="26"/>
      <c r="F221" s="26"/>
      <c r="G221" s="26"/>
      <c r="H221" s="26"/>
      <c r="I221" s="26"/>
      <c r="J221" s="26"/>
      <c r="K221" s="26"/>
      <c r="L221" s="67"/>
      <c r="M221" s="27"/>
      <c r="N221" s="67"/>
      <c r="O221" s="27"/>
    </row>
    <row r="222" spans="1:15" ht="14.4" x14ac:dyDescent="0.3">
      <c r="A222" s="27"/>
      <c r="B222" s="27"/>
      <c r="C222" s="26"/>
      <c r="D222" s="26"/>
      <c r="E222" s="26"/>
      <c r="F222" s="26"/>
      <c r="G222" s="26"/>
      <c r="H222" s="26"/>
      <c r="I222" s="26"/>
      <c r="J222" s="26"/>
      <c r="K222" s="26"/>
      <c r="L222" s="67"/>
      <c r="M222" s="27"/>
      <c r="N222" s="67"/>
      <c r="O222" s="27"/>
    </row>
    <row r="223" spans="1:15" ht="14.4" x14ac:dyDescent="0.3">
      <c r="A223" s="27"/>
      <c r="B223" s="27"/>
      <c r="C223" s="26"/>
      <c r="D223" s="26"/>
      <c r="E223" s="26"/>
      <c r="F223" s="26"/>
      <c r="G223" s="26"/>
      <c r="H223" s="26"/>
      <c r="I223" s="26"/>
      <c r="J223" s="26"/>
      <c r="K223" s="26"/>
      <c r="L223" s="67"/>
      <c r="M223" s="27"/>
      <c r="N223" s="67"/>
      <c r="O223" s="27"/>
    </row>
    <row r="224" spans="1:15" ht="14.4" x14ac:dyDescent="0.3">
      <c r="A224" s="27"/>
      <c r="B224" s="27"/>
      <c r="C224" s="26"/>
      <c r="D224" s="26"/>
      <c r="E224" s="26"/>
      <c r="F224" s="26"/>
      <c r="G224" s="26"/>
      <c r="H224" s="26"/>
      <c r="I224" s="26"/>
      <c r="J224" s="26"/>
      <c r="K224" s="26"/>
      <c r="L224" s="67"/>
      <c r="M224" s="27"/>
      <c r="N224" s="67"/>
      <c r="O224" s="27"/>
    </row>
    <row r="225" spans="1:15" ht="14.4" x14ac:dyDescent="0.3">
      <c r="A225" s="27"/>
      <c r="B225" s="27"/>
      <c r="C225" s="26"/>
      <c r="D225" s="26"/>
      <c r="E225" s="26"/>
      <c r="F225" s="26"/>
      <c r="G225" s="26"/>
      <c r="H225" s="26"/>
      <c r="I225" s="26"/>
      <c r="J225" s="26"/>
      <c r="K225" s="26"/>
      <c r="L225" s="67"/>
      <c r="M225" s="27"/>
      <c r="N225" s="67"/>
      <c r="O225" s="27"/>
    </row>
    <row r="226" spans="1:15" ht="14.4" x14ac:dyDescent="0.3">
      <c r="A226" s="27"/>
      <c r="B226" s="27"/>
      <c r="C226" s="26"/>
      <c r="D226" s="26"/>
      <c r="E226" s="26"/>
      <c r="F226" s="26"/>
      <c r="G226" s="26"/>
      <c r="H226" s="26"/>
      <c r="I226" s="26"/>
      <c r="J226" s="26"/>
      <c r="K226" s="26"/>
      <c r="L226" s="67"/>
      <c r="M226" s="27"/>
      <c r="N226" s="67"/>
      <c r="O226" s="27"/>
    </row>
    <row r="227" spans="1:15" ht="14.4" x14ac:dyDescent="0.3">
      <c r="A227" s="27"/>
      <c r="B227" s="27"/>
      <c r="C227" s="26"/>
      <c r="D227" s="26"/>
      <c r="E227" s="26"/>
      <c r="F227" s="26"/>
      <c r="G227" s="26"/>
      <c r="H227" s="26"/>
      <c r="I227" s="26"/>
      <c r="J227" s="26"/>
      <c r="K227" s="26"/>
      <c r="L227" s="67"/>
      <c r="M227" s="27"/>
      <c r="N227" s="67"/>
      <c r="O227" s="27"/>
    </row>
    <row r="228" spans="1:15" ht="14.4" x14ac:dyDescent="0.3">
      <c r="A228" s="27"/>
      <c r="B228" s="27"/>
      <c r="C228" s="26"/>
      <c r="D228" s="26"/>
      <c r="E228" s="26"/>
      <c r="F228" s="26"/>
      <c r="G228" s="26"/>
      <c r="H228" s="26"/>
      <c r="I228" s="26"/>
      <c r="J228" s="26"/>
      <c r="K228" s="26"/>
      <c r="L228" s="67"/>
      <c r="M228" s="27"/>
      <c r="N228" s="67"/>
      <c r="O228" s="27"/>
    </row>
    <row r="229" spans="1:15" ht="14.4" x14ac:dyDescent="0.3">
      <c r="A229" s="27"/>
      <c r="B229" s="27"/>
      <c r="C229" s="26"/>
      <c r="D229" s="26"/>
      <c r="E229" s="26"/>
      <c r="F229" s="26"/>
      <c r="G229" s="26"/>
      <c r="H229" s="26"/>
      <c r="I229" s="26"/>
      <c r="J229" s="26"/>
      <c r="K229" s="26"/>
      <c r="L229" s="67"/>
      <c r="M229" s="27"/>
      <c r="N229" s="67"/>
      <c r="O229" s="27"/>
    </row>
    <row r="230" spans="1:15" ht="14.4" x14ac:dyDescent="0.3">
      <c r="A230" s="27"/>
      <c r="B230" s="27"/>
      <c r="C230" s="26"/>
      <c r="D230" s="26"/>
      <c r="E230" s="26"/>
      <c r="F230" s="26"/>
      <c r="G230" s="26"/>
      <c r="H230" s="26"/>
      <c r="I230" s="26"/>
      <c r="J230" s="26"/>
      <c r="K230" s="26"/>
      <c r="L230" s="67"/>
      <c r="M230" s="27"/>
      <c r="N230" s="67"/>
      <c r="O230" s="27"/>
    </row>
    <row r="231" spans="1:15" ht="14.4" x14ac:dyDescent="0.3">
      <c r="A231" s="27"/>
      <c r="B231" s="27"/>
      <c r="C231" s="26"/>
      <c r="D231" s="26"/>
      <c r="E231" s="26"/>
      <c r="F231" s="26"/>
      <c r="G231" s="26"/>
      <c r="H231" s="26"/>
      <c r="I231" s="26"/>
      <c r="J231" s="26"/>
      <c r="K231" s="26"/>
      <c r="L231" s="67"/>
      <c r="M231" s="27"/>
      <c r="N231" s="67"/>
      <c r="O231" s="27"/>
    </row>
    <row r="232" spans="1:15" ht="14.4" x14ac:dyDescent="0.3">
      <c r="A232" s="27"/>
      <c r="B232" s="27"/>
      <c r="C232" s="26"/>
      <c r="D232" s="26"/>
      <c r="E232" s="26"/>
      <c r="F232" s="26"/>
      <c r="G232" s="26"/>
      <c r="H232" s="26"/>
      <c r="I232" s="26"/>
      <c r="J232" s="26"/>
      <c r="K232" s="26"/>
      <c r="L232" s="67"/>
      <c r="M232" s="27"/>
      <c r="N232" s="67"/>
      <c r="O232" s="27"/>
    </row>
    <row r="233" spans="1:15" ht="14.4" x14ac:dyDescent="0.3">
      <c r="A233" s="27"/>
      <c r="B233" s="27"/>
      <c r="C233" s="26"/>
      <c r="D233" s="26"/>
      <c r="E233" s="26"/>
      <c r="F233" s="26"/>
      <c r="G233" s="26"/>
      <c r="H233" s="26"/>
      <c r="I233" s="26"/>
      <c r="J233" s="26"/>
      <c r="K233" s="26"/>
      <c r="L233" s="67"/>
      <c r="M233" s="27"/>
      <c r="N233" s="67"/>
      <c r="O233" s="27"/>
    </row>
    <row r="234" spans="1:15" ht="14.4" x14ac:dyDescent="0.3">
      <c r="A234" s="27"/>
      <c r="B234" s="27"/>
      <c r="C234" s="26"/>
      <c r="D234" s="26"/>
      <c r="E234" s="26"/>
      <c r="F234" s="26"/>
      <c r="G234" s="26"/>
      <c r="H234" s="26"/>
      <c r="I234" s="26"/>
      <c r="J234" s="26"/>
      <c r="K234" s="26"/>
      <c r="L234" s="67"/>
      <c r="M234" s="27"/>
      <c r="N234" s="67"/>
      <c r="O234" s="27"/>
    </row>
    <row r="235" spans="1:15" ht="14.4" x14ac:dyDescent="0.3">
      <c r="A235" s="27"/>
      <c r="B235" s="27"/>
      <c r="C235" s="26"/>
      <c r="D235" s="26"/>
      <c r="E235" s="26"/>
      <c r="F235" s="26"/>
      <c r="G235" s="26"/>
      <c r="H235" s="26"/>
      <c r="I235" s="26"/>
      <c r="J235" s="26"/>
      <c r="K235" s="26"/>
      <c r="L235" s="67"/>
      <c r="M235" s="27"/>
      <c r="N235" s="67"/>
      <c r="O235" s="27"/>
    </row>
    <row r="236" spans="1:15" ht="14.4" x14ac:dyDescent="0.3">
      <c r="A236" s="27"/>
      <c r="B236" s="27"/>
      <c r="C236" s="26"/>
      <c r="D236" s="26"/>
      <c r="E236" s="26"/>
      <c r="F236" s="26"/>
      <c r="G236" s="26"/>
      <c r="H236" s="26"/>
      <c r="I236" s="26"/>
      <c r="J236" s="26"/>
      <c r="K236" s="26"/>
      <c r="L236" s="67"/>
      <c r="M236" s="27"/>
      <c r="N236" s="67"/>
      <c r="O236" s="27"/>
    </row>
    <row r="237" spans="1:15" ht="14.4" x14ac:dyDescent="0.3">
      <c r="A237" s="27"/>
      <c r="B237" s="27"/>
      <c r="C237" s="26"/>
      <c r="D237" s="26"/>
      <c r="E237" s="26"/>
      <c r="F237" s="26"/>
      <c r="G237" s="26"/>
      <c r="H237" s="26"/>
      <c r="I237" s="26"/>
      <c r="J237" s="26"/>
      <c r="K237" s="26"/>
      <c r="L237" s="67"/>
      <c r="M237" s="27"/>
      <c r="N237" s="67"/>
      <c r="O237" s="27"/>
    </row>
    <row r="238" spans="1:15" ht="14.4" x14ac:dyDescent="0.3">
      <c r="A238" s="27"/>
      <c r="B238" s="27"/>
      <c r="C238" s="26"/>
      <c r="D238" s="26"/>
      <c r="E238" s="26"/>
      <c r="F238" s="26"/>
      <c r="G238" s="26"/>
      <c r="H238" s="26"/>
      <c r="I238" s="26"/>
      <c r="J238" s="26"/>
      <c r="K238" s="26"/>
      <c r="L238" s="67"/>
      <c r="M238" s="27"/>
      <c r="N238" s="67"/>
      <c r="O238" s="27"/>
    </row>
    <row r="239" spans="1:15" ht="14.4" x14ac:dyDescent="0.3">
      <c r="A239" s="27"/>
      <c r="B239" s="27"/>
      <c r="C239" s="26"/>
      <c r="D239" s="26"/>
      <c r="E239" s="26"/>
      <c r="F239" s="26"/>
      <c r="G239" s="26"/>
      <c r="H239" s="26"/>
      <c r="I239" s="26"/>
      <c r="J239" s="26"/>
      <c r="K239" s="26"/>
      <c r="L239" s="67"/>
      <c r="M239" s="27"/>
      <c r="N239" s="67"/>
      <c r="O239" s="27"/>
    </row>
    <row r="240" spans="1:15" ht="14.4" x14ac:dyDescent="0.3">
      <c r="A240" s="27"/>
      <c r="B240" s="27"/>
      <c r="C240" s="26"/>
      <c r="D240" s="26"/>
      <c r="E240" s="26"/>
      <c r="F240" s="26"/>
      <c r="G240" s="26"/>
      <c r="H240" s="26"/>
      <c r="I240" s="26"/>
      <c r="J240" s="26"/>
      <c r="K240" s="26"/>
      <c r="L240" s="67"/>
      <c r="M240" s="27"/>
      <c r="N240" s="67"/>
      <c r="O240" s="27"/>
    </row>
    <row r="241" spans="1:15" ht="14.4" x14ac:dyDescent="0.3">
      <c r="A241" s="27"/>
      <c r="B241" s="27"/>
      <c r="C241" s="26"/>
      <c r="D241" s="26"/>
      <c r="E241" s="26"/>
      <c r="F241" s="26"/>
      <c r="G241" s="26"/>
      <c r="H241" s="26"/>
      <c r="I241" s="26"/>
      <c r="J241" s="26"/>
      <c r="K241" s="26"/>
      <c r="L241" s="67"/>
      <c r="M241" s="27"/>
      <c r="N241" s="67"/>
      <c r="O241" s="27"/>
    </row>
    <row r="242" spans="1:15" ht="14.4" x14ac:dyDescent="0.3">
      <c r="A242" s="27"/>
      <c r="B242" s="27"/>
      <c r="C242" s="26"/>
      <c r="D242" s="26"/>
      <c r="E242" s="26"/>
      <c r="F242" s="26"/>
      <c r="G242" s="26"/>
      <c r="H242" s="26"/>
      <c r="I242" s="26"/>
      <c r="J242" s="26"/>
      <c r="K242" s="26"/>
      <c r="L242" s="67"/>
      <c r="M242" s="27"/>
      <c r="N242" s="67"/>
      <c r="O242" s="27"/>
    </row>
    <row r="243" spans="1:15" ht="14.4" x14ac:dyDescent="0.3">
      <c r="A243" s="27"/>
      <c r="B243" s="27"/>
      <c r="C243" s="26"/>
      <c r="D243" s="26"/>
      <c r="E243" s="26"/>
      <c r="F243" s="26"/>
      <c r="G243" s="26"/>
      <c r="H243" s="26"/>
      <c r="I243" s="26"/>
      <c r="J243" s="26"/>
      <c r="K243" s="26"/>
      <c r="L243" s="67"/>
      <c r="M243" s="27"/>
      <c r="N243" s="67"/>
      <c r="O243" s="27"/>
    </row>
    <row r="244" spans="1:15" ht="14.4" x14ac:dyDescent="0.3">
      <c r="A244" s="27"/>
      <c r="B244" s="27"/>
      <c r="C244" s="26"/>
      <c r="D244" s="26"/>
      <c r="E244" s="26"/>
      <c r="F244" s="26"/>
      <c r="G244" s="26"/>
      <c r="H244" s="26"/>
      <c r="I244" s="26"/>
      <c r="J244" s="26"/>
      <c r="K244" s="26"/>
      <c r="L244" s="67"/>
      <c r="M244" s="27"/>
      <c r="N244" s="67"/>
      <c r="O244" s="27"/>
    </row>
    <row r="245" spans="1:15" ht="14.4" x14ac:dyDescent="0.3">
      <c r="A245" s="27"/>
      <c r="B245" s="27"/>
      <c r="C245" s="26"/>
      <c r="D245" s="26"/>
      <c r="E245" s="26"/>
      <c r="F245" s="26"/>
      <c r="G245" s="26"/>
      <c r="H245" s="26"/>
      <c r="I245" s="26"/>
      <c r="J245" s="26"/>
      <c r="K245" s="26"/>
      <c r="L245" s="67"/>
      <c r="M245" s="27"/>
      <c r="N245" s="67"/>
      <c r="O245" s="27"/>
    </row>
    <row r="246" spans="1:15" ht="14.4" x14ac:dyDescent="0.3">
      <c r="A246" s="27"/>
      <c r="B246" s="27"/>
      <c r="C246" s="26"/>
      <c r="D246" s="26"/>
      <c r="E246" s="26"/>
      <c r="F246" s="26"/>
      <c r="G246" s="26"/>
      <c r="H246" s="26"/>
      <c r="I246" s="26"/>
      <c r="J246" s="26"/>
      <c r="K246" s="26"/>
      <c r="L246" s="67"/>
      <c r="M246" s="27"/>
      <c r="N246" s="67"/>
      <c r="O246" s="27"/>
    </row>
    <row r="247" spans="1:15" ht="14.4" x14ac:dyDescent="0.3">
      <c r="A247" s="27"/>
      <c r="B247" s="27"/>
      <c r="C247" s="26"/>
      <c r="D247" s="26"/>
      <c r="E247" s="26"/>
      <c r="F247" s="26"/>
      <c r="G247" s="26"/>
      <c r="H247" s="26"/>
      <c r="I247" s="26"/>
      <c r="J247" s="26"/>
      <c r="K247" s="26"/>
      <c r="L247" s="67"/>
      <c r="M247" s="27"/>
      <c r="N247" s="67"/>
      <c r="O247" s="27"/>
    </row>
    <row r="248" spans="1:15" ht="14.4" x14ac:dyDescent="0.3">
      <c r="A248" s="27"/>
      <c r="B248" s="27"/>
      <c r="C248" s="26"/>
      <c r="D248" s="26"/>
      <c r="E248" s="26"/>
      <c r="F248" s="26"/>
      <c r="G248" s="26"/>
      <c r="H248" s="26"/>
      <c r="I248" s="26"/>
      <c r="J248" s="26"/>
      <c r="K248" s="26"/>
      <c r="L248" s="67"/>
      <c r="M248" s="27"/>
      <c r="N248" s="67"/>
      <c r="O248" s="27"/>
    </row>
    <row r="249" spans="1:15" ht="14.4" x14ac:dyDescent="0.3">
      <c r="A249" s="27"/>
      <c r="B249" s="27"/>
      <c r="C249" s="26"/>
      <c r="D249" s="26"/>
      <c r="E249" s="26"/>
      <c r="F249" s="26"/>
      <c r="G249" s="26"/>
      <c r="H249" s="26"/>
      <c r="I249" s="26"/>
      <c r="J249" s="26"/>
      <c r="K249" s="26"/>
      <c r="L249" s="67"/>
      <c r="M249" s="27"/>
      <c r="N249" s="67"/>
      <c r="O249" s="27"/>
    </row>
    <row r="250" spans="1:15" ht="14.4" x14ac:dyDescent="0.3">
      <c r="A250" s="27"/>
      <c r="B250" s="27"/>
      <c r="C250" s="26"/>
      <c r="D250" s="26"/>
      <c r="E250" s="26"/>
      <c r="F250" s="26"/>
      <c r="G250" s="26"/>
      <c r="H250" s="26"/>
      <c r="I250" s="26"/>
      <c r="J250" s="26"/>
      <c r="K250" s="26"/>
      <c r="L250" s="67"/>
      <c r="M250" s="27"/>
      <c r="N250" s="67"/>
      <c r="O250" s="27"/>
    </row>
    <row r="251" spans="1:15" ht="14.4" x14ac:dyDescent="0.3">
      <c r="A251" s="27"/>
      <c r="B251" s="27"/>
      <c r="C251" s="26"/>
      <c r="D251" s="26"/>
      <c r="E251" s="26"/>
      <c r="F251" s="26"/>
      <c r="G251" s="26"/>
      <c r="H251" s="26"/>
      <c r="I251" s="26"/>
      <c r="J251" s="26"/>
      <c r="K251" s="26"/>
      <c r="L251" s="67"/>
      <c r="M251" s="27"/>
      <c r="N251" s="67"/>
      <c r="O251" s="27"/>
    </row>
    <row r="252" spans="1:15" ht="14.4" x14ac:dyDescent="0.3">
      <c r="A252" s="27"/>
      <c r="B252" s="27"/>
      <c r="C252" s="26"/>
      <c r="D252" s="26"/>
      <c r="E252" s="26"/>
      <c r="F252" s="26"/>
      <c r="G252" s="26"/>
      <c r="H252" s="26"/>
      <c r="I252" s="26"/>
      <c r="J252" s="26"/>
      <c r="K252" s="26"/>
      <c r="L252" s="67"/>
      <c r="M252" s="27"/>
      <c r="N252" s="67"/>
      <c r="O252" s="27"/>
    </row>
    <row r="253" spans="1:15" ht="14.4" x14ac:dyDescent="0.3">
      <c r="A253" s="27"/>
      <c r="B253" s="27"/>
      <c r="C253" s="26"/>
      <c r="D253" s="26"/>
      <c r="E253" s="26"/>
      <c r="F253" s="26"/>
      <c r="G253" s="26"/>
      <c r="H253" s="26"/>
      <c r="I253" s="26"/>
      <c r="J253" s="26"/>
      <c r="K253" s="26"/>
      <c r="L253" s="67"/>
      <c r="M253" s="27"/>
      <c r="N253" s="67"/>
      <c r="O253" s="27"/>
    </row>
    <row r="254" spans="1:15" ht="14.4" x14ac:dyDescent="0.3">
      <c r="A254" s="27"/>
      <c r="B254" s="27"/>
      <c r="C254" s="26"/>
      <c r="D254" s="26"/>
      <c r="E254" s="26"/>
      <c r="F254" s="26"/>
      <c r="G254" s="26"/>
      <c r="H254" s="26"/>
      <c r="I254" s="26"/>
      <c r="J254" s="26"/>
      <c r="K254" s="26"/>
      <c r="L254" s="67"/>
      <c r="M254" s="27"/>
      <c r="N254" s="67"/>
      <c r="O254" s="27"/>
    </row>
    <row r="255" spans="1:15" ht="14.4" x14ac:dyDescent="0.3">
      <c r="A255" s="27"/>
      <c r="B255" s="27"/>
      <c r="C255" s="26"/>
      <c r="D255" s="26"/>
      <c r="E255" s="26"/>
      <c r="F255" s="26"/>
      <c r="G255" s="26"/>
      <c r="H255" s="26"/>
      <c r="I255" s="26"/>
      <c r="J255" s="26"/>
      <c r="K255" s="26"/>
      <c r="L255" s="67"/>
      <c r="M255" s="27"/>
      <c r="N255" s="67"/>
      <c r="O255" s="27"/>
    </row>
    <row r="256" spans="1:15" ht="14.4" x14ac:dyDescent="0.3">
      <c r="A256" s="27"/>
      <c r="B256" s="27"/>
      <c r="C256" s="26"/>
      <c r="D256" s="26"/>
      <c r="E256" s="26"/>
      <c r="F256" s="26"/>
      <c r="G256" s="26"/>
      <c r="H256" s="26"/>
      <c r="I256" s="26"/>
      <c r="J256" s="26"/>
      <c r="K256" s="26"/>
      <c r="L256" s="67"/>
      <c r="M256" s="27"/>
      <c r="N256" s="67"/>
      <c r="O256" s="27"/>
    </row>
    <row r="257" spans="1:15" ht="14.4" x14ac:dyDescent="0.3">
      <c r="A257" s="27"/>
      <c r="B257" s="27"/>
      <c r="C257" s="26"/>
      <c r="D257" s="26"/>
      <c r="E257" s="26"/>
      <c r="F257" s="26"/>
      <c r="G257" s="26"/>
      <c r="H257" s="26"/>
      <c r="I257" s="26"/>
      <c r="J257" s="26"/>
      <c r="K257" s="26"/>
      <c r="L257" s="67"/>
      <c r="M257" s="27"/>
      <c r="N257" s="67"/>
      <c r="O257" s="27"/>
    </row>
    <row r="258" spans="1:15" ht="14.4" x14ac:dyDescent="0.3">
      <c r="A258" s="27"/>
      <c r="B258" s="27"/>
      <c r="C258" s="26"/>
      <c r="D258" s="26"/>
      <c r="E258" s="26"/>
      <c r="F258" s="26"/>
      <c r="G258" s="26"/>
      <c r="H258" s="26"/>
      <c r="I258" s="26"/>
      <c r="J258" s="26"/>
      <c r="K258" s="26"/>
      <c r="L258" s="67"/>
      <c r="M258" s="27"/>
      <c r="N258" s="67"/>
      <c r="O258" s="27"/>
    </row>
    <row r="259" spans="1:15" ht="14.4" x14ac:dyDescent="0.3">
      <c r="A259" s="27"/>
      <c r="B259" s="27"/>
      <c r="C259" s="26"/>
      <c r="D259" s="26"/>
      <c r="E259" s="26"/>
      <c r="F259" s="26"/>
      <c r="G259" s="26"/>
      <c r="H259" s="26"/>
      <c r="I259" s="26"/>
      <c r="J259" s="26"/>
      <c r="K259" s="26"/>
      <c r="L259" s="67"/>
      <c r="M259" s="27"/>
      <c r="N259" s="67"/>
      <c r="O259" s="27"/>
    </row>
    <row r="260" spans="1:15" ht="14.4" x14ac:dyDescent="0.3">
      <c r="A260" s="27"/>
      <c r="B260" s="27"/>
      <c r="C260" s="26"/>
      <c r="D260" s="26"/>
      <c r="E260" s="26"/>
      <c r="F260" s="26"/>
      <c r="G260" s="26"/>
      <c r="H260" s="26"/>
      <c r="I260" s="26"/>
      <c r="J260" s="26"/>
      <c r="K260" s="26"/>
      <c r="L260" s="67"/>
      <c r="M260" s="27"/>
      <c r="N260" s="67"/>
      <c r="O260" s="27"/>
    </row>
    <row r="261" spans="1:15" ht="14.4" x14ac:dyDescent="0.3">
      <c r="A261" s="27"/>
      <c r="B261" s="27"/>
      <c r="C261" s="26"/>
      <c r="D261" s="26"/>
      <c r="E261" s="26"/>
      <c r="F261" s="26"/>
      <c r="G261" s="26"/>
      <c r="H261" s="26"/>
      <c r="I261" s="26"/>
      <c r="J261" s="26"/>
      <c r="K261" s="26"/>
      <c r="L261" s="67"/>
      <c r="M261" s="27"/>
      <c r="N261" s="67"/>
      <c r="O261" s="27"/>
    </row>
    <row r="262" spans="1:15" ht="14.4" x14ac:dyDescent="0.3">
      <c r="A262" s="27"/>
      <c r="B262" s="27"/>
      <c r="C262" s="26"/>
      <c r="D262" s="26"/>
      <c r="E262" s="26"/>
      <c r="F262" s="26"/>
      <c r="G262" s="26"/>
      <c r="H262" s="26"/>
      <c r="I262" s="26"/>
      <c r="J262" s="26"/>
      <c r="K262" s="26"/>
      <c r="L262" s="67"/>
      <c r="M262" s="27"/>
      <c r="N262" s="67"/>
      <c r="O262" s="27"/>
    </row>
    <row r="263" spans="1:15" ht="14.4" x14ac:dyDescent="0.3">
      <c r="A263" s="27"/>
      <c r="B263" s="27"/>
      <c r="C263" s="26"/>
      <c r="D263" s="26"/>
      <c r="E263" s="26"/>
      <c r="F263" s="26"/>
      <c r="G263" s="26"/>
      <c r="H263" s="26"/>
      <c r="I263" s="26"/>
      <c r="J263" s="26"/>
      <c r="K263" s="26"/>
      <c r="L263" s="67"/>
      <c r="M263" s="27"/>
      <c r="N263" s="67"/>
      <c r="O263" s="27"/>
    </row>
    <row r="264" spans="1:15" ht="14.4" x14ac:dyDescent="0.3">
      <c r="A264" s="27"/>
      <c r="B264" s="27"/>
      <c r="C264" s="26"/>
      <c r="D264" s="26"/>
      <c r="E264" s="26"/>
      <c r="F264" s="26"/>
      <c r="G264" s="26"/>
      <c r="H264" s="26"/>
      <c r="I264" s="26"/>
      <c r="J264" s="26"/>
      <c r="K264" s="26"/>
      <c r="L264" s="67"/>
      <c r="M264" s="27"/>
      <c r="N264" s="67"/>
      <c r="O264" s="27"/>
    </row>
    <row r="265" spans="1:15" ht="14.4" x14ac:dyDescent="0.3">
      <c r="A265" s="27"/>
      <c r="B265" s="27"/>
      <c r="C265" s="26"/>
      <c r="D265" s="26"/>
      <c r="E265" s="26"/>
      <c r="F265" s="26"/>
      <c r="G265" s="26"/>
      <c r="H265" s="26"/>
      <c r="I265" s="26"/>
      <c r="J265" s="26"/>
      <c r="K265" s="26"/>
      <c r="L265" s="67"/>
      <c r="M265" s="27"/>
      <c r="N265" s="67"/>
      <c r="O265" s="27"/>
    </row>
    <row r="266" spans="1:15" ht="14.4" x14ac:dyDescent="0.3">
      <c r="A266" s="27"/>
      <c r="B266" s="27"/>
      <c r="C266" s="26"/>
      <c r="D266" s="26"/>
      <c r="E266" s="26"/>
      <c r="F266" s="26"/>
      <c r="G266" s="26"/>
      <c r="H266" s="26"/>
      <c r="I266" s="26"/>
      <c r="J266" s="26"/>
      <c r="K266" s="26"/>
      <c r="L266" s="67"/>
      <c r="M266" s="27"/>
      <c r="N266" s="67"/>
      <c r="O266" s="27"/>
    </row>
    <row r="267" spans="1:15" ht="14.4" x14ac:dyDescent="0.3">
      <c r="A267" s="27"/>
      <c r="B267" s="27"/>
      <c r="C267" s="26"/>
      <c r="D267" s="26"/>
      <c r="E267" s="26"/>
      <c r="F267" s="26"/>
      <c r="G267" s="26"/>
      <c r="H267" s="26"/>
      <c r="I267" s="26"/>
      <c r="J267" s="26"/>
      <c r="K267" s="26"/>
      <c r="L267" s="67"/>
      <c r="M267" s="27"/>
      <c r="N267" s="67"/>
      <c r="O267" s="27"/>
    </row>
    <row r="268" spans="1:15" ht="14.4" x14ac:dyDescent="0.3">
      <c r="A268" s="27"/>
      <c r="B268" s="27"/>
      <c r="C268" s="26"/>
      <c r="D268" s="26"/>
      <c r="E268" s="26"/>
      <c r="F268" s="26"/>
      <c r="G268" s="26"/>
      <c r="H268" s="26"/>
      <c r="I268" s="26"/>
      <c r="J268" s="26"/>
      <c r="K268" s="26"/>
      <c r="L268" s="67"/>
      <c r="M268" s="27"/>
      <c r="N268" s="67"/>
      <c r="O268" s="27"/>
    </row>
    <row r="269" spans="1:15" ht="14.4" x14ac:dyDescent="0.3">
      <c r="A269" s="27"/>
      <c r="B269" s="27"/>
      <c r="C269" s="26"/>
      <c r="D269" s="26"/>
      <c r="E269" s="26"/>
      <c r="F269" s="26"/>
      <c r="G269" s="26"/>
      <c r="H269" s="26"/>
      <c r="I269" s="26"/>
      <c r="J269" s="26"/>
      <c r="K269" s="26"/>
      <c r="L269" s="67"/>
      <c r="M269" s="27"/>
      <c r="N269" s="67"/>
      <c r="O269" s="27"/>
    </row>
    <row r="270" spans="1:15" ht="14.4" x14ac:dyDescent="0.3">
      <c r="A270" s="27"/>
      <c r="B270" s="27"/>
      <c r="C270" s="26"/>
      <c r="D270" s="26"/>
      <c r="E270" s="26"/>
      <c r="F270" s="26"/>
      <c r="G270" s="26"/>
      <c r="H270" s="26"/>
      <c r="I270" s="26"/>
      <c r="J270" s="26"/>
      <c r="K270" s="26"/>
      <c r="L270" s="67"/>
      <c r="M270" s="27"/>
      <c r="N270" s="67"/>
      <c r="O270" s="27"/>
    </row>
    <row r="271" spans="1:15" ht="14.4" x14ac:dyDescent="0.3">
      <c r="A271" s="27"/>
      <c r="B271" s="27"/>
      <c r="C271" s="26"/>
      <c r="D271" s="26"/>
      <c r="E271" s="26"/>
      <c r="F271" s="26"/>
      <c r="G271" s="26"/>
      <c r="H271" s="26"/>
      <c r="I271" s="26"/>
      <c r="J271" s="26"/>
      <c r="K271" s="26"/>
      <c r="L271" s="67"/>
      <c r="M271" s="27"/>
      <c r="N271" s="67"/>
      <c r="O271" s="27"/>
    </row>
    <row r="272" spans="1:15" ht="14.4" x14ac:dyDescent="0.3">
      <c r="A272" s="27"/>
      <c r="B272" s="27"/>
      <c r="C272" s="26"/>
      <c r="D272" s="26"/>
      <c r="E272" s="26"/>
      <c r="F272" s="26"/>
      <c r="G272" s="26"/>
      <c r="H272" s="26"/>
      <c r="I272" s="26"/>
      <c r="J272" s="26"/>
      <c r="K272" s="26"/>
      <c r="L272" s="67"/>
      <c r="M272" s="27"/>
      <c r="N272" s="67"/>
      <c r="O272" s="27"/>
    </row>
    <row r="273" spans="1:15" ht="14.4" x14ac:dyDescent="0.3">
      <c r="A273" s="27"/>
      <c r="B273" s="27"/>
      <c r="C273" s="26"/>
      <c r="D273" s="26"/>
      <c r="E273" s="26"/>
      <c r="F273" s="26"/>
      <c r="G273" s="26"/>
      <c r="H273" s="26"/>
      <c r="I273" s="26"/>
      <c r="J273" s="26"/>
      <c r="K273" s="26"/>
      <c r="L273" s="67"/>
      <c r="M273" s="27"/>
      <c r="N273" s="67"/>
      <c r="O273" s="27"/>
    </row>
    <row r="274" spans="1:15" ht="14.4" x14ac:dyDescent="0.3">
      <c r="A274" s="27"/>
      <c r="B274" s="27"/>
      <c r="C274" s="26"/>
      <c r="D274" s="26"/>
      <c r="E274" s="26"/>
      <c r="F274" s="26"/>
      <c r="G274" s="26"/>
      <c r="H274" s="26"/>
      <c r="I274" s="26"/>
      <c r="J274" s="26"/>
      <c r="K274" s="26"/>
      <c r="L274" s="67"/>
      <c r="M274" s="27"/>
      <c r="N274" s="67"/>
      <c r="O274" s="27"/>
    </row>
    <row r="275" spans="1:15" ht="14.4" x14ac:dyDescent="0.3">
      <c r="A275" s="27"/>
      <c r="B275" s="27"/>
      <c r="C275" s="26"/>
      <c r="D275" s="26"/>
      <c r="E275" s="26"/>
      <c r="F275" s="26"/>
      <c r="G275" s="26"/>
      <c r="H275" s="26"/>
      <c r="I275" s="26"/>
      <c r="J275" s="26"/>
      <c r="K275" s="26"/>
      <c r="L275" s="67"/>
      <c r="M275" s="27"/>
      <c r="N275" s="67"/>
      <c r="O275" s="27"/>
    </row>
    <row r="276" spans="1:15" ht="14.4" x14ac:dyDescent="0.3">
      <c r="A276" s="27"/>
      <c r="B276" s="27"/>
      <c r="C276" s="26"/>
      <c r="D276" s="26"/>
      <c r="E276" s="26"/>
      <c r="F276" s="26"/>
      <c r="G276" s="26"/>
      <c r="H276" s="26"/>
      <c r="I276" s="26"/>
      <c r="J276" s="26"/>
      <c r="K276" s="26"/>
      <c r="L276" s="67"/>
      <c r="M276" s="27"/>
      <c r="N276" s="67"/>
      <c r="O276" s="27"/>
    </row>
    <row r="277" spans="1:15" ht="14.4" x14ac:dyDescent="0.3">
      <c r="A277" s="27"/>
      <c r="B277" s="27"/>
      <c r="C277" s="26"/>
      <c r="D277" s="26"/>
      <c r="E277" s="26"/>
      <c r="F277" s="26"/>
      <c r="G277" s="26"/>
      <c r="H277" s="26"/>
      <c r="I277" s="26"/>
      <c r="J277" s="26"/>
      <c r="K277" s="26"/>
      <c r="L277" s="67"/>
      <c r="M277" s="27"/>
      <c r="N277" s="67"/>
      <c r="O277" s="27"/>
    </row>
    <row r="278" spans="1:15" ht="14.4" x14ac:dyDescent="0.3">
      <c r="A278" s="27"/>
      <c r="B278" s="27"/>
      <c r="C278" s="26"/>
      <c r="D278" s="26"/>
      <c r="E278" s="26"/>
      <c r="F278" s="26"/>
      <c r="G278" s="26"/>
      <c r="H278" s="26"/>
      <c r="I278" s="26"/>
      <c r="J278" s="26"/>
      <c r="K278" s="26"/>
      <c r="L278" s="67"/>
      <c r="M278" s="27"/>
      <c r="N278" s="67"/>
      <c r="O278" s="27"/>
    </row>
    <row r="279" spans="1:15" ht="14.4" x14ac:dyDescent="0.3">
      <c r="A279" s="27"/>
      <c r="B279" s="27"/>
      <c r="C279" s="26"/>
      <c r="D279" s="26"/>
      <c r="E279" s="26"/>
      <c r="F279" s="26"/>
      <c r="G279" s="26"/>
      <c r="H279" s="26"/>
      <c r="I279" s="26"/>
      <c r="J279" s="26"/>
      <c r="K279" s="26"/>
      <c r="L279" s="67"/>
      <c r="M279" s="27"/>
      <c r="N279" s="67"/>
      <c r="O279" s="27"/>
    </row>
    <row r="280" spans="1:15" ht="14.4" x14ac:dyDescent="0.3">
      <c r="A280" s="27"/>
      <c r="B280" s="27"/>
      <c r="C280" s="26"/>
      <c r="D280" s="26"/>
      <c r="E280" s="26"/>
      <c r="F280" s="26"/>
      <c r="G280" s="26"/>
      <c r="H280" s="26"/>
      <c r="I280" s="26"/>
      <c r="J280" s="26"/>
      <c r="K280" s="26"/>
      <c r="L280" s="67"/>
      <c r="M280" s="27"/>
      <c r="N280" s="67"/>
      <c r="O280" s="27"/>
    </row>
    <row r="281" spans="1:15" ht="14.4" x14ac:dyDescent="0.3">
      <c r="A281" s="27"/>
      <c r="B281" s="27"/>
      <c r="C281" s="26"/>
      <c r="D281" s="26"/>
      <c r="E281" s="26"/>
      <c r="F281" s="26"/>
      <c r="G281" s="26"/>
      <c r="H281" s="26"/>
      <c r="I281" s="26"/>
      <c r="J281" s="26"/>
      <c r="K281" s="26"/>
      <c r="L281" s="67"/>
      <c r="M281" s="27"/>
      <c r="N281" s="67"/>
      <c r="O281" s="27"/>
    </row>
    <row r="282" spans="1:15" ht="14.4" x14ac:dyDescent="0.3">
      <c r="A282" s="27"/>
      <c r="B282" s="27"/>
      <c r="C282" s="26"/>
      <c r="D282" s="26"/>
      <c r="E282" s="26"/>
      <c r="F282" s="26"/>
      <c r="G282" s="26"/>
      <c r="H282" s="26"/>
      <c r="I282" s="26"/>
      <c r="J282" s="26"/>
      <c r="K282" s="26"/>
      <c r="L282" s="67"/>
      <c r="M282" s="27"/>
      <c r="N282" s="67"/>
      <c r="O282" s="27"/>
    </row>
    <row r="283" spans="1:15" ht="14.4" x14ac:dyDescent="0.3">
      <c r="A283" s="27"/>
      <c r="B283" s="27"/>
      <c r="C283" s="26"/>
      <c r="D283" s="26"/>
      <c r="E283" s="26"/>
      <c r="F283" s="26"/>
      <c r="G283" s="26"/>
      <c r="H283" s="26"/>
      <c r="I283" s="26"/>
      <c r="J283" s="26"/>
      <c r="K283" s="26"/>
      <c r="L283" s="67"/>
      <c r="M283" s="27"/>
      <c r="N283" s="67"/>
      <c r="O283" s="27"/>
    </row>
    <row r="284" spans="1:15" ht="14.4" x14ac:dyDescent="0.3">
      <c r="A284" s="27"/>
      <c r="B284" s="27"/>
      <c r="C284" s="26"/>
      <c r="D284" s="26"/>
      <c r="E284" s="26"/>
      <c r="F284" s="26"/>
      <c r="G284" s="26"/>
      <c r="H284" s="26"/>
      <c r="I284" s="26"/>
      <c r="J284" s="26"/>
      <c r="K284" s="26"/>
      <c r="L284" s="67"/>
      <c r="M284" s="27"/>
      <c r="N284" s="67"/>
      <c r="O284" s="27"/>
    </row>
    <row r="285" spans="1:15" ht="14.4" x14ac:dyDescent="0.3">
      <c r="A285" s="27"/>
      <c r="B285" s="27"/>
      <c r="C285" s="26"/>
      <c r="D285" s="26"/>
      <c r="E285" s="26"/>
      <c r="F285" s="26"/>
      <c r="G285" s="26"/>
      <c r="H285" s="26"/>
      <c r="I285" s="26"/>
      <c r="J285" s="26"/>
      <c r="K285" s="26"/>
      <c r="L285" s="67"/>
      <c r="M285" s="27"/>
      <c r="N285" s="67"/>
      <c r="O285" s="27"/>
    </row>
    <row r="286" spans="1:15" ht="14.4" x14ac:dyDescent="0.3">
      <c r="A286" s="27"/>
      <c r="B286" s="27"/>
      <c r="C286" s="26"/>
      <c r="D286" s="26"/>
      <c r="E286" s="26"/>
      <c r="F286" s="26"/>
      <c r="G286" s="26"/>
      <c r="H286" s="26"/>
      <c r="I286" s="26"/>
      <c r="J286" s="26"/>
      <c r="K286" s="26"/>
      <c r="L286" s="67"/>
      <c r="M286" s="27"/>
      <c r="N286" s="67"/>
      <c r="O286" s="27"/>
    </row>
    <row r="287" spans="1:15" ht="14.4" x14ac:dyDescent="0.3">
      <c r="A287" s="27"/>
      <c r="B287" s="27"/>
      <c r="C287" s="26"/>
      <c r="D287" s="26"/>
      <c r="E287" s="26"/>
      <c r="F287" s="26"/>
      <c r="G287" s="26"/>
      <c r="H287" s="26"/>
      <c r="I287" s="26"/>
      <c r="J287" s="26"/>
      <c r="K287" s="26"/>
      <c r="L287" s="67"/>
      <c r="M287" s="27"/>
      <c r="N287" s="67"/>
      <c r="O287" s="27"/>
    </row>
    <row r="288" spans="1:15" ht="14.4" x14ac:dyDescent="0.3">
      <c r="A288" s="27"/>
      <c r="B288" s="27"/>
      <c r="C288" s="26"/>
      <c r="D288" s="26"/>
      <c r="E288" s="26"/>
      <c r="F288" s="26"/>
      <c r="G288" s="26"/>
      <c r="H288" s="26"/>
      <c r="I288" s="26"/>
      <c r="J288" s="26"/>
      <c r="K288" s="26"/>
      <c r="L288" s="67"/>
      <c r="M288" s="27"/>
      <c r="N288" s="67"/>
      <c r="O288" s="27"/>
    </row>
    <row r="289" spans="1:15" ht="14.4" x14ac:dyDescent="0.3">
      <c r="A289" s="27"/>
      <c r="B289" s="27"/>
      <c r="C289" s="26"/>
      <c r="D289" s="26"/>
      <c r="E289" s="26"/>
      <c r="F289" s="26"/>
      <c r="G289" s="26"/>
      <c r="H289" s="26"/>
      <c r="I289" s="26"/>
      <c r="J289" s="26"/>
      <c r="K289" s="26"/>
      <c r="L289" s="67"/>
      <c r="M289" s="27"/>
      <c r="N289" s="67"/>
      <c r="O289" s="27"/>
    </row>
    <row r="290" spans="1:15" ht="14.4" x14ac:dyDescent="0.3">
      <c r="A290" s="27"/>
      <c r="B290" s="27"/>
      <c r="C290" s="26"/>
      <c r="D290" s="26"/>
      <c r="E290" s="26"/>
      <c r="F290" s="26"/>
      <c r="G290" s="26"/>
      <c r="H290" s="26"/>
      <c r="I290" s="26"/>
      <c r="J290" s="26"/>
      <c r="K290" s="26"/>
      <c r="L290" s="67"/>
      <c r="M290" s="27"/>
      <c r="N290" s="67"/>
      <c r="O290" s="27"/>
    </row>
    <row r="291" spans="1:15" ht="14.4" x14ac:dyDescent="0.3">
      <c r="A291" s="27"/>
      <c r="B291" s="27"/>
      <c r="C291" s="26"/>
      <c r="D291" s="26"/>
      <c r="E291" s="26"/>
      <c r="F291" s="26"/>
      <c r="G291" s="26"/>
      <c r="H291" s="26"/>
      <c r="I291" s="26"/>
      <c r="J291" s="26"/>
      <c r="K291" s="26"/>
      <c r="L291" s="67"/>
      <c r="M291" s="27"/>
      <c r="N291" s="67"/>
      <c r="O291" s="27"/>
    </row>
    <row r="292" spans="1:15" ht="14.4" x14ac:dyDescent="0.3">
      <c r="A292" s="27"/>
      <c r="B292" s="27"/>
      <c r="C292" s="26"/>
      <c r="D292" s="26"/>
      <c r="E292" s="26"/>
      <c r="F292" s="26"/>
      <c r="G292" s="26"/>
      <c r="H292" s="26"/>
      <c r="I292" s="26"/>
      <c r="J292" s="26"/>
      <c r="K292" s="26"/>
      <c r="L292" s="67"/>
      <c r="M292" s="27"/>
      <c r="N292" s="67"/>
      <c r="O292" s="27"/>
    </row>
    <row r="293" spans="1:15" ht="14.4" x14ac:dyDescent="0.3">
      <c r="A293" s="27"/>
      <c r="B293" s="27"/>
      <c r="C293" s="26"/>
      <c r="D293" s="26"/>
      <c r="E293" s="26"/>
      <c r="F293" s="26"/>
      <c r="G293" s="26"/>
      <c r="H293" s="26"/>
      <c r="I293" s="26"/>
      <c r="J293" s="26"/>
      <c r="K293" s="26"/>
      <c r="L293" s="67"/>
      <c r="M293" s="27"/>
      <c r="N293" s="67"/>
      <c r="O293" s="27"/>
    </row>
    <row r="294" spans="1:15" ht="14.4" x14ac:dyDescent="0.3">
      <c r="A294" s="27"/>
      <c r="B294" s="27"/>
      <c r="C294" s="26"/>
      <c r="D294" s="26"/>
      <c r="E294" s="26"/>
      <c r="F294" s="26"/>
      <c r="G294" s="26"/>
      <c r="H294" s="26"/>
      <c r="I294" s="26"/>
      <c r="J294" s="26"/>
      <c r="K294" s="26"/>
      <c r="L294" s="67"/>
      <c r="M294" s="27"/>
      <c r="N294" s="67"/>
      <c r="O294" s="27"/>
    </row>
    <row r="295" spans="1:15" ht="14.4" x14ac:dyDescent="0.3">
      <c r="A295" s="27"/>
      <c r="B295" s="27"/>
      <c r="C295" s="26"/>
      <c r="D295" s="26"/>
      <c r="E295" s="26"/>
      <c r="F295" s="26"/>
      <c r="G295" s="26"/>
      <c r="H295" s="26"/>
      <c r="I295" s="26"/>
      <c r="J295" s="26"/>
      <c r="K295" s="26"/>
      <c r="L295" s="67"/>
      <c r="M295" s="27"/>
      <c r="N295" s="67"/>
      <c r="O295" s="27"/>
    </row>
    <row r="296" spans="1:15" ht="14.4" x14ac:dyDescent="0.3">
      <c r="A296" s="27"/>
      <c r="B296" s="27"/>
      <c r="C296" s="26"/>
      <c r="D296" s="26"/>
      <c r="E296" s="26"/>
      <c r="F296" s="26"/>
      <c r="G296" s="26"/>
      <c r="H296" s="26"/>
      <c r="I296" s="26"/>
      <c r="J296" s="26"/>
      <c r="K296" s="26"/>
      <c r="L296" s="67"/>
      <c r="M296" s="27"/>
      <c r="N296" s="67"/>
      <c r="O296" s="27"/>
    </row>
    <row r="297" spans="1:15" ht="14.4" x14ac:dyDescent="0.3">
      <c r="A297" s="27"/>
      <c r="B297" s="27"/>
      <c r="C297" s="26"/>
      <c r="D297" s="26"/>
      <c r="E297" s="26"/>
      <c r="F297" s="26"/>
      <c r="G297" s="26"/>
      <c r="H297" s="26"/>
      <c r="I297" s="26"/>
      <c r="J297" s="26"/>
      <c r="K297" s="26"/>
      <c r="L297" s="67"/>
      <c r="M297" s="27"/>
      <c r="N297" s="67"/>
      <c r="O297" s="27"/>
    </row>
    <row r="298" spans="1:15" ht="14.4" x14ac:dyDescent="0.3">
      <c r="A298" s="27"/>
      <c r="B298" s="27"/>
      <c r="C298" s="26"/>
      <c r="D298" s="26"/>
      <c r="E298" s="26"/>
      <c r="F298" s="26"/>
      <c r="G298" s="26"/>
      <c r="H298" s="26"/>
      <c r="I298" s="26"/>
      <c r="J298" s="26"/>
      <c r="K298" s="26"/>
      <c r="L298" s="67"/>
      <c r="M298" s="27"/>
      <c r="N298" s="67"/>
      <c r="O298" s="27"/>
    </row>
    <row r="299" spans="1:15" ht="14.4" x14ac:dyDescent="0.3">
      <c r="A299" s="27"/>
      <c r="B299" s="27"/>
      <c r="C299" s="26"/>
      <c r="D299" s="26"/>
      <c r="E299" s="26"/>
      <c r="F299" s="26"/>
      <c r="G299" s="26"/>
      <c r="H299" s="26"/>
      <c r="I299" s="26"/>
      <c r="J299" s="26"/>
      <c r="K299" s="26"/>
      <c r="L299" s="67"/>
      <c r="M299" s="27"/>
      <c r="N299" s="67"/>
      <c r="O299" s="27"/>
    </row>
    <row r="300" spans="1:15" ht="14.4" x14ac:dyDescent="0.3">
      <c r="A300" s="27"/>
      <c r="B300" s="27"/>
      <c r="C300" s="26"/>
      <c r="D300" s="26"/>
      <c r="E300" s="26"/>
      <c r="F300" s="26"/>
      <c r="G300" s="26"/>
      <c r="H300" s="26"/>
      <c r="I300" s="26"/>
      <c r="J300" s="26"/>
      <c r="K300" s="26"/>
      <c r="L300" s="67"/>
      <c r="M300" s="27"/>
      <c r="N300" s="67"/>
      <c r="O300" s="27"/>
    </row>
    <row r="301" spans="1:15" ht="14.4" x14ac:dyDescent="0.3">
      <c r="A301" s="27"/>
      <c r="B301" s="27"/>
      <c r="C301" s="26"/>
      <c r="D301" s="26"/>
      <c r="E301" s="26"/>
      <c r="F301" s="26"/>
      <c r="G301" s="26"/>
      <c r="H301" s="26"/>
      <c r="I301" s="26"/>
      <c r="J301" s="26"/>
      <c r="K301" s="26"/>
      <c r="L301" s="67"/>
      <c r="M301" s="27"/>
      <c r="N301" s="67"/>
      <c r="O301" s="27"/>
    </row>
    <row r="302" spans="1:15" ht="14.4" x14ac:dyDescent="0.3">
      <c r="A302" s="27"/>
      <c r="B302" s="27"/>
      <c r="C302" s="26"/>
      <c r="D302" s="26"/>
      <c r="E302" s="26"/>
      <c r="F302" s="26"/>
      <c r="G302" s="26"/>
      <c r="H302" s="26"/>
      <c r="I302" s="26"/>
      <c r="J302" s="26"/>
      <c r="K302" s="26"/>
      <c r="L302" s="67"/>
      <c r="M302" s="27"/>
      <c r="N302" s="67"/>
      <c r="O302" s="27"/>
    </row>
    <row r="303" spans="1:15" ht="14.4" x14ac:dyDescent="0.3">
      <c r="A303" s="27"/>
      <c r="B303" s="27"/>
      <c r="C303" s="26"/>
      <c r="D303" s="26"/>
      <c r="E303" s="26"/>
      <c r="F303" s="26"/>
      <c r="G303" s="26"/>
      <c r="H303" s="26"/>
      <c r="I303" s="26"/>
      <c r="J303" s="26"/>
      <c r="K303" s="26"/>
      <c r="L303" s="67"/>
      <c r="M303" s="27"/>
      <c r="N303" s="67"/>
      <c r="O303" s="27"/>
    </row>
    <row r="304" spans="1:15" ht="14.4" x14ac:dyDescent="0.3">
      <c r="A304" s="27"/>
      <c r="B304" s="27"/>
      <c r="C304" s="26"/>
      <c r="D304" s="26"/>
      <c r="E304" s="26"/>
      <c r="F304" s="26"/>
      <c r="G304" s="26"/>
      <c r="H304" s="26"/>
      <c r="I304" s="26"/>
      <c r="J304" s="26"/>
      <c r="K304" s="26"/>
      <c r="L304" s="67"/>
      <c r="M304" s="27"/>
      <c r="N304" s="67"/>
      <c r="O304" s="27"/>
    </row>
    <row r="305" spans="1:15" ht="14.4" x14ac:dyDescent="0.3">
      <c r="A305" s="27"/>
      <c r="B305" s="27"/>
      <c r="C305" s="26"/>
      <c r="D305" s="26"/>
      <c r="E305" s="26"/>
      <c r="F305" s="26"/>
      <c r="G305" s="26"/>
      <c r="H305" s="26"/>
      <c r="I305" s="26"/>
      <c r="J305" s="26"/>
      <c r="K305" s="26"/>
      <c r="L305" s="67"/>
      <c r="M305" s="27"/>
      <c r="N305" s="67"/>
      <c r="O305" s="27"/>
    </row>
    <row r="306" spans="1:15" ht="14.4" x14ac:dyDescent="0.3">
      <c r="A306" s="27"/>
      <c r="B306" s="27"/>
      <c r="C306" s="26"/>
      <c r="D306" s="26"/>
      <c r="E306" s="26"/>
      <c r="F306" s="26"/>
      <c r="G306" s="26"/>
      <c r="H306" s="26"/>
      <c r="I306" s="26"/>
      <c r="J306" s="26"/>
      <c r="K306" s="26"/>
      <c r="L306" s="67"/>
      <c r="M306" s="27"/>
      <c r="N306" s="67"/>
      <c r="O306" s="27"/>
    </row>
    <row r="307" spans="1:15" ht="14.4" x14ac:dyDescent="0.3">
      <c r="A307" s="27"/>
      <c r="B307" s="27"/>
      <c r="C307" s="26"/>
      <c r="D307" s="26"/>
      <c r="E307" s="26"/>
      <c r="F307" s="26"/>
      <c r="G307" s="26"/>
      <c r="H307" s="26"/>
      <c r="I307" s="26"/>
      <c r="J307" s="26"/>
      <c r="K307" s="26"/>
      <c r="L307" s="67"/>
      <c r="M307" s="27"/>
      <c r="N307" s="67"/>
      <c r="O307" s="27"/>
    </row>
    <row r="308" spans="1:15" ht="14.4" x14ac:dyDescent="0.3">
      <c r="A308" s="27"/>
      <c r="B308" s="27"/>
      <c r="C308" s="26"/>
      <c r="D308" s="26"/>
      <c r="E308" s="26"/>
      <c r="F308" s="26"/>
      <c r="G308" s="26"/>
      <c r="H308" s="26"/>
      <c r="I308" s="26"/>
      <c r="J308" s="26"/>
      <c r="K308" s="26"/>
      <c r="L308" s="67"/>
      <c r="M308" s="27"/>
      <c r="N308" s="67"/>
      <c r="O308" s="27"/>
    </row>
    <row r="309" spans="1:15" ht="14.4" x14ac:dyDescent="0.3">
      <c r="A309" s="27"/>
      <c r="B309" s="27"/>
      <c r="C309" s="26"/>
      <c r="D309" s="26"/>
      <c r="E309" s="26"/>
      <c r="F309" s="26"/>
      <c r="G309" s="26"/>
      <c r="H309" s="26"/>
      <c r="I309" s="26"/>
      <c r="J309" s="26"/>
      <c r="K309" s="26"/>
      <c r="L309" s="67"/>
      <c r="M309" s="27"/>
      <c r="N309" s="67"/>
      <c r="O309" s="27"/>
    </row>
    <row r="310" spans="1:15" ht="14.4" x14ac:dyDescent="0.3">
      <c r="A310" s="27"/>
      <c r="B310" s="27"/>
      <c r="C310" s="26"/>
      <c r="D310" s="26"/>
      <c r="E310" s="26"/>
      <c r="F310" s="26"/>
      <c r="G310" s="26"/>
      <c r="H310" s="26"/>
      <c r="I310" s="26"/>
      <c r="J310" s="26"/>
      <c r="K310" s="26"/>
      <c r="L310" s="67"/>
      <c r="M310" s="27"/>
      <c r="N310" s="67"/>
      <c r="O310" s="27"/>
    </row>
    <row r="311" spans="1:15" ht="14.4" x14ac:dyDescent="0.3">
      <c r="A311" s="27"/>
      <c r="B311" s="27"/>
      <c r="C311" s="26"/>
      <c r="D311" s="26"/>
      <c r="E311" s="26"/>
      <c r="F311" s="26"/>
      <c r="G311" s="26"/>
      <c r="H311" s="26"/>
      <c r="I311" s="26"/>
      <c r="J311" s="26"/>
      <c r="K311" s="26"/>
      <c r="L311" s="67"/>
      <c r="M311" s="27"/>
      <c r="N311" s="67"/>
      <c r="O311" s="27"/>
    </row>
    <row r="312" spans="1:15" ht="14.4" x14ac:dyDescent="0.3">
      <c r="A312" s="27"/>
      <c r="B312" s="27"/>
      <c r="C312" s="26"/>
      <c r="D312" s="26"/>
      <c r="E312" s="26"/>
      <c r="F312" s="26"/>
      <c r="G312" s="26"/>
      <c r="H312" s="26"/>
      <c r="I312" s="26"/>
      <c r="J312" s="26"/>
      <c r="K312" s="26"/>
      <c r="L312" s="67"/>
      <c r="M312" s="27"/>
      <c r="N312" s="67"/>
      <c r="O312" s="27"/>
    </row>
    <row r="313" spans="1:15" ht="14.4" x14ac:dyDescent="0.3">
      <c r="A313" s="27"/>
      <c r="B313" s="27"/>
      <c r="C313" s="26"/>
      <c r="D313" s="26"/>
      <c r="E313" s="26"/>
      <c r="F313" s="26"/>
      <c r="G313" s="26"/>
      <c r="H313" s="26"/>
      <c r="I313" s="26"/>
      <c r="J313" s="26"/>
      <c r="K313" s="26"/>
      <c r="L313" s="67"/>
      <c r="M313" s="27"/>
      <c r="N313" s="67"/>
      <c r="O313" s="27"/>
    </row>
    <row r="314" spans="1:15" ht="14.4" x14ac:dyDescent="0.3">
      <c r="A314" s="27"/>
      <c r="B314" s="27"/>
      <c r="C314" s="26"/>
      <c r="D314" s="26"/>
      <c r="E314" s="26"/>
      <c r="F314" s="26"/>
      <c r="G314" s="26"/>
      <c r="H314" s="26"/>
      <c r="I314" s="26"/>
      <c r="J314" s="26"/>
      <c r="K314" s="26"/>
      <c r="L314" s="67"/>
      <c r="M314" s="27"/>
      <c r="N314" s="67"/>
      <c r="O314" s="27"/>
    </row>
    <row r="315" spans="1:15" ht="14.4" x14ac:dyDescent="0.3">
      <c r="A315" s="27"/>
      <c r="B315" s="27"/>
      <c r="C315" s="26"/>
      <c r="D315" s="26"/>
      <c r="E315" s="26"/>
      <c r="F315" s="26"/>
      <c r="G315" s="26"/>
      <c r="H315" s="26"/>
      <c r="I315" s="26"/>
      <c r="J315" s="26"/>
      <c r="K315" s="26"/>
      <c r="L315" s="67"/>
      <c r="M315" s="27"/>
      <c r="N315" s="67"/>
      <c r="O315" s="27"/>
    </row>
    <row r="316" spans="1:15" ht="14.4" x14ac:dyDescent="0.3">
      <c r="A316" s="27"/>
      <c r="B316" s="27"/>
      <c r="C316" s="26"/>
      <c r="D316" s="26"/>
      <c r="E316" s="26"/>
      <c r="F316" s="26"/>
      <c r="G316" s="26"/>
      <c r="H316" s="26"/>
      <c r="I316" s="26"/>
      <c r="J316" s="26"/>
      <c r="K316" s="26"/>
      <c r="L316" s="67"/>
      <c r="M316" s="27"/>
      <c r="N316" s="67"/>
      <c r="O316" s="27"/>
    </row>
    <row r="317" spans="1:15" ht="14.4" x14ac:dyDescent="0.3">
      <c r="A317" s="27"/>
      <c r="B317" s="27"/>
      <c r="C317" s="26"/>
      <c r="D317" s="26"/>
      <c r="E317" s="26"/>
      <c r="F317" s="26"/>
      <c r="G317" s="26"/>
      <c r="H317" s="26"/>
      <c r="I317" s="26"/>
      <c r="J317" s="26"/>
      <c r="K317" s="26"/>
      <c r="L317" s="67"/>
      <c r="M317" s="27"/>
      <c r="N317" s="67"/>
      <c r="O317" s="27"/>
    </row>
    <row r="318" spans="1:15" ht="14.4" x14ac:dyDescent="0.3">
      <c r="A318" s="27"/>
      <c r="B318" s="27"/>
      <c r="C318" s="26"/>
      <c r="D318" s="26"/>
      <c r="E318" s="26"/>
      <c r="F318" s="26"/>
      <c r="G318" s="26"/>
      <c r="H318" s="26"/>
      <c r="I318" s="26"/>
      <c r="J318" s="26"/>
      <c r="K318" s="26"/>
      <c r="L318" s="67"/>
      <c r="M318" s="27"/>
      <c r="N318" s="67"/>
      <c r="O318" s="27"/>
    </row>
    <row r="319" spans="1:15" ht="14.4" x14ac:dyDescent="0.3">
      <c r="A319" s="27"/>
      <c r="B319" s="27"/>
      <c r="C319" s="26"/>
      <c r="D319" s="26"/>
      <c r="E319" s="26"/>
      <c r="F319" s="26"/>
      <c r="G319" s="26"/>
      <c r="H319" s="26"/>
      <c r="I319" s="26"/>
      <c r="J319" s="26"/>
      <c r="K319" s="26"/>
      <c r="L319" s="67"/>
      <c r="M319" s="27"/>
      <c r="N319" s="67"/>
      <c r="O319" s="27"/>
    </row>
    <row r="320" spans="1:15" ht="14.4" x14ac:dyDescent="0.3">
      <c r="A320" s="27"/>
      <c r="B320" s="27"/>
      <c r="C320" s="26"/>
      <c r="D320" s="26"/>
      <c r="E320" s="26"/>
      <c r="F320" s="26"/>
      <c r="G320" s="26"/>
      <c r="H320" s="26"/>
      <c r="I320" s="26"/>
      <c r="J320" s="26"/>
      <c r="K320" s="26"/>
      <c r="L320" s="67"/>
      <c r="M320" s="27"/>
      <c r="N320" s="67"/>
      <c r="O320" s="27"/>
    </row>
    <row r="321" spans="1:15" ht="14.4" x14ac:dyDescent="0.3">
      <c r="A321" s="27"/>
      <c r="B321" s="27"/>
      <c r="C321" s="26"/>
      <c r="D321" s="26"/>
      <c r="E321" s="26"/>
      <c r="F321" s="26"/>
      <c r="G321" s="26"/>
      <c r="H321" s="26"/>
      <c r="I321" s="26"/>
      <c r="J321" s="26"/>
      <c r="K321" s="26"/>
      <c r="L321" s="67"/>
      <c r="M321" s="27"/>
      <c r="N321" s="67"/>
      <c r="O321" s="27"/>
    </row>
    <row r="322" spans="1:15" ht="14.4" x14ac:dyDescent="0.3">
      <c r="A322" s="27"/>
      <c r="B322" s="27"/>
      <c r="C322" s="26"/>
      <c r="D322" s="26"/>
      <c r="E322" s="26"/>
      <c r="F322" s="26"/>
      <c r="G322" s="26"/>
      <c r="H322" s="26"/>
      <c r="I322" s="26"/>
      <c r="J322" s="26"/>
      <c r="K322" s="26"/>
      <c r="L322" s="67"/>
      <c r="M322" s="27"/>
      <c r="N322" s="67"/>
      <c r="O322" s="27"/>
    </row>
    <row r="323" spans="1:15" ht="14.4" x14ac:dyDescent="0.3">
      <c r="A323" s="27"/>
      <c r="B323" s="27"/>
      <c r="C323" s="26"/>
      <c r="D323" s="26"/>
      <c r="E323" s="26"/>
      <c r="F323" s="26"/>
      <c r="G323" s="26"/>
      <c r="H323" s="26"/>
      <c r="I323" s="26"/>
      <c r="J323" s="26"/>
      <c r="K323" s="26"/>
      <c r="L323" s="67"/>
      <c r="M323" s="27"/>
      <c r="N323" s="67"/>
      <c r="O323" s="27"/>
    </row>
    <row r="324" spans="1:15" ht="14.4" x14ac:dyDescent="0.3">
      <c r="A324" s="27"/>
      <c r="B324" s="27"/>
      <c r="C324" s="26"/>
      <c r="D324" s="26"/>
      <c r="E324" s="26"/>
      <c r="F324" s="26"/>
      <c r="G324" s="26"/>
      <c r="H324" s="26"/>
      <c r="I324" s="26"/>
      <c r="J324" s="26"/>
      <c r="K324" s="26"/>
      <c r="L324" s="67"/>
      <c r="M324" s="27"/>
      <c r="N324" s="67"/>
      <c r="O324" s="27"/>
    </row>
    <row r="325" spans="1:15" ht="14.4" x14ac:dyDescent="0.3">
      <c r="A325" s="27"/>
      <c r="B325" s="27"/>
      <c r="C325" s="26"/>
      <c r="D325" s="26"/>
      <c r="E325" s="26"/>
      <c r="F325" s="26"/>
      <c r="G325" s="26"/>
      <c r="H325" s="26"/>
      <c r="I325" s="26"/>
      <c r="J325" s="26"/>
      <c r="K325" s="26"/>
      <c r="L325" s="67"/>
      <c r="M325" s="27"/>
      <c r="N325" s="67"/>
      <c r="O325" s="27"/>
    </row>
    <row r="326" spans="1:15" ht="14.4" x14ac:dyDescent="0.3">
      <c r="A326" s="27"/>
      <c r="B326" s="27"/>
      <c r="C326" s="26"/>
      <c r="D326" s="26"/>
      <c r="E326" s="26"/>
      <c r="F326" s="26"/>
      <c r="G326" s="26"/>
      <c r="H326" s="26"/>
      <c r="I326" s="26"/>
      <c r="J326" s="26"/>
      <c r="K326" s="26"/>
      <c r="L326" s="67"/>
      <c r="M326" s="27"/>
      <c r="N326" s="67"/>
      <c r="O326" s="27"/>
    </row>
    <row r="327" spans="1:15" ht="14.4" x14ac:dyDescent="0.3">
      <c r="A327" s="27"/>
      <c r="B327" s="27"/>
      <c r="C327" s="26"/>
      <c r="D327" s="26"/>
      <c r="E327" s="26"/>
      <c r="F327" s="26"/>
      <c r="G327" s="26"/>
      <c r="H327" s="26"/>
      <c r="I327" s="26"/>
      <c r="J327" s="26"/>
      <c r="K327" s="26"/>
      <c r="L327" s="67"/>
      <c r="M327" s="27"/>
      <c r="N327" s="67"/>
      <c r="O327" s="27"/>
    </row>
    <row r="328" spans="1:15" ht="14.4" x14ac:dyDescent="0.3">
      <c r="A328" s="27"/>
      <c r="B328" s="27"/>
      <c r="C328" s="26"/>
      <c r="D328" s="26"/>
      <c r="E328" s="26"/>
      <c r="F328" s="26"/>
      <c r="G328" s="26"/>
      <c r="H328" s="26"/>
      <c r="I328" s="26"/>
      <c r="J328" s="26"/>
      <c r="K328" s="26"/>
      <c r="L328" s="67"/>
      <c r="M328" s="27"/>
      <c r="N328" s="67"/>
      <c r="O328" s="27"/>
    </row>
    <row r="329" spans="1:15" ht="14.4" x14ac:dyDescent="0.3">
      <c r="A329" s="27"/>
      <c r="B329" s="27"/>
      <c r="C329" s="26"/>
      <c r="D329" s="26"/>
      <c r="E329" s="26"/>
      <c r="F329" s="26"/>
      <c r="G329" s="26"/>
      <c r="H329" s="26"/>
      <c r="I329" s="26"/>
      <c r="J329" s="26"/>
      <c r="K329" s="26"/>
      <c r="L329" s="67"/>
      <c r="M329" s="27"/>
      <c r="N329" s="67"/>
      <c r="O329" s="27"/>
    </row>
    <row r="330" spans="1:15" ht="14.4" x14ac:dyDescent="0.3">
      <c r="A330" s="27"/>
      <c r="B330" s="27"/>
      <c r="C330" s="26"/>
      <c r="D330" s="26"/>
      <c r="E330" s="26"/>
      <c r="F330" s="26"/>
      <c r="G330" s="26"/>
      <c r="H330" s="26"/>
      <c r="I330" s="26"/>
      <c r="J330" s="26"/>
      <c r="K330" s="26"/>
      <c r="L330" s="67"/>
      <c r="M330" s="27"/>
      <c r="N330" s="67"/>
      <c r="O330" s="27"/>
    </row>
    <row r="331" spans="1:15" ht="14.4" x14ac:dyDescent="0.3">
      <c r="A331" s="27"/>
      <c r="B331" s="27"/>
      <c r="C331" s="26"/>
      <c r="D331" s="26"/>
      <c r="E331" s="26"/>
      <c r="F331" s="26"/>
      <c r="G331" s="26"/>
      <c r="H331" s="26"/>
      <c r="I331" s="26"/>
      <c r="J331" s="26"/>
      <c r="K331" s="26"/>
      <c r="L331" s="67"/>
      <c r="M331" s="27"/>
      <c r="N331" s="67"/>
      <c r="O331" s="27"/>
    </row>
    <row r="332" spans="1:15" ht="14.4" x14ac:dyDescent="0.3">
      <c r="A332" s="27"/>
      <c r="B332" s="27"/>
      <c r="C332" s="26"/>
      <c r="D332" s="26"/>
      <c r="E332" s="26"/>
      <c r="F332" s="26"/>
      <c r="G332" s="26"/>
      <c r="H332" s="26"/>
      <c r="I332" s="26"/>
      <c r="J332" s="26"/>
      <c r="K332" s="26"/>
      <c r="L332" s="67"/>
      <c r="M332" s="27"/>
      <c r="N332" s="67"/>
      <c r="O332" s="27"/>
    </row>
    <row r="333" spans="1:15" ht="14.4" x14ac:dyDescent="0.3">
      <c r="A333" s="27"/>
      <c r="B333" s="27"/>
      <c r="C333" s="26"/>
      <c r="D333" s="26"/>
      <c r="E333" s="26"/>
      <c r="F333" s="26"/>
      <c r="G333" s="26"/>
      <c r="H333" s="26"/>
      <c r="I333" s="26"/>
      <c r="J333" s="26"/>
      <c r="K333" s="26"/>
      <c r="L333" s="67"/>
      <c r="M333" s="27"/>
      <c r="N333" s="67"/>
      <c r="O333" s="27"/>
    </row>
    <row r="334" spans="1:15" ht="14.4" x14ac:dyDescent="0.3">
      <c r="A334" s="27"/>
      <c r="B334" s="27"/>
      <c r="C334" s="26"/>
      <c r="D334" s="26"/>
      <c r="E334" s="26"/>
      <c r="F334" s="26"/>
      <c r="G334" s="26"/>
      <c r="H334" s="26"/>
      <c r="I334" s="26"/>
      <c r="J334" s="26"/>
      <c r="K334" s="26"/>
      <c r="L334" s="67"/>
      <c r="M334" s="27"/>
      <c r="N334" s="67"/>
      <c r="O334" s="27"/>
    </row>
    <row r="335" spans="1:15" ht="14.4" x14ac:dyDescent="0.3">
      <c r="A335" s="27"/>
      <c r="B335" s="27"/>
      <c r="C335" s="26"/>
      <c r="D335" s="26"/>
      <c r="E335" s="26"/>
      <c r="F335" s="26"/>
      <c r="G335" s="26"/>
      <c r="H335" s="26"/>
      <c r="I335" s="26"/>
      <c r="J335" s="26"/>
      <c r="K335" s="26"/>
      <c r="L335" s="67"/>
      <c r="M335" s="27"/>
      <c r="N335" s="67"/>
      <c r="O335" s="27"/>
    </row>
    <row r="336" spans="1:15" ht="14.4" x14ac:dyDescent="0.3">
      <c r="A336" s="27"/>
      <c r="B336" s="27"/>
      <c r="C336" s="26"/>
      <c r="D336" s="26"/>
      <c r="E336" s="26"/>
      <c r="F336" s="26"/>
      <c r="G336" s="26"/>
      <c r="H336" s="26"/>
      <c r="I336" s="26"/>
      <c r="J336" s="26"/>
      <c r="K336" s="26"/>
      <c r="L336" s="67"/>
      <c r="M336" s="27"/>
      <c r="N336" s="67"/>
      <c r="O336" s="27"/>
    </row>
    <row r="337" spans="1:15" ht="14.4" x14ac:dyDescent="0.3">
      <c r="A337" s="27"/>
      <c r="B337" s="27"/>
      <c r="C337" s="26"/>
      <c r="D337" s="26"/>
      <c r="E337" s="26"/>
      <c r="F337" s="26"/>
      <c r="G337" s="26"/>
      <c r="H337" s="26"/>
      <c r="I337" s="26"/>
      <c r="J337" s="26"/>
      <c r="K337" s="26"/>
      <c r="L337" s="67"/>
      <c r="M337" s="27"/>
      <c r="N337" s="67"/>
      <c r="O337" s="27"/>
    </row>
    <row r="338" spans="1:15" ht="14.4" x14ac:dyDescent="0.3">
      <c r="A338" s="27"/>
      <c r="B338" s="27"/>
      <c r="C338" s="26"/>
      <c r="D338" s="26"/>
      <c r="E338" s="26"/>
      <c r="F338" s="26"/>
      <c r="G338" s="26"/>
      <c r="H338" s="26"/>
      <c r="I338" s="26"/>
      <c r="J338" s="26"/>
      <c r="K338" s="26"/>
      <c r="L338" s="67"/>
      <c r="M338" s="27"/>
      <c r="N338" s="67"/>
      <c r="O338" s="27"/>
    </row>
    <row r="339" spans="1:15" ht="14.4" x14ac:dyDescent="0.3">
      <c r="A339" s="27"/>
      <c r="B339" s="27"/>
      <c r="C339" s="26"/>
      <c r="D339" s="26"/>
      <c r="E339" s="26"/>
      <c r="F339" s="26"/>
      <c r="G339" s="26"/>
      <c r="H339" s="26"/>
      <c r="I339" s="26"/>
      <c r="J339" s="26"/>
      <c r="K339" s="26"/>
      <c r="L339" s="67"/>
      <c r="M339" s="27"/>
      <c r="N339" s="67"/>
      <c r="O339" s="27"/>
    </row>
    <row r="340" spans="1:15" ht="14.4" x14ac:dyDescent="0.3">
      <c r="A340" s="27"/>
      <c r="B340" s="27"/>
      <c r="C340" s="26"/>
      <c r="D340" s="26"/>
      <c r="E340" s="26"/>
      <c r="F340" s="26"/>
      <c r="G340" s="26"/>
      <c r="H340" s="26"/>
      <c r="I340" s="26"/>
      <c r="J340" s="26"/>
      <c r="K340" s="26"/>
      <c r="L340" s="67"/>
      <c r="M340" s="27"/>
      <c r="N340" s="67"/>
      <c r="O340" s="27"/>
    </row>
    <row r="341" spans="1:15" ht="14.4" x14ac:dyDescent="0.3">
      <c r="A341" s="27"/>
      <c r="B341" s="27"/>
      <c r="C341" s="26"/>
      <c r="D341" s="26"/>
      <c r="E341" s="26"/>
      <c r="F341" s="26"/>
      <c r="G341" s="26"/>
      <c r="H341" s="26"/>
      <c r="I341" s="26"/>
      <c r="J341" s="26"/>
      <c r="K341" s="26"/>
      <c r="L341" s="67"/>
      <c r="M341" s="27"/>
      <c r="N341" s="67"/>
      <c r="O341" s="27"/>
    </row>
    <row r="342" spans="1:15" ht="14.4" x14ac:dyDescent="0.3">
      <c r="A342" s="27"/>
      <c r="B342" s="27"/>
      <c r="C342" s="26"/>
      <c r="D342" s="26"/>
      <c r="E342" s="26"/>
      <c r="F342" s="26"/>
      <c r="G342" s="26"/>
      <c r="H342" s="26"/>
      <c r="I342" s="26"/>
      <c r="J342" s="26"/>
      <c r="K342" s="26"/>
      <c r="L342" s="67"/>
      <c r="M342" s="27"/>
      <c r="N342" s="67"/>
      <c r="O342" s="27"/>
    </row>
    <row r="343" spans="1:15" ht="14.4" x14ac:dyDescent="0.3">
      <c r="A343" s="27"/>
      <c r="B343" s="27"/>
      <c r="C343" s="26"/>
      <c r="D343" s="26"/>
      <c r="E343" s="26"/>
      <c r="F343" s="26"/>
      <c r="G343" s="26"/>
      <c r="H343" s="26"/>
      <c r="I343" s="26"/>
      <c r="J343" s="26"/>
      <c r="K343" s="26"/>
      <c r="L343" s="67"/>
      <c r="M343" s="27"/>
      <c r="N343" s="67"/>
      <c r="O343" s="27"/>
    </row>
    <row r="344" spans="1:15" ht="14.4" x14ac:dyDescent="0.3">
      <c r="A344" s="27"/>
      <c r="B344" s="27"/>
      <c r="C344" s="26"/>
      <c r="D344" s="26"/>
      <c r="E344" s="26"/>
      <c r="F344" s="26"/>
      <c r="G344" s="26"/>
      <c r="H344" s="26"/>
      <c r="I344" s="26"/>
      <c r="J344" s="26"/>
      <c r="K344" s="26"/>
      <c r="L344" s="67"/>
      <c r="M344" s="27"/>
      <c r="N344" s="67"/>
      <c r="O344" s="27"/>
    </row>
    <row r="345" spans="1:15" ht="14.4" x14ac:dyDescent="0.3">
      <c r="A345" s="27"/>
      <c r="B345" s="27"/>
      <c r="C345" s="26"/>
      <c r="D345" s="26"/>
      <c r="E345" s="26"/>
      <c r="F345" s="26"/>
      <c r="G345" s="26"/>
      <c r="H345" s="26"/>
      <c r="I345" s="26"/>
      <c r="J345" s="26"/>
      <c r="K345" s="26"/>
      <c r="L345" s="67"/>
      <c r="M345" s="27"/>
      <c r="N345" s="67"/>
      <c r="O345" s="27"/>
    </row>
    <row r="346" spans="1:15" ht="14.4" x14ac:dyDescent="0.3">
      <c r="A346" s="27"/>
      <c r="B346" s="27"/>
      <c r="C346" s="26"/>
      <c r="D346" s="26"/>
      <c r="E346" s="26"/>
      <c r="F346" s="26"/>
      <c r="G346" s="26"/>
      <c r="H346" s="26"/>
      <c r="I346" s="26"/>
      <c r="J346" s="26"/>
      <c r="K346" s="26"/>
      <c r="L346" s="67"/>
      <c r="M346" s="27"/>
      <c r="N346" s="67"/>
      <c r="O346" s="27"/>
    </row>
    <row r="347" spans="1:15" ht="14.4" x14ac:dyDescent="0.3">
      <c r="A347" s="27"/>
      <c r="B347" s="27"/>
      <c r="C347" s="26"/>
      <c r="D347" s="26"/>
      <c r="E347" s="26"/>
      <c r="F347" s="26"/>
      <c r="G347" s="26"/>
      <c r="H347" s="26"/>
      <c r="I347" s="26"/>
      <c r="J347" s="26"/>
      <c r="K347" s="26"/>
      <c r="L347" s="67"/>
      <c r="M347" s="27"/>
      <c r="N347" s="67"/>
      <c r="O347" s="27"/>
    </row>
    <row r="348" spans="1:15" ht="14.4" x14ac:dyDescent="0.3">
      <c r="A348" s="27"/>
      <c r="B348" s="27"/>
      <c r="C348" s="26"/>
      <c r="D348" s="26"/>
      <c r="E348" s="26"/>
      <c r="F348" s="26"/>
      <c r="G348" s="26"/>
      <c r="H348" s="26"/>
      <c r="I348" s="26"/>
      <c r="J348" s="26"/>
      <c r="K348" s="26"/>
      <c r="L348" s="67"/>
      <c r="M348" s="27"/>
      <c r="N348" s="67"/>
      <c r="O348" s="27"/>
    </row>
    <row r="349" spans="1:15" ht="14.4" x14ac:dyDescent="0.3">
      <c r="A349" s="27"/>
      <c r="B349" s="27"/>
      <c r="C349" s="26"/>
      <c r="D349" s="26"/>
      <c r="E349" s="26"/>
      <c r="F349" s="26"/>
      <c r="G349" s="26"/>
      <c r="H349" s="26"/>
      <c r="I349" s="26"/>
      <c r="J349" s="26"/>
      <c r="K349" s="26"/>
      <c r="L349" s="67"/>
      <c r="M349" s="27"/>
      <c r="N349" s="67"/>
      <c r="O349" s="27"/>
    </row>
    <row r="350" spans="1:15" ht="14.4" x14ac:dyDescent="0.3">
      <c r="A350" s="27"/>
      <c r="B350" s="27"/>
      <c r="C350" s="26"/>
      <c r="D350" s="26"/>
      <c r="E350" s="26"/>
      <c r="F350" s="26"/>
      <c r="G350" s="26"/>
      <c r="H350" s="26"/>
      <c r="I350" s="26"/>
      <c r="J350" s="26"/>
      <c r="K350" s="26"/>
      <c r="L350" s="67"/>
      <c r="M350" s="27"/>
      <c r="N350" s="67"/>
      <c r="O350" s="27"/>
    </row>
    <row r="351" spans="1:15" ht="14.4" x14ac:dyDescent="0.3">
      <c r="A351" s="27"/>
      <c r="B351" s="27"/>
      <c r="C351" s="26"/>
      <c r="D351" s="26"/>
      <c r="E351" s="26"/>
      <c r="F351" s="26"/>
      <c r="G351" s="26"/>
      <c r="H351" s="26"/>
      <c r="I351" s="26"/>
      <c r="J351" s="26"/>
      <c r="K351" s="26"/>
      <c r="L351" s="67"/>
      <c r="M351" s="27"/>
      <c r="N351" s="67"/>
      <c r="O351" s="27"/>
    </row>
    <row r="352" spans="1:15" ht="14.4" x14ac:dyDescent="0.3">
      <c r="A352" s="27"/>
      <c r="B352" s="27"/>
      <c r="C352" s="26"/>
      <c r="D352" s="26"/>
      <c r="E352" s="26"/>
      <c r="F352" s="26"/>
      <c r="G352" s="26"/>
      <c r="H352" s="26"/>
      <c r="I352" s="26"/>
      <c r="J352" s="26"/>
      <c r="K352" s="26"/>
      <c r="L352" s="67"/>
      <c r="M352" s="27"/>
      <c r="N352" s="67"/>
      <c r="O352" s="27"/>
    </row>
    <row r="353" spans="1:15" ht="14.4" x14ac:dyDescent="0.3">
      <c r="A353" s="27"/>
      <c r="B353" s="27"/>
      <c r="C353" s="26"/>
      <c r="D353" s="26"/>
      <c r="E353" s="26"/>
      <c r="F353" s="26"/>
      <c r="G353" s="26"/>
      <c r="H353" s="26"/>
      <c r="I353" s="26"/>
      <c r="J353" s="26"/>
      <c r="K353" s="26"/>
      <c r="L353" s="67"/>
      <c r="M353" s="27"/>
      <c r="N353" s="67"/>
      <c r="O353" s="27"/>
    </row>
    <row r="354" spans="1:15" ht="14.4" x14ac:dyDescent="0.3">
      <c r="A354" s="27"/>
      <c r="B354" s="27"/>
      <c r="C354" s="26"/>
      <c r="D354" s="26"/>
      <c r="E354" s="26"/>
      <c r="F354" s="26"/>
      <c r="G354" s="26"/>
      <c r="H354" s="26"/>
      <c r="I354" s="26"/>
      <c r="J354" s="26"/>
      <c r="K354" s="26"/>
      <c r="L354" s="67"/>
      <c r="M354" s="27"/>
      <c r="N354" s="67"/>
      <c r="O354" s="27"/>
    </row>
    <row r="355" spans="1:15" ht="14.4" x14ac:dyDescent="0.3">
      <c r="A355" s="27"/>
      <c r="B355" s="27"/>
      <c r="C355" s="26"/>
      <c r="D355" s="26"/>
      <c r="E355" s="26"/>
      <c r="F355" s="26"/>
      <c r="G355" s="26"/>
      <c r="H355" s="26"/>
      <c r="I355" s="26"/>
      <c r="J355" s="26"/>
      <c r="K355" s="26"/>
      <c r="L355" s="67"/>
      <c r="M355" s="27"/>
      <c r="N355" s="67"/>
      <c r="O355" s="27"/>
    </row>
    <row r="356" spans="1:15" ht="14.4" x14ac:dyDescent="0.3">
      <c r="A356" s="27"/>
      <c r="B356" s="27"/>
      <c r="C356" s="26"/>
      <c r="D356" s="26"/>
      <c r="E356" s="26"/>
      <c r="F356" s="26"/>
      <c r="G356" s="26"/>
      <c r="H356" s="26"/>
      <c r="I356" s="26"/>
      <c r="J356" s="26"/>
      <c r="K356" s="26"/>
      <c r="L356" s="67"/>
      <c r="M356" s="27"/>
      <c r="N356" s="67"/>
      <c r="O356" s="27"/>
    </row>
    <row r="357" spans="1:15" ht="14.4" x14ac:dyDescent="0.3">
      <c r="A357" s="27"/>
      <c r="B357" s="27"/>
      <c r="C357" s="26"/>
      <c r="D357" s="26"/>
      <c r="E357" s="26"/>
      <c r="F357" s="26"/>
      <c r="G357" s="26"/>
      <c r="H357" s="26"/>
      <c r="I357" s="26"/>
      <c r="J357" s="26"/>
      <c r="K357" s="26"/>
      <c r="L357" s="67"/>
      <c r="M357" s="27"/>
      <c r="N357" s="67"/>
      <c r="O357" s="27"/>
    </row>
    <row r="358" spans="1:15" ht="14.4" x14ac:dyDescent="0.3">
      <c r="A358" s="27"/>
      <c r="B358" s="27"/>
      <c r="C358" s="26"/>
      <c r="D358" s="26"/>
      <c r="E358" s="26"/>
      <c r="F358" s="26"/>
      <c r="G358" s="26"/>
      <c r="H358" s="26"/>
      <c r="I358" s="26"/>
      <c r="J358" s="26"/>
      <c r="K358" s="26"/>
      <c r="L358" s="67"/>
      <c r="M358" s="27"/>
      <c r="N358" s="67"/>
      <c r="O358" s="27"/>
    </row>
    <row r="359" spans="1:15" ht="14.4" x14ac:dyDescent="0.3">
      <c r="A359" s="27"/>
      <c r="B359" s="27"/>
      <c r="C359" s="26"/>
      <c r="D359" s="26"/>
      <c r="E359" s="26"/>
      <c r="F359" s="26"/>
      <c r="G359" s="26"/>
      <c r="H359" s="26"/>
      <c r="I359" s="26"/>
      <c r="J359" s="26"/>
      <c r="K359" s="26"/>
      <c r="L359" s="67"/>
      <c r="M359" s="27"/>
      <c r="N359" s="67"/>
      <c r="O359" s="27"/>
    </row>
    <row r="360" spans="1:15" ht="14.4" x14ac:dyDescent="0.3">
      <c r="A360" s="27"/>
      <c r="B360" s="27"/>
      <c r="C360" s="26"/>
      <c r="D360" s="26"/>
      <c r="E360" s="26"/>
      <c r="F360" s="26"/>
      <c r="G360" s="26"/>
      <c r="H360" s="26"/>
      <c r="I360" s="26"/>
      <c r="J360" s="26"/>
      <c r="K360" s="26"/>
      <c r="L360" s="67"/>
      <c r="M360" s="27"/>
      <c r="N360" s="67"/>
      <c r="O360" s="27"/>
    </row>
    <row r="361" spans="1:15" ht="14.4" x14ac:dyDescent="0.3">
      <c r="A361" s="27"/>
      <c r="B361" s="27"/>
      <c r="C361" s="26"/>
      <c r="D361" s="26"/>
      <c r="E361" s="26"/>
      <c r="F361" s="26"/>
      <c r="G361" s="26"/>
      <c r="H361" s="26"/>
      <c r="I361" s="26"/>
      <c r="J361" s="26"/>
      <c r="K361" s="26"/>
      <c r="L361" s="67"/>
      <c r="M361" s="27"/>
      <c r="N361" s="67"/>
      <c r="O361" s="27"/>
    </row>
    <row r="362" spans="1:15" ht="14.4" x14ac:dyDescent="0.3">
      <c r="A362" s="27"/>
      <c r="B362" s="27"/>
      <c r="C362" s="26"/>
      <c r="D362" s="26"/>
      <c r="E362" s="26"/>
      <c r="F362" s="26"/>
      <c r="G362" s="26"/>
      <c r="H362" s="26"/>
      <c r="I362" s="26"/>
      <c r="J362" s="26"/>
      <c r="K362" s="26"/>
      <c r="L362" s="67"/>
      <c r="M362" s="27"/>
      <c r="N362" s="67"/>
      <c r="O362" s="27"/>
    </row>
    <row r="363" spans="1:15" ht="14.4" x14ac:dyDescent="0.3">
      <c r="A363" s="27"/>
      <c r="B363" s="27"/>
      <c r="C363" s="26"/>
      <c r="D363" s="26"/>
      <c r="E363" s="26"/>
      <c r="F363" s="26"/>
      <c r="G363" s="26"/>
      <c r="H363" s="26"/>
      <c r="I363" s="26"/>
      <c r="J363" s="26"/>
      <c r="K363" s="26"/>
      <c r="L363" s="67"/>
      <c r="M363" s="27"/>
      <c r="N363" s="67"/>
      <c r="O363" s="27"/>
    </row>
    <row r="364" spans="1:15" ht="14.4" x14ac:dyDescent="0.3">
      <c r="A364" s="27"/>
      <c r="B364" s="27"/>
      <c r="C364" s="26"/>
      <c r="D364" s="26"/>
      <c r="E364" s="26"/>
      <c r="F364" s="26"/>
      <c r="G364" s="26"/>
      <c r="H364" s="26"/>
      <c r="I364" s="26"/>
      <c r="J364" s="26"/>
      <c r="K364" s="26"/>
      <c r="L364" s="67"/>
      <c r="M364" s="27"/>
      <c r="N364" s="67"/>
      <c r="O364" s="27"/>
    </row>
    <row r="365" spans="1:15" ht="14.4" x14ac:dyDescent="0.3">
      <c r="A365" s="27"/>
      <c r="B365" s="27"/>
      <c r="C365" s="26"/>
      <c r="D365" s="26"/>
      <c r="E365" s="26"/>
      <c r="F365" s="26"/>
      <c r="G365" s="26"/>
      <c r="H365" s="26"/>
      <c r="I365" s="26"/>
      <c r="J365" s="26"/>
      <c r="K365" s="26"/>
      <c r="L365" s="67"/>
      <c r="M365" s="27"/>
      <c r="N365" s="67"/>
      <c r="O365" s="27"/>
    </row>
    <row r="366" spans="1:15" ht="14.4" x14ac:dyDescent="0.3">
      <c r="A366" s="27"/>
      <c r="B366" s="27"/>
      <c r="C366" s="26"/>
      <c r="D366" s="26"/>
      <c r="E366" s="26"/>
      <c r="F366" s="26"/>
      <c r="G366" s="26"/>
      <c r="H366" s="26"/>
      <c r="I366" s="26"/>
      <c r="J366" s="26"/>
      <c r="K366" s="26"/>
      <c r="L366" s="67"/>
      <c r="M366" s="27"/>
      <c r="N366" s="67"/>
      <c r="O366" s="27"/>
    </row>
    <row r="367" spans="1:15" ht="14.4" x14ac:dyDescent="0.3">
      <c r="A367" s="27"/>
      <c r="B367" s="27"/>
      <c r="C367" s="26"/>
      <c r="D367" s="26"/>
      <c r="E367" s="26"/>
      <c r="F367" s="26"/>
      <c r="G367" s="26"/>
      <c r="H367" s="26"/>
      <c r="I367" s="26"/>
      <c r="J367" s="26"/>
      <c r="K367" s="26"/>
      <c r="L367" s="67"/>
      <c r="M367" s="27"/>
      <c r="N367" s="67"/>
      <c r="O367" s="27"/>
    </row>
    <row r="368" spans="1:15" ht="14.4" x14ac:dyDescent="0.3">
      <c r="A368" s="27"/>
      <c r="B368" s="27"/>
      <c r="C368" s="26"/>
      <c r="D368" s="26"/>
      <c r="E368" s="26"/>
      <c r="F368" s="26"/>
      <c r="G368" s="26"/>
      <c r="H368" s="26"/>
      <c r="I368" s="26"/>
      <c r="J368" s="26"/>
      <c r="K368" s="26"/>
      <c r="L368" s="67"/>
      <c r="M368" s="27"/>
      <c r="N368" s="67"/>
      <c r="O368" s="27"/>
    </row>
    <row r="369" spans="1:15" ht="14.4" x14ac:dyDescent="0.3">
      <c r="A369" s="27"/>
      <c r="B369" s="27"/>
      <c r="C369" s="26"/>
      <c r="D369" s="26"/>
      <c r="E369" s="26"/>
      <c r="F369" s="26"/>
      <c r="G369" s="26"/>
      <c r="H369" s="26"/>
      <c r="I369" s="26"/>
      <c r="J369" s="26"/>
      <c r="K369" s="26"/>
      <c r="L369" s="67"/>
      <c r="M369" s="27"/>
      <c r="N369" s="67"/>
      <c r="O369" s="27"/>
    </row>
    <row r="370" spans="1:15" ht="14.4" x14ac:dyDescent="0.3">
      <c r="A370" s="27"/>
      <c r="B370" s="27"/>
      <c r="C370" s="26"/>
      <c r="D370" s="26"/>
      <c r="E370" s="26"/>
      <c r="F370" s="26"/>
      <c r="G370" s="26"/>
      <c r="H370" s="26"/>
      <c r="I370" s="26"/>
      <c r="J370" s="26"/>
      <c r="K370" s="26"/>
      <c r="L370" s="67"/>
      <c r="M370" s="27"/>
      <c r="N370" s="67"/>
      <c r="O370" s="27"/>
    </row>
    <row r="371" spans="1:15" ht="14.4" x14ac:dyDescent="0.3">
      <c r="A371" s="27"/>
      <c r="B371" s="27"/>
      <c r="C371" s="26"/>
      <c r="D371" s="26"/>
      <c r="E371" s="26"/>
      <c r="F371" s="26"/>
      <c r="G371" s="26"/>
      <c r="H371" s="26"/>
      <c r="I371" s="26"/>
      <c r="J371" s="26"/>
      <c r="K371" s="26"/>
      <c r="L371" s="67"/>
      <c r="M371" s="27"/>
      <c r="N371" s="67"/>
      <c r="O371" s="27"/>
    </row>
    <row r="372" spans="1:15" ht="14.4" x14ac:dyDescent="0.3">
      <c r="A372" s="27"/>
      <c r="B372" s="27"/>
      <c r="C372" s="26"/>
      <c r="D372" s="26"/>
      <c r="E372" s="26"/>
      <c r="F372" s="26"/>
      <c r="G372" s="26"/>
      <c r="H372" s="26"/>
      <c r="I372" s="26"/>
      <c r="J372" s="26"/>
      <c r="K372" s="26"/>
      <c r="L372" s="67"/>
      <c r="M372" s="27"/>
      <c r="N372" s="67"/>
      <c r="O372" s="27"/>
    </row>
    <row r="373" spans="1:15" ht="14.4" x14ac:dyDescent="0.3">
      <c r="A373" s="27"/>
      <c r="B373" s="27"/>
      <c r="C373" s="26"/>
      <c r="D373" s="26"/>
      <c r="E373" s="26"/>
      <c r="F373" s="26"/>
      <c r="G373" s="26"/>
      <c r="H373" s="26"/>
      <c r="I373" s="26"/>
      <c r="J373" s="26"/>
      <c r="K373" s="26"/>
      <c r="L373" s="67"/>
      <c r="M373" s="27"/>
      <c r="N373" s="67"/>
      <c r="O373" s="27"/>
    </row>
    <row r="374" spans="1:15" ht="14.4" x14ac:dyDescent="0.3">
      <c r="A374" s="27"/>
      <c r="B374" s="27"/>
      <c r="C374" s="26"/>
      <c r="D374" s="26"/>
      <c r="E374" s="26"/>
      <c r="F374" s="26"/>
      <c r="G374" s="26"/>
      <c r="H374" s="26"/>
      <c r="I374" s="26"/>
      <c r="J374" s="26"/>
      <c r="K374" s="26"/>
      <c r="L374" s="67"/>
      <c r="M374" s="27"/>
      <c r="N374" s="67"/>
      <c r="O374" s="27"/>
    </row>
    <row r="375" spans="1:15" ht="14.4" x14ac:dyDescent="0.3">
      <c r="A375" s="27"/>
      <c r="B375" s="27"/>
      <c r="C375" s="26"/>
      <c r="D375" s="26"/>
      <c r="E375" s="26"/>
      <c r="F375" s="26"/>
      <c r="G375" s="26"/>
      <c r="H375" s="26"/>
      <c r="I375" s="26"/>
      <c r="J375" s="26"/>
      <c r="K375" s="26"/>
      <c r="L375" s="67"/>
      <c r="M375" s="27"/>
      <c r="N375" s="67"/>
      <c r="O375" s="27"/>
    </row>
    <row r="376" spans="1:15" ht="14.4" x14ac:dyDescent="0.3">
      <c r="A376" s="27"/>
      <c r="B376" s="27"/>
      <c r="C376" s="26"/>
      <c r="D376" s="26"/>
      <c r="E376" s="26"/>
      <c r="F376" s="26"/>
      <c r="G376" s="26"/>
      <c r="H376" s="26"/>
      <c r="I376" s="26"/>
      <c r="J376" s="26"/>
      <c r="K376" s="26"/>
      <c r="L376" s="67"/>
      <c r="M376" s="27"/>
      <c r="N376" s="67"/>
      <c r="O376" s="27"/>
    </row>
    <row r="377" spans="1:15" ht="14.4" x14ac:dyDescent="0.3">
      <c r="A377" s="27"/>
      <c r="B377" s="27"/>
      <c r="C377" s="26"/>
      <c r="D377" s="26"/>
      <c r="E377" s="26"/>
      <c r="F377" s="26"/>
      <c r="G377" s="26"/>
      <c r="H377" s="26"/>
      <c r="I377" s="26"/>
      <c r="J377" s="26"/>
      <c r="K377" s="26"/>
      <c r="L377" s="67"/>
      <c r="M377" s="27"/>
      <c r="N377" s="67"/>
      <c r="O377" s="27"/>
    </row>
    <row r="378" spans="1:15" ht="14.4" x14ac:dyDescent="0.3">
      <c r="A378" s="27"/>
      <c r="B378" s="27"/>
      <c r="C378" s="26"/>
      <c r="D378" s="26"/>
      <c r="E378" s="26"/>
      <c r="F378" s="26"/>
      <c r="G378" s="26"/>
      <c r="H378" s="26"/>
      <c r="I378" s="26"/>
      <c r="J378" s="26"/>
      <c r="K378" s="26"/>
      <c r="L378" s="67"/>
      <c r="M378" s="27"/>
      <c r="N378" s="67"/>
      <c r="O378" s="27"/>
    </row>
    <row r="379" spans="1:15" ht="14.4" x14ac:dyDescent="0.3">
      <c r="A379" s="27"/>
      <c r="B379" s="27"/>
      <c r="C379" s="26"/>
      <c r="D379" s="26"/>
      <c r="E379" s="26"/>
      <c r="F379" s="26"/>
      <c r="G379" s="26"/>
      <c r="H379" s="26"/>
      <c r="I379" s="26"/>
      <c r="J379" s="26"/>
      <c r="K379" s="26"/>
      <c r="L379" s="67"/>
      <c r="M379" s="27"/>
      <c r="N379" s="67"/>
      <c r="O379" s="27"/>
    </row>
    <row r="380" spans="1:15" ht="14.4" x14ac:dyDescent="0.3">
      <c r="A380" s="27"/>
      <c r="B380" s="27"/>
      <c r="C380" s="26"/>
      <c r="D380" s="26"/>
      <c r="E380" s="26"/>
      <c r="F380" s="26"/>
      <c r="G380" s="26"/>
      <c r="H380" s="26"/>
      <c r="I380" s="26"/>
      <c r="J380" s="26"/>
      <c r="K380" s="26"/>
      <c r="L380" s="67"/>
      <c r="M380" s="27"/>
      <c r="N380" s="67"/>
      <c r="O380" s="27"/>
    </row>
    <row r="381" spans="1:15" ht="14.4" x14ac:dyDescent="0.3">
      <c r="A381" s="27"/>
      <c r="B381" s="27"/>
      <c r="C381" s="26"/>
      <c r="D381" s="26"/>
      <c r="E381" s="26"/>
      <c r="F381" s="26"/>
      <c r="G381" s="26"/>
      <c r="H381" s="26"/>
      <c r="I381" s="26"/>
      <c r="J381" s="26"/>
      <c r="K381" s="26"/>
      <c r="L381" s="67"/>
      <c r="M381" s="27"/>
      <c r="N381" s="67"/>
      <c r="O381" s="27"/>
    </row>
    <row r="382" spans="1:15" ht="14.4" x14ac:dyDescent="0.3">
      <c r="A382" s="27"/>
      <c r="B382" s="27"/>
      <c r="C382" s="26"/>
      <c r="D382" s="26"/>
      <c r="E382" s="26"/>
      <c r="F382" s="26"/>
      <c r="G382" s="26"/>
      <c r="H382" s="26"/>
      <c r="I382" s="26"/>
      <c r="J382" s="26"/>
      <c r="K382" s="26"/>
      <c r="L382" s="67"/>
      <c r="M382" s="27"/>
      <c r="N382" s="67"/>
      <c r="O382" s="27"/>
    </row>
    <row r="383" spans="1:15" ht="14.4" x14ac:dyDescent="0.3">
      <c r="A383" s="27"/>
      <c r="B383" s="27"/>
      <c r="C383" s="26"/>
      <c r="D383" s="26"/>
      <c r="E383" s="26"/>
      <c r="F383" s="26"/>
      <c r="G383" s="26"/>
      <c r="H383" s="26"/>
      <c r="I383" s="26"/>
      <c r="J383" s="26"/>
      <c r="K383" s="26"/>
      <c r="L383" s="67"/>
      <c r="M383" s="27"/>
      <c r="N383" s="67"/>
      <c r="O383" s="27"/>
    </row>
    <row r="384" spans="1:15" ht="14.4" x14ac:dyDescent="0.3">
      <c r="A384" s="27"/>
      <c r="B384" s="27"/>
      <c r="C384" s="26"/>
      <c r="D384" s="26"/>
      <c r="E384" s="26"/>
      <c r="F384" s="26"/>
      <c r="G384" s="26"/>
      <c r="H384" s="26"/>
      <c r="I384" s="26"/>
      <c r="J384" s="26"/>
      <c r="K384" s="26"/>
      <c r="L384" s="67"/>
      <c r="M384" s="27"/>
      <c r="N384" s="67"/>
      <c r="O384" s="27"/>
    </row>
    <row r="385" spans="1:15" ht="14.4" x14ac:dyDescent="0.3">
      <c r="A385" s="27"/>
      <c r="B385" s="27"/>
      <c r="C385" s="26"/>
      <c r="D385" s="26"/>
      <c r="E385" s="26"/>
      <c r="F385" s="26"/>
      <c r="G385" s="26"/>
      <c r="H385" s="26"/>
      <c r="I385" s="26"/>
      <c r="J385" s="26"/>
      <c r="K385" s="26"/>
      <c r="L385" s="67"/>
      <c r="M385" s="27"/>
      <c r="N385" s="67"/>
      <c r="O385" s="27"/>
    </row>
    <row r="386" spans="1:15" ht="14.4" x14ac:dyDescent="0.3">
      <c r="A386" s="27"/>
      <c r="B386" s="27"/>
      <c r="C386" s="26"/>
      <c r="D386" s="26"/>
      <c r="E386" s="26"/>
      <c r="F386" s="26"/>
      <c r="G386" s="26"/>
      <c r="H386" s="26"/>
      <c r="I386" s="26"/>
      <c r="J386" s="26"/>
      <c r="K386" s="26"/>
      <c r="L386" s="67"/>
      <c r="M386" s="27"/>
      <c r="N386" s="67"/>
      <c r="O386" s="27"/>
    </row>
    <row r="387" spans="1:15" ht="14.4" x14ac:dyDescent="0.3">
      <c r="A387" s="27"/>
      <c r="B387" s="27"/>
      <c r="C387" s="26"/>
      <c r="D387" s="26"/>
      <c r="E387" s="26"/>
      <c r="F387" s="26"/>
      <c r="G387" s="26"/>
      <c r="H387" s="26"/>
      <c r="I387" s="26"/>
      <c r="J387" s="26"/>
      <c r="K387" s="26"/>
      <c r="L387" s="67"/>
      <c r="M387" s="27"/>
      <c r="N387" s="67"/>
      <c r="O387" s="27"/>
    </row>
    <row r="388" spans="1:15" ht="14.4" x14ac:dyDescent="0.3">
      <c r="A388" s="27"/>
      <c r="B388" s="27"/>
      <c r="C388" s="26"/>
      <c r="D388" s="26"/>
      <c r="E388" s="26"/>
      <c r="F388" s="26"/>
      <c r="G388" s="26"/>
      <c r="H388" s="26"/>
      <c r="I388" s="26"/>
      <c r="J388" s="26"/>
      <c r="K388" s="26"/>
      <c r="L388" s="67"/>
      <c r="M388" s="27"/>
      <c r="N388" s="67"/>
      <c r="O388" s="27"/>
    </row>
    <row r="389" spans="1:15" ht="14.4" x14ac:dyDescent="0.3">
      <c r="A389" s="27"/>
      <c r="B389" s="27"/>
      <c r="C389" s="26"/>
      <c r="D389" s="26"/>
      <c r="E389" s="26"/>
      <c r="F389" s="26"/>
      <c r="G389" s="26"/>
      <c r="H389" s="26"/>
      <c r="I389" s="26"/>
      <c r="J389" s="26"/>
      <c r="K389" s="26"/>
      <c r="L389" s="67"/>
      <c r="M389" s="27"/>
      <c r="N389" s="67"/>
      <c r="O389" s="27"/>
    </row>
    <row r="390" spans="1:15" ht="14.4" x14ac:dyDescent="0.3">
      <c r="A390" s="27"/>
      <c r="B390" s="27"/>
      <c r="C390" s="26"/>
      <c r="D390" s="26"/>
      <c r="E390" s="26"/>
      <c r="F390" s="26"/>
      <c r="G390" s="26"/>
      <c r="H390" s="26"/>
      <c r="I390" s="26"/>
      <c r="J390" s="26"/>
      <c r="K390" s="26"/>
      <c r="L390" s="67"/>
      <c r="M390" s="27"/>
      <c r="N390" s="67"/>
      <c r="O390" s="27"/>
    </row>
    <row r="391" spans="1:15" ht="14.4" x14ac:dyDescent="0.3">
      <c r="A391" s="27"/>
      <c r="B391" s="27"/>
      <c r="C391" s="26"/>
      <c r="D391" s="26"/>
      <c r="E391" s="26"/>
      <c r="F391" s="26"/>
      <c r="G391" s="26"/>
      <c r="H391" s="26"/>
      <c r="I391" s="26"/>
      <c r="J391" s="26"/>
      <c r="K391" s="26"/>
      <c r="L391" s="67"/>
      <c r="M391" s="27"/>
      <c r="N391" s="67"/>
      <c r="O391" s="27"/>
    </row>
    <row r="392" spans="1:15" ht="14.4" x14ac:dyDescent="0.3">
      <c r="A392" s="27"/>
      <c r="B392" s="27"/>
      <c r="C392" s="26"/>
      <c r="D392" s="26"/>
      <c r="E392" s="26"/>
      <c r="F392" s="26"/>
      <c r="G392" s="26"/>
      <c r="H392" s="26"/>
      <c r="I392" s="26"/>
      <c r="J392" s="26"/>
      <c r="K392" s="26"/>
      <c r="L392" s="67"/>
      <c r="M392" s="27"/>
      <c r="N392" s="67"/>
      <c r="O392" s="27"/>
    </row>
    <row r="393" spans="1:15" ht="14.4" x14ac:dyDescent="0.3">
      <c r="A393" s="27"/>
      <c r="B393" s="27"/>
      <c r="C393" s="26"/>
      <c r="D393" s="26"/>
      <c r="E393" s="26"/>
      <c r="F393" s="26"/>
      <c r="G393" s="26"/>
      <c r="H393" s="26"/>
      <c r="I393" s="26"/>
      <c r="J393" s="26"/>
      <c r="K393" s="26"/>
      <c r="L393" s="67"/>
      <c r="M393" s="27"/>
      <c r="N393" s="67"/>
      <c r="O393" s="27"/>
    </row>
    <row r="394" spans="1:15" ht="14.4" x14ac:dyDescent="0.3">
      <c r="A394" s="27"/>
      <c r="B394" s="27"/>
      <c r="C394" s="26"/>
      <c r="D394" s="26"/>
      <c r="E394" s="26"/>
      <c r="F394" s="26"/>
      <c r="G394" s="26"/>
      <c r="H394" s="26"/>
      <c r="I394" s="26"/>
      <c r="J394" s="26"/>
      <c r="K394" s="26"/>
      <c r="L394" s="67"/>
      <c r="M394" s="27"/>
      <c r="N394" s="67"/>
      <c r="O394" s="27"/>
    </row>
    <row r="395" spans="1:15" ht="14.4" x14ac:dyDescent="0.3">
      <c r="A395" s="27"/>
      <c r="B395" s="27"/>
      <c r="C395" s="26"/>
      <c r="D395" s="26"/>
      <c r="E395" s="26"/>
      <c r="F395" s="26"/>
      <c r="G395" s="26"/>
      <c r="H395" s="26"/>
      <c r="I395" s="26"/>
      <c r="J395" s="26"/>
      <c r="K395" s="26"/>
      <c r="L395" s="67"/>
      <c r="M395" s="27"/>
      <c r="N395" s="67"/>
      <c r="O395" s="27"/>
    </row>
    <row r="396" spans="1:15" ht="14.4" x14ac:dyDescent="0.3">
      <c r="A396" s="27"/>
      <c r="B396" s="27"/>
      <c r="C396" s="26"/>
      <c r="D396" s="26"/>
      <c r="E396" s="26"/>
      <c r="F396" s="26"/>
      <c r="G396" s="26"/>
      <c r="H396" s="26"/>
      <c r="I396" s="26"/>
      <c r="J396" s="26"/>
      <c r="K396" s="26"/>
      <c r="L396" s="67"/>
      <c r="M396" s="27"/>
      <c r="N396" s="67"/>
      <c r="O396" s="27"/>
    </row>
    <row r="397" spans="1:15" ht="14.4" x14ac:dyDescent="0.3">
      <c r="A397" s="27"/>
      <c r="B397" s="27"/>
      <c r="C397" s="26"/>
      <c r="D397" s="26"/>
      <c r="E397" s="26"/>
      <c r="F397" s="26"/>
      <c r="G397" s="26"/>
      <c r="H397" s="26"/>
      <c r="I397" s="26"/>
      <c r="J397" s="26"/>
      <c r="K397" s="26"/>
      <c r="L397" s="67"/>
      <c r="M397" s="27"/>
      <c r="N397" s="67"/>
      <c r="O397" s="27"/>
    </row>
    <row r="398" spans="1:15" ht="14.4" x14ac:dyDescent="0.3">
      <c r="A398" s="27"/>
      <c r="B398" s="27"/>
      <c r="C398" s="26"/>
      <c r="D398" s="26"/>
      <c r="E398" s="26"/>
      <c r="F398" s="26"/>
      <c r="G398" s="26"/>
      <c r="H398" s="26"/>
      <c r="I398" s="26"/>
      <c r="J398" s="26"/>
      <c r="K398" s="26"/>
      <c r="L398" s="67"/>
      <c r="M398" s="27"/>
      <c r="N398" s="67"/>
      <c r="O398" s="27"/>
    </row>
    <row r="399" spans="1:15" ht="14.4" x14ac:dyDescent="0.3">
      <c r="A399" s="27"/>
      <c r="B399" s="27"/>
      <c r="C399" s="26"/>
      <c r="D399" s="26"/>
      <c r="E399" s="26"/>
      <c r="F399" s="26"/>
      <c r="G399" s="26"/>
      <c r="H399" s="26"/>
      <c r="I399" s="26"/>
      <c r="J399" s="26"/>
      <c r="K399" s="26"/>
      <c r="L399" s="67"/>
      <c r="M399" s="27"/>
      <c r="N399" s="67"/>
      <c r="O399" s="27"/>
    </row>
    <row r="400" spans="1:15" ht="14.4" x14ac:dyDescent="0.3">
      <c r="A400" s="27"/>
      <c r="B400" s="27"/>
      <c r="C400" s="26"/>
      <c r="D400" s="26"/>
      <c r="E400" s="26"/>
      <c r="F400" s="26"/>
      <c r="G400" s="26"/>
      <c r="H400" s="26"/>
      <c r="I400" s="26"/>
      <c r="J400" s="26"/>
      <c r="K400" s="26"/>
      <c r="L400" s="67"/>
      <c r="M400" s="27"/>
      <c r="N400" s="67"/>
      <c r="O400" s="27"/>
    </row>
    <row r="401" spans="1:15" ht="14.4" x14ac:dyDescent="0.3">
      <c r="A401" s="27"/>
      <c r="B401" s="27"/>
      <c r="C401" s="26"/>
      <c r="D401" s="26"/>
      <c r="E401" s="26"/>
      <c r="F401" s="26"/>
      <c r="G401" s="26"/>
      <c r="H401" s="26"/>
      <c r="I401" s="26"/>
      <c r="J401" s="26"/>
      <c r="K401" s="26"/>
      <c r="L401" s="67"/>
      <c r="M401" s="27"/>
      <c r="N401" s="67"/>
      <c r="O401" s="27"/>
    </row>
    <row r="402" spans="1:15" ht="14.4" x14ac:dyDescent="0.3">
      <c r="A402" s="27"/>
      <c r="B402" s="27"/>
      <c r="C402" s="26"/>
      <c r="D402" s="26"/>
      <c r="E402" s="26"/>
      <c r="F402" s="26"/>
      <c r="G402" s="26"/>
      <c r="H402" s="26"/>
      <c r="I402" s="26"/>
      <c r="J402" s="26"/>
      <c r="K402" s="26"/>
      <c r="L402" s="67"/>
      <c r="M402" s="27"/>
      <c r="N402" s="67"/>
      <c r="O402" s="27"/>
    </row>
    <row r="403" spans="1:15" ht="14.4" x14ac:dyDescent="0.3">
      <c r="A403" s="27"/>
      <c r="B403" s="27"/>
      <c r="C403" s="26"/>
      <c r="D403" s="26"/>
      <c r="E403" s="26"/>
      <c r="F403" s="26"/>
      <c r="G403" s="26"/>
      <c r="H403" s="26"/>
      <c r="I403" s="26"/>
      <c r="J403" s="26"/>
      <c r="K403" s="26"/>
      <c r="L403" s="67"/>
      <c r="M403" s="27"/>
      <c r="N403" s="67"/>
      <c r="O403" s="27"/>
    </row>
    <row r="404" spans="1:15" ht="14.4" x14ac:dyDescent="0.3">
      <c r="A404" s="27"/>
      <c r="B404" s="27"/>
      <c r="C404" s="26"/>
      <c r="D404" s="26"/>
      <c r="E404" s="26"/>
      <c r="F404" s="26"/>
      <c r="G404" s="26"/>
      <c r="H404" s="26"/>
      <c r="I404" s="26"/>
      <c r="J404" s="26"/>
      <c r="K404" s="26"/>
      <c r="L404" s="67"/>
      <c r="M404" s="27"/>
      <c r="N404" s="67"/>
      <c r="O404" s="27"/>
    </row>
    <row r="405" spans="1:15" ht="14.4" x14ac:dyDescent="0.3">
      <c r="A405" s="27"/>
      <c r="B405" s="27"/>
      <c r="C405" s="26"/>
      <c r="D405" s="26"/>
      <c r="E405" s="26"/>
      <c r="F405" s="26"/>
      <c r="G405" s="26"/>
      <c r="H405" s="26"/>
      <c r="I405" s="26"/>
      <c r="J405" s="26"/>
      <c r="K405" s="26"/>
      <c r="L405" s="67"/>
      <c r="M405" s="27"/>
      <c r="N405" s="67"/>
      <c r="O405" s="27"/>
    </row>
    <row r="406" spans="1:15" ht="14.4" x14ac:dyDescent="0.3">
      <c r="A406" s="27"/>
      <c r="B406" s="27"/>
      <c r="C406" s="26"/>
      <c r="D406" s="26"/>
      <c r="E406" s="26"/>
      <c r="F406" s="26"/>
      <c r="G406" s="26"/>
      <c r="H406" s="26"/>
      <c r="I406" s="26"/>
      <c r="J406" s="26"/>
      <c r="K406" s="26"/>
      <c r="L406" s="67"/>
      <c r="M406" s="27"/>
      <c r="N406" s="67"/>
      <c r="O406" s="27"/>
    </row>
    <row r="407" spans="1:15" ht="14.4" x14ac:dyDescent="0.3">
      <c r="A407" s="27"/>
      <c r="B407" s="27"/>
      <c r="C407" s="26"/>
      <c r="D407" s="26"/>
      <c r="E407" s="26"/>
      <c r="F407" s="26"/>
      <c r="G407" s="26"/>
      <c r="H407" s="26"/>
      <c r="I407" s="26"/>
      <c r="J407" s="26"/>
      <c r="K407" s="26"/>
      <c r="L407" s="67"/>
      <c r="M407" s="27"/>
      <c r="N407" s="67"/>
      <c r="O407" s="27"/>
    </row>
    <row r="408" spans="1:15" ht="14.4" x14ac:dyDescent="0.3">
      <c r="A408" s="27"/>
      <c r="B408" s="27"/>
      <c r="C408" s="26"/>
      <c r="D408" s="26"/>
      <c r="E408" s="26"/>
      <c r="F408" s="26"/>
      <c r="G408" s="26"/>
      <c r="H408" s="26"/>
      <c r="I408" s="26"/>
      <c r="J408" s="26"/>
      <c r="K408" s="26"/>
      <c r="L408" s="67"/>
      <c r="M408" s="27"/>
      <c r="N408" s="67"/>
      <c r="O408" s="27"/>
    </row>
    <row r="409" spans="1:15" ht="14.4" x14ac:dyDescent="0.3">
      <c r="A409" s="27"/>
      <c r="B409" s="27"/>
      <c r="C409" s="26"/>
      <c r="D409" s="26"/>
      <c r="E409" s="26"/>
      <c r="F409" s="26"/>
      <c r="G409" s="26"/>
      <c r="H409" s="26"/>
      <c r="I409" s="26"/>
      <c r="J409" s="26"/>
      <c r="K409" s="26"/>
      <c r="L409" s="67"/>
      <c r="M409" s="27"/>
      <c r="N409" s="67"/>
      <c r="O409" s="27"/>
    </row>
    <row r="410" spans="1:15" ht="14.4" x14ac:dyDescent="0.3">
      <c r="A410" s="27"/>
      <c r="B410" s="27"/>
      <c r="C410" s="26"/>
      <c r="D410" s="26"/>
      <c r="E410" s="26"/>
      <c r="F410" s="26"/>
      <c r="G410" s="26"/>
      <c r="H410" s="26"/>
      <c r="I410" s="26"/>
      <c r="J410" s="26"/>
      <c r="K410" s="26"/>
      <c r="L410" s="67"/>
      <c r="M410" s="27"/>
      <c r="N410" s="67"/>
      <c r="O410" s="27"/>
    </row>
    <row r="411" spans="1:15" ht="14.4" x14ac:dyDescent="0.3">
      <c r="A411" s="27"/>
      <c r="B411" s="27"/>
      <c r="C411" s="26"/>
      <c r="D411" s="26"/>
      <c r="E411" s="26"/>
      <c r="F411" s="26"/>
      <c r="G411" s="26"/>
      <c r="H411" s="26"/>
      <c r="I411" s="26"/>
      <c r="J411" s="26"/>
      <c r="K411" s="26"/>
      <c r="L411" s="67"/>
      <c r="M411" s="27"/>
      <c r="N411" s="67"/>
      <c r="O411" s="27"/>
    </row>
    <row r="412" spans="1:15" ht="14.4" x14ac:dyDescent="0.3">
      <c r="A412" s="27"/>
      <c r="B412" s="27"/>
      <c r="C412" s="26"/>
      <c r="D412" s="26"/>
      <c r="E412" s="26"/>
      <c r="F412" s="26"/>
      <c r="G412" s="26"/>
      <c r="H412" s="26"/>
      <c r="I412" s="26"/>
      <c r="J412" s="26"/>
      <c r="K412" s="26"/>
      <c r="L412" s="67"/>
      <c r="M412" s="27"/>
      <c r="N412" s="67"/>
      <c r="O412" s="27"/>
    </row>
    <row r="413" spans="1:15" ht="14.4" x14ac:dyDescent="0.3">
      <c r="A413" s="27"/>
      <c r="B413" s="27"/>
      <c r="C413" s="26"/>
      <c r="D413" s="26"/>
      <c r="E413" s="26"/>
      <c r="F413" s="26"/>
      <c r="G413" s="26"/>
      <c r="H413" s="26"/>
      <c r="I413" s="26"/>
      <c r="J413" s="26"/>
      <c r="K413" s="26"/>
      <c r="L413" s="67"/>
      <c r="M413" s="27"/>
      <c r="N413" s="67"/>
      <c r="O413" s="27"/>
    </row>
    <row r="414" spans="1:15" ht="14.4" x14ac:dyDescent="0.3">
      <c r="A414" s="27"/>
      <c r="B414" s="27"/>
      <c r="C414" s="26"/>
      <c r="D414" s="26"/>
      <c r="E414" s="26"/>
      <c r="F414" s="26"/>
      <c r="G414" s="26"/>
      <c r="H414" s="26"/>
      <c r="I414" s="26"/>
      <c r="J414" s="26"/>
      <c r="K414" s="26"/>
      <c r="L414" s="67"/>
      <c r="M414" s="27"/>
      <c r="N414" s="67"/>
      <c r="O414" s="27"/>
    </row>
    <row r="415" spans="1:15" ht="14.4" x14ac:dyDescent="0.3">
      <c r="A415" s="27"/>
      <c r="B415" s="27"/>
      <c r="C415" s="26"/>
      <c r="D415" s="26"/>
      <c r="E415" s="26"/>
      <c r="F415" s="26"/>
      <c r="G415" s="26"/>
      <c r="H415" s="26"/>
      <c r="I415" s="26"/>
      <c r="J415" s="26"/>
      <c r="K415" s="26"/>
      <c r="L415" s="67"/>
      <c r="M415" s="27"/>
      <c r="N415" s="67"/>
      <c r="O415" s="27"/>
    </row>
    <row r="416" spans="1:15" ht="14.4" x14ac:dyDescent="0.3">
      <c r="A416" s="27"/>
      <c r="B416" s="27"/>
      <c r="C416" s="26"/>
      <c r="D416" s="26"/>
      <c r="E416" s="26"/>
      <c r="F416" s="26"/>
      <c r="G416" s="26"/>
      <c r="H416" s="26"/>
      <c r="I416" s="26"/>
      <c r="J416" s="26"/>
      <c r="K416" s="26"/>
      <c r="L416" s="67"/>
      <c r="M416" s="27"/>
      <c r="N416" s="67"/>
      <c r="O416" s="27"/>
    </row>
    <row r="417" spans="1:15" ht="14.4" x14ac:dyDescent="0.3">
      <c r="A417" s="27"/>
      <c r="B417" s="27"/>
      <c r="C417" s="26"/>
      <c r="D417" s="26"/>
      <c r="E417" s="26"/>
      <c r="F417" s="26"/>
      <c r="G417" s="26"/>
      <c r="H417" s="26"/>
      <c r="I417" s="26"/>
      <c r="J417" s="26"/>
      <c r="K417" s="26"/>
      <c r="L417" s="67"/>
      <c r="M417" s="27"/>
      <c r="N417" s="67"/>
      <c r="O417" s="27"/>
    </row>
    <row r="418" spans="1:15" ht="14.4" x14ac:dyDescent="0.3">
      <c r="A418" s="27"/>
      <c r="B418" s="27"/>
      <c r="C418" s="26"/>
      <c r="D418" s="26"/>
      <c r="E418" s="26"/>
      <c r="F418" s="26"/>
      <c r="G418" s="26"/>
      <c r="H418" s="26"/>
      <c r="I418" s="26"/>
      <c r="J418" s="26"/>
      <c r="K418" s="26"/>
      <c r="L418" s="67"/>
      <c r="M418" s="27"/>
      <c r="N418" s="67"/>
      <c r="O418" s="27"/>
    </row>
    <row r="419" spans="1:15" ht="14.4" x14ac:dyDescent="0.3">
      <c r="A419" s="27"/>
      <c r="B419" s="27"/>
      <c r="C419" s="26"/>
      <c r="D419" s="26"/>
      <c r="E419" s="26"/>
      <c r="F419" s="26"/>
      <c r="G419" s="26"/>
      <c r="H419" s="26"/>
      <c r="I419" s="26"/>
      <c r="J419" s="26"/>
      <c r="K419" s="26"/>
      <c r="L419" s="67"/>
      <c r="M419" s="27"/>
      <c r="N419" s="67"/>
      <c r="O419" s="27"/>
    </row>
    <row r="420" spans="1:15" ht="14.4" x14ac:dyDescent="0.3">
      <c r="A420" s="27"/>
      <c r="B420" s="27"/>
      <c r="C420" s="26"/>
      <c r="D420" s="26"/>
      <c r="E420" s="26"/>
      <c r="F420" s="26"/>
      <c r="G420" s="26"/>
      <c r="H420" s="26"/>
      <c r="I420" s="26"/>
      <c r="J420" s="26"/>
      <c r="K420" s="26"/>
      <c r="L420" s="67"/>
      <c r="M420" s="27"/>
      <c r="N420" s="67"/>
      <c r="O420" s="27"/>
    </row>
    <row r="421" spans="1:15" ht="14.4" x14ac:dyDescent="0.3">
      <c r="A421" s="27"/>
      <c r="B421" s="27"/>
      <c r="C421" s="26"/>
      <c r="D421" s="26"/>
      <c r="E421" s="26"/>
      <c r="F421" s="26"/>
      <c r="G421" s="26"/>
      <c r="H421" s="26"/>
      <c r="I421" s="26"/>
      <c r="J421" s="26"/>
      <c r="K421" s="26"/>
      <c r="L421" s="67"/>
      <c r="M421" s="27"/>
      <c r="N421" s="67"/>
      <c r="O421" s="27"/>
    </row>
    <row r="422" spans="1:15" ht="14.4" x14ac:dyDescent="0.3">
      <c r="A422" s="27"/>
      <c r="B422" s="27"/>
      <c r="C422" s="26"/>
      <c r="D422" s="26"/>
      <c r="E422" s="26"/>
      <c r="F422" s="26"/>
      <c r="G422" s="26"/>
      <c r="H422" s="26"/>
      <c r="I422" s="26"/>
      <c r="J422" s="26"/>
      <c r="K422" s="26"/>
      <c r="L422" s="67"/>
      <c r="M422" s="27"/>
      <c r="N422" s="67"/>
      <c r="O422" s="27"/>
    </row>
    <row r="423" spans="1:15" ht="14.4" x14ac:dyDescent="0.3">
      <c r="A423" s="27"/>
      <c r="B423" s="27"/>
      <c r="C423" s="26"/>
      <c r="D423" s="26"/>
      <c r="E423" s="26"/>
      <c r="F423" s="26"/>
      <c r="G423" s="26"/>
      <c r="H423" s="26"/>
      <c r="I423" s="26"/>
      <c r="J423" s="26"/>
      <c r="K423" s="26"/>
      <c r="L423" s="67"/>
      <c r="M423" s="27"/>
      <c r="N423" s="67"/>
      <c r="O423" s="27"/>
    </row>
    <row r="424" spans="1:15" ht="14.4" x14ac:dyDescent="0.3">
      <c r="A424" s="27"/>
      <c r="B424" s="27"/>
      <c r="C424" s="26"/>
      <c r="D424" s="26"/>
      <c r="E424" s="26"/>
      <c r="F424" s="26"/>
      <c r="G424" s="26"/>
      <c r="H424" s="26"/>
      <c r="I424" s="26"/>
      <c r="J424" s="26"/>
      <c r="K424" s="26"/>
      <c r="L424" s="67"/>
      <c r="M424" s="27"/>
      <c r="N424" s="67"/>
      <c r="O424" s="27"/>
    </row>
    <row r="425" spans="1:15" ht="14.4" x14ac:dyDescent="0.3">
      <c r="A425" s="27"/>
      <c r="B425" s="27"/>
      <c r="C425" s="26"/>
      <c r="D425" s="26"/>
      <c r="E425" s="26"/>
      <c r="F425" s="26"/>
      <c r="G425" s="26"/>
      <c r="H425" s="26"/>
      <c r="I425" s="26"/>
      <c r="J425" s="26"/>
      <c r="K425" s="26"/>
      <c r="L425" s="67"/>
      <c r="M425" s="27"/>
      <c r="N425" s="67"/>
      <c r="O425" s="27"/>
    </row>
    <row r="426" spans="1:15" ht="14.4" x14ac:dyDescent="0.3">
      <c r="A426" s="27"/>
      <c r="B426" s="27"/>
      <c r="C426" s="26"/>
      <c r="D426" s="26"/>
      <c r="E426" s="26"/>
      <c r="F426" s="26"/>
      <c r="G426" s="26"/>
      <c r="H426" s="26"/>
      <c r="I426" s="26"/>
      <c r="J426" s="26"/>
      <c r="K426" s="26"/>
      <c r="L426" s="67"/>
      <c r="M426" s="27"/>
      <c r="N426" s="67"/>
      <c r="O426" s="27"/>
    </row>
    <row r="427" spans="1:15" ht="14.4" x14ac:dyDescent="0.3">
      <c r="A427" s="27"/>
      <c r="B427" s="27"/>
      <c r="C427" s="26"/>
      <c r="D427" s="26"/>
      <c r="E427" s="26"/>
      <c r="F427" s="26"/>
      <c r="G427" s="26"/>
      <c r="H427" s="26"/>
      <c r="I427" s="26"/>
      <c r="J427" s="26"/>
      <c r="K427" s="26"/>
      <c r="L427" s="67"/>
      <c r="M427" s="27"/>
      <c r="N427" s="67"/>
      <c r="O427" s="27"/>
    </row>
    <row r="428" spans="1:15" ht="14.4" x14ac:dyDescent="0.3">
      <c r="A428" s="27"/>
      <c r="B428" s="27"/>
      <c r="C428" s="26"/>
      <c r="D428" s="26"/>
      <c r="E428" s="26"/>
      <c r="F428" s="26"/>
      <c r="G428" s="26"/>
      <c r="H428" s="26"/>
      <c r="I428" s="26"/>
      <c r="J428" s="26"/>
      <c r="K428" s="26"/>
      <c r="L428" s="67"/>
      <c r="M428" s="27"/>
      <c r="N428" s="67"/>
      <c r="O428" s="27"/>
    </row>
    <row r="429" spans="1:15" ht="14.4" x14ac:dyDescent="0.3">
      <c r="A429" s="27"/>
      <c r="B429" s="27"/>
      <c r="C429" s="26"/>
      <c r="D429" s="26"/>
      <c r="E429" s="26"/>
      <c r="F429" s="26"/>
      <c r="G429" s="26"/>
      <c r="H429" s="26"/>
      <c r="I429" s="26"/>
      <c r="J429" s="26"/>
      <c r="K429" s="26"/>
      <c r="L429" s="67"/>
      <c r="M429" s="27"/>
      <c r="N429" s="67"/>
      <c r="O429" s="27"/>
    </row>
    <row r="430" spans="1:15" ht="14.4" x14ac:dyDescent="0.3">
      <c r="A430" s="27"/>
      <c r="B430" s="27"/>
      <c r="C430" s="26"/>
      <c r="D430" s="26"/>
      <c r="E430" s="26"/>
      <c r="F430" s="26"/>
      <c r="G430" s="26"/>
      <c r="H430" s="26"/>
      <c r="I430" s="26"/>
      <c r="J430" s="26"/>
      <c r="K430" s="26"/>
      <c r="L430" s="67"/>
      <c r="M430" s="27"/>
      <c r="N430" s="67"/>
      <c r="O430" s="27"/>
    </row>
    <row r="431" spans="1:15" ht="14.4" x14ac:dyDescent="0.3">
      <c r="A431" s="27"/>
      <c r="B431" s="27"/>
      <c r="C431" s="26"/>
      <c r="D431" s="26"/>
      <c r="E431" s="26"/>
      <c r="F431" s="26"/>
      <c r="G431" s="26"/>
      <c r="H431" s="26"/>
      <c r="I431" s="26"/>
      <c r="J431" s="26"/>
      <c r="K431" s="26"/>
      <c r="L431" s="67"/>
      <c r="M431" s="27"/>
      <c r="N431" s="67"/>
      <c r="O431" s="27"/>
    </row>
    <row r="432" spans="1:15" ht="14.4" x14ac:dyDescent="0.3">
      <c r="A432" s="27"/>
      <c r="B432" s="27"/>
      <c r="C432" s="26"/>
      <c r="D432" s="26"/>
      <c r="E432" s="26"/>
      <c r="F432" s="26"/>
      <c r="G432" s="26"/>
      <c r="H432" s="26"/>
      <c r="I432" s="26"/>
      <c r="J432" s="26"/>
      <c r="K432" s="26"/>
      <c r="L432" s="67"/>
      <c r="M432" s="27"/>
      <c r="N432" s="67"/>
      <c r="O432" s="27"/>
    </row>
    <row r="433" spans="1:15" ht="14.4" x14ac:dyDescent="0.3">
      <c r="A433" s="27"/>
      <c r="B433" s="27"/>
      <c r="C433" s="26"/>
      <c r="D433" s="26"/>
      <c r="E433" s="26"/>
      <c r="F433" s="26"/>
      <c r="G433" s="26"/>
      <c r="H433" s="26"/>
      <c r="I433" s="26"/>
      <c r="J433" s="26"/>
      <c r="K433" s="26"/>
      <c r="L433" s="67"/>
      <c r="M433" s="27"/>
      <c r="N433" s="67"/>
      <c r="O433" s="27"/>
    </row>
    <row r="434" spans="1:15" ht="14.4" x14ac:dyDescent="0.3">
      <c r="A434" s="27"/>
      <c r="B434" s="27"/>
      <c r="C434" s="26"/>
      <c r="D434" s="26"/>
      <c r="E434" s="26"/>
      <c r="F434" s="26"/>
      <c r="G434" s="26"/>
      <c r="H434" s="26"/>
      <c r="I434" s="26"/>
      <c r="J434" s="26"/>
      <c r="K434" s="26"/>
      <c r="L434" s="67"/>
      <c r="M434" s="27"/>
      <c r="N434" s="67"/>
      <c r="O434" s="27"/>
    </row>
    <row r="435" spans="1:15" ht="14.4" x14ac:dyDescent="0.3">
      <c r="A435" s="27"/>
      <c r="B435" s="27"/>
      <c r="C435" s="26"/>
      <c r="D435" s="26"/>
      <c r="E435" s="26"/>
      <c r="F435" s="26"/>
      <c r="G435" s="26"/>
      <c r="H435" s="26"/>
      <c r="I435" s="26"/>
      <c r="J435" s="26"/>
      <c r="K435" s="26"/>
      <c r="L435" s="67"/>
      <c r="M435" s="27"/>
      <c r="N435" s="67"/>
      <c r="O435" s="27"/>
    </row>
    <row r="436" spans="1:15" ht="14.4" x14ac:dyDescent="0.3">
      <c r="A436" s="27"/>
      <c r="B436" s="27"/>
      <c r="C436" s="26"/>
      <c r="D436" s="26"/>
      <c r="E436" s="26"/>
      <c r="F436" s="26"/>
      <c r="G436" s="26"/>
      <c r="H436" s="26"/>
      <c r="I436" s="26"/>
      <c r="J436" s="26"/>
      <c r="K436" s="26"/>
      <c r="L436" s="67"/>
      <c r="M436" s="27"/>
      <c r="N436" s="67"/>
      <c r="O436" s="27"/>
    </row>
    <row r="437" spans="1:15" ht="14.4" x14ac:dyDescent="0.3">
      <c r="A437" s="27"/>
      <c r="B437" s="27"/>
      <c r="C437" s="26"/>
      <c r="D437" s="26"/>
      <c r="E437" s="26"/>
      <c r="F437" s="26"/>
      <c r="G437" s="26"/>
      <c r="H437" s="26"/>
      <c r="I437" s="26"/>
      <c r="J437" s="26"/>
      <c r="K437" s="26"/>
      <c r="L437" s="67"/>
      <c r="M437" s="27"/>
      <c r="N437" s="67"/>
      <c r="O437" s="27"/>
    </row>
    <row r="438" spans="1:15" ht="14.4" x14ac:dyDescent="0.3">
      <c r="A438" s="27"/>
      <c r="B438" s="27"/>
      <c r="C438" s="26"/>
      <c r="D438" s="26"/>
      <c r="E438" s="26"/>
      <c r="F438" s="26"/>
      <c r="G438" s="26"/>
      <c r="H438" s="26"/>
      <c r="I438" s="26"/>
      <c r="J438" s="26"/>
      <c r="K438" s="26"/>
      <c r="L438" s="67"/>
      <c r="M438" s="27"/>
      <c r="N438" s="67"/>
      <c r="O438" s="27"/>
    </row>
    <row r="439" spans="1:15" ht="14.4" x14ac:dyDescent="0.3">
      <c r="A439" s="27"/>
      <c r="B439" s="27"/>
      <c r="C439" s="26"/>
      <c r="D439" s="26"/>
      <c r="E439" s="26"/>
      <c r="F439" s="26"/>
      <c r="G439" s="26"/>
      <c r="H439" s="26"/>
      <c r="I439" s="26"/>
      <c r="J439" s="26"/>
      <c r="K439" s="26"/>
      <c r="L439" s="67"/>
      <c r="M439" s="27"/>
      <c r="N439" s="67"/>
      <c r="O439" s="27"/>
    </row>
    <row r="440" spans="1:15" ht="14.4" x14ac:dyDescent="0.3">
      <c r="A440" s="27"/>
      <c r="B440" s="27"/>
      <c r="C440" s="26"/>
      <c r="D440" s="26"/>
      <c r="E440" s="26"/>
      <c r="F440" s="26"/>
      <c r="G440" s="26"/>
      <c r="H440" s="26"/>
      <c r="I440" s="26"/>
      <c r="J440" s="26"/>
      <c r="K440" s="26"/>
      <c r="L440" s="67"/>
      <c r="M440" s="27"/>
      <c r="N440" s="67"/>
      <c r="O440" s="27"/>
    </row>
    <row r="441" spans="1:15" ht="14.4" x14ac:dyDescent="0.3">
      <c r="A441" s="27"/>
      <c r="B441" s="27"/>
      <c r="C441" s="26"/>
      <c r="D441" s="26"/>
      <c r="E441" s="26"/>
      <c r="F441" s="26"/>
      <c r="G441" s="26"/>
      <c r="H441" s="26"/>
      <c r="I441" s="26"/>
      <c r="J441" s="26"/>
      <c r="K441" s="26"/>
      <c r="L441" s="67"/>
      <c r="M441" s="27"/>
      <c r="N441" s="67"/>
      <c r="O441" s="27"/>
    </row>
    <row r="442" spans="1:15" ht="14.4" x14ac:dyDescent="0.3">
      <c r="A442" s="27"/>
      <c r="B442" s="27"/>
      <c r="C442" s="26"/>
      <c r="D442" s="26"/>
      <c r="E442" s="26"/>
      <c r="F442" s="26"/>
      <c r="G442" s="26"/>
      <c r="H442" s="26"/>
      <c r="I442" s="26"/>
      <c r="J442" s="26"/>
      <c r="K442" s="26"/>
      <c r="L442" s="67"/>
      <c r="M442" s="27"/>
      <c r="N442" s="67"/>
      <c r="O442" s="27"/>
    </row>
    <row r="443" spans="1:15" ht="14.4" x14ac:dyDescent="0.3">
      <c r="A443" s="27"/>
      <c r="B443" s="27"/>
      <c r="C443" s="26"/>
      <c r="D443" s="26"/>
      <c r="E443" s="26"/>
      <c r="F443" s="26"/>
      <c r="G443" s="26"/>
      <c r="H443" s="26"/>
      <c r="I443" s="26"/>
      <c r="J443" s="26"/>
      <c r="K443" s="26"/>
      <c r="L443" s="67"/>
      <c r="M443" s="27"/>
      <c r="N443" s="67"/>
      <c r="O443" s="27"/>
    </row>
    <row r="444" spans="1:15" ht="14.4" x14ac:dyDescent="0.3">
      <c r="A444" s="27"/>
      <c r="B444" s="27"/>
      <c r="C444" s="26"/>
      <c r="D444" s="26"/>
      <c r="E444" s="26"/>
      <c r="F444" s="26"/>
      <c r="G444" s="26"/>
      <c r="H444" s="26"/>
      <c r="I444" s="26"/>
      <c r="J444" s="26"/>
      <c r="K444" s="26"/>
      <c r="L444" s="67"/>
      <c r="M444" s="27"/>
      <c r="N444" s="67"/>
      <c r="O444" s="27"/>
    </row>
    <row r="445" spans="1:15" ht="14.4" x14ac:dyDescent="0.3">
      <c r="A445" s="27"/>
      <c r="B445" s="27"/>
      <c r="C445" s="26"/>
      <c r="D445" s="26"/>
      <c r="E445" s="26"/>
      <c r="F445" s="26"/>
      <c r="G445" s="26"/>
      <c r="H445" s="26"/>
      <c r="I445" s="26"/>
      <c r="J445" s="26"/>
      <c r="K445" s="26"/>
      <c r="L445" s="67"/>
      <c r="M445" s="27"/>
      <c r="N445" s="67"/>
      <c r="O445" s="27"/>
    </row>
    <row r="446" spans="1:15" ht="14.4" x14ac:dyDescent="0.3">
      <c r="A446" s="27"/>
      <c r="B446" s="27"/>
      <c r="C446" s="26"/>
      <c r="D446" s="26"/>
      <c r="E446" s="26"/>
      <c r="F446" s="26"/>
      <c r="G446" s="26"/>
      <c r="H446" s="26"/>
      <c r="I446" s="26"/>
      <c r="J446" s="26"/>
      <c r="K446" s="26"/>
      <c r="L446" s="67"/>
      <c r="M446" s="27"/>
      <c r="N446" s="67"/>
      <c r="O446" s="27"/>
    </row>
    <row r="447" spans="1:15" ht="14.4" x14ac:dyDescent="0.3">
      <c r="A447" s="27"/>
      <c r="B447" s="27"/>
      <c r="C447" s="26"/>
      <c r="D447" s="26"/>
      <c r="E447" s="26"/>
      <c r="F447" s="26"/>
      <c r="G447" s="26"/>
      <c r="H447" s="26"/>
      <c r="I447" s="26"/>
      <c r="J447" s="26"/>
      <c r="K447" s="26"/>
      <c r="L447" s="67"/>
      <c r="M447" s="27"/>
      <c r="N447" s="67"/>
      <c r="O447" s="27"/>
    </row>
    <row r="448" spans="1:15" ht="14.4" x14ac:dyDescent="0.3">
      <c r="A448" s="27"/>
      <c r="B448" s="27"/>
      <c r="C448" s="26"/>
      <c r="D448" s="26"/>
      <c r="E448" s="26"/>
      <c r="F448" s="26"/>
      <c r="G448" s="26"/>
      <c r="H448" s="26"/>
      <c r="I448" s="26"/>
      <c r="J448" s="26"/>
      <c r="K448" s="26"/>
      <c r="L448" s="67"/>
      <c r="M448" s="27"/>
      <c r="N448" s="67"/>
      <c r="O448" s="27"/>
    </row>
    <row r="449" spans="1:15" ht="14.4" x14ac:dyDescent="0.3">
      <c r="A449" s="27"/>
      <c r="B449" s="27"/>
      <c r="C449" s="26"/>
      <c r="D449" s="26"/>
      <c r="E449" s="26"/>
      <c r="F449" s="26"/>
      <c r="G449" s="26"/>
      <c r="H449" s="26"/>
      <c r="I449" s="26"/>
      <c r="J449" s="26"/>
      <c r="K449" s="26"/>
      <c r="L449" s="67"/>
      <c r="M449" s="27"/>
      <c r="N449" s="67"/>
      <c r="O449" s="27"/>
    </row>
    <row r="450" spans="1:15" ht="14.4" x14ac:dyDescent="0.3">
      <c r="A450" s="27"/>
      <c r="B450" s="27"/>
      <c r="C450" s="26"/>
      <c r="D450" s="26"/>
      <c r="E450" s="26"/>
      <c r="F450" s="26"/>
      <c r="G450" s="26"/>
      <c r="H450" s="26"/>
      <c r="I450" s="26"/>
      <c r="J450" s="26"/>
      <c r="K450" s="26"/>
      <c r="L450" s="67"/>
      <c r="M450" s="27"/>
      <c r="N450" s="67"/>
      <c r="O450" s="27"/>
    </row>
    <row r="451" spans="1:15" ht="14.4" x14ac:dyDescent="0.3">
      <c r="A451" s="27"/>
      <c r="B451" s="27"/>
      <c r="C451" s="26"/>
      <c r="D451" s="26"/>
      <c r="E451" s="26"/>
      <c r="F451" s="26"/>
      <c r="G451" s="26"/>
      <c r="H451" s="26"/>
      <c r="I451" s="26"/>
      <c r="J451" s="26"/>
      <c r="K451" s="26"/>
      <c r="L451" s="67"/>
      <c r="M451" s="27"/>
      <c r="N451" s="67"/>
      <c r="O451" s="27"/>
    </row>
    <row r="452" spans="1:15" ht="14.4" x14ac:dyDescent="0.3">
      <c r="A452" s="27"/>
      <c r="B452" s="27"/>
      <c r="C452" s="26"/>
      <c r="D452" s="26"/>
      <c r="E452" s="26"/>
      <c r="F452" s="26"/>
      <c r="G452" s="26"/>
      <c r="H452" s="26"/>
      <c r="I452" s="26"/>
      <c r="J452" s="26"/>
      <c r="K452" s="26"/>
      <c r="L452" s="67"/>
      <c r="M452" s="27"/>
      <c r="N452" s="67"/>
      <c r="O452" s="27"/>
    </row>
    <row r="453" spans="1:15" ht="14.4" x14ac:dyDescent="0.3">
      <c r="A453" s="27"/>
      <c r="B453" s="27"/>
      <c r="C453" s="26"/>
      <c r="D453" s="26"/>
      <c r="E453" s="26"/>
      <c r="F453" s="26"/>
      <c r="G453" s="26"/>
      <c r="H453" s="26"/>
      <c r="I453" s="26"/>
      <c r="J453" s="26"/>
      <c r="K453" s="26"/>
      <c r="L453" s="67"/>
      <c r="M453" s="27"/>
      <c r="N453" s="67"/>
      <c r="O453" s="27"/>
    </row>
    <row r="454" spans="1:15" ht="14.4" x14ac:dyDescent="0.3">
      <c r="A454" s="27"/>
      <c r="B454" s="27"/>
      <c r="C454" s="26"/>
      <c r="D454" s="26"/>
      <c r="E454" s="26"/>
      <c r="F454" s="26"/>
      <c r="G454" s="26"/>
      <c r="H454" s="26"/>
      <c r="I454" s="26"/>
      <c r="J454" s="26"/>
      <c r="K454" s="26"/>
      <c r="L454" s="67"/>
      <c r="M454" s="27"/>
      <c r="N454" s="67"/>
      <c r="O454" s="27"/>
    </row>
    <row r="455" spans="1:15" ht="14.4" x14ac:dyDescent="0.3">
      <c r="A455" s="27"/>
      <c r="B455" s="27"/>
      <c r="C455" s="26"/>
      <c r="D455" s="26"/>
      <c r="E455" s="26"/>
      <c r="F455" s="26"/>
      <c r="G455" s="26"/>
      <c r="H455" s="26"/>
      <c r="I455" s="26"/>
      <c r="J455" s="26"/>
      <c r="K455" s="26"/>
      <c r="L455" s="67"/>
      <c r="M455" s="27"/>
      <c r="N455" s="67"/>
      <c r="O455" s="27"/>
    </row>
    <row r="456" spans="1:15" ht="14.4" x14ac:dyDescent="0.3">
      <c r="A456" s="27"/>
      <c r="B456" s="27"/>
      <c r="C456" s="26"/>
      <c r="D456" s="26"/>
      <c r="E456" s="26"/>
      <c r="F456" s="26"/>
      <c r="G456" s="26"/>
      <c r="H456" s="26"/>
      <c r="I456" s="26"/>
      <c r="J456" s="26"/>
      <c r="K456" s="26"/>
      <c r="L456" s="67"/>
      <c r="M456" s="27"/>
      <c r="N456" s="67"/>
      <c r="O456" s="27"/>
    </row>
    <row r="457" spans="1:15" ht="14.4" x14ac:dyDescent="0.3">
      <c r="A457" s="27"/>
      <c r="B457" s="27"/>
      <c r="C457" s="26"/>
      <c r="D457" s="26"/>
      <c r="E457" s="26"/>
      <c r="F457" s="26"/>
      <c r="G457" s="26"/>
      <c r="H457" s="26"/>
      <c r="I457" s="26"/>
      <c r="J457" s="26"/>
      <c r="K457" s="26"/>
      <c r="L457" s="67"/>
      <c r="M457" s="27"/>
      <c r="N457" s="67"/>
      <c r="O457" s="27"/>
    </row>
    <row r="458" spans="1:15" ht="14.4" x14ac:dyDescent="0.3">
      <c r="A458" s="27"/>
      <c r="B458" s="27"/>
      <c r="C458" s="26"/>
      <c r="D458" s="26"/>
      <c r="E458" s="26"/>
      <c r="F458" s="26"/>
      <c r="G458" s="26"/>
      <c r="H458" s="26"/>
      <c r="I458" s="26"/>
      <c r="J458" s="26"/>
      <c r="K458" s="26"/>
      <c r="L458" s="67"/>
      <c r="M458" s="27"/>
      <c r="N458" s="67"/>
      <c r="O458" s="27"/>
    </row>
    <row r="459" spans="1:15" ht="14.4" x14ac:dyDescent="0.3">
      <c r="A459" s="27"/>
      <c r="B459" s="27"/>
      <c r="C459" s="26"/>
      <c r="D459" s="26"/>
      <c r="E459" s="26"/>
      <c r="F459" s="26"/>
      <c r="G459" s="26"/>
      <c r="H459" s="26"/>
      <c r="I459" s="26"/>
      <c r="J459" s="26"/>
      <c r="K459" s="26"/>
      <c r="L459" s="67"/>
      <c r="M459" s="27"/>
      <c r="N459" s="67"/>
      <c r="O459" s="27"/>
    </row>
    <row r="460" spans="1:15" ht="14.4" x14ac:dyDescent="0.3">
      <c r="A460" s="27"/>
      <c r="B460" s="27"/>
      <c r="C460" s="26"/>
      <c r="D460" s="26"/>
      <c r="E460" s="26"/>
      <c r="F460" s="26"/>
      <c r="G460" s="26"/>
      <c r="H460" s="26"/>
      <c r="I460" s="26"/>
      <c r="J460" s="26"/>
      <c r="K460" s="26"/>
      <c r="L460" s="67"/>
      <c r="M460" s="27"/>
      <c r="N460" s="67"/>
      <c r="O460" s="27"/>
    </row>
    <row r="461" spans="1:15" ht="14.4" x14ac:dyDescent="0.3">
      <c r="A461" s="27"/>
      <c r="B461" s="27"/>
      <c r="C461" s="26"/>
      <c r="D461" s="26"/>
      <c r="E461" s="26"/>
      <c r="F461" s="26"/>
      <c r="G461" s="26"/>
      <c r="H461" s="26"/>
      <c r="I461" s="26"/>
      <c r="J461" s="26"/>
      <c r="K461" s="26"/>
      <c r="L461" s="67"/>
      <c r="M461" s="27"/>
      <c r="N461" s="67"/>
      <c r="O461" s="27"/>
    </row>
    <row r="462" spans="1:15" ht="14.4" x14ac:dyDescent="0.3">
      <c r="A462" s="27"/>
      <c r="B462" s="27"/>
      <c r="C462" s="26"/>
      <c r="D462" s="26"/>
      <c r="E462" s="26"/>
      <c r="F462" s="26"/>
      <c r="G462" s="26"/>
      <c r="H462" s="26"/>
      <c r="I462" s="26"/>
      <c r="J462" s="26"/>
      <c r="K462" s="26"/>
      <c r="L462" s="67"/>
      <c r="M462" s="27"/>
      <c r="N462" s="67"/>
      <c r="O462" s="27"/>
    </row>
    <row r="463" spans="1:15" ht="14.4" x14ac:dyDescent="0.3">
      <c r="A463" s="27"/>
      <c r="B463" s="27"/>
      <c r="C463" s="26"/>
      <c r="D463" s="26"/>
      <c r="E463" s="26"/>
      <c r="F463" s="26"/>
      <c r="G463" s="26"/>
      <c r="H463" s="26"/>
      <c r="I463" s="26"/>
      <c r="J463" s="26"/>
      <c r="K463" s="26"/>
      <c r="L463" s="67"/>
      <c r="M463" s="27"/>
      <c r="N463" s="67"/>
      <c r="O463" s="27"/>
    </row>
    <row r="464" spans="1:15" ht="14.4" x14ac:dyDescent="0.3">
      <c r="A464" s="27"/>
      <c r="B464" s="27"/>
      <c r="C464" s="26"/>
      <c r="D464" s="26"/>
      <c r="E464" s="26"/>
      <c r="F464" s="26"/>
      <c r="G464" s="26"/>
      <c r="H464" s="26"/>
      <c r="I464" s="26"/>
      <c r="J464" s="26"/>
      <c r="K464" s="26"/>
      <c r="L464" s="67"/>
      <c r="M464" s="27"/>
      <c r="N464" s="67"/>
      <c r="O464" s="27"/>
    </row>
    <row r="465" spans="1:15" ht="14.4" x14ac:dyDescent="0.3">
      <c r="A465" s="27"/>
      <c r="B465" s="27"/>
      <c r="C465" s="26"/>
      <c r="D465" s="26"/>
      <c r="E465" s="26"/>
      <c r="F465" s="26"/>
      <c r="G465" s="26"/>
      <c r="H465" s="26"/>
      <c r="I465" s="26"/>
      <c r="J465" s="26"/>
      <c r="K465" s="26"/>
      <c r="L465" s="67"/>
      <c r="M465" s="27"/>
      <c r="N465" s="67"/>
      <c r="O465" s="27"/>
    </row>
    <row r="466" spans="1:15" ht="14.4" x14ac:dyDescent="0.3">
      <c r="A466" s="27"/>
      <c r="B466" s="27"/>
      <c r="C466" s="26"/>
      <c r="D466" s="26"/>
      <c r="E466" s="26"/>
      <c r="F466" s="26"/>
      <c r="G466" s="26"/>
      <c r="H466" s="26"/>
      <c r="I466" s="26"/>
      <c r="J466" s="26"/>
      <c r="K466" s="26"/>
      <c r="L466" s="67"/>
      <c r="M466" s="27"/>
      <c r="N466" s="67"/>
      <c r="O466" s="27"/>
    </row>
    <row r="467" spans="1:15" ht="14.4" x14ac:dyDescent="0.3">
      <c r="A467" s="27"/>
      <c r="B467" s="27"/>
      <c r="C467" s="26"/>
      <c r="D467" s="26"/>
      <c r="E467" s="26"/>
      <c r="F467" s="26"/>
      <c r="G467" s="26"/>
      <c r="H467" s="26"/>
      <c r="I467" s="26"/>
      <c r="J467" s="26"/>
      <c r="K467" s="26"/>
      <c r="L467" s="67"/>
      <c r="M467" s="27"/>
      <c r="N467" s="67"/>
      <c r="O467" s="27"/>
    </row>
    <row r="468" spans="1:15" ht="14.4" x14ac:dyDescent="0.3">
      <c r="A468" s="27"/>
      <c r="B468" s="27"/>
      <c r="C468" s="26"/>
      <c r="D468" s="26"/>
      <c r="E468" s="26"/>
      <c r="F468" s="26"/>
      <c r="G468" s="26"/>
      <c r="H468" s="26"/>
      <c r="I468" s="26"/>
      <c r="J468" s="26"/>
      <c r="K468" s="26"/>
      <c r="L468" s="67"/>
      <c r="M468" s="27"/>
      <c r="N468" s="67"/>
      <c r="O468" s="27"/>
    </row>
    <row r="469" spans="1:15" ht="14.4" x14ac:dyDescent="0.3">
      <c r="A469" s="27"/>
      <c r="B469" s="27"/>
      <c r="C469" s="26"/>
      <c r="D469" s="26"/>
      <c r="E469" s="26"/>
      <c r="F469" s="26"/>
      <c r="G469" s="26"/>
      <c r="H469" s="26"/>
      <c r="I469" s="26"/>
      <c r="J469" s="26"/>
      <c r="K469" s="26"/>
      <c r="L469" s="67"/>
      <c r="M469" s="27"/>
      <c r="N469" s="67"/>
      <c r="O469" s="27"/>
    </row>
    <row r="470" spans="1:15" ht="14.4" x14ac:dyDescent="0.3">
      <c r="A470" s="27"/>
      <c r="B470" s="27"/>
      <c r="C470" s="26"/>
      <c r="D470" s="26"/>
      <c r="E470" s="26"/>
      <c r="F470" s="26"/>
      <c r="G470" s="26"/>
      <c r="H470" s="26"/>
      <c r="I470" s="26"/>
      <c r="J470" s="26"/>
      <c r="K470" s="26"/>
      <c r="L470" s="67"/>
      <c r="M470" s="27"/>
      <c r="N470" s="67"/>
      <c r="O470" s="27"/>
    </row>
    <row r="471" spans="1:15" ht="14.4" x14ac:dyDescent="0.3">
      <c r="A471" s="27"/>
      <c r="B471" s="27"/>
      <c r="C471" s="26"/>
      <c r="D471" s="26"/>
      <c r="E471" s="26"/>
      <c r="F471" s="26"/>
      <c r="G471" s="26"/>
      <c r="H471" s="26"/>
      <c r="I471" s="26"/>
      <c r="J471" s="26"/>
      <c r="K471" s="26"/>
      <c r="L471" s="67"/>
      <c r="M471" s="27"/>
      <c r="N471" s="67"/>
      <c r="O471" s="27"/>
    </row>
    <row r="472" spans="1:15" ht="14.4" x14ac:dyDescent="0.3">
      <c r="A472" s="27"/>
      <c r="B472" s="27"/>
      <c r="C472" s="26"/>
      <c r="D472" s="26"/>
      <c r="E472" s="26"/>
      <c r="F472" s="26"/>
      <c r="G472" s="26"/>
      <c r="H472" s="26"/>
      <c r="I472" s="26"/>
      <c r="J472" s="26"/>
      <c r="K472" s="26"/>
      <c r="L472" s="67"/>
      <c r="M472" s="27"/>
      <c r="N472" s="67"/>
      <c r="O472" s="27"/>
    </row>
    <row r="473" spans="1:15" ht="14.4" x14ac:dyDescent="0.3">
      <c r="A473" s="27"/>
      <c r="B473" s="27"/>
      <c r="C473" s="26"/>
      <c r="D473" s="26"/>
      <c r="E473" s="26"/>
      <c r="F473" s="26"/>
      <c r="G473" s="26"/>
      <c r="H473" s="26"/>
      <c r="I473" s="26"/>
      <c r="J473" s="26"/>
      <c r="K473" s="26"/>
      <c r="L473" s="67"/>
      <c r="M473" s="27"/>
      <c r="N473" s="67"/>
      <c r="O473" s="27"/>
    </row>
    <row r="474" spans="1:15" ht="14.4" x14ac:dyDescent="0.3">
      <c r="A474" s="27"/>
      <c r="B474" s="27"/>
      <c r="C474" s="26"/>
      <c r="D474" s="26"/>
      <c r="E474" s="26"/>
      <c r="F474" s="26"/>
      <c r="G474" s="26"/>
      <c r="H474" s="26"/>
      <c r="I474" s="26"/>
      <c r="J474" s="26"/>
      <c r="K474" s="26"/>
      <c r="L474" s="67"/>
      <c r="M474" s="27"/>
      <c r="N474" s="67"/>
      <c r="O474" s="27"/>
    </row>
    <row r="475" spans="1:15" ht="14.4" x14ac:dyDescent="0.3">
      <c r="A475" s="27"/>
      <c r="B475" s="27"/>
      <c r="C475" s="26"/>
      <c r="D475" s="26"/>
      <c r="E475" s="26"/>
      <c r="F475" s="26"/>
      <c r="G475" s="26"/>
      <c r="H475" s="26"/>
      <c r="I475" s="26"/>
      <c r="J475" s="26"/>
      <c r="K475" s="26"/>
      <c r="L475" s="67"/>
      <c r="M475" s="27"/>
      <c r="N475" s="67"/>
      <c r="O475" s="27"/>
    </row>
    <row r="476" spans="1:15" ht="14.4" x14ac:dyDescent="0.3">
      <c r="A476" s="27"/>
      <c r="B476" s="27"/>
      <c r="C476" s="26"/>
      <c r="D476" s="26"/>
      <c r="E476" s="26"/>
      <c r="F476" s="26"/>
      <c r="G476" s="26"/>
      <c r="H476" s="26"/>
      <c r="I476" s="26"/>
      <c r="J476" s="26"/>
      <c r="K476" s="26"/>
      <c r="L476" s="67"/>
      <c r="M476" s="27"/>
      <c r="N476" s="67"/>
      <c r="O476" s="27"/>
    </row>
    <row r="477" spans="1:15" ht="14.4" x14ac:dyDescent="0.3">
      <c r="A477" s="27"/>
      <c r="B477" s="27"/>
      <c r="C477" s="26"/>
      <c r="D477" s="26"/>
      <c r="E477" s="26"/>
      <c r="F477" s="26"/>
      <c r="G477" s="26"/>
      <c r="H477" s="26"/>
      <c r="I477" s="26"/>
      <c r="J477" s="26"/>
      <c r="K477" s="26"/>
      <c r="L477" s="67"/>
      <c r="M477" s="27"/>
      <c r="N477" s="67"/>
      <c r="O477" s="27"/>
    </row>
    <row r="478" spans="1:15" ht="14.4" x14ac:dyDescent="0.3">
      <c r="A478" s="27"/>
      <c r="B478" s="27"/>
      <c r="C478" s="26"/>
      <c r="D478" s="26"/>
      <c r="E478" s="26"/>
      <c r="F478" s="26"/>
      <c r="G478" s="26"/>
      <c r="H478" s="26"/>
      <c r="I478" s="26"/>
      <c r="J478" s="26"/>
      <c r="K478" s="26"/>
      <c r="L478" s="67"/>
      <c r="M478" s="27"/>
      <c r="N478" s="67"/>
      <c r="O478" s="27"/>
    </row>
    <row r="479" spans="1:15" ht="14.4" x14ac:dyDescent="0.3">
      <c r="A479" s="27"/>
      <c r="B479" s="27"/>
      <c r="C479" s="26"/>
      <c r="D479" s="26"/>
      <c r="E479" s="26"/>
      <c r="F479" s="26"/>
      <c r="G479" s="26"/>
      <c r="H479" s="26"/>
      <c r="I479" s="26"/>
      <c r="J479" s="26"/>
      <c r="K479" s="26"/>
      <c r="L479" s="67"/>
      <c r="M479" s="27"/>
      <c r="N479" s="67"/>
      <c r="O479" s="27"/>
    </row>
    <row r="480" spans="1:15" ht="14.4" x14ac:dyDescent="0.3">
      <c r="A480" s="27"/>
      <c r="B480" s="27"/>
      <c r="C480" s="26"/>
      <c r="D480" s="26"/>
      <c r="E480" s="26"/>
      <c r="F480" s="26"/>
      <c r="G480" s="26"/>
      <c r="H480" s="26"/>
      <c r="I480" s="26"/>
      <c r="J480" s="26"/>
      <c r="K480" s="26"/>
      <c r="L480" s="67"/>
      <c r="M480" s="27"/>
      <c r="N480" s="67"/>
      <c r="O480" s="27"/>
    </row>
    <row r="481" spans="1:15" ht="14.4" x14ac:dyDescent="0.3">
      <c r="A481" s="27"/>
      <c r="B481" s="27"/>
      <c r="C481" s="26"/>
      <c r="D481" s="26"/>
      <c r="E481" s="26"/>
      <c r="F481" s="26"/>
      <c r="G481" s="26"/>
      <c r="H481" s="26"/>
      <c r="I481" s="26"/>
      <c r="J481" s="26"/>
      <c r="K481" s="26"/>
      <c r="L481" s="67"/>
      <c r="M481" s="27"/>
      <c r="N481" s="67"/>
      <c r="O481" s="27"/>
    </row>
    <row r="482" spans="1:15" ht="14.4" x14ac:dyDescent="0.3">
      <c r="A482" s="27"/>
      <c r="B482" s="27"/>
      <c r="C482" s="26"/>
      <c r="D482" s="26"/>
      <c r="E482" s="26"/>
      <c r="F482" s="26"/>
      <c r="G482" s="26"/>
      <c r="H482" s="26"/>
      <c r="I482" s="26"/>
      <c r="J482" s="26"/>
      <c r="K482" s="26"/>
      <c r="L482" s="67"/>
      <c r="M482" s="27"/>
      <c r="N482" s="67"/>
      <c r="O482" s="27"/>
    </row>
    <row r="483" spans="1:15" ht="14.4" x14ac:dyDescent="0.3">
      <c r="A483" s="27"/>
      <c r="B483" s="27"/>
      <c r="C483" s="26"/>
      <c r="D483" s="26"/>
      <c r="E483" s="26"/>
      <c r="F483" s="26"/>
      <c r="G483" s="26"/>
      <c r="H483" s="26"/>
      <c r="I483" s="26"/>
      <c r="J483" s="26"/>
      <c r="K483" s="26"/>
      <c r="L483" s="67"/>
      <c r="M483" s="27"/>
      <c r="N483" s="67"/>
      <c r="O483" s="27"/>
    </row>
    <row r="484" spans="1:15" ht="14.4" x14ac:dyDescent="0.3">
      <c r="A484" s="27"/>
      <c r="B484" s="27"/>
      <c r="C484" s="26"/>
      <c r="D484" s="26"/>
      <c r="E484" s="26"/>
      <c r="F484" s="26"/>
      <c r="G484" s="26"/>
      <c r="H484" s="26"/>
      <c r="I484" s="26"/>
      <c r="J484" s="26"/>
      <c r="K484" s="26"/>
      <c r="L484" s="67"/>
      <c r="M484" s="27"/>
      <c r="N484" s="67"/>
      <c r="O484" s="27"/>
    </row>
    <row r="485" spans="1:15" ht="14.4" x14ac:dyDescent="0.3">
      <c r="A485" s="27"/>
      <c r="B485" s="27"/>
      <c r="C485" s="26"/>
      <c r="D485" s="26"/>
      <c r="E485" s="26"/>
      <c r="F485" s="26"/>
      <c r="G485" s="26"/>
      <c r="H485" s="26"/>
      <c r="I485" s="26"/>
      <c r="J485" s="26"/>
      <c r="K485" s="26"/>
      <c r="L485" s="67"/>
      <c r="M485" s="27"/>
      <c r="N485" s="67"/>
      <c r="O485" s="27"/>
    </row>
    <row r="486" spans="1:15" ht="14.4" x14ac:dyDescent="0.3">
      <c r="A486" s="27"/>
      <c r="B486" s="27"/>
      <c r="C486" s="26"/>
      <c r="D486" s="26"/>
      <c r="E486" s="26"/>
      <c r="F486" s="26"/>
      <c r="G486" s="26"/>
      <c r="H486" s="26"/>
      <c r="I486" s="26"/>
      <c r="J486" s="26"/>
      <c r="K486" s="26"/>
      <c r="L486" s="67"/>
      <c r="M486" s="27"/>
      <c r="N486" s="67"/>
      <c r="O486" s="27"/>
    </row>
    <row r="487" spans="1:15" ht="14.4" x14ac:dyDescent="0.3">
      <c r="A487" s="27"/>
      <c r="B487" s="27"/>
      <c r="C487" s="26"/>
      <c r="D487" s="26"/>
      <c r="E487" s="26"/>
      <c r="F487" s="26"/>
      <c r="G487" s="26"/>
      <c r="H487" s="26"/>
      <c r="I487" s="26"/>
      <c r="J487" s="26"/>
      <c r="K487" s="26"/>
      <c r="L487" s="67"/>
      <c r="M487" s="27"/>
      <c r="N487" s="67"/>
      <c r="O487" s="27"/>
    </row>
    <row r="488" spans="1:15" ht="14.4" x14ac:dyDescent="0.3">
      <c r="A488" s="27"/>
      <c r="B488" s="27"/>
      <c r="C488" s="26"/>
      <c r="D488" s="26"/>
      <c r="E488" s="26"/>
      <c r="F488" s="26"/>
      <c r="G488" s="26"/>
      <c r="H488" s="26"/>
      <c r="I488" s="26"/>
      <c r="J488" s="26"/>
      <c r="K488" s="26"/>
      <c r="L488" s="67"/>
      <c r="M488" s="27"/>
      <c r="N488" s="67"/>
      <c r="O488" s="27"/>
    </row>
    <row r="489" spans="1:15" ht="14.4" x14ac:dyDescent="0.3">
      <c r="A489" s="27"/>
      <c r="B489" s="27"/>
      <c r="C489" s="26"/>
      <c r="D489" s="26"/>
      <c r="E489" s="26"/>
      <c r="F489" s="26"/>
      <c r="G489" s="26"/>
      <c r="H489" s="26"/>
      <c r="I489" s="26"/>
      <c r="J489" s="26"/>
      <c r="K489" s="26"/>
      <c r="L489" s="67"/>
      <c r="M489" s="27"/>
      <c r="N489" s="67"/>
      <c r="O489" s="27"/>
    </row>
    <row r="490" spans="1:15" ht="14.4" x14ac:dyDescent="0.3">
      <c r="A490" s="27"/>
      <c r="B490" s="27"/>
      <c r="C490" s="26"/>
      <c r="D490" s="26"/>
      <c r="E490" s="26"/>
      <c r="F490" s="26"/>
      <c r="G490" s="26"/>
      <c r="H490" s="26"/>
      <c r="I490" s="26"/>
      <c r="J490" s="26"/>
      <c r="K490" s="26"/>
      <c r="L490" s="67"/>
      <c r="M490" s="27"/>
      <c r="N490" s="67"/>
      <c r="O490" s="27"/>
    </row>
    <row r="491" spans="1:15" ht="14.4" x14ac:dyDescent="0.3">
      <c r="A491" s="27"/>
      <c r="B491" s="27"/>
      <c r="C491" s="26"/>
      <c r="D491" s="26"/>
      <c r="E491" s="26"/>
      <c r="F491" s="26"/>
      <c r="G491" s="26"/>
      <c r="H491" s="26"/>
      <c r="I491" s="26"/>
      <c r="J491" s="26"/>
      <c r="K491" s="26"/>
      <c r="L491" s="67"/>
      <c r="M491" s="27"/>
      <c r="N491" s="67"/>
      <c r="O491" s="27"/>
    </row>
    <row r="492" spans="1:15" ht="14.4" x14ac:dyDescent="0.3">
      <c r="A492" s="27"/>
      <c r="B492" s="27"/>
      <c r="C492" s="26"/>
      <c r="D492" s="26"/>
      <c r="E492" s="26"/>
      <c r="F492" s="26"/>
      <c r="G492" s="26"/>
      <c r="H492" s="26"/>
      <c r="I492" s="26"/>
      <c r="J492" s="26"/>
      <c r="K492" s="26"/>
      <c r="L492" s="67"/>
      <c r="M492" s="27"/>
      <c r="N492" s="67"/>
      <c r="O492" s="27"/>
    </row>
    <row r="493" spans="1:15" ht="14.4" x14ac:dyDescent="0.3">
      <c r="A493" s="27"/>
      <c r="B493" s="27"/>
      <c r="C493" s="26"/>
      <c r="D493" s="26"/>
      <c r="E493" s="26"/>
      <c r="F493" s="26"/>
      <c r="G493" s="26"/>
      <c r="H493" s="26"/>
      <c r="I493" s="26"/>
      <c r="J493" s="26"/>
      <c r="K493" s="26"/>
      <c r="L493" s="67"/>
      <c r="M493" s="27"/>
      <c r="N493" s="67"/>
      <c r="O493" s="27"/>
    </row>
    <row r="494" spans="1:15" ht="14.4" x14ac:dyDescent="0.3">
      <c r="A494" s="27"/>
      <c r="B494" s="27"/>
      <c r="C494" s="26"/>
      <c r="D494" s="26"/>
      <c r="E494" s="26"/>
      <c r="F494" s="26"/>
      <c r="G494" s="26"/>
      <c r="H494" s="26"/>
      <c r="I494" s="26"/>
      <c r="J494" s="26"/>
      <c r="K494" s="26"/>
      <c r="L494" s="67"/>
      <c r="M494" s="27"/>
      <c r="N494" s="67"/>
      <c r="O494" s="27"/>
    </row>
    <row r="495" spans="1:15" ht="14.4" x14ac:dyDescent="0.3">
      <c r="A495" s="27"/>
      <c r="B495" s="27"/>
      <c r="C495" s="26"/>
      <c r="D495" s="26"/>
      <c r="E495" s="26"/>
      <c r="F495" s="26"/>
      <c r="G495" s="26"/>
      <c r="H495" s="26"/>
      <c r="I495" s="26"/>
      <c r="J495" s="26"/>
      <c r="K495" s="26"/>
      <c r="L495" s="67"/>
      <c r="M495" s="27"/>
      <c r="N495" s="67"/>
      <c r="O495" s="27"/>
    </row>
    <row r="496" spans="1:15" ht="14.4" x14ac:dyDescent="0.3">
      <c r="A496" s="27"/>
      <c r="B496" s="27"/>
      <c r="C496" s="26"/>
      <c r="D496" s="26"/>
      <c r="E496" s="26"/>
      <c r="F496" s="26"/>
      <c r="G496" s="26"/>
      <c r="H496" s="26"/>
      <c r="I496" s="26"/>
      <c r="J496" s="26"/>
      <c r="K496" s="26"/>
      <c r="L496" s="67"/>
      <c r="M496" s="27"/>
      <c r="N496" s="67"/>
      <c r="O496" s="27"/>
    </row>
    <row r="497" spans="1:15" ht="14.4" x14ac:dyDescent="0.3">
      <c r="A497" s="27"/>
      <c r="B497" s="27"/>
      <c r="C497" s="26"/>
      <c r="D497" s="26"/>
      <c r="E497" s="26"/>
      <c r="F497" s="26"/>
      <c r="G497" s="26"/>
      <c r="H497" s="26"/>
      <c r="I497" s="26"/>
      <c r="J497" s="26"/>
      <c r="K497" s="26"/>
      <c r="L497" s="67"/>
      <c r="M497" s="27"/>
      <c r="N497" s="67"/>
      <c r="O497" s="27"/>
    </row>
    <row r="498" spans="1:15" ht="14.4" x14ac:dyDescent="0.3">
      <c r="A498" s="27"/>
      <c r="B498" s="27"/>
      <c r="C498" s="26"/>
      <c r="D498" s="26"/>
      <c r="E498" s="26"/>
      <c r="F498" s="26"/>
      <c r="G498" s="26"/>
      <c r="H498" s="26"/>
      <c r="I498" s="26"/>
      <c r="J498" s="26"/>
      <c r="K498" s="26"/>
      <c r="L498" s="67"/>
      <c r="M498" s="27"/>
      <c r="N498" s="67"/>
      <c r="O498" s="27"/>
    </row>
    <row r="499" spans="1:15" ht="14.4" x14ac:dyDescent="0.3">
      <c r="A499" s="27"/>
      <c r="B499" s="27"/>
      <c r="C499" s="26"/>
      <c r="D499" s="26"/>
      <c r="E499" s="26"/>
      <c r="F499" s="26"/>
      <c r="G499" s="26"/>
      <c r="H499" s="26"/>
      <c r="I499" s="26"/>
      <c r="J499" s="26"/>
      <c r="K499" s="26"/>
      <c r="L499" s="67"/>
      <c r="M499" s="27"/>
      <c r="N499" s="67"/>
      <c r="O499" s="27"/>
    </row>
    <row r="500" spans="1:15" ht="14.4" x14ac:dyDescent="0.3">
      <c r="A500" s="27"/>
      <c r="B500" s="27"/>
      <c r="C500" s="26"/>
      <c r="D500" s="26"/>
      <c r="E500" s="26"/>
      <c r="F500" s="26"/>
      <c r="G500" s="26"/>
      <c r="H500" s="26"/>
      <c r="I500" s="26"/>
      <c r="J500" s="26"/>
      <c r="K500" s="26"/>
      <c r="L500" s="67"/>
      <c r="M500" s="27"/>
      <c r="N500" s="67"/>
      <c r="O500" s="27"/>
    </row>
    <row r="501" spans="1:15" ht="14.4" x14ac:dyDescent="0.3">
      <c r="A501" s="27"/>
      <c r="B501" s="27"/>
      <c r="C501" s="26"/>
      <c r="D501" s="26"/>
      <c r="E501" s="26"/>
      <c r="F501" s="26"/>
      <c r="G501" s="26"/>
      <c r="H501" s="26"/>
      <c r="I501" s="26"/>
      <c r="J501" s="26"/>
      <c r="K501" s="26"/>
      <c r="L501" s="67"/>
      <c r="M501" s="27"/>
      <c r="N501" s="67"/>
      <c r="O501" s="27"/>
    </row>
    <row r="502" spans="1:15" ht="14.4" x14ac:dyDescent="0.3">
      <c r="A502" s="27"/>
      <c r="B502" s="27"/>
      <c r="C502" s="26"/>
      <c r="D502" s="26"/>
      <c r="E502" s="26"/>
      <c r="F502" s="26"/>
      <c r="G502" s="26"/>
      <c r="H502" s="26"/>
      <c r="I502" s="26"/>
      <c r="J502" s="26"/>
      <c r="K502" s="26"/>
      <c r="L502" s="67"/>
      <c r="M502" s="27"/>
      <c r="N502" s="67"/>
      <c r="O502" s="27"/>
    </row>
    <row r="503" spans="1:15" ht="14.4" x14ac:dyDescent="0.3">
      <c r="A503" s="27"/>
      <c r="B503" s="27"/>
      <c r="C503" s="26"/>
      <c r="D503" s="26"/>
      <c r="E503" s="26"/>
      <c r="F503" s="26"/>
      <c r="G503" s="26"/>
      <c r="H503" s="26"/>
      <c r="I503" s="26"/>
      <c r="J503" s="26"/>
      <c r="K503" s="26"/>
      <c r="L503" s="67"/>
      <c r="M503" s="27"/>
      <c r="N503" s="67"/>
      <c r="O503" s="27"/>
    </row>
    <row r="504" spans="1:15" ht="14.4" x14ac:dyDescent="0.3">
      <c r="A504" s="27"/>
      <c r="B504" s="27"/>
      <c r="C504" s="26"/>
      <c r="D504" s="26"/>
      <c r="E504" s="26"/>
      <c r="F504" s="26"/>
      <c r="G504" s="26"/>
      <c r="H504" s="26"/>
      <c r="I504" s="26"/>
      <c r="J504" s="26"/>
      <c r="K504" s="26"/>
      <c r="L504" s="67"/>
      <c r="M504" s="27"/>
      <c r="N504" s="67"/>
      <c r="O504" s="27"/>
    </row>
    <row r="505" spans="1:15" ht="14.4" x14ac:dyDescent="0.3">
      <c r="A505" s="27"/>
      <c r="B505" s="27"/>
      <c r="C505" s="26"/>
      <c r="D505" s="26"/>
      <c r="E505" s="26"/>
      <c r="F505" s="26"/>
      <c r="G505" s="26"/>
      <c r="H505" s="26"/>
      <c r="I505" s="26"/>
      <c r="J505" s="26"/>
      <c r="K505" s="26"/>
      <c r="L505" s="67"/>
      <c r="M505" s="27"/>
      <c r="N505" s="67"/>
      <c r="O505" s="27"/>
    </row>
    <row r="506" spans="1:15" ht="14.4" x14ac:dyDescent="0.3">
      <c r="A506" s="27"/>
      <c r="B506" s="27"/>
      <c r="C506" s="26"/>
      <c r="D506" s="26"/>
      <c r="E506" s="26"/>
      <c r="F506" s="26"/>
      <c r="G506" s="26"/>
      <c r="H506" s="26"/>
      <c r="I506" s="26"/>
      <c r="J506" s="26"/>
      <c r="K506" s="26"/>
      <c r="L506" s="67"/>
      <c r="M506" s="27"/>
      <c r="N506" s="67"/>
      <c r="O506" s="27"/>
    </row>
    <row r="507" spans="1:15" ht="14.4" x14ac:dyDescent="0.3">
      <c r="A507" s="27"/>
      <c r="B507" s="27"/>
      <c r="C507" s="26"/>
      <c r="D507" s="26"/>
      <c r="E507" s="26"/>
      <c r="F507" s="26"/>
      <c r="G507" s="26"/>
      <c r="H507" s="26"/>
      <c r="I507" s="26"/>
      <c r="J507" s="26"/>
      <c r="K507" s="26"/>
      <c r="L507" s="67"/>
      <c r="M507" s="27"/>
      <c r="N507" s="67"/>
      <c r="O507" s="27"/>
    </row>
    <row r="508" spans="1:15" ht="14.4" x14ac:dyDescent="0.3">
      <c r="A508" s="27"/>
      <c r="B508" s="27"/>
      <c r="C508" s="26"/>
      <c r="D508" s="26"/>
      <c r="E508" s="26"/>
      <c r="F508" s="26"/>
      <c r="G508" s="26"/>
      <c r="H508" s="26"/>
      <c r="I508" s="26"/>
      <c r="J508" s="26"/>
      <c r="K508" s="26"/>
      <c r="L508" s="67"/>
      <c r="M508" s="27"/>
      <c r="N508" s="67"/>
      <c r="O508" s="27"/>
    </row>
    <row r="509" spans="1:15" ht="14.4" x14ac:dyDescent="0.3">
      <c r="A509" s="27"/>
      <c r="B509" s="27"/>
      <c r="C509" s="26"/>
      <c r="D509" s="26"/>
      <c r="E509" s="26"/>
      <c r="F509" s="26"/>
      <c r="G509" s="26"/>
      <c r="H509" s="26"/>
      <c r="I509" s="26"/>
      <c r="J509" s="26"/>
      <c r="K509" s="26"/>
      <c r="L509" s="67"/>
      <c r="M509" s="27"/>
      <c r="N509" s="67"/>
      <c r="O509" s="27"/>
    </row>
    <row r="510" spans="1:15" ht="14.4" x14ac:dyDescent="0.3">
      <c r="A510" s="27"/>
      <c r="B510" s="27"/>
      <c r="C510" s="26"/>
      <c r="D510" s="26"/>
      <c r="E510" s="26"/>
      <c r="F510" s="26"/>
      <c r="G510" s="26"/>
      <c r="H510" s="26"/>
      <c r="I510" s="26"/>
      <c r="J510" s="26"/>
      <c r="K510" s="26"/>
      <c r="L510" s="67"/>
      <c r="M510" s="27"/>
      <c r="N510" s="67"/>
      <c r="O510" s="27"/>
    </row>
    <row r="511" spans="1:15" ht="14.4" x14ac:dyDescent="0.3">
      <c r="A511" s="27"/>
      <c r="B511" s="27"/>
      <c r="C511" s="26"/>
      <c r="D511" s="26"/>
      <c r="E511" s="26"/>
      <c r="F511" s="26"/>
      <c r="G511" s="26"/>
      <c r="H511" s="26"/>
      <c r="I511" s="26"/>
      <c r="J511" s="26"/>
      <c r="K511" s="26"/>
      <c r="L511" s="67"/>
      <c r="M511" s="27"/>
      <c r="N511" s="67"/>
      <c r="O511" s="27"/>
    </row>
    <row r="512" spans="1:15" ht="14.4" x14ac:dyDescent="0.3">
      <c r="A512" s="27"/>
      <c r="B512" s="27"/>
      <c r="C512" s="26"/>
      <c r="D512" s="26"/>
      <c r="E512" s="26"/>
      <c r="F512" s="26"/>
      <c r="G512" s="26"/>
      <c r="H512" s="26"/>
      <c r="I512" s="26"/>
      <c r="J512" s="26"/>
      <c r="K512" s="26"/>
      <c r="L512" s="67"/>
      <c r="M512" s="27"/>
      <c r="N512" s="67"/>
      <c r="O512" s="27"/>
    </row>
    <row r="513" spans="1:15" ht="14.4" x14ac:dyDescent="0.3">
      <c r="A513" s="27"/>
      <c r="B513" s="27"/>
      <c r="C513" s="26"/>
      <c r="D513" s="26"/>
      <c r="E513" s="26"/>
      <c r="F513" s="26"/>
      <c r="G513" s="26"/>
      <c r="H513" s="26"/>
      <c r="I513" s="26"/>
      <c r="J513" s="26"/>
      <c r="K513" s="26"/>
      <c r="L513" s="67"/>
      <c r="M513" s="27"/>
      <c r="N513" s="67"/>
      <c r="O513" s="27"/>
    </row>
    <row r="514" spans="1:15" ht="14.4" x14ac:dyDescent="0.3">
      <c r="A514" s="27"/>
      <c r="B514" s="27"/>
      <c r="C514" s="26"/>
      <c r="D514" s="26"/>
      <c r="E514" s="26"/>
      <c r="F514" s="26"/>
      <c r="G514" s="26"/>
      <c r="H514" s="26"/>
      <c r="I514" s="26"/>
      <c r="J514" s="26"/>
      <c r="K514" s="26"/>
      <c r="L514" s="67"/>
      <c r="M514" s="27"/>
      <c r="N514" s="67"/>
      <c r="O514" s="27"/>
    </row>
    <row r="515" spans="1:15" ht="14.4" x14ac:dyDescent="0.3">
      <c r="A515" s="27"/>
      <c r="B515" s="27"/>
      <c r="C515" s="26"/>
      <c r="D515" s="26"/>
      <c r="E515" s="26"/>
      <c r="F515" s="26"/>
      <c r="G515" s="26"/>
      <c r="H515" s="26"/>
      <c r="I515" s="26"/>
      <c r="J515" s="26"/>
      <c r="K515" s="26"/>
      <c r="L515" s="67"/>
      <c r="M515" s="27"/>
      <c r="N515" s="67"/>
      <c r="O515" s="27"/>
    </row>
    <row r="516" spans="1:15" ht="14.4" x14ac:dyDescent="0.3">
      <c r="A516" s="27"/>
      <c r="B516" s="27"/>
      <c r="C516" s="26"/>
      <c r="D516" s="26"/>
      <c r="E516" s="26"/>
      <c r="F516" s="26"/>
      <c r="G516" s="26"/>
      <c r="H516" s="26"/>
      <c r="I516" s="26"/>
      <c r="J516" s="26"/>
      <c r="K516" s="26"/>
      <c r="L516" s="67"/>
      <c r="M516" s="27"/>
      <c r="N516" s="67"/>
      <c r="O516" s="27"/>
    </row>
    <row r="517" spans="1:15" ht="14.4" x14ac:dyDescent="0.3">
      <c r="A517" s="27"/>
      <c r="B517" s="27"/>
      <c r="C517" s="26"/>
      <c r="D517" s="26"/>
      <c r="E517" s="26"/>
      <c r="F517" s="26"/>
      <c r="G517" s="26"/>
      <c r="H517" s="26"/>
      <c r="I517" s="26"/>
      <c r="J517" s="26"/>
      <c r="K517" s="26"/>
      <c r="L517" s="67"/>
      <c r="M517" s="27"/>
      <c r="N517" s="67"/>
      <c r="O517" s="27"/>
    </row>
    <row r="518" spans="1:15" ht="14.4" x14ac:dyDescent="0.3">
      <c r="A518" s="27"/>
      <c r="B518" s="27"/>
      <c r="C518" s="26"/>
      <c r="D518" s="26"/>
      <c r="E518" s="26"/>
      <c r="F518" s="26"/>
      <c r="G518" s="26"/>
      <c r="H518" s="26"/>
      <c r="I518" s="26"/>
      <c r="J518" s="26"/>
      <c r="K518" s="26"/>
      <c r="L518" s="67"/>
      <c r="M518" s="27"/>
      <c r="N518" s="67"/>
      <c r="O518" s="27"/>
    </row>
    <row r="519" spans="1:15" ht="14.4" x14ac:dyDescent="0.3">
      <c r="A519" s="27"/>
      <c r="B519" s="27"/>
      <c r="C519" s="26"/>
      <c r="D519" s="26"/>
      <c r="E519" s="26"/>
      <c r="F519" s="26"/>
      <c r="G519" s="26"/>
      <c r="H519" s="26"/>
      <c r="I519" s="26"/>
      <c r="J519" s="26"/>
      <c r="K519" s="26"/>
      <c r="L519" s="67"/>
      <c r="M519" s="27"/>
      <c r="N519" s="67"/>
      <c r="O519" s="27"/>
    </row>
    <row r="520" spans="1:15" ht="14.4" x14ac:dyDescent="0.3">
      <c r="A520" s="27"/>
      <c r="B520" s="27"/>
      <c r="C520" s="26"/>
      <c r="D520" s="26"/>
      <c r="E520" s="26"/>
      <c r="F520" s="26"/>
      <c r="G520" s="26"/>
      <c r="H520" s="26"/>
      <c r="I520" s="26"/>
      <c r="J520" s="26"/>
      <c r="K520" s="26"/>
      <c r="L520" s="67"/>
      <c r="M520" s="27"/>
      <c r="N520" s="67"/>
      <c r="O520" s="27"/>
    </row>
    <row r="521" spans="1:15" ht="14.4" x14ac:dyDescent="0.3">
      <c r="A521" s="27"/>
      <c r="B521" s="27"/>
      <c r="C521" s="26"/>
      <c r="D521" s="26"/>
      <c r="E521" s="26"/>
      <c r="F521" s="26"/>
      <c r="G521" s="26"/>
      <c r="H521" s="26"/>
      <c r="I521" s="26"/>
      <c r="J521" s="26"/>
      <c r="K521" s="26"/>
      <c r="L521" s="67"/>
      <c r="M521" s="27"/>
      <c r="N521" s="67"/>
      <c r="O521" s="27"/>
    </row>
    <row r="522" spans="1:15" ht="14.4" x14ac:dyDescent="0.3">
      <c r="A522" s="27"/>
      <c r="B522" s="27"/>
      <c r="C522" s="26"/>
      <c r="D522" s="26"/>
      <c r="E522" s="26"/>
      <c r="F522" s="26"/>
      <c r="G522" s="26"/>
      <c r="H522" s="26"/>
      <c r="I522" s="26"/>
      <c r="J522" s="26"/>
      <c r="K522" s="26"/>
      <c r="L522" s="67"/>
      <c r="M522" s="27"/>
      <c r="N522" s="67"/>
      <c r="O522" s="27"/>
    </row>
    <row r="523" spans="1:15" ht="14.4" x14ac:dyDescent="0.3">
      <c r="A523" s="27"/>
      <c r="B523" s="27"/>
      <c r="C523" s="26"/>
      <c r="D523" s="26"/>
      <c r="E523" s="26"/>
      <c r="F523" s="26"/>
      <c r="G523" s="26"/>
      <c r="H523" s="26"/>
      <c r="I523" s="26"/>
      <c r="J523" s="26"/>
      <c r="K523" s="26"/>
      <c r="L523" s="67"/>
      <c r="M523" s="27"/>
      <c r="N523" s="67"/>
      <c r="O523" s="27"/>
    </row>
    <row r="524" spans="1:15" ht="14.4" x14ac:dyDescent="0.3">
      <c r="A524" s="27"/>
      <c r="B524" s="27"/>
      <c r="C524" s="26"/>
      <c r="D524" s="26"/>
      <c r="E524" s="26"/>
      <c r="F524" s="26"/>
      <c r="G524" s="26"/>
      <c r="H524" s="26"/>
      <c r="I524" s="26"/>
      <c r="J524" s="26"/>
      <c r="K524" s="26"/>
      <c r="L524" s="67"/>
      <c r="M524" s="27"/>
      <c r="N524" s="67"/>
      <c r="O524" s="27"/>
    </row>
    <row r="525" spans="1:15" ht="14.4" x14ac:dyDescent="0.3">
      <c r="A525" s="27"/>
      <c r="B525" s="27"/>
      <c r="C525" s="26"/>
      <c r="D525" s="26"/>
      <c r="E525" s="26"/>
      <c r="F525" s="26"/>
      <c r="G525" s="26"/>
      <c r="H525" s="26"/>
      <c r="I525" s="26"/>
      <c r="J525" s="26"/>
      <c r="K525" s="26"/>
      <c r="L525" s="67"/>
      <c r="M525" s="27"/>
      <c r="N525" s="67"/>
      <c r="O525" s="27"/>
    </row>
    <row r="526" spans="1:15" ht="14.4" x14ac:dyDescent="0.3">
      <c r="A526" s="27"/>
      <c r="B526" s="27"/>
      <c r="C526" s="26"/>
      <c r="D526" s="26"/>
      <c r="E526" s="26"/>
      <c r="F526" s="26"/>
      <c r="G526" s="26"/>
      <c r="H526" s="26"/>
      <c r="I526" s="26"/>
      <c r="J526" s="26"/>
      <c r="K526" s="26"/>
      <c r="L526" s="67"/>
      <c r="M526" s="27"/>
      <c r="N526" s="67"/>
      <c r="O526" s="27"/>
    </row>
    <row r="527" spans="1:15" ht="14.4" x14ac:dyDescent="0.3">
      <c r="A527" s="27"/>
      <c r="B527" s="27"/>
      <c r="C527" s="26"/>
      <c r="D527" s="26"/>
      <c r="E527" s="26"/>
      <c r="F527" s="26"/>
      <c r="G527" s="26"/>
      <c r="H527" s="26"/>
      <c r="I527" s="26"/>
      <c r="J527" s="26"/>
      <c r="K527" s="26"/>
      <c r="L527" s="67"/>
      <c r="M527" s="27"/>
      <c r="N527" s="67"/>
      <c r="O527" s="27"/>
    </row>
    <row r="528" spans="1:15" ht="14.4" x14ac:dyDescent="0.3">
      <c r="A528" s="27"/>
      <c r="B528" s="27"/>
      <c r="C528" s="26"/>
      <c r="D528" s="26"/>
      <c r="E528" s="26"/>
      <c r="F528" s="26"/>
      <c r="G528" s="26"/>
      <c r="H528" s="26"/>
      <c r="I528" s="26"/>
      <c r="J528" s="26"/>
      <c r="K528" s="26"/>
      <c r="L528" s="67"/>
      <c r="M528" s="27"/>
      <c r="N528" s="67"/>
      <c r="O528" s="27"/>
    </row>
    <row r="529" spans="1:15" ht="14.4" x14ac:dyDescent="0.3">
      <c r="A529" s="27"/>
      <c r="B529" s="27"/>
      <c r="C529" s="26"/>
      <c r="D529" s="26"/>
      <c r="E529" s="26"/>
      <c r="F529" s="26"/>
      <c r="G529" s="26"/>
      <c r="H529" s="26"/>
      <c r="I529" s="26"/>
      <c r="J529" s="26"/>
      <c r="K529" s="26"/>
      <c r="L529" s="67"/>
      <c r="M529" s="27"/>
      <c r="N529" s="67"/>
      <c r="O529" s="27"/>
    </row>
    <row r="530" spans="1:15" ht="14.4" x14ac:dyDescent="0.3">
      <c r="A530" s="27"/>
      <c r="B530" s="27"/>
      <c r="C530" s="26"/>
      <c r="D530" s="26"/>
      <c r="E530" s="26"/>
      <c r="F530" s="26"/>
      <c r="G530" s="26"/>
      <c r="H530" s="26"/>
      <c r="I530" s="26"/>
      <c r="J530" s="26"/>
      <c r="K530" s="26"/>
      <c r="L530" s="67"/>
      <c r="M530" s="27"/>
      <c r="N530" s="67"/>
      <c r="O530" s="27"/>
    </row>
    <row r="531" spans="1:15" ht="14.4" x14ac:dyDescent="0.3">
      <c r="A531" s="27"/>
      <c r="B531" s="27"/>
      <c r="C531" s="26"/>
      <c r="D531" s="26"/>
      <c r="E531" s="26"/>
      <c r="F531" s="26"/>
      <c r="G531" s="26"/>
      <c r="H531" s="26"/>
      <c r="I531" s="26"/>
      <c r="J531" s="26"/>
      <c r="K531" s="26"/>
      <c r="L531" s="67"/>
      <c r="M531" s="27"/>
      <c r="N531" s="67"/>
      <c r="O531" s="27"/>
    </row>
    <row r="532" spans="1:15" ht="14.4" x14ac:dyDescent="0.3">
      <c r="A532" s="27"/>
      <c r="B532" s="27"/>
      <c r="C532" s="26"/>
      <c r="D532" s="26"/>
      <c r="E532" s="26"/>
      <c r="F532" s="26"/>
      <c r="G532" s="26"/>
      <c r="H532" s="26"/>
      <c r="I532" s="26"/>
      <c r="J532" s="26"/>
      <c r="K532" s="26"/>
      <c r="L532" s="67"/>
      <c r="M532" s="27"/>
      <c r="N532" s="67"/>
      <c r="O532" s="27"/>
    </row>
    <row r="533" spans="1:15" ht="14.4" x14ac:dyDescent="0.3">
      <c r="A533" s="27"/>
      <c r="B533" s="27"/>
      <c r="C533" s="26"/>
      <c r="D533" s="26"/>
      <c r="E533" s="26"/>
      <c r="F533" s="26"/>
      <c r="G533" s="26"/>
      <c r="H533" s="26"/>
      <c r="I533" s="26"/>
      <c r="J533" s="26"/>
      <c r="K533" s="26"/>
      <c r="L533" s="67"/>
      <c r="M533" s="27"/>
      <c r="N533" s="67"/>
      <c r="O533" s="27"/>
    </row>
    <row r="534" spans="1:15" ht="14.4" x14ac:dyDescent="0.3">
      <c r="A534" s="27"/>
      <c r="B534" s="27"/>
      <c r="C534" s="26"/>
      <c r="D534" s="26"/>
      <c r="E534" s="26"/>
      <c r="F534" s="26"/>
      <c r="G534" s="26"/>
      <c r="H534" s="26"/>
      <c r="I534" s="26"/>
      <c r="J534" s="26"/>
      <c r="K534" s="26"/>
      <c r="L534" s="67"/>
      <c r="M534" s="27"/>
      <c r="N534" s="67"/>
      <c r="O534" s="27"/>
    </row>
    <row r="535" spans="1:15" ht="14.4" x14ac:dyDescent="0.3">
      <c r="A535" s="27"/>
      <c r="B535" s="27"/>
      <c r="C535" s="26"/>
      <c r="D535" s="26"/>
      <c r="E535" s="26"/>
      <c r="F535" s="26"/>
      <c r="G535" s="26"/>
      <c r="H535" s="26"/>
      <c r="I535" s="26"/>
      <c r="J535" s="26"/>
      <c r="K535" s="26"/>
      <c r="L535" s="67"/>
      <c r="M535" s="27"/>
      <c r="N535" s="67"/>
      <c r="O535" s="27"/>
    </row>
    <row r="536" spans="1:15" ht="14.4" x14ac:dyDescent="0.3">
      <c r="A536" s="27"/>
      <c r="B536" s="27"/>
      <c r="C536" s="26"/>
      <c r="D536" s="26"/>
      <c r="E536" s="26"/>
      <c r="F536" s="26"/>
      <c r="G536" s="26"/>
      <c r="H536" s="26"/>
      <c r="I536" s="26"/>
      <c r="J536" s="26"/>
      <c r="K536" s="26"/>
      <c r="L536" s="67"/>
      <c r="M536" s="27"/>
      <c r="N536" s="67"/>
      <c r="O536" s="27"/>
    </row>
    <row r="537" spans="1:15" ht="14.4" x14ac:dyDescent="0.3">
      <c r="A537" s="27"/>
      <c r="B537" s="27"/>
      <c r="C537" s="26"/>
      <c r="D537" s="26"/>
      <c r="E537" s="26"/>
      <c r="F537" s="26"/>
      <c r="G537" s="26"/>
      <c r="H537" s="26"/>
      <c r="I537" s="26"/>
      <c r="J537" s="26"/>
      <c r="K537" s="26"/>
      <c r="L537" s="67"/>
      <c r="M537" s="27"/>
      <c r="N537" s="67"/>
      <c r="O537" s="27"/>
    </row>
    <row r="538" spans="1:15" ht="14.4" x14ac:dyDescent="0.3">
      <c r="A538" s="27"/>
      <c r="B538" s="27"/>
      <c r="C538" s="26"/>
      <c r="D538" s="26"/>
      <c r="E538" s="26"/>
      <c r="F538" s="26"/>
      <c r="G538" s="26"/>
      <c r="H538" s="26"/>
      <c r="I538" s="26"/>
      <c r="J538" s="26"/>
      <c r="K538" s="26"/>
      <c r="L538" s="67"/>
      <c r="M538" s="27"/>
      <c r="N538" s="67"/>
      <c r="O538" s="27"/>
    </row>
    <row r="539" spans="1:15" ht="14.4" x14ac:dyDescent="0.3">
      <c r="A539" s="27"/>
      <c r="B539" s="27"/>
      <c r="C539" s="26"/>
      <c r="D539" s="26"/>
      <c r="E539" s="26"/>
      <c r="F539" s="26"/>
      <c r="G539" s="26"/>
      <c r="H539" s="26"/>
      <c r="I539" s="26"/>
      <c r="J539" s="26"/>
      <c r="K539" s="26"/>
      <c r="L539" s="67"/>
      <c r="M539" s="27"/>
      <c r="N539" s="67"/>
      <c r="O539" s="27"/>
    </row>
    <row r="540" spans="1:15" ht="14.4" x14ac:dyDescent="0.3">
      <c r="A540" s="27"/>
      <c r="B540" s="27"/>
      <c r="C540" s="26"/>
      <c r="D540" s="26"/>
      <c r="E540" s="26"/>
      <c r="F540" s="26"/>
      <c r="G540" s="26"/>
      <c r="H540" s="26"/>
      <c r="I540" s="26"/>
      <c r="J540" s="26"/>
      <c r="K540" s="26"/>
      <c r="L540" s="67"/>
      <c r="M540" s="27"/>
      <c r="N540" s="67"/>
      <c r="O540" s="27"/>
    </row>
    <row r="541" spans="1:15" ht="14.4" x14ac:dyDescent="0.3">
      <c r="A541" s="27"/>
      <c r="B541" s="27"/>
      <c r="C541" s="26"/>
      <c r="D541" s="26"/>
      <c r="E541" s="26"/>
      <c r="F541" s="26"/>
      <c r="G541" s="26"/>
      <c r="H541" s="26"/>
      <c r="I541" s="26"/>
      <c r="J541" s="26"/>
      <c r="K541" s="26"/>
      <c r="L541" s="67"/>
      <c r="M541" s="27"/>
      <c r="N541" s="67"/>
      <c r="O541" s="27"/>
    </row>
    <row r="542" spans="1:15" ht="14.4" x14ac:dyDescent="0.3">
      <c r="A542" s="27"/>
      <c r="B542" s="27"/>
      <c r="C542" s="26"/>
      <c r="D542" s="26"/>
      <c r="E542" s="26"/>
      <c r="F542" s="26"/>
      <c r="G542" s="26"/>
      <c r="H542" s="26"/>
      <c r="I542" s="26"/>
      <c r="J542" s="26"/>
      <c r="K542" s="26"/>
      <c r="L542" s="67"/>
      <c r="M542" s="27"/>
      <c r="N542" s="67"/>
      <c r="O542" s="27"/>
    </row>
    <row r="543" spans="1:15" ht="14.4" x14ac:dyDescent="0.3">
      <c r="A543" s="27"/>
      <c r="B543" s="27"/>
      <c r="C543" s="26"/>
      <c r="D543" s="26"/>
      <c r="E543" s="26"/>
      <c r="F543" s="26"/>
      <c r="G543" s="26"/>
      <c r="H543" s="26"/>
      <c r="I543" s="26"/>
      <c r="J543" s="26"/>
      <c r="K543" s="26"/>
      <c r="L543" s="67"/>
      <c r="M543" s="27"/>
      <c r="N543" s="67"/>
      <c r="O543" s="27"/>
    </row>
    <row r="544" spans="1:15" ht="14.4" x14ac:dyDescent="0.3">
      <c r="A544" s="27"/>
      <c r="B544" s="27"/>
      <c r="C544" s="26"/>
      <c r="D544" s="26"/>
      <c r="E544" s="26"/>
      <c r="F544" s="26"/>
      <c r="G544" s="26"/>
      <c r="H544" s="26"/>
      <c r="I544" s="26"/>
      <c r="J544" s="26"/>
      <c r="K544" s="26"/>
      <c r="L544" s="67"/>
      <c r="M544" s="27"/>
      <c r="N544" s="67"/>
      <c r="O544" s="27"/>
    </row>
    <row r="545" spans="1:15" ht="14.4" x14ac:dyDescent="0.3">
      <c r="A545" s="27"/>
      <c r="B545" s="27"/>
      <c r="C545" s="26"/>
      <c r="D545" s="26"/>
      <c r="E545" s="26"/>
      <c r="F545" s="26"/>
      <c r="G545" s="26"/>
      <c r="H545" s="26"/>
      <c r="I545" s="26"/>
      <c r="J545" s="26"/>
      <c r="K545" s="26"/>
      <c r="L545" s="67"/>
      <c r="M545" s="27"/>
      <c r="N545" s="67"/>
      <c r="O545" s="27"/>
    </row>
    <row r="546" spans="1:15" ht="14.4" x14ac:dyDescent="0.3">
      <c r="A546" s="27"/>
      <c r="B546" s="27"/>
      <c r="C546" s="26"/>
      <c r="D546" s="26"/>
      <c r="E546" s="26"/>
      <c r="F546" s="26"/>
      <c r="G546" s="26"/>
      <c r="H546" s="26"/>
      <c r="I546" s="26"/>
      <c r="J546" s="26"/>
      <c r="K546" s="26"/>
      <c r="L546" s="67"/>
      <c r="M546" s="27"/>
      <c r="N546" s="67"/>
      <c r="O546" s="27"/>
    </row>
    <row r="547" spans="1:15" ht="14.4" x14ac:dyDescent="0.3">
      <c r="A547" s="27"/>
      <c r="B547" s="27"/>
      <c r="C547" s="26"/>
      <c r="D547" s="26"/>
      <c r="E547" s="26"/>
      <c r="F547" s="26"/>
      <c r="G547" s="26"/>
      <c r="H547" s="26"/>
      <c r="I547" s="26"/>
      <c r="J547" s="26"/>
      <c r="K547" s="26"/>
      <c r="L547" s="67"/>
      <c r="M547" s="27"/>
      <c r="N547" s="67"/>
      <c r="O547" s="27"/>
    </row>
    <row r="548" spans="1:15" ht="14.4" x14ac:dyDescent="0.3">
      <c r="A548" s="27"/>
      <c r="B548" s="27"/>
      <c r="C548" s="26"/>
      <c r="D548" s="26"/>
      <c r="E548" s="26"/>
      <c r="F548" s="26"/>
      <c r="G548" s="26"/>
      <c r="H548" s="26"/>
      <c r="I548" s="26"/>
      <c r="J548" s="26"/>
      <c r="K548" s="26"/>
      <c r="L548" s="67"/>
      <c r="M548" s="27"/>
      <c r="N548" s="67"/>
      <c r="O548" s="27"/>
    </row>
    <row r="549" spans="1:15" ht="14.4" x14ac:dyDescent="0.3">
      <c r="A549" s="27"/>
      <c r="B549" s="27"/>
      <c r="C549" s="26"/>
      <c r="D549" s="26"/>
      <c r="E549" s="26"/>
      <c r="F549" s="26"/>
      <c r="G549" s="26"/>
      <c r="H549" s="26"/>
      <c r="I549" s="26"/>
      <c r="J549" s="26"/>
      <c r="K549" s="26"/>
      <c r="L549" s="67"/>
      <c r="M549" s="27"/>
      <c r="N549" s="67"/>
      <c r="O549" s="27"/>
    </row>
    <row r="550" spans="1:15" ht="14.4" x14ac:dyDescent="0.3">
      <c r="A550" s="27"/>
      <c r="B550" s="27"/>
      <c r="C550" s="26"/>
      <c r="D550" s="26"/>
      <c r="E550" s="26"/>
      <c r="F550" s="26"/>
      <c r="G550" s="26"/>
      <c r="H550" s="26"/>
      <c r="I550" s="26"/>
      <c r="J550" s="26"/>
      <c r="K550" s="26"/>
      <c r="L550" s="67"/>
      <c r="M550" s="27"/>
      <c r="N550" s="67"/>
      <c r="O550" s="27"/>
    </row>
    <row r="551" spans="1:15" ht="14.4" x14ac:dyDescent="0.3">
      <c r="A551" s="27"/>
      <c r="B551" s="27"/>
      <c r="C551" s="26"/>
      <c r="D551" s="26"/>
      <c r="E551" s="26"/>
      <c r="F551" s="26"/>
      <c r="G551" s="26"/>
      <c r="H551" s="26"/>
      <c r="I551" s="26"/>
      <c r="J551" s="26"/>
      <c r="K551" s="26"/>
      <c r="L551" s="67"/>
      <c r="M551" s="27"/>
      <c r="N551" s="67"/>
      <c r="O551" s="27"/>
    </row>
    <row r="552" spans="1:15" ht="14.4" x14ac:dyDescent="0.3">
      <c r="A552" s="27"/>
      <c r="B552" s="27"/>
      <c r="C552" s="26"/>
      <c r="D552" s="26"/>
      <c r="E552" s="26"/>
      <c r="F552" s="26"/>
      <c r="G552" s="26"/>
      <c r="H552" s="26"/>
      <c r="I552" s="26"/>
      <c r="J552" s="26"/>
      <c r="K552" s="26"/>
      <c r="L552" s="67"/>
      <c r="M552" s="27"/>
      <c r="N552" s="67"/>
      <c r="O552" s="27"/>
    </row>
    <row r="553" spans="1:15" ht="14.4" x14ac:dyDescent="0.3">
      <c r="A553" s="27"/>
      <c r="B553" s="27"/>
      <c r="C553" s="26"/>
      <c r="D553" s="26"/>
      <c r="E553" s="26"/>
      <c r="F553" s="26"/>
      <c r="G553" s="26"/>
      <c r="H553" s="26"/>
      <c r="I553" s="26"/>
      <c r="J553" s="26"/>
      <c r="K553" s="26"/>
      <c r="L553" s="67"/>
      <c r="M553" s="27"/>
      <c r="N553" s="67"/>
      <c r="O553" s="27"/>
    </row>
    <row r="554" spans="1:15" ht="14.4" x14ac:dyDescent="0.3">
      <c r="A554" s="27"/>
      <c r="B554" s="27"/>
      <c r="C554" s="26"/>
      <c r="D554" s="26"/>
      <c r="E554" s="26"/>
      <c r="F554" s="26"/>
      <c r="G554" s="26"/>
      <c r="H554" s="26"/>
      <c r="I554" s="26"/>
      <c r="J554" s="26"/>
      <c r="K554" s="26"/>
      <c r="L554" s="67"/>
      <c r="M554" s="27"/>
      <c r="N554" s="67"/>
      <c r="O554" s="27"/>
    </row>
    <row r="555" spans="1:15" ht="14.4" x14ac:dyDescent="0.3">
      <c r="A555" s="27"/>
      <c r="B555" s="27"/>
      <c r="C555" s="26"/>
      <c r="D555" s="26"/>
      <c r="E555" s="26"/>
      <c r="F555" s="26"/>
      <c r="G555" s="26"/>
      <c r="H555" s="26"/>
      <c r="I555" s="26"/>
      <c r="J555" s="26"/>
      <c r="K555" s="26"/>
      <c r="L555" s="67"/>
      <c r="M555" s="27"/>
      <c r="N555" s="67"/>
      <c r="O555" s="27"/>
    </row>
    <row r="556" spans="1:15" ht="14.4" x14ac:dyDescent="0.3">
      <c r="A556" s="27"/>
      <c r="B556" s="27"/>
      <c r="C556" s="26"/>
      <c r="D556" s="26"/>
      <c r="E556" s="26"/>
      <c r="F556" s="26"/>
      <c r="G556" s="26"/>
      <c r="H556" s="26"/>
      <c r="I556" s="26"/>
      <c r="J556" s="26"/>
      <c r="K556" s="26"/>
      <c r="L556" s="67"/>
      <c r="M556" s="27"/>
      <c r="N556" s="67"/>
      <c r="O556" s="27"/>
    </row>
    <row r="557" spans="1:15" ht="14.4" x14ac:dyDescent="0.3">
      <c r="A557" s="27"/>
      <c r="B557" s="27"/>
      <c r="C557" s="26"/>
      <c r="D557" s="26"/>
      <c r="E557" s="26"/>
      <c r="F557" s="26"/>
      <c r="G557" s="26"/>
      <c r="H557" s="26"/>
      <c r="I557" s="26"/>
      <c r="J557" s="26"/>
      <c r="K557" s="26"/>
      <c r="L557" s="67"/>
      <c r="M557" s="27"/>
      <c r="N557" s="67"/>
      <c r="O557" s="27"/>
    </row>
    <row r="558" spans="1:15" ht="14.4" x14ac:dyDescent="0.3">
      <c r="A558" s="27"/>
      <c r="B558" s="27"/>
      <c r="C558" s="26"/>
      <c r="D558" s="26"/>
      <c r="E558" s="26"/>
      <c r="F558" s="26"/>
      <c r="G558" s="26"/>
      <c r="H558" s="26"/>
      <c r="I558" s="26"/>
      <c r="J558" s="26"/>
      <c r="K558" s="26"/>
      <c r="L558" s="67"/>
      <c r="M558" s="27"/>
      <c r="N558" s="67"/>
      <c r="O558" s="27"/>
    </row>
    <row r="559" spans="1:15" ht="14.4" x14ac:dyDescent="0.3">
      <c r="A559" s="27"/>
      <c r="B559" s="27"/>
      <c r="C559" s="26"/>
      <c r="D559" s="26"/>
      <c r="E559" s="26"/>
      <c r="F559" s="26"/>
      <c r="G559" s="26"/>
      <c r="H559" s="26"/>
      <c r="I559" s="26"/>
      <c r="J559" s="26"/>
      <c r="K559" s="26"/>
      <c r="L559" s="67"/>
      <c r="M559" s="27"/>
      <c r="N559" s="67"/>
      <c r="O559" s="27"/>
    </row>
    <row r="560" spans="1:15" ht="14.4" x14ac:dyDescent="0.3">
      <c r="A560" s="27"/>
      <c r="B560" s="27"/>
      <c r="C560" s="26"/>
      <c r="D560" s="26"/>
      <c r="E560" s="26"/>
      <c r="F560" s="26"/>
      <c r="G560" s="26"/>
      <c r="H560" s="26"/>
      <c r="I560" s="26"/>
      <c r="J560" s="26"/>
      <c r="K560" s="26"/>
      <c r="L560" s="67"/>
      <c r="M560" s="27"/>
      <c r="N560" s="67"/>
      <c r="O560" s="27"/>
    </row>
    <row r="561" spans="1:15" ht="14.4" x14ac:dyDescent="0.3">
      <c r="A561" s="27"/>
      <c r="B561" s="27"/>
      <c r="C561" s="26"/>
      <c r="D561" s="26"/>
      <c r="E561" s="26"/>
      <c r="F561" s="26"/>
      <c r="G561" s="26"/>
      <c r="H561" s="26"/>
      <c r="I561" s="26"/>
      <c r="J561" s="26"/>
      <c r="K561" s="26"/>
      <c r="L561" s="67"/>
      <c r="M561" s="27"/>
      <c r="N561" s="67"/>
      <c r="O561" s="27"/>
    </row>
    <row r="562" spans="1:15" ht="14.4" x14ac:dyDescent="0.3">
      <c r="A562" s="27"/>
      <c r="B562" s="27"/>
      <c r="C562" s="26"/>
      <c r="D562" s="26"/>
      <c r="E562" s="26"/>
      <c r="F562" s="26"/>
      <c r="G562" s="26"/>
      <c r="H562" s="26"/>
      <c r="I562" s="26"/>
      <c r="J562" s="26"/>
      <c r="K562" s="26"/>
      <c r="L562" s="67"/>
      <c r="M562" s="27"/>
      <c r="N562" s="67"/>
      <c r="O562" s="27"/>
    </row>
    <row r="563" spans="1:15" ht="14.4" x14ac:dyDescent="0.3">
      <c r="A563" s="27"/>
      <c r="B563" s="27"/>
      <c r="C563" s="26"/>
      <c r="D563" s="26"/>
      <c r="E563" s="26"/>
      <c r="F563" s="26"/>
      <c r="G563" s="26"/>
      <c r="H563" s="26"/>
      <c r="I563" s="26"/>
      <c r="J563" s="26"/>
      <c r="K563" s="26"/>
      <c r="L563" s="67"/>
      <c r="M563" s="27"/>
      <c r="N563" s="67"/>
      <c r="O563" s="27"/>
    </row>
    <row r="564" spans="1:15" ht="14.4" x14ac:dyDescent="0.3">
      <c r="A564" s="27"/>
      <c r="B564" s="27"/>
      <c r="C564" s="26"/>
      <c r="D564" s="26"/>
      <c r="E564" s="26"/>
      <c r="F564" s="26"/>
      <c r="G564" s="26"/>
      <c r="H564" s="26"/>
      <c r="I564" s="26"/>
      <c r="J564" s="26"/>
      <c r="K564" s="26"/>
      <c r="L564" s="67"/>
      <c r="M564" s="27"/>
      <c r="N564" s="67"/>
      <c r="O564" s="27"/>
    </row>
    <row r="565" spans="1:15" ht="14.4" x14ac:dyDescent="0.3">
      <c r="A565" s="27"/>
      <c r="B565" s="27"/>
      <c r="C565" s="26"/>
      <c r="D565" s="26"/>
      <c r="E565" s="26"/>
      <c r="F565" s="26"/>
      <c r="G565" s="26"/>
      <c r="H565" s="26"/>
      <c r="I565" s="26"/>
      <c r="J565" s="26"/>
      <c r="K565" s="26"/>
      <c r="L565" s="67"/>
      <c r="M565" s="27"/>
      <c r="N565" s="67"/>
      <c r="O565" s="27"/>
    </row>
    <row r="566" spans="1:15" ht="14.4" x14ac:dyDescent="0.3">
      <c r="A566" s="27"/>
      <c r="B566" s="27"/>
      <c r="C566" s="26"/>
      <c r="D566" s="26"/>
      <c r="E566" s="26"/>
      <c r="F566" s="26"/>
      <c r="G566" s="26"/>
      <c r="H566" s="26"/>
      <c r="I566" s="26"/>
      <c r="J566" s="26"/>
      <c r="K566" s="26"/>
      <c r="L566" s="67"/>
      <c r="M566" s="27"/>
      <c r="N566" s="67"/>
      <c r="O566" s="27"/>
    </row>
    <row r="567" spans="1:15" ht="14.4" x14ac:dyDescent="0.3">
      <c r="A567" s="27"/>
      <c r="B567" s="27"/>
      <c r="C567" s="26"/>
      <c r="D567" s="26"/>
      <c r="E567" s="26"/>
      <c r="F567" s="26"/>
      <c r="G567" s="26"/>
      <c r="H567" s="26"/>
      <c r="I567" s="26"/>
      <c r="J567" s="26"/>
      <c r="K567" s="26"/>
      <c r="L567" s="67"/>
      <c r="M567" s="27"/>
      <c r="N567" s="67"/>
      <c r="O567" s="27"/>
    </row>
    <row r="568" spans="1:15" ht="14.4" x14ac:dyDescent="0.3">
      <c r="A568" s="27"/>
      <c r="B568" s="27"/>
      <c r="C568" s="26"/>
      <c r="D568" s="26"/>
      <c r="E568" s="26"/>
      <c r="F568" s="26"/>
      <c r="G568" s="26"/>
      <c r="H568" s="26"/>
      <c r="I568" s="26"/>
      <c r="J568" s="26"/>
      <c r="K568" s="26"/>
      <c r="L568" s="67"/>
      <c r="M568" s="27"/>
      <c r="N568" s="67"/>
      <c r="O568" s="27"/>
    </row>
    <row r="569" spans="1:15" ht="14.4" x14ac:dyDescent="0.3">
      <c r="A569" s="27"/>
      <c r="B569" s="27"/>
      <c r="C569" s="26"/>
      <c r="D569" s="26"/>
      <c r="E569" s="26"/>
      <c r="F569" s="26"/>
      <c r="G569" s="26"/>
      <c r="H569" s="26"/>
      <c r="I569" s="26"/>
      <c r="J569" s="26"/>
      <c r="K569" s="26"/>
      <c r="L569" s="67"/>
      <c r="M569" s="27"/>
      <c r="N569" s="67"/>
      <c r="O569" s="27"/>
    </row>
    <row r="570" spans="1:15" ht="14.4" x14ac:dyDescent="0.3">
      <c r="A570" s="27"/>
      <c r="B570" s="27"/>
      <c r="C570" s="26"/>
      <c r="D570" s="26"/>
      <c r="E570" s="26"/>
      <c r="F570" s="26"/>
      <c r="G570" s="26"/>
      <c r="H570" s="26"/>
      <c r="I570" s="26"/>
      <c r="J570" s="26"/>
      <c r="K570" s="26"/>
      <c r="L570" s="67"/>
      <c r="M570" s="27"/>
      <c r="N570" s="67"/>
      <c r="O570" s="27"/>
    </row>
    <row r="571" spans="1:15" ht="14.4" x14ac:dyDescent="0.3">
      <c r="A571" s="27"/>
      <c r="B571" s="27"/>
      <c r="C571" s="26"/>
      <c r="D571" s="26"/>
      <c r="E571" s="26"/>
      <c r="F571" s="26"/>
      <c r="G571" s="26"/>
      <c r="H571" s="26"/>
      <c r="I571" s="26"/>
      <c r="J571" s="26"/>
      <c r="K571" s="26"/>
      <c r="L571" s="67"/>
      <c r="M571" s="27"/>
      <c r="N571" s="67"/>
      <c r="O571" s="27"/>
    </row>
    <row r="572" spans="1:15" ht="14.4" x14ac:dyDescent="0.3">
      <c r="A572" s="27"/>
      <c r="B572" s="27"/>
      <c r="C572" s="26"/>
      <c r="D572" s="26"/>
      <c r="E572" s="26"/>
      <c r="F572" s="26"/>
      <c r="G572" s="26"/>
      <c r="H572" s="26"/>
      <c r="I572" s="26"/>
      <c r="J572" s="26"/>
      <c r="K572" s="26"/>
      <c r="L572" s="67"/>
      <c r="M572" s="27"/>
      <c r="N572" s="67"/>
      <c r="O572" s="27"/>
    </row>
    <row r="573" spans="1:15" ht="14.4" x14ac:dyDescent="0.3">
      <c r="A573" s="27"/>
      <c r="B573" s="27"/>
      <c r="C573" s="26"/>
      <c r="D573" s="26"/>
      <c r="E573" s="26"/>
      <c r="F573" s="26"/>
      <c r="G573" s="26"/>
      <c r="H573" s="26"/>
      <c r="I573" s="26"/>
      <c r="J573" s="26"/>
      <c r="K573" s="26"/>
      <c r="L573" s="67"/>
      <c r="M573" s="27"/>
      <c r="N573" s="67"/>
      <c r="O573" s="27"/>
    </row>
    <row r="574" spans="1:15" ht="14.4" x14ac:dyDescent="0.3">
      <c r="A574" s="27"/>
      <c r="B574" s="27"/>
      <c r="C574" s="26"/>
      <c r="D574" s="26"/>
      <c r="E574" s="26"/>
      <c r="F574" s="26"/>
      <c r="G574" s="26"/>
      <c r="H574" s="26"/>
      <c r="I574" s="26"/>
      <c r="J574" s="26"/>
      <c r="K574" s="26"/>
      <c r="L574" s="67"/>
      <c r="M574" s="27"/>
      <c r="N574" s="67"/>
      <c r="O574" s="27"/>
    </row>
    <row r="575" spans="1:15" ht="14.4" x14ac:dyDescent="0.3">
      <c r="A575" s="27"/>
      <c r="B575" s="27"/>
      <c r="C575" s="26"/>
      <c r="D575" s="26"/>
      <c r="E575" s="26"/>
      <c r="F575" s="26"/>
      <c r="G575" s="26"/>
      <c r="H575" s="26"/>
      <c r="I575" s="26"/>
      <c r="J575" s="26"/>
      <c r="K575" s="26"/>
      <c r="L575" s="67"/>
      <c r="M575" s="27"/>
      <c r="N575" s="67"/>
      <c r="O575" s="27"/>
    </row>
    <row r="576" spans="1:15" ht="14.4" x14ac:dyDescent="0.3">
      <c r="A576" s="27"/>
      <c r="B576" s="27"/>
      <c r="C576" s="26"/>
      <c r="D576" s="26"/>
      <c r="E576" s="26"/>
      <c r="F576" s="26"/>
      <c r="G576" s="26"/>
      <c r="H576" s="26"/>
      <c r="I576" s="26"/>
      <c r="J576" s="26"/>
      <c r="K576" s="26"/>
      <c r="L576" s="67"/>
      <c r="M576" s="27"/>
      <c r="N576" s="67"/>
      <c r="O576" s="27"/>
    </row>
    <row r="577" spans="1:15" ht="14.4" x14ac:dyDescent="0.3">
      <c r="A577" s="27"/>
      <c r="B577" s="27"/>
      <c r="C577" s="26"/>
      <c r="D577" s="26"/>
      <c r="E577" s="26"/>
      <c r="F577" s="26"/>
      <c r="G577" s="26"/>
      <c r="H577" s="26"/>
      <c r="I577" s="26"/>
      <c r="J577" s="26"/>
      <c r="K577" s="26"/>
      <c r="L577" s="67"/>
      <c r="M577" s="27"/>
      <c r="N577" s="67"/>
      <c r="O577" s="27"/>
    </row>
    <row r="578" spans="1:15" ht="14.4" x14ac:dyDescent="0.3">
      <c r="A578" s="27"/>
      <c r="B578" s="27"/>
      <c r="C578" s="26"/>
      <c r="D578" s="26"/>
      <c r="E578" s="26"/>
      <c r="F578" s="26"/>
      <c r="G578" s="26"/>
      <c r="H578" s="26"/>
      <c r="I578" s="26"/>
      <c r="J578" s="26"/>
      <c r="K578" s="26"/>
      <c r="L578" s="67"/>
      <c r="M578" s="27"/>
      <c r="N578" s="67"/>
      <c r="O578" s="27"/>
    </row>
    <row r="579" spans="1:15" ht="14.4" x14ac:dyDescent="0.3">
      <c r="A579" s="27"/>
      <c r="B579" s="27"/>
      <c r="C579" s="26"/>
      <c r="D579" s="26"/>
      <c r="E579" s="26"/>
      <c r="F579" s="26"/>
      <c r="G579" s="26"/>
      <c r="H579" s="26"/>
      <c r="I579" s="26"/>
      <c r="J579" s="26"/>
      <c r="K579" s="26"/>
      <c r="L579" s="67"/>
      <c r="M579" s="27"/>
      <c r="N579" s="67"/>
      <c r="O579" s="27"/>
    </row>
    <row r="580" spans="1:15" ht="14.4" x14ac:dyDescent="0.3">
      <c r="A580" s="27"/>
      <c r="B580" s="27"/>
      <c r="C580" s="26"/>
      <c r="D580" s="26"/>
      <c r="E580" s="26"/>
      <c r="F580" s="26"/>
      <c r="G580" s="26"/>
      <c r="H580" s="26"/>
      <c r="I580" s="26"/>
      <c r="J580" s="26"/>
      <c r="K580" s="26"/>
      <c r="L580" s="67"/>
      <c r="M580" s="27"/>
      <c r="N580" s="67"/>
      <c r="O580" s="27"/>
    </row>
    <row r="581" spans="1:15" ht="14.4" x14ac:dyDescent="0.3">
      <c r="A581" s="27"/>
      <c r="B581" s="27"/>
      <c r="C581" s="26"/>
      <c r="D581" s="26"/>
      <c r="E581" s="26"/>
      <c r="F581" s="26"/>
      <c r="G581" s="26"/>
      <c r="H581" s="26"/>
      <c r="I581" s="26"/>
      <c r="J581" s="26"/>
      <c r="K581" s="26"/>
      <c r="L581" s="67"/>
      <c r="M581" s="27"/>
      <c r="N581" s="67"/>
      <c r="O581" s="27"/>
    </row>
    <row r="582" spans="1:15" ht="14.4" x14ac:dyDescent="0.3">
      <c r="A582" s="27"/>
      <c r="B582" s="27"/>
      <c r="C582" s="26"/>
      <c r="D582" s="26"/>
      <c r="E582" s="26"/>
      <c r="F582" s="26"/>
      <c r="G582" s="26"/>
      <c r="H582" s="26"/>
      <c r="I582" s="26"/>
      <c r="J582" s="26"/>
      <c r="K582" s="26"/>
      <c r="L582" s="67"/>
      <c r="M582" s="27"/>
      <c r="N582" s="67"/>
      <c r="O582" s="27"/>
    </row>
    <row r="583" spans="1:15" ht="14.4" x14ac:dyDescent="0.3">
      <c r="A583" s="27"/>
      <c r="B583" s="27"/>
      <c r="C583" s="26"/>
      <c r="D583" s="26"/>
      <c r="E583" s="26"/>
      <c r="F583" s="26"/>
      <c r="G583" s="26"/>
      <c r="H583" s="26"/>
      <c r="I583" s="26"/>
      <c r="J583" s="26"/>
      <c r="K583" s="26"/>
      <c r="L583" s="67"/>
      <c r="M583" s="27"/>
      <c r="N583" s="67"/>
      <c r="O583" s="27"/>
    </row>
    <row r="584" spans="1:15" ht="14.4" x14ac:dyDescent="0.3">
      <c r="A584" s="27"/>
      <c r="B584" s="27"/>
      <c r="C584" s="26"/>
      <c r="D584" s="26"/>
      <c r="E584" s="26"/>
      <c r="F584" s="26"/>
      <c r="G584" s="26"/>
      <c r="H584" s="26"/>
      <c r="I584" s="26"/>
      <c r="J584" s="26"/>
      <c r="K584" s="26"/>
      <c r="L584" s="67"/>
      <c r="M584" s="27"/>
      <c r="N584" s="67"/>
      <c r="O584" s="27"/>
    </row>
    <row r="585" spans="1:15" ht="14.4" x14ac:dyDescent="0.3">
      <c r="A585" s="27"/>
      <c r="B585" s="27"/>
      <c r="C585" s="26"/>
      <c r="D585" s="26"/>
      <c r="E585" s="26"/>
      <c r="F585" s="26"/>
      <c r="G585" s="26"/>
      <c r="H585" s="26"/>
      <c r="I585" s="26"/>
      <c r="J585" s="26"/>
      <c r="K585" s="26"/>
      <c r="L585" s="67"/>
      <c r="M585" s="27"/>
      <c r="N585" s="67"/>
      <c r="O585" s="27"/>
    </row>
    <row r="586" spans="1:15" ht="14.4" x14ac:dyDescent="0.3">
      <c r="A586" s="27"/>
      <c r="B586" s="27"/>
      <c r="C586" s="26"/>
      <c r="D586" s="26"/>
      <c r="E586" s="26"/>
      <c r="F586" s="26"/>
      <c r="G586" s="26"/>
      <c r="H586" s="26"/>
      <c r="I586" s="26"/>
      <c r="J586" s="26"/>
      <c r="K586" s="26"/>
      <c r="L586" s="67"/>
      <c r="M586" s="27"/>
      <c r="N586" s="67"/>
      <c r="O586" s="27"/>
    </row>
    <row r="587" spans="1:15" ht="14.4" x14ac:dyDescent="0.3">
      <c r="A587" s="27"/>
      <c r="B587" s="27"/>
      <c r="C587" s="26"/>
      <c r="D587" s="26"/>
      <c r="E587" s="26"/>
      <c r="F587" s="26"/>
      <c r="G587" s="26"/>
      <c r="H587" s="26"/>
      <c r="I587" s="26"/>
      <c r="J587" s="26"/>
      <c r="K587" s="26"/>
      <c r="L587" s="67"/>
      <c r="M587" s="27"/>
      <c r="N587" s="67"/>
      <c r="O587" s="27"/>
    </row>
    <row r="588" spans="1:15" ht="14.4" x14ac:dyDescent="0.3">
      <c r="A588" s="27"/>
      <c r="B588" s="27"/>
      <c r="C588" s="26"/>
      <c r="D588" s="26"/>
      <c r="E588" s="26"/>
      <c r="F588" s="26"/>
      <c r="G588" s="26"/>
      <c r="H588" s="26"/>
      <c r="I588" s="26"/>
      <c r="J588" s="26"/>
      <c r="K588" s="26"/>
      <c r="L588" s="67"/>
      <c r="M588" s="27"/>
      <c r="N588" s="67"/>
      <c r="O588" s="27"/>
    </row>
    <row r="589" spans="1:15" ht="14.4" x14ac:dyDescent="0.3">
      <c r="A589" s="27"/>
      <c r="B589" s="27"/>
      <c r="C589" s="26"/>
      <c r="D589" s="26"/>
      <c r="E589" s="26"/>
      <c r="F589" s="26"/>
      <c r="G589" s="26"/>
      <c r="H589" s="26"/>
      <c r="I589" s="26"/>
      <c r="J589" s="26"/>
      <c r="K589" s="26"/>
      <c r="L589" s="67"/>
      <c r="M589" s="27"/>
      <c r="N589" s="67"/>
      <c r="O589" s="27"/>
    </row>
    <row r="590" spans="1:15" ht="14.4" x14ac:dyDescent="0.3">
      <c r="A590" s="27"/>
      <c r="B590" s="27"/>
      <c r="C590" s="26"/>
      <c r="D590" s="26"/>
      <c r="E590" s="26"/>
      <c r="F590" s="26"/>
      <c r="G590" s="26"/>
      <c r="H590" s="26"/>
      <c r="I590" s="26"/>
      <c r="J590" s="26"/>
      <c r="K590" s="26"/>
      <c r="L590" s="67"/>
      <c r="M590" s="27"/>
      <c r="N590" s="67"/>
      <c r="O590" s="27"/>
    </row>
    <row r="591" spans="1:15" ht="14.4" x14ac:dyDescent="0.3">
      <c r="A591" s="27"/>
      <c r="B591" s="27"/>
      <c r="C591" s="26"/>
      <c r="D591" s="26"/>
      <c r="E591" s="26"/>
      <c r="F591" s="26"/>
      <c r="G591" s="26"/>
      <c r="H591" s="26"/>
      <c r="I591" s="26"/>
      <c r="J591" s="26"/>
      <c r="K591" s="26"/>
      <c r="L591" s="67"/>
      <c r="M591" s="27"/>
      <c r="N591" s="67"/>
      <c r="O591" s="27"/>
    </row>
    <row r="592" spans="1:15" ht="14.4" x14ac:dyDescent="0.3">
      <c r="A592" s="27"/>
      <c r="B592" s="27"/>
      <c r="C592" s="26"/>
      <c r="D592" s="26"/>
      <c r="E592" s="26"/>
      <c r="F592" s="26"/>
      <c r="G592" s="26"/>
      <c r="H592" s="26"/>
      <c r="I592" s="26"/>
      <c r="J592" s="26"/>
      <c r="K592" s="26"/>
      <c r="L592" s="67"/>
      <c r="M592" s="27"/>
      <c r="N592" s="67"/>
      <c r="O592" s="27"/>
    </row>
    <row r="593" spans="1:15" ht="14.4" x14ac:dyDescent="0.3">
      <c r="A593" s="27"/>
      <c r="B593" s="27"/>
      <c r="C593" s="26"/>
      <c r="D593" s="26"/>
      <c r="E593" s="26"/>
      <c r="F593" s="26"/>
      <c r="G593" s="26"/>
      <c r="H593" s="26"/>
      <c r="I593" s="26"/>
      <c r="J593" s="26"/>
      <c r="K593" s="26"/>
      <c r="L593" s="67"/>
      <c r="M593" s="27"/>
      <c r="N593" s="67"/>
      <c r="O593" s="27"/>
    </row>
    <row r="594" spans="1:15" ht="14.4" x14ac:dyDescent="0.3">
      <c r="A594" s="27"/>
      <c r="B594" s="27"/>
      <c r="C594" s="26"/>
      <c r="D594" s="26"/>
      <c r="E594" s="26"/>
      <c r="F594" s="26"/>
      <c r="G594" s="26"/>
      <c r="H594" s="26"/>
      <c r="I594" s="26"/>
      <c r="J594" s="26"/>
      <c r="K594" s="26"/>
      <c r="L594" s="67"/>
      <c r="M594" s="27"/>
      <c r="N594" s="67"/>
      <c r="O594" s="27"/>
    </row>
    <row r="595" spans="1:15" ht="14.4" x14ac:dyDescent="0.3">
      <c r="A595" s="27"/>
      <c r="B595" s="27"/>
      <c r="C595" s="26"/>
      <c r="D595" s="26"/>
      <c r="E595" s="26"/>
      <c r="F595" s="26"/>
      <c r="G595" s="26"/>
      <c r="H595" s="26"/>
      <c r="I595" s="26"/>
      <c r="J595" s="26"/>
      <c r="K595" s="26"/>
      <c r="L595" s="67"/>
      <c r="M595" s="27"/>
      <c r="N595" s="67"/>
      <c r="O595" s="27"/>
    </row>
    <row r="596" spans="1:15" ht="14.4" x14ac:dyDescent="0.3">
      <c r="A596" s="27"/>
      <c r="B596" s="27"/>
      <c r="C596" s="26"/>
      <c r="D596" s="26"/>
      <c r="E596" s="26"/>
      <c r="F596" s="26"/>
      <c r="G596" s="26"/>
      <c r="H596" s="26"/>
      <c r="I596" s="26"/>
      <c r="J596" s="26"/>
      <c r="K596" s="26"/>
      <c r="L596" s="67"/>
      <c r="M596" s="27"/>
      <c r="N596" s="67"/>
      <c r="O596" s="27"/>
    </row>
    <row r="597" spans="1:15" ht="14.4" x14ac:dyDescent="0.3">
      <c r="A597" s="27"/>
      <c r="B597" s="27"/>
      <c r="C597" s="26"/>
      <c r="D597" s="26"/>
      <c r="E597" s="26"/>
      <c r="F597" s="26"/>
      <c r="G597" s="26"/>
      <c r="H597" s="26"/>
      <c r="I597" s="26"/>
      <c r="J597" s="26"/>
      <c r="K597" s="26"/>
      <c r="L597" s="67"/>
      <c r="M597" s="27"/>
      <c r="N597" s="67"/>
      <c r="O597" s="27"/>
    </row>
    <row r="598" spans="1:15" ht="14.4" x14ac:dyDescent="0.3">
      <c r="A598" s="27"/>
      <c r="B598" s="27"/>
      <c r="C598" s="26"/>
      <c r="D598" s="26"/>
      <c r="E598" s="26"/>
      <c r="F598" s="26"/>
      <c r="G598" s="26"/>
      <c r="H598" s="26"/>
      <c r="I598" s="26"/>
      <c r="J598" s="26"/>
      <c r="K598" s="26"/>
      <c r="L598" s="67"/>
      <c r="M598" s="27"/>
      <c r="N598" s="67"/>
      <c r="O598" s="27"/>
    </row>
    <row r="599" spans="1:15" ht="14.4" x14ac:dyDescent="0.3">
      <c r="A599" s="27"/>
      <c r="B599" s="27"/>
      <c r="C599" s="26"/>
      <c r="D599" s="26"/>
      <c r="E599" s="26"/>
      <c r="F599" s="26"/>
      <c r="G599" s="26"/>
      <c r="H599" s="26"/>
      <c r="I599" s="26"/>
      <c r="J599" s="26"/>
      <c r="K599" s="26"/>
      <c r="L599" s="67"/>
      <c r="M599" s="27"/>
      <c r="N599" s="67"/>
      <c r="O599" s="27"/>
    </row>
    <row r="600" spans="1:15" ht="14.4" x14ac:dyDescent="0.3">
      <c r="A600" s="27"/>
      <c r="B600" s="27"/>
      <c r="C600" s="26"/>
      <c r="D600" s="26"/>
      <c r="E600" s="26"/>
      <c r="F600" s="26"/>
      <c r="G600" s="26"/>
      <c r="H600" s="26"/>
      <c r="I600" s="26"/>
      <c r="J600" s="26"/>
      <c r="K600" s="26"/>
      <c r="L600" s="67"/>
      <c r="M600" s="27"/>
      <c r="N600" s="67"/>
      <c r="O600" s="27"/>
    </row>
    <row r="601" spans="1:15" ht="14.4" x14ac:dyDescent="0.3">
      <c r="A601" s="27"/>
      <c r="B601" s="27"/>
      <c r="C601" s="26"/>
      <c r="D601" s="26"/>
      <c r="E601" s="26"/>
      <c r="F601" s="26"/>
      <c r="G601" s="26"/>
      <c r="H601" s="26"/>
      <c r="I601" s="26"/>
      <c r="J601" s="26"/>
      <c r="K601" s="26"/>
      <c r="L601" s="67"/>
      <c r="M601" s="27"/>
      <c r="N601" s="67"/>
      <c r="O601" s="27"/>
    </row>
    <row r="602" spans="1:15" ht="14.4" x14ac:dyDescent="0.3">
      <c r="A602" s="27"/>
      <c r="B602" s="27"/>
      <c r="C602" s="26"/>
      <c r="D602" s="26"/>
      <c r="E602" s="26"/>
      <c r="F602" s="26"/>
      <c r="G602" s="26"/>
      <c r="H602" s="26"/>
      <c r="I602" s="26"/>
      <c r="J602" s="26"/>
      <c r="K602" s="26"/>
      <c r="L602" s="67"/>
      <c r="M602" s="27"/>
      <c r="N602" s="67"/>
      <c r="O602" s="27"/>
    </row>
    <row r="603" spans="1:15" ht="14.4" x14ac:dyDescent="0.3">
      <c r="A603" s="27"/>
      <c r="B603" s="27"/>
      <c r="C603" s="26"/>
      <c r="D603" s="26"/>
      <c r="E603" s="26"/>
      <c r="F603" s="26"/>
      <c r="G603" s="26"/>
      <c r="H603" s="26"/>
      <c r="I603" s="26"/>
      <c r="J603" s="26"/>
      <c r="K603" s="26"/>
      <c r="L603" s="67"/>
      <c r="M603" s="27"/>
      <c r="N603" s="67"/>
      <c r="O603" s="27"/>
    </row>
    <row r="604" spans="1:15" ht="14.4" x14ac:dyDescent="0.3">
      <c r="A604" s="27"/>
      <c r="B604" s="27"/>
      <c r="C604" s="26"/>
      <c r="D604" s="26"/>
      <c r="E604" s="26"/>
      <c r="F604" s="26"/>
      <c r="G604" s="26"/>
      <c r="H604" s="26"/>
      <c r="I604" s="26"/>
      <c r="J604" s="26"/>
      <c r="K604" s="26"/>
      <c r="L604" s="67"/>
      <c r="M604" s="27"/>
      <c r="N604" s="67"/>
      <c r="O604" s="27"/>
    </row>
    <row r="605" spans="1:15" ht="14.4" x14ac:dyDescent="0.3">
      <c r="A605" s="27"/>
      <c r="B605" s="27"/>
      <c r="C605" s="26"/>
      <c r="D605" s="26"/>
      <c r="E605" s="26"/>
      <c r="F605" s="26"/>
      <c r="G605" s="26"/>
      <c r="H605" s="26"/>
      <c r="I605" s="26"/>
      <c r="J605" s="26"/>
      <c r="K605" s="26"/>
      <c r="L605" s="67"/>
      <c r="M605" s="27"/>
      <c r="N605" s="67"/>
      <c r="O605" s="27"/>
    </row>
    <row r="606" spans="1:15" ht="14.4" x14ac:dyDescent="0.3">
      <c r="A606" s="27"/>
      <c r="B606" s="27"/>
      <c r="C606" s="26"/>
      <c r="D606" s="26"/>
      <c r="E606" s="26"/>
      <c r="F606" s="26"/>
      <c r="G606" s="26"/>
      <c r="H606" s="26"/>
      <c r="I606" s="26"/>
      <c r="J606" s="26"/>
      <c r="K606" s="26"/>
      <c r="L606" s="67"/>
      <c r="M606" s="27"/>
      <c r="N606" s="67"/>
      <c r="O606" s="27"/>
    </row>
    <row r="607" spans="1:15" ht="14.4" x14ac:dyDescent="0.3">
      <c r="A607" s="27"/>
      <c r="B607" s="27"/>
      <c r="C607" s="26"/>
      <c r="D607" s="26"/>
      <c r="E607" s="26"/>
      <c r="F607" s="26"/>
      <c r="G607" s="26"/>
      <c r="H607" s="26"/>
      <c r="I607" s="26"/>
      <c r="J607" s="26"/>
      <c r="K607" s="26"/>
      <c r="L607" s="67"/>
      <c r="M607" s="27"/>
      <c r="N607" s="67"/>
      <c r="O607" s="27"/>
    </row>
    <row r="608" spans="1:15" ht="14.4" x14ac:dyDescent="0.3">
      <c r="A608" s="27"/>
      <c r="B608" s="27"/>
      <c r="C608" s="26"/>
      <c r="D608" s="26"/>
      <c r="E608" s="26"/>
      <c r="F608" s="26"/>
      <c r="G608" s="26"/>
      <c r="H608" s="26"/>
      <c r="I608" s="26"/>
      <c r="J608" s="26"/>
      <c r="K608" s="26"/>
      <c r="L608" s="67"/>
      <c r="M608" s="27"/>
      <c r="N608" s="67"/>
      <c r="O608" s="27"/>
    </row>
    <row r="609" spans="1:15" ht="14.4" x14ac:dyDescent="0.3">
      <c r="A609" s="27"/>
      <c r="B609" s="27"/>
      <c r="C609" s="26"/>
      <c r="D609" s="26"/>
      <c r="E609" s="26"/>
      <c r="F609" s="26"/>
      <c r="G609" s="26"/>
      <c r="H609" s="26"/>
      <c r="I609" s="26"/>
      <c r="J609" s="26"/>
      <c r="K609" s="26"/>
      <c r="L609" s="67"/>
      <c r="M609" s="27"/>
      <c r="N609" s="67"/>
      <c r="O609" s="27"/>
    </row>
    <row r="610" spans="1:15" ht="14.4" x14ac:dyDescent="0.3">
      <c r="A610" s="27"/>
      <c r="B610" s="27"/>
      <c r="C610" s="26"/>
      <c r="D610" s="26"/>
      <c r="E610" s="26"/>
      <c r="F610" s="26"/>
      <c r="G610" s="26"/>
      <c r="H610" s="26"/>
      <c r="I610" s="26"/>
      <c r="J610" s="26"/>
      <c r="K610" s="26"/>
      <c r="L610" s="67"/>
      <c r="M610" s="27"/>
      <c r="N610" s="67"/>
      <c r="O610" s="27"/>
    </row>
    <row r="611" spans="1:15" ht="14.4" x14ac:dyDescent="0.3">
      <c r="A611" s="27"/>
      <c r="B611" s="27"/>
      <c r="C611" s="26"/>
      <c r="D611" s="26"/>
      <c r="E611" s="26"/>
      <c r="F611" s="26"/>
      <c r="G611" s="26"/>
      <c r="H611" s="26"/>
      <c r="I611" s="26"/>
      <c r="J611" s="26"/>
      <c r="K611" s="26"/>
      <c r="L611" s="67"/>
      <c r="M611" s="27"/>
      <c r="N611" s="67"/>
      <c r="O611" s="27"/>
    </row>
    <row r="612" spans="1:15" ht="14.4" x14ac:dyDescent="0.3">
      <c r="A612" s="27"/>
      <c r="B612" s="27"/>
      <c r="C612" s="26"/>
      <c r="D612" s="26"/>
      <c r="E612" s="26"/>
      <c r="F612" s="26"/>
      <c r="G612" s="26"/>
      <c r="H612" s="26"/>
      <c r="I612" s="26"/>
      <c r="J612" s="26"/>
      <c r="K612" s="26"/>
      <c r="L612" s="67"/>
      <c r="M612" s="27"/>
      <c r="N612" s="67"/>
      <c r="O612" s="27"/>
    </row>
    <row r="613" spans="1:15" ht="14.4" x14ac:dyDescent="0.3">
      <c r="A613" s="27"/>
      <c r="B613" s="27"/>
      <c r="C613" s="26"/>
      <c r="D613" s="26"/>
      <c r="E613" s="26"/>
      <c r="F613" s="26"/>
      <c r="G613" s="26"/>
      <c r="H613" s="26"/>
      <c r="I613" s="26"/>
      <c r="J613" s="26"/>
      <c r="K613" s="26"/>
      <c r="L613" s="67"/>
      <c r="M613" s="27"/>
      <c r="N613" s="67"/>
      <c r="O613" s="27"/>
    </row>
    <row r="614" spans="1:15" ht="14.4" x14ac:dyDescent="0.3">
      <c r="A614" s="27"/>
      <c r="B614" s="27"/>
      <c r="C614" s="26"/>
      <c r="D614" s="26"/>
      <c r="E614" s="26"/>
      <c r="F614" s="26"/>
      <c r="G614" s="26"/>
      <c r="H614" s="26"/>
      <c r="I614" s="26"/>
      <c r="J614" s="26"/>
      <c r="K614" s="26"/>
      <c r="L614" s="67"/>
      <c r="M614" s="27"/>
      <c r="N614" s="67"/>
      <c r="O614" s="27"/>
    </row>
    <row r="615" spans="1:15" ht="14.4" x14ac:dyDescent="0.3">
      <c r="A615" s="27"/>
      <c r="B615" s="27"/>
      <c r="C615" s="26"/>
      <c r="D615" s="26"/>
      <c r="E615" s="26"/>
      <c r="F615" s="26"/>
      <c r="G615" s="26"/>
      <c r="H615" s="26"/>
      <c r="I615" s="26"/>
      <c r="J615" s="26"/>
      <c r="K615" s="26"/>
      <c r="L615" s="67"/>
      <c r="M615" s="27"/>
      <c r="N615" s="67"/>
      <c r="O615" s="27"/>
    </row>
    <row r="616" spans="1:15" ht="14.4" x14ac:dyDescent="0.3">
      <c r="A616" s="27"/>
      <c r="B616" s="27"/>
      <c r="C616" s="26"/>
      <c r="D616" s="26"/>
      <c r="E616" s="26"/>
      <c r="F616" s="26"/>
      <c r="G616" s="26"/>
      <c r="H616" s="26"/>
      <c r="I616" s="26"/>
      <c r="J616" s="26"/>
      <c r="K616" s="26"/>
      <c r="L616" s="67"/>
      <c r="M616" s="27"/>
      <c r="N616" s="67"/>
      <c r="O616" s="27"/>
    </row>
    <row r="617" spans="1:15" ht="14.4" x14ac:dyDescent="0.3">
      <c r="A617" s="27"/>
      <c r="B617" s="27"/>
      <c r="C617" s="26"/>
      <c r="D617" s="26"/>
      <c r="E617" s="26"/>
      <c r="F617" s="26"/>
      <c r="G617" s="26"/>
      <c r="H617" s="26"/>
      <c r="I617" s="26"/>
      <c r="J617" s="26"/>
      <c r="K617" s="26"/>
      <c r="L617" s="67"/>
      <c r="M617" s="27"/>
      <c r="N617" s="67"/>
      <c r="O617" s="27"/>
    </row>
    <row r="618" spans="1:15" ht="14.4" x14ac:dyDescent="0.3">
      <c r="A618" s="27"/>
      <c r="B618" s="27"/>
      <c r="C618" s="26"/>
      <c r="D618" s="26"/>
      <c r="E618" s="26"/>
      <c r="F618" s="26"/>
      <c r="G618" s="26"/>
      <c r="H618" s="26"/>
      <c r="I618" s="26"/>
      <c r="J618" s="26"/>
      <c r="K618" s="26"/>
      <c r="L618" s="67"/>
      <c r="M618" s="27"/>
      <c r="N618" s="67"/>
      <c r="O618" s="27"/>
    </row>
    <row r="619" spans="1:15" ht="14.4" x14ac:dyDescent="0.3">
      <c r="A619" s="27"/>
      <c r="B619" s="27"/>
      <c r="C619" s="26"/>
      <c r="D619" s="26"/>
      <c r="E619" s="26"/>
      <c r="F619" s="26"/>
      <c r="G619" s="26"/>
      <c r="H619" s="26"/>
      <c r="I619" s="26"/>
      <c r="J619" s="26"/>
      <c r="K619" s="26"/>
      <c r="L619" s="67"/>
      <c r="M619" s="27"/>
      <c r="N619" s="67"/>
      <c r="O619" s="27"/>
    </row>
    <row r="620" spans="1:15" ht="14.4" x14ac:dyDescent="0.3">
      <c r="A620" s="27"/>
      <c r="B620" s="27"/>
      <c r="C620" s="26"/>
      <c r="D620" s="26"/>
      <c r="E620" s="26"/>
      <c r="F620" s="26"/>
      <c r="G620" s="26"/>
      <c r="H620" s="26"/>
      <c r="I620" s="26"/>
      <c r="J620" s="26"/>
      <c r="K620" s="26"/>
      <c r="L620" s="67"/>
      <c r="M620" s="27"/>
      <c r="N620" s="67"/>
      <c r="O620" s="27"/>
    </row>
    <row r="621" spans="1:15" ht="14.4" x14ac:dyDescent="0.3">
      <c r="A621" s="27"/>
      <c r="B621" s="27"/>
      <c r="C621" s="26"/>
      <c r="D621" s="26"/>
      <c r="E621" s="26"/>
      <c r="F621" s="26"/>
      <c r="G621" s="26"/>
      <c r="H621" s="26"/>
      <c r="I621" s="26"/>
      <c r="J621" s="26"/>
      <c r="K621" s="26"/>
      <c r="L621" s="67"/>
      <c r="M621" s="27"/>
      <c r="N621" s="67"/>
      <c r="O621" s="27"/>
    </row>
    <row r="622" spans="1:15" ht="14.4" x14ac:dyDescent="0.3">
      <c r="A622" s="27"/>
      <c r="B622" s="27"/>
      <c r="C622" s="26"/>
      <c r="D622" s="26"/>
      <c r="E622" s="26"/>
      <c r="F622" s="26"/>
      <c r="G622" s="26"/>
      <c r="H622" s="26"/>
      <c r="I622" s="26"/>
      <c r="J622" s="26"/>
      <c r="K622" s="26"/>
      <c r="L622" s="67"/>
      <c r="M622" s="27"/>
      <c r="N622" s="67"/>
      <c r="O622" s="27"/>
    </row>
    <row r="623" spans="1:15" ht="14.4" x14ac:dyDescent="0.3">
      <c r="A623" s="27"/>
      <c r="B623" s="27"/>
      <c r="C623" s="26"/>
      <c r="D623" s="26"/>
      <c r="E623" s="26"/>
      <c r="F623" s="26"/>
      <c r="G623" s="26"/>
      <c r="H623" s="26"/>
      <c r="I623" s="26"/>
      <c r="J623" s="26"/>
      <c r="K623" s="26"/>
      <c r="L623" s="67"/>
      <c r="M623" s="27"/>
      <c r="N623" s="67"/>
      <c r="O623" s="27"/>
    </row>
    <row r="624" spans="1:15" ht="14.4" x14ac:dyDescent="0.3">
      <c r="A624" s="27"/>
      <c r="B624" s="27"/>
      <c r="C624" s="26"/>
      <c r="D624" s="26"/>
      <c r="E624" s="26"/>
      <c r="F624" s="26"/>
      <c r="G624" s="26"/>
      <c r="H624" s="26"/>
      <c r="I624" s="26"/>
      <c r="J624" s="26"/>
      <c r="K624" s="26"/>
      <c r="L624" s="67"/>
      <c r="M624" s="27"/>
      <c r="N624" s="67"/>
      <c r="O624" s="27"/>
    </row>
    <row r="625" spans="1:15" ht="14.4" x14ac:dyDescent="0.3">
      <c r="A625" s="27"/>
      <c r="B625" s="27"/>
      <c r="C625" s="26"/>
      <c r="D625" s="26"/>
      <c r="E625" s="26"/>
      <c r="F625" s="26"/>
      <c r="G625" s="26"/>
      <c r="H625" s="26"/>
      <c r="I625" s="26"/>
      <c r="J625" s="26"/>
      <c r="K625" s="26"/>
      <c r="L625" s="67"/>
      <c r="M625" s="27"/>
      <c r="N625" s="67"/>
      <c r="O625" s="27"/>
    </row>
    <row r="626" spans="1:15" ht="14.4" x14ac:dyDescent="0.3">
      <c r="A626" s="27"/>
      <c r="B626" s="27"/>
      <c r="C626" s="26"/>
      <c r="D626" s="26"/>
      <c r="E626" s="26"/>
      <c r="F626" s="26"/>
      <c r="G626" s="26"/>
      <c r="H626" s="26"/>
      <c r="I626" s="26"/>
      <c r="J626" s="26"/>
      <c r="K626" s="26"/>
      <c r="L626" s="67"/>
      <c r="M626" s="27"/>
      <c r="N626" s="67"/>
      <c r="O626" s="27"/>
    </row>
    <row r="627" spans="1:15" ht="14.4" x14ac:dyDescent="0.3">
      <c r="A627" s="27"/>
      <c r="B627" s="27"/>
      <c r="C627" s="26"/>
      <c r="D627" s="26"/>
      <c r="E627" s="26"/>
      <c r="F627" s="26"/>
      <c r="G627" s="26"/>
      <c r="H627" s="26"/>
      <c r="I627" s="26"/>
      <c r="J627" s="26"/>
      <c r="K627" s="26"/>
      <c r="L627" s="67"/>
      <c r="M627" s="27"/>
      <c r="N627" s="67"/>
      <c r="O627" s="27"/>
    </row>
    <row r="628" spans="1:15" ht="14.4" x14ac:dyDescent="0.3">
      <c r="A628" s="27"/>
      <c r="B628" s="27"/>
      <c r="C628" s="26"/>
      <c r="D628" s="26"/>
      <c r="E628" s="26"/>
      <c r="F628" s="26"/>
      <c r="G628" s="26"/>
      <c r="H628" s="26"/>
      <c r="I628" s="26"/>
      <c r="J628" s="26"/>
      <c r="K628" s="26"/>
      <c r="L628" s="67"/>
      <c r="M628" s="27"/>
      <c r="N628" s="67"/>
      <c r="O628" s="27"/>
    </row>
    <row r="629" spans="1:15" ht="14.4" x14ac:dyDescent="0.3">
      <c r="A629" s="27"/>
      <c r="B629" s="27"/>
      <c r="C629" s="26"/>
      <c r="D629" s="26"/>
      <c r="E629" s="26"/>
      <c r="F629" s="26"/>
      <c r="G629" s="26"/>
      <c r="H629" s="26"/>
      <c r="I629" s="26"/>
      <c r="J629" s="26"/>
      <c r="K629" s="26"/>
      <c r="L629" s="67"/>
      <c r="M629" s="27"/>
      <c r="N629" s="67"/>
      <c r="O629" s="27"/>
    </row>
    <row r="630" spans="1:15" ht="14.4" x14ac:dyDescent="0.3">
      <c r="A630" s="27"/>
      <c r="B630" s="27"/>
      <c r="C630" s="26"/>
      <c r="D630" s="26"/>
      <c r="E630" s="26"/>
      <c r="F630" s="26"/>
      <c r="G630" s="26"/>
      <c r="H630" s="26"/>
      <c r="I630" s="26"/>
      <c r="J630" s="26"/>
      <c r="K630" s="26"/>
      <c r="L630" s="67"/>
      <c r="M630" s="27"/>
      <c r="N630" s="67"/>
      <c r="O630" s="27"/>
    </row>
    <row r="631" spans="1:15" ht="14.4" x14ac:dyDescent="0.3">
      <c r="A631" s="27"/>
      <c r="B631" s="27"/>
      <c r="C631" s="26"/>
      <c r="D631" s="26"/>
      <c r="E631" s="26"/>
      <c r="F631" s="26"/>
      <c r="G631" s="26"/>
      <c r="H631" s="26"/>
      <c r="I631" s="26"/>
      <c r="J631" s="26"/>
      <c r="K631" s="26"/>
      <c r="L631" s="67"/>
      <c r="M631" s="27"/>
      <c r="N631" s="67"/>
      <c r="O631" s="27"/>
    </row>
    <row r="632" spans="1:15" ht="14.4" x14ac:dyDescent="0.3">
      <c r="A632" s="27"/>
      <c r="B632" s="27"/>
      <c r="C632" s="26"/>
      <c r="D632" s="26"/>
      <c r="E632" s="26"/>
      <c r="F632" s="26"/>
      <c r="G632" s="26"/>
      <c r="H632" s="26"/>
      <c r="I632" s="26"/>
      <c r="J632" s="26"/>
      <c r="K632" s="26"/>
      <c r="L632" s="67"/>
      <c r="M632" s="27"/>
      <c r="N632" s="67"/>
      <c r="O632" s="27"/>
    </row>
    <row r="633" spans="1:15" ht="14.4" x14ac:dyDescent="0.3">
      <c r="A633" s="27"/>
      <c r="B633" s="27"/>
      <c r="C633" s="26"/>
      <c r="D633" s="26"/>
      <c r="E633" s="26"/>
      <c r="F633" s="26"/>
      <c r="G633" s="26"/>
      <c r="H633" s="26"/>
      <c r="I633" s="26"/>
      <c r="J633" s="26"/>
      <c r="K633" s="26"/>
      <c r="L633" s="67"/>
      <c r="M633" s="27"/>
      <c r="N633" s="67"/>
      <c r="O633" s="27"/>
    </row>
    <row r="634" spans="1:15" ht="14.4" x14ac:dyDescent="0.3">
      <c r="A634" s="27"/>
      <c r="B634" s="27"/>
      <c r="C634" s="26"/>
      <c r="D634" s="26"/>
      <c r="E634" s="26"/>
      <c r="F634" s="26"/>
      <c r="G634" s="26"/>
      <c r="H634" s="26"/>
      <c r="I634" s="26"/>
      <c r="J634" s="26"/>
      <c r="K634" s="26"/>
      <c r="L634" s="67"/>
      <c r="M634" s="27"/>
      <c r="N634" s="67"/>
      <c r="O634" s="27"/>
    </row>
    <row r="635" spans="1:15" ht="14.4" x14ac:dyDescent="0.3">
      <c r="A635" s="27"/>
      <c r="B635" s="27"/>
      <c r="C635" s="26"/>
      <c r="D635" s="26"/>
      <c r="E635" s="26"/>
      <c r="F635" s="26"/>
      <c r="G635" s="26"/>
      <c r="H635" s="26"/>
      <c r="I635" s="26"/>
      <c r="J635" s="26"/>
      <c r="K635" s="26"/>
      <c r="L635" s="67"/>
      <c r="M635" s="27"/>
      <c r="N635" s="67"/>
      <c r="O635" s="27"/>
    </row>
    <row r="636" spans="1:15" ht="14.4" x14ac:dyDescent="0.3">
      <c r="A636" s="27"/>
      <c r="B636" s="27"/>
      <c r="C636" s="26"/>
      <c r="D636" s="26"/>
      <c r="E636" s="26"/>
      <c r="F636" s="26"/>
      <c r="G636" s="26"/>
      <c r="H636" s="26"/>
      <c r="I636" s="26"/>
      <c r="J636" s="26"/>
      <c r="K636" s="26"/>
      <c r="L636" s="67"/>
      <c r="M636" s="27"/>
      <c r="N636" s="67"/>
      <c r="O636" s="27"/>
    </row>
    <row r="637" spans="1:15" ht="14.4" x14ac:dyDescent="0.3">
      <c r="A637" s="27"/>
      <c r="B637" s="27"/>
      <c r="C637" s="26"/>
      <c r="D637" s="26"/>
      <c r="E637" s="26"/>
      <c r="F637" s="26"/>
      <c r="G637" s="26"/>
      <c r="H637" s="26"/>
      <c r="I637" s="26"/>
      <c r="J637" s="26"/>
      <c r="K637" s="26"/>
      <c r="L637" s="67"/>
      <c r="M637" s="27"/>
      <c r="N637" s="67"/>
      <c r="O637" s="27"/>
    </row>
    <row r="638" spans="1:15" ht="14.4" x14ac:dyDescent="0.3">
      <c r="A638" s="27"/>
      <c r="B638" s="27"/>
      <c r="C638" s="26"/>
      <c r="D638" s="26"/>
      <c r="E638" s="26"/>
      <c r="F638" s="26"/>
      <c r="G638" s="26"/>
      <c r="H638" s="26"/>
      <c r="I638" s="26"/>
      <c r="J638" s="26"/>
      <c r="K638" s="26"/>
      <c r="L638" s="67"/>
      <c r="M638" s="27"/>
      <c r="N638" s="67"/>
      <c r="O638" s="27"/>
    </row>
    <row r="639" spans="1:15" ht="14.4" x14ac:dyDescent="0.3">
      <c r="A639" s="27"/>
      <c r="B639" s="27"/>
      <c r="C639" s="26"/>
      <c r="D639" s="26"/>
      <c r="E639" s="26"/>
      <c r="F639" s="26"/>
      <c r="G639" s="26"/>
      <c r="H639" s="26"/>
      <c r="I639" s="26"/>
      <c r="J639" s="26"/>
      <c r="K639" s="26"/>
      <c r="L639" s="67"/>
      <c r="M639" s="27"/>
      <c r="N639" s="67"/>
      <c r="O639" s="27"/>
    </row>
    <row r="640" spans="1:15" ht="14.4" x14ac:dyDescent="0.3">
      <c r="A640" s="27"/>
      <c r="B640" s="27"/>
      <c r="C640" s="26"/>
      <c r="D640" s="26"/>
      <c r="E640" s="26"/>
      <c r="F640" s="26"/>
      <c r="G640" s="26"/>
      <c r="H640" s="26"/>
      <c r="I640" s="26"/>
      <c r="J640" s="26"/>
      <c r="K640" s="26"/>
      <c r="L640" s="67"/>
      <c r="M640" s="27"/>
      <c r="N640" s="67"/>
      <c r="O640" s="27"/>
    </row>
    <row r="641" spans="1:15" ht="14.4" x14ac:dyDescent="0.3">
      <c r="A641" s="27"/>
      <c r="B641" s="27"/>
      <c r="C641" s="26"/>
      <c r="D641" s="26"/>
      <c r="E641" s="26"/>
      <c r="F641" s="26"/>
      <c r="G641" s="26"/>
      <c r="H641" s="26"/>
      <c r="I641" s="26"/>
      <c r="J641" s="26"/>
      <c r="K641" s="26"/>
      <c r="L641" s="67"/>
      <c r="M641" s="27"/>
      <c r="N641" s="67"/>
      <c r="O641" s="27"/>
    </row>
    <row r="642" spans="1:15" ht="14.4" x14ac:dyDescent="0.3">
      <c r="A642" s="27"/>
      <c r="B642" s="27"/>
      <c r="C642" s="26"/>
      <c r="D642" s="26"/>
      <c r="E642" s="26"/>
      <c r="F642" s="26"/>
      <c r="G642" s="26"/>
      <c r="H642" s="26"/>
      <c r="I642" s="26"/>
      <c r="J642" s="26"/>
      <c r="K642" s="26"/>
      <c r="L642" s="67"/>
      <c r="M642" s="27"/>
      <c r="N642" s="67"/>
      <c r="O642" s="27"/>
    </row>
    <row r="643" spans="1:15" ht="14.4" x14ac:dyDescent="0.3">
      <c r="A643" s="27"/>
      <c r="B643" s="27"/>
      <c r="C643" s="26"/>
      <c r="D643" s="26"/>
      <c r="E643" s="26"/>
      <c r="F643" s="26"/>
      <c r="G643" s="26"/>
      <c r="H643" s="26"/>
      <c r="I643" s="26"/>
      <c r="J643" s="26"/>
      <c r="K643" s="26"/>
      <c r="L643" s="67"/>
      <c r="M643" s="27"/>
      <c r="N643" s="67"/>
      <c r="O643" s="27"/>
    </row>
    <row r="644" spans="1:15" ht="14.4" x14ac:dyDescent="0.3">
      <c r="A644" s="27"/>
      <c r="B644" s="27"/>
      <c r="C644" s="26"/>
      <c r="D644" s="26"/>
      <c r="E644" s="26"/>
      <c r="F644" s="26"/>
      <c r="G644" s="26"/>
      <c r="H644" s="26"/>
      <c r="I644" s="26"/>
      <c r="J644" s="26"/>
      <c r="K644" s="26"/>
      <c r="L644" s="67"/>
      <c r="M644" s="27"/>
      <c r="N644" s="67"/>
      <c r="O644" s="27"/>
    </row>
    <row r="645" spans="1:15" ht="14.4" x14ac:dyDescent="0.3">
      <c r="A645" s="27"/>
      <c r="B645" s="27"/>
      <c r="C645" s="26"/>
      <c r="D645" s="26"/>
      <c r="E645" s="26"/>
      <c r="F645" s="26"/>
      <c r="G645" s="26"/>
      <c r="H645" s="26"/>
      <c r="I645" s="26"/>
      <c r="J645" s="26"/>
      <c r="K645" s="26"/>
      <c r="L645" s="67"/>
      <c r="M645" s="27"/>
      <c r="N645" s="67"/>
      <c r="O645" s="27"/>
    </row>
    <row r="646" spans="1:15" ht="14.4" x14ac:dyDescent="0.3">
      <c r="A646" s="27"/>
      <c r="B646" s="27"/>
      <c r="C646" s="26"/>
      <c r="D646" s="26"/>
      <c r="E646" s="26"/>
      <c r="F646" s="26"/>
      <c r="G646" s="26"/>
      <c r="H646" s="26"/>
      <c r="I646" s="26"/>
      <c r="J646" s="26"/>
      <c r="K646" s="26"/>
      <c r="L646" s="67"/>
      <c r="M646" s="27"/>
      <c r="N646" s="67"/>
      <c r="O646" s="27"/>
    </row>
    <row r="647" spans="1:15" ht="14.4" x14ac:dyDescent="0.3">
      <c r="A647" s="27"/>
      <c r="B647" s="27"/>
      <c r="C647" s="26"/>
      <c r="D647" s="26"/>
      <c r="E647" s="26"/>
      <c r="F647" s="26"/>
      <c r="G647" s="26"/>
      <c r="H647" s="26"/>
      <c r="I647" s="26"/>
      <c r="J647" s="26"/>
      <c r="K647" s="26"/>
      <c r="L647" s="67"/>
      <c r="M647" s="27"/>
      <c r="N647" s="67"/>
      <c r="O647" s="27"/>
    </row>
    <row r="648" spans="1:15" ht="14.4" x14ac:dyDescent="0.3">
      <c r="A648" s="27"/>
      <c r="B648" s="27"/>
      <c r="C648" s="26"/>
      <c r="D648" s="26"/>
      <c r="E648" s="26"/>
      <c r="F648" s="26"/>
      <c r="G648" s="26"/>
      <c r="H648" s="26"/>
      <c r="I648" s="26"/>
      <c r="J648" s="26"/>
      <c r="K648" s="26"/>
      <c r="L648" s="67"/>
      <c r="M648" s="27"/>
      <c r="N648" s="67"/>
      <c r="O648" s="27"/>
    </row>
    <row r="649" spans="1:15" ht="14.4" x14ac:dyDescent="0.3">
      <c r="A649" s="27"/>
      <c r="B649" s="27"/>
      <c r="C649" s="26"/>
      <c r="D649" s="26"/>
      <c r="E649" s="26"/>
      <c r="F649" s="26"/>
      <c r="G649" s="26"/>
      <c r="H649" s="26"/>
      <c r="I649" s="26"/>
      <c r="J649" s="26"/>
      <c r="K649" s="26"/>
      <c r="L649" s="67"/>
      <c r="M649" s="27"/>
      <c r="N649" s="67"/>
      <c r="O649" s="27"/>
    </row>
    <row r="650" spans="1:15" ht="14.4" x14ac:dyDescent="0.3">
      <c r="A650" s="27"/>
      <c r="B650" s="27"/>
      <c r="C650" s="26"/>
      <c r="D650" s="26"/>
      <c r="E650" s="26"/>
      <c r="F650" s="26"/>
      <c r="G650" s="26"/>
      <c r="H650" s="26"/>
      <c r="I650" s="26"/>
      <c r="J650" s="26"/>
      <c r="K650" s="26"/>
      <c r="L650" s="67"/>
      <c r="M650" s="27"/>
      <c r="N650" s="67"/>
      <c r="O650" s="27"/>
    </row>
    <row r="651" spans="1:15" ht="14.4" x14ac:dyDescent="0.3">
      <c r="A651" s="27"/>
      <c r="B651" s="27"/>
      <c r="C651" s="26"/>
      <c r="D651" s="26"/>
      <c r="E651" s="26"/>
      <c r="F651" s="26"/>
      <c r="G651" s="26"/>
      <c r="H651" s="26"/>
      <c r="I651" s="26"/>
      <c r="J651" s="26"/>
      <c r="K651" s="26"/>
      <c r="L651" s="67"/>
      <c r="M651" s="27"/>
      <c r="N651" s="67"/>
      <c r="O651" s="27"/>
    </row>
    <row r="652" spans="1:15" ht="14.4" x14ac:dyDescent="0.3">
      <c r="A652" s="27"/>
      <c r="B652" s="27"/>
      <c r="C652" s="26"/>
      <c r="D652" s="26"/>
      <c r="E652" s="26"/>
      <c r="F652" s="26"/>
      <c r="G652" s="26"/>
      <c r="H652" s="26"/>
      <c r="I652" s="26"/>
      <c r="J652" s="26"/>
      <c r="K652" s="26"/>
      <c r="L652" s="67"/>
      <c r="M652" s="27"/>
      <c r="N652" s="67"/>
      <c r="O652" s="27"/>
    </row>
    <row r="653" spans="1:15" ht="14.4" x14ac:dyDescent="0.3">
      <c r="A653" s="27"/>
      <c r="B653" s="27"/>
      <c r="C653" s="26"/>
      <c r="D653" s="26"/>
      <c r="E653" s="26"/>
      <c r="F653" s="26"/>
      <c r="G653" s="26"/>
      <c r="H653" s="26"/>
      <c r="I653" s="26"/>
      <c r="J653" s="26"/>
      <c r="K653" s="26"/>
      <c r="L653" s="67"/>
      <c r="M653" s="27"/>
      <c r="N653" s="67"/>
      <c r="O653" s="27"/>
    </row>
    <row r="654" spans="1:15" ht="14.4" x14ac:dyDescent="0.3">
      <c r="A654" s="27"/>
      <c r="B654" s="27"/>
      <c r="C654" s="26"/>
      <c r="D654" s="26"/>
      <c r="E654" s="26"/>
      <c r="F654" s="26"/>
      <c r="G654" s="26"/>
      <c r="H654" s="26"/>
      <c r="I654" s="26"/>
      <c r="J654" s="26"/>
      <c r="K654" s="26"/>
      <c r="L654" s="67"/>
      <c r="M654" s="27"/>
      <c r="N654" s="67"/>
      <c r="O654" s="27"/>
    </row>
    <row r="655" spans="1:15" ht="14.4" x14ac:dyDescent="0.3">
      <c r="A655" s="27"/>
      <c r="B655" s="27"/>
      <c r="C655" s="26"/>
      <c r="D655" s="26"/>
      <c r="E655" s="26"/>
      <c r="F655" s="26"/>
      <c r="G655" s="26"/>
      <c r="H655" s="26"/>
      <c r="I655" s="26"/>
      <c r="J655" s="26"/>
      <c r="K655" s="26"/>
      <c r="L655" s="67"/>
      <c r="M655" s="27"/>
      <c r="N655" s="67"/>
      <c r="O655" s="27"/>
    </row>
    <row r="656" spans="1:15" ht="14.4" x14ac:dyDescent="0.3">
      <c r="A656" s="27"/>
      <c r="B656" s="27"/>
      <c r="C656" s="26"/>
      <c r="D656" s="26"/>
      <c r="E656" s="26"/>
      <c r="F656" s="26"/>
      <c r="G656" s="26"/>
      <c r="H656" s="26"/>
      <c r="I656" s="26"/>
      <c r="J656" s="26"/>
      <c r="K656" s="26"/>
      <c r="L656" s="67"/>
      <c r="M656" s="27"/>
      <c r="N656" s="67"/>
      <c r="O656" s="27"/>
    </row>
    <row r="657" spans="1:15" ht="14.4" x14ac:dyDescent="0.3">
      <c r="A657" s="27"/>
      <c r="B657" s="27"/>
      <c r="C657" s="26"/>
      <c r="D657" s="26"/>
      <c r="E657" s="26"/>
      <c r="F657" s="26"/>
      <c r="G657" s="26"/>
      <c r="H657" s="26"/>
      <c r="I657" s="26"/>
      <c r="J657" s="26"/>
      <c r="K657" s="26"/>
      <c r="L657" s="67"/>
      <c r="M657" s="27"/>
      <c r="N657" s="67"/>
      <c r="O657" s="27"/>
    </row>
    <row r="658" spans="1:15" ht="14.4" x14ac:dyDescent="0.3">
      <c r="A658" s="27"/>
      <c r="B658" s="27"/>
      <c r="C658" s="26"/>
      <c r="D658" s="26"/>
      <c r="E658" s="26"/>
      <c r="F658" s="26"/>
      <c r="G658" s="26"/>
      <c r="H658" s="26"/>
      <c r="I658" s="26"/>
      <c r="J658" s="26"/>
      <c r="K658" s="26"/>
      <c r="L658" s="67"/>
      <c r="M658" s="27"/>
      <c r="N658" s="67"/>
      <c r="O658" s="27"/>
    </row>
    <row r="659" spans="1:15" ht="14.4" x14ac:dyDescent="0.3">
      <c r="A659" s="27"/>
      <c r="B659" s="27"/>
      <c r="C659" s="26"/>
      <c r="D659" s="26"/>
      <c r="E659" s="26"/>
      <c r="F659" s="26"/>
      <c r="G659" s="26"/>
      <c r="H659" s="26"/>
      <c r="I659" s="26"/>
      <c r="J659" s="26"/>
      <c r="K659" s="26"/>
      <c r="L659" s="67"/>
      <c r="M659" s="27"/>
      <c r="N659" s="67"/>
      <c r="O659" s="27"/>
    </row>
    <row r="660" spans="1:15" ht="14.4" x14ac:dyDescent="0.3">
      <c r="A660" s="27"/>
      <c r="B660" s="27"/>
      <c r="C660" s="26"/>
      <c r="D660" s="26"/>
      <c r="E660" s="26"/>
      <c r="F660" s="26"/>
      <c r="G660" s="26"/>
      <c r="H660" s="26"/>
      <c r="I660" s="26"/>
      <c r="J660" s="26"/>
      <c r="K660" s="26"/>
      <c r="L660" s="67"/>
      <c r="M660" s="27"/>
      <c r="N660" s="67"/>
      <c r="O660" s="27"/>
    </row>
    <row r="661" spans="1:15" ht="14.4" x14ac:dyDescent="0.3">
      <c r="A661" s="27"/>
      <c r="B661" s="27"/>
      <c r="C661" s="26"/>
      <c r="D661" s="26"/>
      <c r="E661" s="26"/>
      <c r="F661" s="26"/>
      <c r="G661" s="26"/>
      <c r="H661" s="26"/>
      <c r="I661" s="26"/>
      <c r="J661" s="26"/>
      <c r="K661" s="26"/>
      <c r="L661" s="67"/>
      <c r="M661" s="27"/>
      <c r="N661" s="67"/>
      <c r="O661" s="27"/>
    </row>
    <row r="662" spans="1:15" ht="14.4" x14ac:dyDescent="0.3">
      <c r="A662" s="27"/>
      <c r="B662" s="27"/>
      <c r="C662" s="26"/>
      <c r="D662" s="26"/>
      <c r="E662" s="26"/>
      <c r="F662" s="26"/>
      <c r="G662" s="26"/>
      <c r="H662" s="26"/>
      <c r="I662" s="26"/>
      <c r="J662" s="26"/>
      <c r="K662" s="26"/>
      <c r="L662" s="67"/>
      <c r="M662" s="27"/>
      <c r="N662" s="67"/>
      <c r="O662" s="27"/>
    </row>
    <row r="663" spans="1:15" ht="14.4" x14ac:dyDescent="0.3">
      <c r="A663" s="27"/>
      <c r="B663" s="27"/>
      <c r="C663" s="26"/>
      <c r="D663" s="26"/>
      <c r="E663" s="26"/>
      <c r="F663" s="26"/>
      <c r="G663" s="26"/>
      <c r="H663" s="26"/>
      <c r="I663" s="26"/>
      <c r="J663" s="26"/>
      <c r="K663" s="26"/>
      <c r="L663" s="67"/>
      <c r="M663" s="27"/>
      <c r="N663" s="67"/>
      <c r="O663" s="27"/>
    </row>
    <row r="664" spans="1:15" ht="14.4" x14ac:dyDescent="0.3">
      <c r="A664" s="27"/>
      <c r="B664" s="27"/>
      <c r="C664" s="26"/>
      <c r="D664" s="26"/>
      <c r="E664" s="26"/>
      <c r="F664" s="26"/>
      <c r="G664" s="26"/>
      <c r="H664" s="26"/>
      <c r="I664" s="26"/>
      <c r="J664" s="26"/>
      <c r="K664" s="26"/>
      <c r="L664" s="67"/>
      <c r="M664" s="27"/>
      <c r="N664" s="67"/>
      <c r="O664" s="27"/>
    </row>
    <row r="665" spans="1:15" ht="14.4" x14ac:dyDescent="0.3">
      <c r="A665" s="27"/>
      <c r="B665" s="27"/>
      <c r="C665" s="26"/>
      <c r="D665" s="26"/>
      <c r="E665" s="26"/>
      <c r="F665" s="26"/>
      <c r="G665" s="26"/>
      <c r="H665" s="26"/>
      <c r="I665" s="26"/>
      <c r="J665" s="26"/>
      <c r="K665" s="26"/>
      <c r="L665" s="67"/>
      <c r="M665" s="27"/>
      <c r="N665" s="67"/>
      <c r="O665" s="27"/>
    </row>
    <row r="666" spans="1:15" ht="14.4" x14ac:dyDescent="0.3">
      <c r="A666" s="27"/>
      <c r="B666" s="27"/>
      <c r="C666" s="26"/>
      <c r="D666" s="26"/>
      <c r="E666" s="26"/>
      <c r="F666" s="26"/>
      <c r="G666" s="26"/>
      <c r="H666" s="26"/>
      <c r="I666" s="26"/>
      <c r="J666" s="26"/>
      <c r="K666" s="26"/>
      <c r="L666" s="67"/>
      <c r="M666" s="27"/>
      <c r="N666" s="67"/>
      <c r="O666" s="27"/>
    </row>
    <row r="667" spans="1:15" ht="14.4" x14ac:dyDescent="0.3">
      <c r="A667" s="27"/>
      <c r="B667" s="27"/>
      <c r="C667" s="26"/>
      <c r="D667" s="26"/>
      <c r="E667" s="26"/>
      <c r="F667" s="26"/>
      <c r="G667" s="26"/>
      <c r="H667" s="26"/>
      <c r="I667" s="26"/>
      <c r="J667" s="26"/>
      <c r="K667" s="26"/>
      <c r="L667" s="67"/>
      <c r="M667" s="27"/>
      <c r="N667" s="67"/>
      <c r="O667" s="27"/>
    </row>
    <row r="668" spans="1:15" ht="14.4" x14ac:dyDescent="0.3">
      <c r="A668" s="27"/>
      <c r="B668" s="27"/>
      <c r="C668" s="26"/>
      <c r="D668" s="26"/>
      <c r="E668" s="26"/>
      <c r="F668" s="26"/>
      <c r="G668" s="26"/>
      <c r="H668" s="26"/>
      <c r="I668" s="26"/>
      <c r="J668" s="26"/>
      <c r="K668" s="26"/>
      <c r="L668" s="67"/>
      <c r="M668" s="27"/>
      <c r="N668" s="67"/>
      <c r="O668" s="27"/>
    </row>
    <row r="669" spans="1:15" ht="14.4" x14ac:dyDescent="0.3">
      <c r="A669" s="27"/>
      <c r="B669" s="27"/>
      <c r="C669" s="26"/>
      <c r="D669" s="26"/>
      <c r="E669" s="26"/>
      <c r="F669" s="26"/>
      <c r="G669" s="26"/>
      <c r="H669" s="26"/>
      <c r="I669" s="26"/>
      <c r="J669" s="26"/>
      <c r="K669" s="26"/>
      <c r="L669" s="67"/>
      <c r="M669" s="27"/>
      <c r="N669" s="67"/>
      <c r="O669" s="27"/>
    </row>
    <row r="670" spans="1:15" ht="14.4" x14ac:dyDescent="0.3">
      <c r="A670" s="27"/>
      <c r="B670" s="27"/>
      <c r="C670" s="26"/>
      <c r="D670" s="26"/>
      <c r="E670" s="26"/>
      <c r="F670" s="26"/>
      <c r="G670" s="26"/>
      <c r="H670" s="26"/>
      <c r="I670" s="26"/>
      <c r="J670" s="26"/>
      <c r="K670" s="26"/>
      <c r="L670" s="67"/>
      <c r="M670" s="27"/>
      <c r="N670" s="67"/>
      <c r="O670" s="27"/>
    </row>
    <row r="671" spans="1:15" ht="14.4" x14ac:dyDescent="0.3">
      <c r="A671" s="27"/>
      <c r="B671" s="27"/>
      <c r="C671" s="26"/>
      <c r="D671" s="26"/>
      <c r="E671" s="26"/>
      <c r="F671" s="26"/>
      <c r="G671" s="26"/>
      <c r="H671" s="26"/>
      <c r="I671" s="26"/>
      <c r="J671" s="26"/>
      <c r="K671" s="26"/>
      <c r="L671" s="67"/>
      <c r="M671" s="27"/>
      <c r="N671" s="67"/>
      <c r="O671" s="27"/>
    </row>
    <row r="672" spans="1:15" ht="14.4" x14ac:dyDescent="0.3">
      <c r="A672" s="27"/>
      <c r="B672" s="27"/>
      <c r="C672" s="26"/>
      <c r="D672" s="26"/>
      <c r="E672" s="26"/>
      <c r="F672" s="26"/>
      <c r="G672" s="26"/>
      <c r="H672" s="26"/>
      <c r="I672" s="26"/>
      <c r="J672" s="26"/>
      <c r="K672" s="26"/>
      <c r="L672" s="67"/>
      <c r="M672" s="27"/>
      <c r="N672" s="67"/>
      <c r="O672" s="27"/>
    </row>
    <row r="673" spans="1:15" ht="14.4" x14ac:dyDescent="0.3">
      <c r="A673" s="27"/>
      <c r="B673" s="27"/>
      <c r="C673" s="26"/>
      <c r="D673" s="26"/>
      <c r="E673" s="26"/>
      <c r="F673" s="26"/>
      <c r="G673" s="26"/>
      <c r="H673" s="26"/>
      <c r="I673" s="26"/>
      <c r="J673" s="26"/>
      <c r="K673" s="26"/>
      <c r="L673" s="67"/>
      <c r="M673" s="27"/>
      <c r="N673" s="67"/>
      <c r="O673" s="27"/>
    </row>
    <row r="674" spans="1:15" ht="14.4" x14ac:dyDescent="0.3">
      <c r="A674" s="27"/>
      <c r="B674" s="27"/>
      <c r="C674" s="26"/>
      <c r="D674" s="26"/>
      <c r="E674" s="26"/>
      <c r="F674" s="26"/>
      <c r="G674" s="26"/>
      <c r="H674" s="26"/>
      <c r="I674" s="26"/>
      <c r="J674" s="26"/>
      <c r="K674" s="26"/>
      <c r="L674" s="67"/>
      <c r="M674" s="27"/>
      <c r="N674" s="67"/>
      <c r="O674" s="27"/>
    </row>
    <row r="675" spans="1:15" ht="14.4" x14ac:dyDescent="0.3">
      <c r="A675" s="27"/>
      <c r="B675" s="27"/>
      <c r="C675" s="26"/>
      <c r="D675" s="26"/>
      <c r="E675" s="26"/>
      <c r="F675" s="26"/>
      <c r="G675" s="26"/>
      <c r="H675" s="26"/>
      <c r="I675" s="26"/>
      <c r="J675" s="26"/>
      <c r="K675" s="26"/>
      <c r="L675" s="67"/>
      <c r="M675" s="27"/>
      <c r="N675" s="67"/>
      <c r="O675" s="27"/>
    </row>
    <row r="676" spans="1:15" ht="14.4" x14ac:dyDescent="0.3">
      <c r="A676" s="27"/>
      <c r="B676" s="27"/>
      <c r="C676" s="26"/>
      <c r="D676" s="26"/>
      <c r="E676" s="26"/>
      <c r="F676" s="26"/>
      <c r="G676" s="26"/>
      <c r="H676" s="26"/>
      <c r="I676" s="26"/>
      <c r="J676" s="26"/>
      <c r="K676" s="26"/>
      <c r="L676" s="67"/>
      <c r="M676" s="27"/>
      <c r="N676" s="67"/>
      <c r="O676" s="27"/>
    </row>
    <row r="677" spans="1:15" ht="14.4" x14ac:dyDescent="0.3">
      <c r="A677" s="27"/>
      <c r="B677" s="27"/>
      <c r="C677" s="26"/>
      <c r="D677" s="26"/>
      <c r="E677" s="26"/>
      <c r="F677" s="26"/>
      <c r="G677" s="26"/>
      <c r="H677" s="26"/>
      <c r="I677" s="26"/>
      <c r="J677" s="26"/>
      <c r="K677" s="26"/>
      <c r="L677" s="67"/>
      <c r="M677" s="27"/>
      <c r="N677" s="67"/>
      <c r="O677" s="27"/>
    </row>
    <row r="678" spans="1:15" ht="14.4" x14ac:dyDescent="0.3">
      <c r="A678" s="27"/>
      <c r="B678" s="27"/>
      <c r="C678" s="26"/>
      <c r="D678" s="26"/>
      <c r="E678" s="26"/>
      <c r="F678" s="26"/>
      <c r="G678" s="26"/>
      <c r="H678" s="26"/>
      <c r="I678" s="26"/>
      <c r="J678" s="26"/>
      <c r="K678" s="26"/>
      <c r="L678" s="67"/>
      <c r="M678" s="27"/>
      <c r="N678" s="67"/>
      <c r="O678" s="27"/>
    </row>
    <row r="679" spans="1:15" ht="14.4" x14ac:dyDescent="0.3">
      <c r="A679" s="27"/>
      <c r="B679" s="27"/>
      <c r="C679" s="26"/>
      <c r="D679" s="26"/>
      <c r="E679" s="26"/>
      <c r="F679" s="26"/>
      <c r="G679" s="26"/>
      <c r="H679" s="26"/>
      <c r="I679" s="26"/>
      <c r="J679" s="26"/>
      <c r="K679" s="26"/>
      <c r="L679" s="67"/>
      <c r="M679" s="27"/>
      <c r="N679" s="67"/>
      <c r="O679" s="27"/>
    </row>
    <row r="680" spans="1:15" ht="14.4" x14ac:dyDescent="0.3">
      <c r="A680" s="27"/>
      <c r="B680" s="27"/>
      <c r="C680" s="26"/>
      <c r="D680" s="26"/>
      <c r="E680" s="26"/>
      <c r="F680" s="26"/>
      <c r="G680" s="26"/>
      <c r="H680" s="26"/>
      <c r="I680" s="26"/>
      <c r="J680" s="26"/>
      <c r="K680" s="26"/>
      <c r="L680" s="67"/>
      <c r="M680" s="27"/>
      <c r="N680" s="67"/>
      <c r="O680" s="27"/>
    </row>
    <row r="681" spans="1:15" ht="14.4" x14ac:dyDescent="0.3">
      <c r="A681" s="27"/>
      <c r="B681" s="27"/>
      <c r="C681" s="26"/>
      <c r="D681" s="26"/>
      <c r="E681" s="26"/>
      <c r="F681" s="26"/>
      <c r="G681" s="26"/>
      <c r="H681" s="26"/>
      <c r="I681" s="26"/>
      <c r="J681" s="26"/>
      <c r="K681" s="26"/>
      <c r="L681" s="67"/>
      <c r="M681" s="27"/>
      <c r="N681" s="67"/>
      <c r="O681" s="27"/>
    </row>
    <row r="682" spans="1:15" ht="14.4" x14ac:dyDescent="0.3">
      <c r="A682" s="27"/>
      <c r="B682" s="27"/>
      <c r="C682" s="26"/>
      <c r="D682" s="26"/>
      <c r="E682" s="26"/>
      <c r="F682" s="26"/>
      <c r="G682" s="26"/>
      <c r="H682" s="26"/>
      <c r="I682" s="26"/>
      <c r="J682" s="26"/>
      <c r="K682" s="26"/>
      <c r="L682" s="67"/>
      <c r="M682" s="27"/>
      <c r="N682" s="67"/>
      <c r="O682" s="27"/>
    </row>
    <row r="683" spans="1:15" ht="14.4" x14ac:dyDescent="0.3">
      <c r="A683" s="27"/>
      <c r="B683" s="27"/>
      <c r="C683" s="26"/>
      <c r="D683" s="26"/>
      <c r="E683" s="26"/>
      <c r="F683" s="26"/>
      <c r="G683" s="26"/>
      <c r="H683" s="26"/>
      <c r="I683" s="26"/>
      <c r="J683" s="26"/>
      <c r="K683" s="26"/>
      <c r="L683" s="67"/>
      <c r="M683" s="27"/>
      <c r="N683" s="67"/>
      <c r="O683" s="27"/>
    </row>
    <row r="684" spans="1:15" ht="14.4" x14ac:dyDescent="0.3">
      <c r="A684" s="27"/>
      <c r="B684" s="27"/>
      <c r="C684" s="26"/>
      <c r="D684" s="26"/>
      <c r="E684" s="26"/>
      <c r="F684" s="26"/>
      <c r="G684" s="26"/>
      <c r="H684" s="26"/>
      <c r="I684" s="26"/>
      <c r="J684" s="26"/>
      <c r="K684" s="26"/>
      <c r="L684" s="67"/>
      <c r="M684" s="27"/>
      <c r="N684" s="67"/>
      <c r="O684" s="27"/>
    </row>
    <row r="685" spans="1:15" ht="14.4" x14ac:dyDescent="0.3">
      <c r="A685" s="27"/>
      <c r="B685" s="27"/>
      <c r="C685" s="26"/>
      <c r="D685" s="26"/>
      <c r="E685" s="26"/>
      <c r="F685" s="26"/>
      <c r="G685" s="26"/>
      <c r="H685" s="26"/>
      <c r="I685" s="26"/>
      <c r="J685" s="26"/>
      <c r="K685" s="26"/>
      <c r="L685" s="67"/>
      <c r="M685" s="27"/>
      <c r="N685" s="67"/>
      <c r="O685" s="27"/>
    </row>
    <row r="686" spans="1:15" ht="14.4" x14ac:dyDescent="0.3">
      <c r="A686" s="27"/>
      <c r="B686" s="27"/>
      <c r="C686" s="26"/>
      <c r="D686" s="26"/>
      <c r="E686" s="26"/>
      <c r="F686" s="26"/>
      <c r="G686" s="26"/>
      <c r="H686" s="26"/>
      <c r="I686" s="26"/>
      <c r="J686" s="26"/>
      <c r="K686" s="26"/>
      <c r="L686" s="67"/>
      <c r="M686" s="27"/>
      <c r="N686" s="67"/>
      <c r="O686" s="27"/>
    </row>
    <row r="687" spans="1:15" ht="14.4" x14ac:dyDescent="0.3">
      <c r="A687" s="27"/>
      <c r="B687" s="27"/>
      <c r="C687" s="26"/>
      <c r="D687" s="26"/>
      <c r="E687" s="26"/>
      <c r="F687" s="26"/>
      <c r="G687" s="26"/>
      <c r="H687" s="26"/>
      <c r="I687" s="26"/>
      <c r="J687" s="26"/>
      <c r="K687" s="26"/>
      <c r="L687" s="67"/>
      <c r="M687" s="27"/>
      <c r="N687" s="67"/>
      <c r="O687" s="27"/>
    </row>
    <row r="688" spans="1:15" ht="14.4" x14ac:dyDescent="0.3">
      <c r="A688" s="27"/>
      <c r="B688" s="27"/>
      <c r="C688" s="26"/>
      <c r="D688" s="26"/>
      <c r="E688" s="26"/>
      <c r="F688" s="26"/>
      <c r="G688" s="26"/>
      <c r="H688" s="26"/>
      <c r="I688" s="26"/>
      <c r="J688" s="26"/>
      <c r="K688" s="26"/>
      <c r="L688" s="67"/>
      <c r="M688" s="27"/>
      <c r="N688" s="67"/>
      <c r="O688" s="27"/>
    </row>
    <row r="689" spans="1:15" ht="14.4" x14ac:dyDescent="0.3">
      <c r="A689" s="27"/>
      <c r="B689" s="27"/>
      <c r="C689" s="26"/>
      <c r="D689" s="26"/>
      <c r="E689" s="26"/>
      <c r="F689" s="26"/>
      <c r="G689" s="26"/>
      <c r="H689" s="26"/>
      <c r="I689" s="26"/>
      <c r="J689" s="26"/>
      <c r="K689" s="26"/>
      <c r="L689" s="67"/>
      <c r="M689" s="27"/>
      <c r="N689" s="67"/>
      <c r="O689" s="27"/>
    </row>
    <row r="690" spans="1:15" ht="14.4" x14ac:dyDescent="0.3">
      <c r="A690" s="27"/>
      <c r="B690" s="27"/>
      <c r="C690" s="26"/>
      <c r="D690" s="26"/>
      <c r="E690" s="26"/>
      <c r="F690" s="26"/>
      <c r="G690" s="26"/>
      <c r="H690" s="26"/>
      <c r="I690" s="26"/>
      <c r="J690" s="26"/>
      <c r="K690" s="26"/>
      <c r="L690" s="67"/>
      <c r="M690" s="27"/>
      <c r="N690" s="67"/>
      <c r="O690" s="27"/>
    </row>
    <row r="691" spans="1:15" ht="14.4" x14ac:dyDescent="0.3">
      <c r="A691" s="27"/>
      <c r="B691" s="27"/>
      <c r="C691" s="26"/>
      <c r="D691" s="26"/>
      <c r="E691" s="26"/>
      <c r="F691" s="26"/>
      <c r="G691" s="26"/>
      <c r="H691" s="26"/>
      <c r="I691" s="26"/>
      <c r="J691" s="26"/>
      <c r="K691" s="26"/>
      <c r="L691" s="67"/>
      <c r="M691" s="27"/>
      <c r="N691" s="67"/>
      <c r="O691" s="27"/>
    </row>
    <row r="692" spans="1:15" ht="14.4" x14ac:dyDescent="0.3">
      <c r="A692" s="27"/>
      <c r="B692" s="27"/>
      <c r="C692" s="26"/>
      <c r="D692" s="26"/>
      <c r="E692" s="26"/>
      <c r="F692" s="26"/>
      <c r="G692" s="26"/>
      <c r="H692" s="26"/>
      <c r="I692" s="26"/>
      <c r="J692" s="26"/>
      <c r="K692" s="26"/>
      <c r="L692" s="67"/>
      <c r="M692" s="27"/>
      <c r="N692" s="67"/>
      <c r="O692" s="27"/>
    </row>
    <row r="693" spans="1:15" ht="14.4" x14ac:dyDescent="0.3">
      <c r="A693" s="27"/>
      <c r="B693" s="27"/>
      <c r="C693" s="26"/>
      <c r="D693" s="26"/>
      <c r="E693" s="26"/>
      <c r="F693" s="26"/>
      <c r="G693" s="26"/>
      <c r="H693" s="26"/>
      <c r="I693" s="26"/>
      <c r="J693" s="26"/>
      <c r="K693" s="26"/>
      <c r="L693" s="67"/>
      <c r="M693" s="27"/>
      <c r="N693" s="67"/>
      <c r="O693" s="27"/>
    </row>
    <row r="694" spans="1:15" ht="14.4" x14ac:dyDescent="0.3">
      <c r="A694" s="27"/>
      <c r="B694" s="27"/>
      <c r="C694" s="26"/>
      <c r="D694" s="26"/>
      <c r="E694" s="26"/>
      <c r="F694" s="26"/>
      <c r="G694" s="26"/>
      <c r="H694" s="26"/>
      <c r="I694" s="26"/>
      <c r="J694" s="26"/>
      <c r="K694" s="26"/>
      <c r="L694" s="67"/>
      <c r="M694" s="27"/>
      <c r="N694" s="67"/>
      <c r="O694" s="27"/>
    </row>
    <row r="695" spans="1:15" ht="14.4" x14ac:dyDescent="0.3">
      <c r="A695" s="27"/>
      <c r="B695" s="27"/>
      <c r="C695" s="26"/>
      <c r="D695" s="26"/>
      <c r="E695" s="26"/>
      <c r="F695" s="26"/>
      <c r="G695" s="26"/>
      <c r="H695" s="26"/>
      <c r="I695" s="26"/>
      <c r="J695" s="26"/>
      <c r="K695" s="26"/>
      <c r="L695" s="67"/>
      <c r="M695" s="27"/>
      <c r="N695" s="67"/>
      <c r="O695" s="27"/>
    </row>
    <row r="696" spans="1:15" ht="14.4" x14ac:dyDescent="0.3">
      <c r="A696" s="27"/>
      <c r="B696" s="27"/>
      <c r="C696" s="26"/>
      <c r="D696" s="26"/>
      <c r="E696" s="26"/>
      <c r="F696" s="26"/>
      <c r="G696" s="26"/>
      <c r="H696" s="26"/>
      <c r="I696" s="26"/>
      <c r="J696" s="26"/>
      <c r="K696" s="26"/>
      <c r="L696" s="67"/>
      <c r="M696" s="27"/>
      <c r="N696" s="67"/>
      <c r="O696" s="27"/>
    </row>
    <row r="697" spans="1:15" ht="14.4" x14ac:dyDescent="0.3">
      <c r="A697" s="27"/>
      <c r="B697" s="27"/>
      <c r="C697" s="26"/>
      <c r="D697" s="26"/>
      <c r="E697" s="26"/>
      <c r="F697" s="26"/>
      <c r="G697" s="26"/>
      <c r="H697" s="26"/>
      <c r="I697" s="26"/>
      <c r="J697" s="26"/>
      <c r="K697" s="26"/>
      <c r="L697" s="67"/>
      <c r="M697" s="27"/>
      <c r="N697" s="67"/>
      <c r="O697" s="27"/>
    </row>
    <row r="698" spans="1:15" ht="14.4" x14ac:dyDescent="0.3">
      <c r="A698" s="27"/>
      <c r="B698" s="27"/>
      <c r="C698" s="26"/>
      <c r="D698" s="26"/>
      <c r="E698" s="26"/>
      <c r="F698" s="26"/>
      <c r="G698" s="26"/>
      <c r="H698" s="26"/>
      <c r="I698" s="26"/>
      <c r="J698" s="26"/>
      <c r="K698" s="26"/>
      <c r="L698" s="67"/>
      <c r="M698" s="27"/>
      <c r="N698" s="67"/>
      <c r="O698" s="27"/>
    </row>
    <row r="699" spans="1:15" ht="14.4" x14ac:dyDescent="0.3">
      <c r="A699" s="27"/>
      <c r="B699" s="27"/>
      <c r="C699" s="26"/>
      <c r="D699" s="26"/>
      <c r="E699" s="26"/>
      <c r="F699" s="26"/>
      <c r="G699" s="26"/>
      <c r="H699" s="26"/>
      <c r="I699" s="26"/>
      <c r="J699" s="26"/>
      <c r="K699" s="26"/>
      <c r="L699" s="67"/>
      <c r="M699" s="27"/>
      <c r="N699" s="67"/>
      <c r="O699" s="27"/>
    </row>
    <row r="700" spans="1:15" ht="14.4" x14ac:dyDescent="0.3">
      <c r="A700" s="27"/>
      <c r="B700" s="27"/>
      <c r="C700" s="26"/>
      <c r="D700" s="26"/>
      <c r="E700" s="26"/>
      <c r="F700" s="26"/>
      <c r="G700" s="26"/>
      <c r="H700" s="26"/>
      <c r="I700" s="26"/>
      <c r="J700" s="26"/>
      <c r="K700" s="26"/>
      <c r="L700" s="67"/>
      <c r="M700" s="27"/>
      <c r="N700" s="67"/>
      <c r="O700" s="27"/>
    </row>
    <row r="701" spans="1:15" ht="14.4" x14ac:dyDescent="0.3">
      <c r="A701" s="27"/>
      <c r="B701" s="27"/>
      <c r="C701" s="26"/>
      <c r="D701" s="26"/>
      <c r="E701" s="26"/>
      <c r="F701" s="26"/>
      <c r="G701" s="26"/>
      <c r="H701" s="26"/>
      <c r="I701" s="26"/>
      <c r="J701" s="26"/>
      <c r="K701" s="26"/>
      <c r="L701" s="67"/>
      <c r="M701" s="27"/>
      <c r="N701" s="67"/>
      <c r="O701" s="27"/>
    </row>
    <row r="702" spans="1:15" ht="14.4" x14ac:dyDescent="0.3">
      <c r="A702" s="27"/>
      <c r="B702" s="27"/>
      <c r="C702" s="26"/>
      <c r="D702" s="26"/>
      <c r="E702" s="26"/>
      <c r="F702" s="26"/>
      <c r="G702" s="26"/>
      <c r="H702" s="26"/>
      <c r="I702" s="26"/>
      <c r="J702" s="26"/>
      <c r="K702" s="26"/>
      <c r="L702" s="67"/>
      <c r="M702" s="27"/>
      <c r="N702" s="67"/>
      <c r="O702" s="27"/>
    </row>
    <row r="703" spans="1:15" ht="14.4" x14ac:dyDescent="0.3">
      <c r="A703" s="27"/>
      <c r="B703" s="27"/>
      <c r="C703" s="26"/>
      <c r="D703" s="26"/>
      <c r="E703" s="26"/>
      <c r="F703" s="26"/>
      <c r="G703" s="26"/>
      <c r="H703" s="26"/>
      <c r="I703" s="26"/>
      <c r="J703" s="26"/>
      <c r="K703" s="26"/>
      <c r="L703" s="67"/>
      <c r="M703" s="27"/>
      <c r="N703" s="67"/>
      <c r="O703" s="27"/>
    </row>
    <row r="704" spans="1:15" ht="14.4" x14ac:dyDescent="0.3">
      <c r="A704" s="27"/>
      <c r="B704" s="27"/>
      <c r="C704" s="26"/>
      <c r="D704" s="26"/>
      <c r="E704" s="26"/>
      <c r="F704" s="26"/>
      <c r="G704" s="26"/>
      <c r="H704" s="26"/>
      <c r="I704" s="26"/>
      <c r="J704" s="26"/>
      <c r="K704" s="26"/>
      <c r="L704" s="67"/>
      <c r="M704" s="27"/>
      <c r="N704" s="67"/>
      <c r="O704" s="27"/>
    </row>
    <row r="705" spans="1:15" ht="14.4" x14ac:dyDescent="0.3">
      <c r="A705" s="27"/>
      <c r="B705" s="27"/>
      <c r="C705" s="26"/>
      <c r="D705" s="26"/>
      <c r="E705" s="26"/>
      <c r="F705" s="26"/>
      <c r="G705" s="26"/>
      <c r="H705" s="26"/>
      <c r="I705" s="26"/>
      <c r="J705" s="26"/>
      <c r="K705" s="26"/>
      <c r="L705" s="67"/>
      <c r="M705" s="27"/>
      <c r="N705" s="67"/>
      <c r="O705" s="27"/>
    </row>
    <row r="706" spans="1:15" ht="14.4" x14ac:dyDescent="0.3">
      <c r="A706" s="27"/>
      <c r="B706" s="27"/>
      <c r="C706" s="26"/>
      <c r="D706" s="26"/>
      <c r="E706" s="26"/>
      <c r="F706" s="26"/>
      <c r="G706" s="26"/>
      <c r="H706" s="26"/>
      <c r="I706" s="26"/>
      <c r="J706" s="26"/>
      <c r="K706" s="26"/>
      <c r="L706" s="67"/>
      <c r="M706" s="27"/>
      <c r="N706" s="67"/>
      <c r="O706" s="27"/>
    </row>
    <row r="707" spans="1:15" ht="14.4" x14ac:dyDescent="0.3">
      <c r="A707" s="27"/>
      <c r="B707" s="27"/>
      <c r="C707" s="26"/>
      <c r="D707" s="26"/>
      <c r="E707" s="26"/>
      <c r="F707" s="26"/>
      <c r="G707" s="26"/>
      <c r="H707" s="26"/>
      <c r="I707" s="26"/>
      <c r="J707" s="26"/>
      <c r="K707" s="26"/>
      <c r="L707" s="67"/>
      <c r="M707" s="27"/>
      <c r="N707" s="67"/>
      <c r="O707" s="27"/>
    </row>
    <row r="708" spans="1:15" ht="14.4" x14ac:dyDescent="0.3">
      <c r="A708" s="27"/>
      <c r="B708" s="27"/>
      <c r="C708" s="26"/>
      <c r="D708" s="26"/>
      <c r="E708" s="26"/>
      <c r="F708" s="26"/>
      <c r="G708" s="26"/>
      <c r="H708" s="26"/>
      <c r="I708" s="26"/>
      <c r="J708" s="26"/>
      <c r="K708" s="26"/>
      <c r="L708" s="67"/>
      <c r="M708" s="27"/>
      <c r="N708" s="67"/>
      <c r="O708" s="27"/>
    </row>
    <row r="709" spans="1:15" ht="14.4" x14ac:dyDescent="0.3">
      <c r="A709" s="27"/>
      <c r="B709" s="27"/>
      <c r="C709" s="26"/>
      <c r="D709" s="26"/>
      <c r="E709" s="26"/>
      <c r="F709" s="26"/>
      <c r="G709" s="26"/>
      <c r="H709" s="26"/>
      <c r="I709" s="26"/>
      <c r="J709" s="26"/>
      <c r="K709" s="26"/>
      <c r="L709" s="67"/>
      <c r="M709" s="27"/>
      <c r="N709" s="67"/>
      <c r="O709" s="27"/>
    </row>
    <row r="710" spans="1:15" ht="14.4" x14ac:dyDescent="0.3">
      <c r="A710" s="27"/>
      <c r="B710" s="27"/>
      <c r="C710" s="26"/>
      <c r="D710" s="26"/>
      <c r="E710" s="26"/>
      <c r="F710" s="26"/>
      <c r="G710" s="26"/>
      <c r="H710" s="26"/>
      <c r="I710" s="26"/>
      <c r="J710" s="26"/>
      <c r="K710" s="26"/>
      <c r="L710" s="67"/>
      <c r="M710" s="27"/>
      <c r="N710" s="67"/>
      <c r="O710" s="27"/>
    </row>
    <row r="711" spans="1:15" ht="14.4" x14ac:dyDescent="0.3">
      <c r="A711" s="27"/>
      <c r="B711" s="27"/>
      <c r="C711" s="26"/>
      <c r="D711" s="26"/>
      <c r="E711" s="26"/>
      <c r="F711" s="26"/>
      <c r="G711" s="26"/>
      <c r="H711" s="26"/>
      <c r="I711" s="26"/>
      <c r="J711" s="26"/>
      <c r="K711" s="26"/>
      <c r="L711" s="67"/>
      <c r="M711" s="27"/>
      <c r="N711" s="67"/>
      <c r="O711" s="27"/>
    </row>
    <row r="712" spans="1:15" ht="14.4" x14ac:dyDescent="0.3">
      <c r="A712" s="27"/>
      <c r="B712" s="27"/>
      <c r="C712" s="26"/>
      <c r="D712" s="26"/>
      <c r="E712" s="26"/>
      <c r="F712" s="26"/>
      <c r="G712" s="26"/>
      <c r="H712" s="26"/>
      <c r="I712" s="26"/>
      <c r="J712" s="26"/>
      <c r="K712" s="26"/>
      <c r="L712" s="67"/>
      <c r="M712" s="27"/>
      <c r="N712" s="67"/>
      <c r="O712" s="27"/>
    </row>
    <row r="713" spans="1:15" ht="14.4" x14ac:dyDescent="0.3">
      <c r="A713" s="27"/>
      <c r="B713" s="27"/>
      <c r="C713" s="26"/>
      <c r="D713" s="26"/>
      <c r="E713" s="26"/>
      <c r="F713" s="26"/>
      <c r="G713" s="26"/>
      <c r="H713" s="26"/>
      <c r="I713" s="26"/>
      <c r="J713" s="26"/>
      <c r="K713" s="26"/>
      <c r="L713" s="67"/>
      <c r="M713" s="27"/>
      <c r="N713" s="67"/>
      <c r="O713" s="27"/>
    </row>
    <row r="714" spans="1:15" ht="14.4" x14ac:dyDescent="0.3">
      <c r="A714" s="27"/>
      <c r="B714" s="27"/>
      <c r="C714" s="26"/>
      <c r="D714" s="26"/>
      <c r="E714" s="26"/>
      <c r="F714" s="26"/>
      <c r="G714" s="26"/>
      <c r="H714" s="26"/>
      <c r="I714" s="26"/>
      <c r="J714" s="26"/>
      <c r="K714" s="26"/>
      <c r="L714" s="67"/>
      <c r="M714" s="27"/>
      <c r="N714" s="67"/>
      <c r="O714" s="27"/>
    </row>
    <row r="715" spans="1:15" ht="14.4" x14ac:dyDescent="0.3">
      <c r="A715" s="27"/>
      <c r="B715" s="27"/>
      <c r="C715" s="26"/>
      <c r="D715" s="26"/>
      <c r="E715" s="26"/>
      <c r="F715" s="26"/>
      <c r="G715" s="26"/>
      <c r="H715" s="26"/>
      <c r="I715" s="26"/>
      <c r="J715" s="26"/>
      <c r="K715" s="26"/>
      <c r="L715" s="67"/>
      <c r="M715" s="27"/>
      <c r="N715" s="67"/>
      <c r="O715" s="27"/>
    </row>
    <row r="716" spans="1:15" ht="14.4" x14ac:dyDescent="0.3">
      <c r="A716" s="27"/>
      <c r="B716" s="27"/>
      <c r="C716" s="26"/>
      <c r="D716" s="26"/>
      <c r="E716" s="26"/>
      <c r="F716" s="26"/>
      <c r="G716" s="26"/>
      <c r="H716" s="26"/>
      <c r="I716" s="26"/>
      <c r="J716" s="26"/>
      <c r="K716" s="26"/>
      <c r="L716" s="67"/>
      <c r="M716" s="27"/>
      <c r="N716" s="67"/>
      <c r="O716" s="27"/>
    </row>
    <row r="717" spans="1:15" ht="14.4" x14ac:dyDescent="0.3">
      <c r="A717" s="27"/>
      <c r="B717" s="27"/>
      <c r="C717" s="26"/>
      <c r="D717" s="26"/>
      <c r="E717" s="26"/>
      <c r="F717" s="26"/>
      <c r="G717" s="26"/>
      <c r="H717" s="26"/>
      <c r="I717" s="26"/>
      <c r="J717" s="26"/>
      <c r="K717" s="26"/>
      <c r="L717" s="67"/>
      <c r="M717" s="27"/>
      <c r="N717" s="67"/>
      <c r="O717" s="27"/>
    </row>
    <row r="718" spans="1:15" ht="14.4" x14ac:dyDescent="0.3">
      <c r="A718" s="27"/>
      <c r="B718" s="27"/>
      <c r="C718" s="26"/>
      <c r="D718" s="26"/>
      <c r="E718" s="26"/>
      <c r="F718" s="26"/>
      <c r="G718" s="26"/>
      <c r="H718" s="26"/>
      <c r="I718" s="26"/>
      <c r="J718" s="26"/>
      <c r="K718" s="26"/>
      <c r="L718" s="67"/>
      <c r="M718" s="27"/>
      <c r="N718" s="67"/>
      <c r="O718" s="27"/>
    </row>
    <row r="719" spans="1:15" ht="14.4" x14ac:dyDescent="0.3">
      <c r="A719" s="27"/>
      <c r="B719" s="27"/>
      <c r="C719" s="26"/>
      <c r="D719" s="26"/>
      <c r="E719" s="26"/>
      <c r="F719" s="26"/>
      <c r="G719" s="26"/>
      <c r="H719" s="26"/>
      <c r="I719" s="26"/>
      <c r="J719" s="26"/>
      <c r="K719" s="26"/>
      <c r="L719" s="67"/>
      <c r="M719" s="27"/>
      <c r="N719" s="67"/>
      <c r="O719" s="27"/>
    </row>
    <row r="720" spans="1:15" ht="14.4" x14ac:dyDescent="0.3">
      <c r="A720" s="27"/>
      <c r="B720" s="27"/>
      <c r="C720" s="26"/>
      <c r="D720" s="26"/>
      <c r="E720" s="26"/>
      <c r="F720" s="26"/>
      <c r="G720" s="26"/>
      <c r="H720" s="26"/>
      <c r="I720" s="26"/>
      <c r="J720" s="26"/>
      <c r="K720" s="26"/>
      <c r="L720" s="67"/>
      <c r="M720" s="27"/>
      <c r="N720" s="67"/>
      <c r="O720" s="27"/>
    </row>
    <row r="721" spans="1:15" ht="14.4" x14ac:dyDescent="0.3">
      <c r="A721" s="27"/>
      <c r="B721" s="27"/>
      <c r="C721" s="26"/>
      <c r="D721" s="26"/>
      <c r="E721" s="26"/>
      <c r="F721" s="26"/>
      <c r="G721" s="26"/>
      <c r="H721" s="26"/>
      <c r="I721" s="26"/>
      <c r="J721" s="26"/>
      <c r="K721" s="26"/>
      <c r="L721" s="67"/>
      <c r="M721" s="27"/>
      <c r="N721" s="67"/>
      <c r="O721" s="27"/>
    </row>
    <row r="722" spans="1:15" ht="14.4" x14ac:dyDescent="0.3">
      <c r="A722" s="27"/>
      <c r="B722" s="27"/>
      <c r="C722" s="26"/>
      <c r="D722" s="26"/>
      <c r="E722" s="26"/>
      <c r="F722" s="26"/>
      <c r="G722" s="26"/>
      <c r="H722" s="26"/>
      <c r="I722" s="26"/>
      <c r="J722" s="26"/>
      <c r="K722" s="26"/>
      <c r="L722" s="67"/>
      <c r="M722" s="27"/>
      <c r="N722" s="67"/>
      <c r="O722" s="27"/>
    </row>
    <row r="723" spans="1:15" ht="14.4" x14ac:dyDescent="0.3">
      <c r="A723" s="27"/>
      <c r="B723" s="27"/>
      <c r="C723" s="26"/>
      <c r="D723" s="26"/>
      <c r="E723" s="26"/>
      <c r="F723" s="26"/>
      <c r="G723" s="26"/>
      <c r="H723" s="26"/>
      <c r="I723" s="26"/>
      <c r="J723" s="26"/>
      <c r="K723" s="26"/>
      <c r="L723" s="67"/>
      <c r="M723" s="27"/>
      <c r="N723" s="67"/>
      <c r="O723" s="27"/>
    </row>
    <row r="724" spans="1:15" ht="14.4" x14ac:dyDescent="0.3">
      <c r="A724" s="27"/>
      <c r="B724" s="27"/>
      <c r="C724" s="26"/>
      <c r="D724" s="26"/>
      <c r="E724" s="26"/>
      <c r="F724" s="26"/>
      <c r="G724" s="26"/>
      <c r="H724" s="26"/>
      <c r="I724" s="26"/>
      <c r="J724" s="26"/>
      <c r="K724" s="26"/>
      <c r="L724" s="67"/>
      <c r="M724" s="27"/>
      <c r="N724" s="67"/>
      <c r="O724" s="27"/>
    </row>
    <row r="725" spans="1:15" ht="14.4" x14ac:dyDescent="0.3">
      <c r="A725" s="27"/>
      <c r="B725" s="27"/>
      <c r="C725" s="26"/>
      <c r="D725" s="26"/>
      <c r="E725" s="26"/>
      <c r="F725" s="26"/>
      <c r="G725" s="26"/>
      <c r="H725" s="26"/>
      <c r="I725" s="26"/>
      <c r="J725" s="26"/>
      <c r="K725" s="26"/>
      <c r="L725" s="67"/>
      <c r="M725" s="27"/>
      <c r="N725" s="67"/>
      <c r="O725" s="27"/>
    </row>
    <row r="726" spans="1:15" ht="14.4" x14ac:dyDescent="0.3">
      <c r="A726" s="27"/>
      <c r="B726" s="27"/>
      <c r="C726" s="26"/>
      <c r="D726" s="26"/>
      <c r="E726" s="26"/>
      <c r="F726" s="26"/>
      <c r="G726" s="26"/>
      <c r="H726" s="26"/>
      <c r="I726" s="26"/>
      <c r="J726" s="26"/>
      <c r="K726" s="26"/>
      <c r="L726" s="67"/>
      <c r="M726" s="27"/>
      <c r="N726" s="67"/>
      <c r="O726" s="27"/>
    </row>
    <row r="727" spans="1:15" ht="14.4" x14ac:dyDescent="0.3">
      <c r="A727" s="27"/>
      <c r="B727" s="27"/>
      <c r="C727" s="26"/>
      <c r="D727" s="26"/>
      <c r="E727" s="26"/>
      <c r="F727" s="26"/>
      <c r="G727" s="26"/>
      <c r="H727" s="26"/>
      <c r="I727" s="26"/>
      <c r="J727" s="26"/>
      <c r="K727" s="26"/>
      <c r="L727" s="67"/>
      <c r="M727" s="27"/>
      <c r="N727" s="67"/>
      <c r="O727" s="27"/>
    </row>
    <row r="728" spans="1:15" ht="14.4" x14ac:dyDescent="0.3">
      <c r="A728" s="27"/>
      <c r="B728" s="27"/>
      <c r="C728" s="26"/>
      <c r="D728" s="26"/>
      <c r="E728" s="26"/>
      <c r="F728" s="26"/>
      <c r="G728" s="26"/>
      <c r="H728" s="26"/>
      <c r="I728" s="26"/>
      <c r="J728" s="26"/>
      <c r="K728" s="26"/>
      <c r="L728" s="67"/>
      <c r="M728" s="27"/>
      <c r="N728" s="67"/>
      <c r="O728" s="27"/>
    </row>
    <row r="729" spans="1:15" ht="14.4" x14ac:dyDescent="0.3">
      <c r="A729" s="27"/>
      <c r="B729" s="27"/>
      <c r="C729" s="26"/>
      <c r="D729" s="26"/>
      <c r="E729" s="26"/>
      <c r="F729" s="26"/>
      <c r="G729" s="26"/>
      <c r="H729" s="26"/>
      <c r="I729" s="26"/>
      <c r="J729" s="26"/>
      <c r="K729" s="26"/>
      <c r="L729" s="67"/>
      <c r="M729" s="27"/>
      <c r="N729" s="67"/>
      <c r="O729" s="27"/>
    </row>
    <row r="730" spans="1:15" ht="14.4" x14ac:dyDescent="0.3">
      <c r="A730" s="27"/>
      <c r="B730" s="27"/>
      <c r="C730" s="26"/>
      <c r="D730" s="26"/>
      <c r="E730" s="26"/>
      <c r="F730" s="26"/>
      <c r="G730" s="26"/>
      <c r="H730" s="26"/>
      <c r="I730" s="26"/>
      <c r="J730" s="26"/>
      <c r="K730" s="26"/>
      <c r="L730" s="67"/>
      <c r="M730" s="27"/>
      <c r="N730" s="67"/>
      <c r="O730" s="27"/>
    </row>
    <row r="731" spans="1:15" ht="14.4" x14ac:dyDescent="0.3">
      <c r="A731" s="27"/>
      <c r="B731" s="27"/>
      <c r="C731" s="26"/>
      <c r="D731" s="26"/>
      <c r="E731" s="26"/>
      <c r="F731" s="26"/>
      <c r="G731" s="26"/>
      <c r="H731" s="26"/>
      <c r="I731" s="26"/>
      <c r="J731" s="26"/>
      <c r="K731" s="26"/>
      <c r="L731" s="67"/>
      <c r="M731" s="27"/>
      <c r="N731" s="67"/>
      <c r="O731" s="27"/>
    </row>
    <row r="732" spans="1:15" ht="14.4" x14ac:dyDescent="0.3">
      <c r="A732" s="27"/>
      <c r="B732" s="27"/>
      <c r="C732" s="26"/>
      <c r="D732" s="26"/>
      <c r="E732" s="26"/>
      <c r="F732" s="26"/>
      <c r="G732" s="26"/>
      <c r="H732" s="26"/>
      <c r="I732" s="26"/>
      <c r="J732" s="26"/>
      <c r="K732" s="26"/>
      <c r="L732" s="67"/>
      <c r="M732" s="27"/>
      <c r="N732" s="67"/>
      <c r="O732" s="27"/>
    </row>
    <row r="733" spans="1:15" ht="14.4" x14ac:dyDescent="0.3">
      <c r="A733" s="27"/>
      <c r="B733" s="27"/>
      <c r="C733" s="26"/>
      <c r="D733" s="26"/>
      <c r="E733" s="26"/>
      <c r="F733" s="26"/>
      <c r="G733" s="26"/>
      <c r="H733" s="26"/>
      <c r="I733" s="26"/>
      <c r="J733" s="26"/>
      <c r="K733" s="26"/>
      <c r="L733" s="67"/>
      <c r="M733" s="27"/>
      <c r="N733" s="67"/>
      <c r="O733" s="27"/>
    </row>
    <row r="734" spans="1:15" ht="14.4" x14ac:dyDescent="0.3">
      <c r="A734" s="27"/>
      <c r="B734" s="27"/>
      <c r="C734" s="26"/>
      <c r="D734" s="26"/>
      <c r="E734" s="26"/>
      <c r="F734" s="26"/>
      <c r="G734" s="26"/>
      <c r="H734" s="26"/>
      <c r="I734" s="26"/>
      <c r="J734" s="26"/>
      <c r="K734" s="26"/>
      <c r="L734" s="67"/>
      <c r="M734" s="27"/>
      <c r="N734" s="67"/>
      <c r="O734" s="27"/>
    </row>
    <row r="735" spans="1:15" ht="14.4" x14ac:dyDescent="0.3">
      <c r="A735" s="27"/>
      <c r="B735" s="27"/>
      <c r="C735" s="26"/>
      <c r="D735" s="26"/>
      <c r="E735" s="26"/>
      <c r="F735" s="26"/>
      <c r="G735" s="26"/>
      <c r="H735" s="26"/>
      <c r="I735" s="26"/>
      <c r="J735" s="26"/>
      <c r="K735" s="26"/>
      <c r="L735" s="67"/>
      <c r="M735" s="27"/>
      <c r="N735" s="67"/>
      <c r="O735" s="27"/>
    </row>
    <row r="736" spans="1:15" ht="14.4" x14ac:dyDescent="0.3">
      <c r="A736" s="27"/>
      <c r="B736" s="27"/>
      <c r="C736" s="26"/>
      <c r="D736" s="26"/>
      <c r="E736" s="26"/>
      <c r="F736" s="26"/>
      <c r="G736" s="26"/>
      <c r="H736" s="26"/>
      <c r="I736" s="26"/>
      <c r="J736" s="26"/>
      <c r="K736" s="26"/>
      <c r="L736" s="67"/>
      <c r="M736" s="27"/>
      <c r="N736" s="67"/>
      <c r="O736" s="27"/>
    </row>
    <row r="737" spans="1:15" ht="14.4" x14ac:dyDescent="0.3">
      <c r="A737" s="27"/>
      <c r="B737" s="27"/>
      <c r="C737" s="26"/>
      <c r="D737" s="26"/>
      <c r="E737" s="26"/>
      <c r="F737" s="26"/>
      <c r="G737" s="26"/>
      <c r="H737" s="26"/>
      <c r="I737" s="26"/>
      <c r="J737" s="26"/>
      <c r="K737" s="26"/>
      <c r="L737" s="67"/>
      <c r="M737" s="27"/>
      <c r="N737" s="67"/>
      <c r="O737" s="27"/>
    </row>
    <row r="738" spans="1:15" ht="14.4" x14ac:dyDescent="0.3">
      <c r="A738" s="27"/>
      <c r="B738" s="27"/>
      <c r="C738" s="26"/>
      <c r="D738" s="26"/>
      <c r="E738" s="26"/>
      <c r="F738" s="26"/>
      <c r="G738" s="26"/>
      <c r="H738" s="26"/>
      <c r="I738" s="26"/>
      <c r="J738" s="26"/>
      <c r="K738" s="26"/>
      <c r="L738" s="67"/>
      <c r="M738" s="27"/>
      <c r="N738" s="67"/>
      <c r="O738" s="27"/>
    </row>
    <row r="739" spans="1:15" ht="14.4" x14ac:dyDescent="0.3">
      <c r="A739" s="27"/>
      <c r="B739" s="27"/>
      <c r="C739" s="26"/>
      <c r="D739" s="26"/>
      <c r="E739" s="26"/>
      <c r="F739" s="26"/>
      <c r="G739" s="26"/>
      <c r="H739" s="26"/>
      <c r="I739" s="26"/>
      <c r="J739" s="26"/>
      <c r="K739" s="26"/>
      <c r="L739" s="67"/>
      <c r="M739" s="27"/>
      <c r="N739" s="67"/>
      <c r="O739" s="27"/>
    </row>
    <row r="740" spans="1:15" ht="14.4" x14ac:dyDescent="0.3">
      <c r="A740" s="27"/>
      <c r="B740" s="27"/>
      <c r="C740" s="26"/>
      <c r="D740" s="26"/>
      <c r="E740" s="26"/>
      <c r="F740" s="26"/>
      <c r="G740" s="26"/>
      <c r="H740" s="26"/>
      <c r="I740" s="26"/>
      <c r="J740" s="26"/>
      <c r="K740" s="26"/>
      <c r="L740" s="67"/>
      <c r="M740" s="27"/>
      <c r="N740" s="67"/>
      <c r="O740" s="27"/>
    </row>
    <row r="741" spans="1:15" ht="14.4" x14ac:dyDescent="0.3">
      <c r="A741" s="27"/>
      <c r="B741" s="27"/>
      <c r="C741" s="26"/>
      <c r="D741" s="26"/>
      <c r="E741" s="26"/>
      <c r="F741" s="26"/>
      <c r="G741" s="26"/>
      <c r="H741" s="26"/>
      <c r="I741" s="26"/>
      <c r="J741" s="26"/>
      <c r="K741" s="26"/>
      <c r="L741" s="67"/>
      <c r="M741" s="27"/>
      <c r="N741" s="67"/>
      <c r="O741" s="27"/>
    </row>
    <row r="742" spans="1:15" ht="14.4" x14ac:dyDescent="0.3">
      <c r="A742" s="27"/>
      <c r="B742" s="27"/>
      <c r="C742" s="26"/>
      <c r="D742" s="26"/>
      <c r="E742" s="26"/>
      <c r="F742" s="26"/>
      <c r="G742" s="26"/>
      <c r="H742" s="26"/>
      <c r="I742" s="26"/>
      <c r="J742" s="26"/>
      <c r="K742" s="26"/>
      <c r="L742" s="67"/>
      <c r="M742" s="27"/>
      <c r="N742" s="67"/>
      <c r="O742" s="27"/>
    </row>
    <row r="743" spans="1:15" ht="14.4" x14ac:dyDescent="0.3">
      <c r="A743" s="27"/>
      <c r="B743" s="27"/>
      <c r="C743" s="26"/>
      <c r="D743" s="26"/>
      <c r="E743" s="26"/>
      <c r="F743" s="26"/>
      <c r="G743" s="26"/>
      <c r="H743" s="26"/>
      <c r="I743" s="26"/>
      <c r="J743" s="26"/>
      <c r="K743" s="26"/>
      <c r="L743" s="67"/>
      <c r="M743" s="27"/>
      <c r="N743" s="67"/>
      <c r="O743" s="27"/>
    </row>
    <row r="744" spans="1:15" ht="14.4" x14ac:dyDescent="0.3">
      <c r="A744" s="27"/>
      <c r="B744" s="27"/>
      <c r="C744" s="26"/>
      <c r="D744" s="26"/>
      <c r="E744" s="26"/>
      <c r="F744" s="26"/>
      <c r="G744" s="26"/>
      <c r="H744" s="26"/>
      <c r="I744" s="26"/>
      <c r="J744" s="26"/>
      <c r="K744" s="26"/>
      <c r="L744" s="67"/>
      <c r="M744" s="27"/>
      <c r="N744" s="67"/>
      <c r="O744" s="27"/>
    </row>
    <row r="745" spans="1:15" ht="14.4" x14ac:dyDescent="0.3">
      <c r="A745" s="27"/>
      <c r="B745" s="27"/>
      <c r="C745" s="26"/>
      <c r="D745" s="26"/>
      <c r="E745" s="26"/>
      <c r="F745" s="26"/>
      <c r="G745" s="26"/>
      <c r="H745" s="26"/>
      <c r="I745" s="26"/>
      <c r="J745" s="26"/>
      <c r="K745" s="26"/>
      <c r="L745" s="67"/>
      <c r="M745" s="27"/>
      <c r="N745" s="67"/>
      <c r="O745" s="27"/>
    </row>
    <row r="746" spans="1:15" ht="14.4" x14ac:dyDescent="0.3">
      <c r="A746" s="27"/>
      <c r="B746" s="27"/>
      <c r="C746" s="26"/>
      <c r="D746" s="26"/>
      <c r="E746" s="26"/>
      <c r="F746" s="26"/>
      <c r="G746" s="26"/>
      <c r="H746" s="26"/>
      <c r="I746" s="26"/>
      <c r="J746" s="26"/>
      <c r="K746" s="26"/>
      <c r="L746" s="67"/>
      <c r="M746" s="27"/>
      <c r="N746" s="67"/>
      <c r="O746" s="27"/>
    </row>
    <row r="747" spans="1:15" ht="14.4" x14ac:dyDescent="0.3">
      <c r="A747" s="27"/>
      <c r="B747" s="27"/>
      <c r="C747" s="26"/>
      <c r="D747" s="26"/>
      <c r="E747" s="26"/>
      <c r="F747" s="26"/>
      <c r="G747" s="26"/>
      <c r="H747" s="26"/>
      <c r="I747" s="26"/>
      <c r="J747" s="26"/>
      <c r="K747" s="26"/>
      <c r="L747" s="67"/>
      <c r="M747" s="27"/>
      <c r="N747" s="67"/>
      <c r="O747" s="27"/>
    </row>
    <row r="748" spans="1:15" ht="14.4" x14ac:dyDescent="0.3">
      <c r="A748" s="27"/>
      <c r="B748" s="27"/>
      <c r="C748" s="26"/>
      <c r="D748" s="26"/>
      <c r="E748" s="26"/>
      <c r="F748" s="26"/>
      <c r="G748" s="26"/>
      <c r="H748" s="26"/>
      <c r="I748" s="26"/>
      <c r="J748" s="26"/>
      <c r="K748" s="26"/>
      <c r="L748" s="67"/>
      <c r="M748" s="27"/>
      <c r="N748" s="67"/>
      <c r="O748" s="27"/>
    </row>
    <row r="749" spans="1:15" ht="14.4" x14ac:dyDescent="0.3">
      <c r="A749" s="27"/>
      <c r="B749" s="27"/>
      <c r="C749" s="26"/>
      <c r="D749" s="26"/>
      <c r="E749" s="26"/>
      <c r="F749" s="26"/>
      <c r="G749" s="26"/>
      <c r="H749" s="26"/>
      <c r="I749" s="26"/>
      <c r="J749" s="26"/>
      <c r="K749" s="26"/>
      <c r="L749" s="67"/>
      <c r="M749" s="27"/>
      <c r="N749" s="67"/>
      <c r="O749" s="27"/>
    </row>
    <row r="750" spans="1:15" ht="14.4" x14ac:dyDescent="0.3">
      <c r="A750" s="27"/>
      <c r="B750" s="27"/>
      <c r="C750" s="26"/>
      <c r="D750" s="26"/>
      <c r="E750" s="26"/>
      <c r="F750" s="26"/>
      <c r="G750" s="26"/>
      <c r="H750" s="26"/>
      <c r="I750" s="26"/>
      <c r="J750" s="26"/>
      <c r="K750" s="26"/>
      <c r="L750" s="67"/>
      <c r="M750" s="27"/>
      <c r="N750" s="67"/>
      <c r="O750" s="27"/>
    </row>
    <row r="751" spans="1:15" ht="14.4" x14ac:dyDescent="0.3">
      <c r="A751" s="27"/>
      <c r="B751" s="27"/>
      <c r="C751" s="26"/>
      <c r="D751" s="26"/>
      <c r="E751" s="26"/>
      <c r="F751" s="26"/>
      <c r="G751" s="26"/>
      <c r="H751" s="26"/>
      <c r="I751" s="26"/>
      <c r="J751" s="26"/>
      <c r="K751" s="26"/>
      <c r="L751" s="67"/>
      <c r="M751" s="27"/>
      <c r="N751" s="67"/>
      <c r="O751" s="27"/>
    </row>
    <row r="752" spans="1:15" ht="14.4" x14ac:dyDescent="0.3">
      <c r="A752" s="27"/>
      <c r="B752" s="27"/>
      <c r="C752" s="26"/>
      <c r="D752" s="26"/>
      <c r="E752" s="26"/>
      <c r="F752" s="26"/>
      <c r="G752" s="26"/>
      <c r="H752" s="26"/>
      <c r="I752" s="26"/>
      <c r="J752" s="26"/>
      <c r="K752" s="26"/>
      <c r="L752" s="67"/>
      <c r="M752" s="27"/>
      <c r="N752" s="67"/>
      <c r="O752" s="27"/>
    </row>
    <row r="753" spans="1:15" ht="14.4" x14ac:dyDescent="0.3">
      <c r="A753" s="27"/>
      <c r="B753" s="27"/>
      <c r="C753" s="26"/>
      <c r="D753" s="26"/>
      <c r="E753" s="26"/>
      <c r="F753" s="26"/>
      <c r="G753" s="26"/>
      <c r="H753" s="26"/>
      <c r="I753" s="26"/>
      <c r="J753" s="26"/>
      <c r="K753" s="26"/>
      <c r="L753" s="67"/>
      <c r="M753" s="27"/>
      <c r="N753" s="67"/>
      <c r="O753" s="27"/>
    </row>
    <row r="754" spans="1:15" ht="14.4" x14ac:dyDescent="0.3">
      <c r="A754" s="27"/>
      <c r="B754" s="27"/>
      <c r="C754" s="26"/>
      <c r="D754" s="26"/>
      <c r="E754" s="26"/>
      <c r="F754" s="26"/>
      <c r="G754" s="26"/>
      <c r="H754" s="26"/>
      <c r="I754" s="26"/>
      <c r="J754" s="26"/>
      <c r="K754" s="26"/>
      <c r="L754" s="67"/>
      <c r="M754" s="27"/>
      <c r="N754" s="67"/>
      <c r="O754" s="27"/>
    </row>
    <row r="755" spans="1:15" ht="14.4" x14ac:dyDescent="0.3">
      <c r="A755" s="27"/>
      <c r="B755" s="27"/>
      <c r="C755" s="26"/>
      <c r="D755" s="26"/>
      <c r="E755" s="26"/>
      <c r="F755" s="26"/>
      <c r="G755" s="26"/>
      <c r="H755" s="26"/>
      <c r="I755" s="26"/>
      <c r="J755" s="26"/>
      <c r="K755" s="26"/>
      <c r="L755" s="67"/>
      <c r="M755" s="27"/>
      <c r="N755" s="67"/>
      <c r="O755" s="27"/>
    </row>
    <row r="756" spans="1:15" ht="14.4" x14ac:dyDescent="0.3">
      <c r="A756" s="27"/>
      <c r="B756" s="27"/>
      <c r="C756" s="26"/>
      <c r="D756" s="26"/>
      <c r="E756" s="26"/>
      <c r="F756" s="26"/>
      <c r="G756" s="26"/>
      <c r="H756" s="26"/>
      <c r="I756" s="26"/>
      <c r="J756" s="26"/>
      <c r="K756" s="26"/>
      <c r="L756" s="67"/>
      <c r="M756" s="27"/>
      <c r="N756" s="67"/>
      <c r="O756" s="27"/>
    </row>
    <row r="757" spans="1:15" ht="14.4" x14ac:dyDescent="0.3">
      <c r="A757" s="27"/>
      <c r="B757" s="27"/>
      <c r="C757" s="26"/>
      <c r="D757" s="26"/>
      <c r="E757" s="26"/>
      <c r="F757" s="26"/>
      <c r="G757" s="26"/>
      <c r="H757" s="26"/>
      <c r="I757" s="26"/>
      <c r="J757" s="26"/>
      <c r="K757" s="26"/>
      <c r="L757" s="67"/>
      <c r="M757" s="27"/>
      <c r="N757" s="67"/>
      <c r="O757" s="27"/>
    </row>
    <row r="758" spans="1:15" ht="14.4" x14ac:dyDescent="0.3">
      <c r="A758" s="27"/>
      <c r="B758" s="27"/>
      <c r="C758" s="26"/>
      <c r="D758" s="26"/>
      <c r="E758" s="26"/>
      <c r="F758" s="26"/>
      <c r="G758" s="26"/>
      <c r="H758" s="26"/>
      <c r="I758" s="26"/>
      <c r="J758" s="26"/>
      <c r="K758" s="26"/>
      <c r="L758" s="67"/>
      <c r="M758" s="27"/>
      <c r="N758" s="67"/>
      <c r="O758" s="27"/>
    </row>
    <row r="759" spans="1:15" ht="14.4" x14ac:dyDescent="0.3">
      <c r="A759" s="27"/>
      <c r="B759" s="27"/>
      <c r="C759" s="26"/>
      <c r="D759" s="26"/>
      <c r="E759" s="26"/>
      <c r="F759" s="26"/>
      <c r="G759" s="26"/>
      <c r="H759" s="26"/>
      <c r="I759" s="26"/>
      <c r="J759" s="26"/>
      <c r="K759" s="26"/>
      <c r="L759" s="67"/>
      <c r="M759" s="27"/>
      <c r="N759" s="67"/>
      <c r="O759" s="27"/>
    </row>
    <row r="760" spans="1:15" ht="14.4" x14ac:dyDescent="0.3">
      <c r="A760" s="27"/>
      <c r="B760" s="27"/>
      <c r="C760" s="26"/>
      <c r="D760" s="26"/>
      <c r="E760" s="26"/>
      <c r="F760" s="26"/>
      <c r="G760" s="26"/>
      <c r="H760" s="26"/>
      <c r="I760" s="26"/>
      <c r="J760" s="26"/>
      <c r="K760" s="26"/>
      <c r="L760" s="67"/>
      <c r="M760" s="27"/>
      <c r="N760" s="67"/>
      <c r="O760" s="27"/>
    </row>
    <row r="761" spans="1:15" ht="14.4" x14ac:dyDescent="0.3">
      <c r="A761" s="27"/>
      <c r="B761" s="27"/>
      <c r="C761" s="26"/>
      <c r="D761" s="26"/>
      <c r="E761" s="26"/>
      <c r="F761" s="26"/>
      <c r="G761" s="26"/>
      <c r="H761" s="26"/>
      <c r="I761" s="26"/>
      <c r="J761" s="26"/>
      <c r="K761" s="26"/>
      <c r="L761" s="67"/>
      <c r="M761" s="27"/>
      <c r="N761" s="67"/>
      <c r="O761" s="27"/>
    </row>
    <row r="762" spans="1:15" ht="14.4" x14ac:dyDescent="0.3">
      <c r="A762" s="27"/>
      <c r="B762" s="27"/>
      <c r="C762" s="26"/>
      <c r="D762" s="26"/>
      <c r="E762" s="26"/>
      <c r="F762" s="26"/>
      <c r="G762" s="26"/>
      <c r="H762" s="26"/>
      <c r="I762" s="26"/>
      <c r="J762" s="26"/>
      <c r="K762" s="26"/>
      <c r="L762" s="67"/>
      <c r="M762" s="27"/>
      <c r="N762" s="67"/>
      <c r="O762" s="27"/>
    </row>
    <row r="763" spans="1:15" ht="14.4" x14ac:dyDescent="0.3">
      <c r="A763" s="27"/>
      <c r="B763" s="27"/>
      <c r="C763" s="26"/>
      <c r="D763" s="26"/>
      <c r="E763" s="26"/>
      <c r="F763" s="26"/>
      <c r="G763" s="26"/>
      <c r="H763" s="26"/>
      <c r="I763" s="26"/>
      <c r="J763" s="26"/>
      <c r="K763" s="26"/>
      <c r="L763" s="67"/>
      <c r="M763" s="27"/>
      <c r="N763" s="67"/>
      <c r="O763" s="27"/>
    </row>
    <row r="764" spans="1:15" ht="14.4" x14ac:dyDescent="0.3">
      <c r="A764" s="27"/>
      <c r="B764" s="27"/>
      <c r="C764" s="26"/>
      <c r="D764" s="26"/>
      <c r="E764" s="26"/>
      <c r="F764" s="26"/>
      <c r="G764" s="26"/>
      <c r="H764" s="26"/>
      <c r="I764" s="26"/>
      <c r="J764" s="26"/>
      <c r="K764" s="26"/>
      <c r="L764" s="67"/>
      <c r="M764" s="27"/>
      <c r="N764" s="67"/>
      <c r="O764" s="27"/>
    </row>
    <row r="765" spans="1:15" ht="14.4" x14ac:dyDescent="0.3">
      <c r="A765" s="27"/>
      <c r="B765" s="27"/>
      <c r="C765" s="26"/>
      <c r="D765" s="26"/>
      <c r="E765" s="26"/>
      <c r="F765" s="26"/>
      <c r="G765" s="26"/>
      <c r="H765" s="26"/>
      <c r="I765" s="26"/>
      <c r="J765" s="26"/>
      <c r="K765" s="26"/>
      <c r="L765" s="67"/>
      <c r="M765" s="27"/>
      <c r="N765" s="67"/>
      <c r="O765" s="27"/>
    </row>
    <row r="766" spans="1:15" ht="14.4" x14ac:dyDescent="0.3">
      <c r="A766" s="27"/>
      <c r="B766" s="27"/>
      <c r="C766" s="26"/>
      <c r="D766" s="26"/>
      <c r="E766" s="26"/>
      <c r="F766" s="26"/>
      <c r="G766" s="26"/>
      <c r="H766" s="26"/>
      <c r="I766" s="26"/>
      <c r="J766" s="26"/>
      <c r="K766" s="26"/>
      <c r="L766" s="67"/>
      <c r="M766" s="27"/>
      <c r="N766" s="67"/>
      <c r="O766" s="27"/>
    </row>
    <row r="767" spans="1:15" ht="14.4" x14ac:dyDescent="0.3">
      <c r="A767" s="27"/>
      <c r="B767" s="27"/>
      <c r="C767" s="26"/>
      <c r="D767" s="26"/>
      <c r="E767" s="26"/>
      <c r="F767" s="26"/>
      <c r="G767" s="26"/>
      <c r="H767" s="26"/>
      <c r="I767" s="26"/>
      <c r="J767" s="26"/>
      <c r="K767" s="26"/>
      <c r="L767" s="67"/>
      <c r="M767" s="27"/>
      <c r="N767" s="67"/>
      <c r="O767" s="27"/>
    </row>
    <row r="768" spans="1:15" ht="14.4" x14ac:dyDescent="0.3">
      <c r="A768" s="27"/>
      <c r="B768" s="27"/>
      <c r="C768" s="26"/>
      <c r="D768" s="26"/>
      <c r="E768" s="26"/>
      <c r="F768" s="26"/>
      <c r="G768" s="26"/>
      <c r="H768" s="26"/>
      <c r="I768" s="26"/>
      <c r="J768" s="26"/>
      <c r="K768" s="26"/>
      <c r="L768" s="67"/>
      <c r="M768" s="27"/>
      <c r="N768" s="67"/>
      <c r="O768" s="27"/>
    </row>
    <row r="769" spans="1:15" ht="14.4" x14ac:dyDescent="0.3">
      <c r="A769" s="27"/>
      <c r="B769" s="27"/>
      <c r="C769" s="26"/>
      <c r="D769" s="26"/>
      <c r="E769" s="26"/>
      <c r="F769" s="26"/>
      <c r="G769" s="26"/>
      <c r="H769" s="26"/>
      <c r="I769" s="26"/>
      <c r="J769" s="26"/>
      <c r="K769" s="26"/>
      <c r="L769" s="67"/>
      <c r="M769" s="27"/>
      <c r="N769" s="67"/>
      <c r="O769" s="27"/>
    </row>
    <row r="770" spans="1:15" ht="14.4" x14ac:dyDescent="0.3">
      <c r="A770" s="27"/>
      <c r="B770" s="27"/>
      <c r="C770" s="26"/>
      <c r="D770" s="26"/>
      <c r="E770" s="26"/>
      <c r="F770" s="26"/>
      <c r="G770" s="26"/>
      <c r="H770" s="26"/>
      <c r="I770" s="26"/>
      <c r="J770" s="26"/>
      <c r="K770" s="26"/>
      <c r="L770" s="67"/>
      <c r="M770" s="27"/>
      <c r="N770" s="67"/>
      <c r="O770" s="27"/>
    </row>
    <row r="771" spans="1:15" ht="14.4" x14ac:dyDescent="0.3">
      <c r="A771" s="27"/>
      <c r="B771" s="27"/>
      <c r="C771" s="26"/>
      <c r="D771" s="26"/>
      <c r="E771" s="26"/>
      <c r="F771" s="26"/>
      <c r="G771" s="26"/>
      <c r="H771" s="26"/>
      <c r="I771" s="26"/>
      <c r="J771" s="26"/>
      <c r="K771" s="26"/>
      <c r="L771" s="67"/>
      <c r="M771" s="27"/>
      <c r="N771" s="67"/>
      <c r="O771" s="27"/>
    </row>
    <row r="772" spans="1:15" ht="14.4" x14ac:dyDescent="0.3">
      <c r="A772" s="27"/>
      <c r="B772" s="27"/>
      <c r="C772" s="26"/>
      <c r="D772" s="26"/>
      <c r="E772" s="26"/>
      <c r="F772" s="26"/>
      <c r="G772" s="26"/>
      <c r="H772" s="26"/>
      <c r="I772" s="26"/>
      <c r="J772" s="26"/>
      <c r="K772" s="26"/>
      <c r="L772" s="67"/>
      <c r="M772" s="27"/>
      <c r="N772" s="67"/>
      <c r="O772" s="27"/>
    </row>
    <row r="773" spans="1:15" ht="14.4" x14ac:dyDescent="0.3">
      <c r="A773" s="27"/>
      <c r="B773" s="27"/>
      <c r="C773" s="26"/>
      <c r="D773" s="26"/>
      <c r="E773" s="26"/>
      <c r="F773" s="26"/>
      <c r="G773" s="26"/>
      <c r="H773" s="26"/>
      <c r="I773" s="26"/>
      <c r="J773" s="26"/>
      <c r="K773" s="26"/>
      <c r="L773" s="67"/>
      <c r="M773" s="27"/>
      <c r="N773" s="67"/>
      <c r="O773" s="27"/>
    </row>
    <row r="774" spans="1:15" ht="14.4" x14ac:dyDescent="0.3">
      <c r="A774" s="27"/>
      <c r="B774" s="27"/>
      <c r="C774" s="26"/>
      <c r="D774" s="26"/>
      <c r="E774" s="26"/>
      <c r="F774" s="26"/>
      <c r="G774" s="26"/>
      <c r="H774" s="26"/>
      <c r="I774" s="26"/>
      <c r="J774" s="26"/>
      <c r="K774" s="26"/>
      <c r="L774" s="67"/>
      <c r="M774" s="27"/>
      <c r="N774" s="67"/>
      <c r="O774" s="27"/>
    </row>
    <row r="775" spans="1:15" ht="14.4" x14ac:dyDescent="0.3">
      <c r="A775" s="27"/>
      <c r="B775" s="27"/>
      <c r="C775" s="26"/>
      <c r="D775" s="26"/>
      <c r="E775" s="26"/>
      <c r="F775" s="26"/>
      <c r="G775" s="26"/>
      <c r="H775" s="26"/>
      <c r="I775" s="26"/>
      <c r="J775" s="26"/>
      <c r="K775" s="26"/>
      <c r="L775" s="67"/>
      <c r="M775" s="27"/>
      <c r="N775" s="67"/>
      <c r="O775" s="27"/>
    </row>
    <row r="776" spans="1:15" ht="14.4" x14ac:dyDescent="0.3">
      <c r="A776" s="27"/>
      <c r="B776" s="27"/>
      <c r="C776" s="26"/>
      <c r="D776" s="26"/>
      <c r="E776" s="26"/>
      <c r="F776" s="26"/>
      <c r="G776" s="26"/>
      <c r="H776" s="26"/>
      <c r="I776" s="26"/>
      <c r="J776" s="26"/>
      <c r="K776" s="26"/>
      <c r="L776" s="67"/>
      <c r="M776" s="27"/>
      <c r="N776" s="67"/>
      <c r="O776" s="27"/>
    </row>
    <row r="777" spans="1:15" ht="14.4" x14ac:dyDescent="0.3">
      <c r="A777" s="27"/>
      <c r="B777" s="27"/>
      <c r="C777" s="26"/>
      <c r="D777" s="26"/>
      <c r="E777" s="26"/>
      <c r="F777" s="26"/>
      <c r="G777" s="26"/>
      <c r="H777" s="26"/>
      <c r="I777" s="26"/>
      <c r="J777" s="26"/>
      <c r="K777" s="26"/>
      <c r="L777" s="67"/>
      <c r="M777" s="27"/>
      <c r="N777" s="67"/>
      <c r="O777" s="27"/>
    </row>
    <row r="778" spans="1:15" ht="14.4" x14ac:dyDescent="0.3">
      <c r="A778" s="27"/>
      <c r="B778" s="27"/>
      <c r="C778" s="26"/>
      <c r="D778" s="26"/>
      <c r="E778" s="26"/>
      <c r="F778" s="26"/>
      <c r="G778" s="26"/>
      <c r="H778" s="26"/>
      <c r="I778" s="26"/>
      <c r="J778" s="26"/>
      <c r="K778" s="26"/>
      <c r="L778" s="67"/>
      <c r="M778" s="27"/>
      <c r="N778" s="67"/>
      <c r="O778" s="27"/>
    </row>
    <row r="779" spans="1:15" ht="14.4" x14ac:dyDescent="0.3">
      <c r="A779" s="27"/>
      <c r="B779" s="27"/>
      <c r="C779" s="26"/>
      <c r="D779" s="26"/>
      <c r="E779" s="26"/>
      <c r="F779" s="26"/>
      <c r="G779" s="26"/>
      <c r="H779" s="26"/>
      <c r="I779" s="26"/>
      <c r="J779" s="26"/>
      <c r="K779" s="26"/>
      <c r="L779" s="67"/>
      <c r="M779" s="27"/>
      <c r="N779" s="67"/>
      <c r="O779" s="27"/>
    </row>
    <row r="780" spans="1:15" ht="14.4" x14ac:dyDescent="0.3">
      <c r="A780" s="27"/>
      <c r="B780" s="27"/>
      <c r="C780" s="26"/>
      <c r="D780" s="26"/>
      <c r="E780" s="26"/>
      <c r="F780" s="26"/>
      <c r="G780" s="26"/>
      <c r="H780" s="26"/>
      <c r="I780" s="26"/>
      <c r="J780" s="26"/>
      <c r="K780" s="26"/>
      <c r="L780" s="67"/>
      <c r="M780" s="27"/>
      <c r="N780" s="67"/>
      <c r="O780" s="27"/>
    </row>
    <row r="781" spans="1:15" ht="14.4" x14ac:dyDescent="0.3">
      <c r="A781" s="27"/>
      <c r="B781" s="27"/>
      <c r="C781" s="26"/>
      <c r="D781" s="26"/>
      <c r="E781" s="26"/>
      <c r="F781" s="26"/>
      <c r="G781" s="26"/>
      <c r="H781" s="26"/>
      <c r="I781" s="26"/>
      <c r="J781" s="26"/>
      <c r="K781" s="26"/>
      <c r="L781" s="67"/>
      <c r="M781" s="27"/>
      <c r="N781" s="67"/>
      <c r="O781" s="27"/>
    </row>
    <row r="782" spans="1:15" ht="14.4" x14ac:dyDescent="0.3">
      <c r="A782" s="27"/>
      <c r="B782" s="27"/>
      <c r="C782" s="26"/>
      <c r="D782" s="26"/>
      <c r="E782" s="26"/>
      <c r="F782" s="26"/>
      <c r="G782" s="26"/>
      <c r="H782" s="26"/>
      <c r="I782" s="26"/>
      <c r="J782" s="26"/>
      <c r="K782" s="26"/>
      <c r="L782" s="67"/>
      <c r="M782" s="27"/>
      <c r="N782" s="67"/>
      <c r="O782" s="27"/>
    </row>
    <row r="783" spans="1:15" ht="14.4" x14ac:dyDescent="0.3">
      <c r="A783" s="27"/>
      <c r="B783" s="27"/>
      <c r="C783" s="26"/>
      <c r="D783" s="26"/>
      <c r="E783" s="26"/>
      <c r="F783" s="26"/>
      <c r="G783" s="26"/>
      <c r="H783" s="26"/>
      <c r="I783" s="26"/>
      <c r="J783" s="26"/>
      <c r="K783" s="26"/>
      <c r="L783" s="67"/>
      <c r="M783" s="27"/>
      <c r="N783" s="67"/>
      <c r="O783" s="27"/>
    </row>
    <row r="784" spans="1:15" ht="14.4" x14ac:dyDescent="0.3">
      <c r="A784" s="27"/>
      <c r="B784" s="27"/>
      <c r="C784" s="26"/>
      <c r="D784" s="26"/>
      <c r="E784" s="26"/>
      <c r="F784" s="26"/>
      <c r="G784" s="26"/>
      <c r="H784" s="26"/>
      <c r="I784" s="26"/>
      <c r="J784" s="26"/>
      <c r="K784" s="26"/>
      <c r="L784" s="67"/>
      <c r="M784" s="27"/>
      <c r="N784" s="67"/>
      <c r="O784" s="27"/>
    </row>
    <row r="785" spans="1:15" ht="14.4" x14ac:dyDescent="0.3">
      <c r="A785" s="27"/>
      <c r="B785" s="27"/>
      <c r="C785" s="26"/>
      <c r="D785" s="26"/>
      <c r="E785" s="26"/>
      <c r="F785" s="26"/>
      <c r="G785" s="26"/>
      <c r="H785" s="26"/>
      <c r="I785" s="26"/>
      <c r="J785" s="26"/>
      <c r="K785" s="26"/>
      <c r="L785" s="67"/>
      <c r="M785" s="27"/>
      <c r="N785" s="67"/>
      <c r="O785" s="27"/>
    </row>
    <row r="786" spans="1:15" ht="14.4" x14ac:dyDescent="0.3">
      <c r="A786" s="27"/>
      <c r="B786" s="27"/>
      <c r="C786" s="26"/>
      <c r="D786" s="26"/>
      <c r="E786" s="26"/>
      <c r="F786" s="26"/>
      <c r="G786" s="26"/>
      <c r="H786" s="26"/>
      <c r="I786" s="26"/>
      <c r="J786" s="26"/>
      <c r="K786" s="26"/>
      <c r="L786" s="67"/>
      <c r="M786" s="27"/>
      <c r="N786" s="67"/>
      <c r="O786" s="27"/>
    </row>
    <row r="787" spans="1:15" ht="14.4" x14ac:dyDescent="0.3">
      <c r="A787" s="27"/>
      <c r="B787" s="27"/>
      <c r="C787" s="26"/>
      <c r="D787" s="26"/>
      <c r="E787" s="26"/>
      <c r="F787" s="26"/>
      <c r="G787" s="26"/>
      <c r="H787" s="26"/>
      <c r="I787" s="26"/>
      <c r="J787" s="26"/>
      <c r="K787" s="26"/>
      <c r="L787" s="67"/>
      <c r="M787" s="27"/>
      <c r="N787" s="67"/>
      <c r="O787" s="27"/>
    </row>
    <row r="788" spans="1:15" ht="14.4" x14ac:dyDescent="0.3">
      <c r="A788" s="27"/>
      <c r="B788" s="27"/>
      <c r="C788" s="26"/>
      <c r="D788" s="26"/>
      <c r="E788" s="26"/>
      <c r="F788" s="26"/>
      <c r="G788" s="26"/>
      <c r="H788" s="26"/>
      <c r="I788" s="26"/>
      <c r="J788" s="26"/>
      <c r="K788" s="26"/>
      <c r="L788" s="67"/>
      <c r="M788" s="27"/>
      <c r="N788" s="67"/>
      <c r="O788" s="27"/>
    </row>
    <row r="789" spans="1:15" ht="14.4" x14ac:dyDescent="0.3">
      <c r="A789" s="27"/>
      <c r="B789" s="27"/>
      <c r="C789" s="26"/>
      <c r="D789" s="26"/>
      <c r="E789" s="26"/>
      <c r="F789" s="26"/>
      <c r="G789" s="26"/>
      <c r="H789" s="26"/>
      <c r="I789" s="26"/>
      <c r="J789" s="26"/>
      <c r="K789" s="26"/>
      <c r="L789" s="67"/>
      <c r="M789" s="27"/>
      <c r="N789" s="67"/>
      <c r="O789" s="27"/>
    </row>
    <row r="790" spans="1:15" ht="14.4" x14ac:dyDescent="0.3">
      <c r="A790" s="27"/>
      <c r="B790" s="27"/>
      <c r="C790" s="26"/>
      <c r="D790" s="26"/>
      <c r="E790" s="26"/>
      <c r="F790" s="26"/>
      <c r="G790" s="26"/>
      <c r="H790" s="26"/>
      <c r="I790" s="26"/>
      <c r="J790" s="26"/>
      <c r="K790" s="26"/>
      <c r="L790" s="67"/>
      <c r="M790" s="27"/>
      <c r="N790" s="67"/>
      <c r="O790" s="27"/>
    </row>
    <row r="791" spans="1:15" ht="14.4" x14ac:dyDescent="0.3">
      <c r="A791" s="27"/>
      <c r="B791" s="27"/>
      <c r="C791" s="26"/>
      <c r="D791" s="26"/>
      <c r="E791" s="26"/>
      <c r="F791" s="26"/>
      <c r="G791" s="26"/>
      <c r="H791" s="26"/>
      <c r="I791" s="26"/>
      <c r="J791" s="26"/>
      <c r="K791" s="26"/>
      <c r="L791" s="67"/>
      <c r="M791" s="27"/>
      <c r="N791" s="67"/>
      <c r="O791" s="27"/>
    </row>
    <row r="792" spans="1:15" ht="14.4" x14ac:dyDescent="0.3">
      <c r="A792" s="27"/>
      <c r="B792" s="27"/>
      <c r="C792" s="26"/>
      <c r="D792" s="26"/>
      <c r="E792" s="26"/>
      <c r="F792" s="26"/>
      <c r="G792" s="26"/>
      <c r="H792" s="26"/>
      <c r="I792" s="26"/>
      <c r="J792" s="26"/>
      <c r="K792" s="26"/>
      <c r="L792" s="67"/>
      <c r="M792" s="27"/>
      <c r="N792" s="67"/>
      <c r="O792" s="27"/>
    </row>
    <row r="793" spans="1:15" ht="14.4" x14ac:dyDescent="0.3">
      <c r="A793" s="27"/>
      <c r="B793" s="27"/>
      <c r="C793" s="26"/>
      <c r="D793" s="26"/>
      <c r="E793" s="26"/>
      <c r="F793" s="26"/>
      <c r="G793" s="26"/>
      <c r="H793" s="26"/>
      <c r="I793" s="26"/>
      <c r="J793" s="26"/>
      <c r="K793" s="26"/>
      <c r="L793" s="67"/>
      <c r="M793" s="27"/>
      <c r="N793" s="67"/>
      <c r="O793" s="27"/>
    </row>
    <row r="794" spans="1:15" ht="14.4" x14ac:dyDescent="0.3">
      <c r="A794" s="27"/>
      <c r="B794" s="27"/>
      <c r="C794" s="26"/>
      <c r="D794" s="26"/>
      <c r="E794" s="26"/>
      <c r="F794" s="26"/>
      <c r="G794" s="26"/>
      <c r="H794" s="26"/>
      <c r="I794" s="26"/>
      <c r="J794" s="26"/>
      <c r="K794" s="26"/>
      <c r="L794" s="67"/>
      <c r="M794" s="27"/>
      <c r="N794" s="67"/>
      <c r="O794" s="27"/>
    </row>
    <row r="795" spans="1:15" ht="14.4" x14ac:dyDescent="0.3">
      <c r="A795" s="27"/>
      <c r="B795" s="27"/>
      <c r="C795" s="26"/>
      <c r="D795" s="26"/>
      <c r="E795" s="26"/>
      <c r="F795" s="26"/>
      <c r="G795" s="26"/>
      <c r="H795" s="26"/>
      <c r="I795" s="26"/>
      <c r="J795" s="26"/>
      <c r="K795" s="26"/>
      <c r="L795" s="67"/>
      <c r="M795" s="27"/>
      <c r="N795" s="67"/>
      <c r="O795" s="27"/>
    </row>
    <row r="796" spans="1:15" ht="14.4" x14ac:dyDescent="0.3">
      <c r="A796" s="27"/>
      <c r="B796" s="27"/>
      <c r="C796" s="26"/>
      <c r="D796" s="26"/>
      <c r="E796" s="26"/>
      <c r="F796" s="26"/>
      <c r="G796" s="26"/>
      <c r="H796" s="26"/>
      <c r="I796" s="26"/>
      <c r="J796" s="26"/>
      <c r="K796" s="26"/>
      <c r="L796" s="67"/>
      <c r="M796" s="27"/>
      <c r="N796" s="67"/>
      <c r="O796" s="27"/>
    </row>
    <row r="797" spans="1:15" ht="14.4" x14ac:dyDescent="0.3">
      <c r="A797" s="27"/>
      <c r="B797" s="27"/>
      <c r="C797" s="26"/>
      <c r="D797" s="26"/>
      <c r="E797" s="26"/>
      <c r="F797" s="26"/>
      <c r="G797" s="26"/>
      <c r="H797" s="26"/>
      <c r="I797" s="26"/>
      <c r="J797" s="26"/>
      <c r="K797" s="26"/>
      <c r="L797" s="67"/>
      <c r="M797" s="27"/>
      <c r="N797" s="67"/>
      <c r="O797" s="27"/>
    </row>
    <row r="798" spans="1:15" ht="14.4" x14ac:dyDescent="0.3">
      <c r="A798" s="27"/>
      <c r="B798" s="27"/>
      <c r="C798" s="26"/>
      <c r="D798" s="26"/>
      <c r="E798" s="26"/>
      <c r="F798" s="26"/>
      <c r="G798" s="26"/>
      <c r="H798" s="26"/>
      <c r="I798" s="26"/>
      <c r="J798" s="26"/>
      <c r="K798" s="26"/>
      <c r="L798" s="67"/>
      <c r="M798" s="27"/>
      <c r="N798" s="67"/>
      <c r="O798" s="27"/>
    </row>
    <row r="799" spans="1:15" ht="14.4" x14ac:dyDescent="0.3">
      <c r="A799" s="27"/>
      <c r="B799" s="27"/>
      <c r="C799" s="26"/>
      <c r="D799" s="26"/>
      <c r="E799" s="26"/>
      <c r="F799" s="26"/>
      <c r="G799" s="26"/>
      <c r="H799" s="26"/>
      <c r="I799" s="26"/>
      <c r="J799" s="26"/>
      <c r="K799" s="26"/>
      <c r="L799" s="67"/>
      <c r="M799" s="27"/>
      <c r="N799" s="67"/>
      <c r="O799" s="27"/>
    </row>
    <row r="800" spans="1:15" ht="14.4" x14ac:dyDescent="0.3">
      <c r="A800" s="27"/>
      <c r="B800" s="27"/>
      <c r="C800" s="26"/>
      <c r="D800" s="26"/>
      <c r="E800" s="26"/>
      <c r="F800" s="26"/>
      <c r="G800" s="26"/>
      <c r="H800" s="26"/>
      <c r="I800" s="26"/>
      <c r="J800" s="26"/>
      <c r="K800" s="26"/>
      <c r="L800" s="67"/>
      <c r="M800" s="27"/>
      <c r="N800" s="67"/>
      <c r="O800" s="27"/>
    </row>
    <row r="801" spans="1:15" ht="14.4" x14ac:dyDescent="0.3">
      <c r="A801" s="27"/>
      <c r="B801" s="27"/>
      <c r="C801" s="26"/>
      <c r="D801" s="26"/>
      <c r="E801" s="26"/>
      <c r="F801" s="26"/>
      <c r="G801" s="26"/>
      <c r="H801" s="26"/>
      <c r="I801" s="26"/>
      <c r="J801" s="26"/>
      <c r="K801" s="26"/>
      <c r="L801" s="67"/>
      <c r="M801" s="27"/>
      <c r="N801" s="67"/>
      <c r="O801" s="27"/>
    </row>
    <row r="802" spans="1:15" ht="14.4" x14ac:dyDescent="0.3">
      <c r="A802" s="27"/>
      <c r="B802" s="27"/>
      <c r="C802" s="26"/>
      <c r="D802" s="26"/>
      <c r="E802" s="26"/>
      <c r="F802" s="26"/>
      <c r="G802" s="26"/>
      <c r="H802" s="26"/>
      <c r="I802" s="26"/>
      <c r="J802" s="26"/>
      <c r="K802" s="26"/>
      <c r="L802" s="67"/>
      <c r="M802" s="27"/>
      <c r="N802" s="67"/>
      <c r="O802" s="27"/>
    </row>
    <row r="803" spans="1:15" ht="14.4" x14ac:dyDescent="0.3">
      <c r="A803" s="27"/>
      <c r="B803" s="27"/>
      <c r="C803" s="26"/>
      <c r="D803" s="26"/>
      <c r="E803" s="26"/>
      <c r="F803" s="26"/>
      <c r="G803" s="26"/>
      <c r="H803" s="26"/>
      <c r="I803" s="26"/>
      <c r="J803" s="26"/>
      <c r="K803" s="26"/>
      <c r="L803" s="67"/>
      <c r="M803" s="27"/>
      <c r="N803" s="67"/>
      <c r="O803" s="27"/>
    </row>
    <row r="804" spans="1:15" ht="14.4" x14ac:dyDescent="0.3">
      <c r="A804" s="27"/>
      <c r="B804" s="27"/>
      <c r="C804" s="26"/>
      <c r="D804" s="26"/>
      <c r="E804" s="26"/>
      <c r="F804" s="26"/>
      <c r="G804" s="26"/>
      <c r="H804" s="26"/>
      <c r="I804" s="26"/>
      <c r="J804" s="26"/>
      <c r="K804" s="26"/>
      <c r="L804" s="67"/>
      <c r="M804" s="27"/>
      <c r="N804" s="67"/>
      <c r="O804" s="27"/>
    </row>
    <row r="805" spans="1:15" ht="14.4" x14ac:dyDescent="0.3">
      <c r="A805" s="27"/>
      <c r="B805" s="27"/>
      <c r="C805" s="26"/>
      <c r="D805" s="26"/>
      <c r="E805" s="26"/>
      <c r="F805" s="26"/>
      <c r="G805" s="26"/>
      <c r="H805" s="26"/>
      <c r="I805" s="26"/>
      <c r="J805" s="26"/>
      <c r="K805" s="26"/>
      <c r="L805" s="67"/>
      <c r="M805" s="27"/>
      <c r="N805" s="67"/>
      <c r="O805" s="27"/>
    </row>
    <row r="806" spans="1:15" ht="14.4" x14ac:dyDescent="0.3">
      <c r="A806" s="27"/>
      <c r="B806" s="27"/>
      <c r="C806" s="26"/>
      <c r="D806" s="26"/>
      <c r="E806" s="26"/>
      <c r="F806" s="26"/>
      <c r="G806" s="26"/>
      <c r="H806" s="26"/>
      <c r="I806" s="26"/>
      <c r="J806" s="26"/>
      <c r="K806" s="26"/>
      <c r="L806" s="67"/>
      <c r="M806" s="27"/>
      <c r="N806" s="67"/>
      <c r="O806" s="27"/>
    </row>
    <row r="807" spans="1:15" ht="14.4" x14ac:dyDescent="0.3">
      <c r="A807" s="27"/>
      <c r="B807" s="27"/>
      <c r="C807" s="26"/>
      <c r="D807" s="26"/>
      <c r="E807" s="26"/>
      <c r="F807" s="26"/>
      <c r="G807" s="26"/>
      <c r="H807" s="26"/>
      <c r="I807" s="26"/>
      <c r="J807" s="26"/>
      <c r="K807" s="26"/>
      <c r="L807" s="67"/>
      <c r="M807" s="27"/>
      <c r="N807" s="67"/>
      <c r="O807" s="27"/>
    </row>
    <row r="808" spans="1:15" ht="14.4" x14ac:dyDescent="0.3">
      <c r="A808" s="27"/>
      <c r="B808" s="27"/>
      <c r="C808" s="26"/>
      <c r="D808" s="26"/>
      <c r="E808" s="26"/>
      <c r="F808" s="26"/>
      <c r="G808" s="26"/>
      <c r="H808" s="26"/>
      <c r="I808" s="26"/>
      <c r="J808" s="26"/>
      <c r="K808" s="26"/>
      <c r="L808" s="67"/>
      <c r="M808" s="27"/>
      <c r="N808" s="67"/>
      <c r="O808" s="27"/>
    </row>
    <row r="809" spans="1:15" ht="14.4" x14ac:dyDescent="0.3">
      <c r="A809" s="27"/>
      <c r="B809" s="27"/>
      <c r="C809" s="26"/>
      <c r="D809" s="26"/>
      <c r="E809" s="26"/>
      <c r="F809" s="26"/>
      <c r="G809" s="26"/>
      <c r="H809" s="26"/>
      <c r="I809" s="26"/>
      <c r="J809" s="26"/>
      <c r="K809" s="26"/>
      <c r="L809" s="67"/>
      <c r="M809" s="27"/>
      <c r="N809" s="67"/>
      <c r="O809" s="27"/>
    </row>
    <row r="810" spans="1:15" ht="14.4" x14ac:dyDescent="0.3">
      <c r="A810" s="27"/>
      <c r="B810" s="27"/>
      <c r="C810" s="26"/>
      <c r="D810" s="26"/>
      <c r="E810" s="26"/>
      <c r="F810" s="26"/>
      <c r="G810" s="26"/>
      <c r="H810" s="26"/>
      <c r="I810" s="26"/>
      <c r="J810" s="26"/>
      <c r="K810" s="26"/>
      <c r="L810" s="67"/>
      <c r="M810" s="27"/>
      <c r="N810" s="67"/>
      <c r="O810" s="27"/>
    </row>
    <row r="811" spans="1:15" ht="14.4" x14ac:dyDescent="0.3">
      <c r="A811" s="27"/>
      <c r="B811" s="27"/>
      <c r="C811" s="26"/>
      <c r="D811" s="26"/>
      <c r="E811" s="26"/>
      <c r="F811" s="26"/>
      <c r="G811" s="26"/>
      <c r="H811" s="26"/>
      <c r="I811" s="26"/>
      <c r="J811" s="26"/>
      <c r="K811" s="26"/>
      <c r="L811" s="67"/>
      <c r="M811" s="27"/>
      <c r="N811" s="67"/>
      <c r="O811" s="27"/>
    </row>
    <row r="812" spans="1:15" ht="14.4" x14ac:dyDescent="0.3">
      <c r="A812" s="27"/>
      <c r="B812" s="27"/>
      <c r="C812" s="26"/>
      <c r="D812" s="26"/>
      <c r="E812" s="26"/>
      <c r="F812" s="26"/>
      <c r="G812" s="26"/>
      <c r="H812" s="26"/>
      <c r="I812" s="26"/>
      <c r="J812" s="26"/>
      <c r="K812" s="26"/>
      <c r="L812" s="67"/>
      <c r="M812" s="27"/>
      <c r="N812" s="67"/>
      <c r="O812" s="27"/>
    </row>
    <row r="813" spans="1:15" ht="14.4" x14ac:dyDescent="0.3">
      <c r="A813" s="27"/>
      <c r="B813" s="27"/>
      <c r="C813" s="26"/>
      <c r="D813" s="26"/>
      <c r="E813" s="26"/>
      <c r="F813" s="26"/>
      <c r="G813" s="26"/>
      <c r="H813" s="26"/>
      <c r="I813" s="26"/>
      <c r="J813" s="26"/>
      <c r="K813" s="26"/>
      <c r="L813" s="67"/>
      <c r="M813" s="27"/>
      <c r="N813" s="67"/>
      <c r="O813" s="27"/>
    </row>
    <row r="814" spans="1:15" ht="14.4" x14ac:dyDescent="0.3">
      <c r="A814" s="27"/>
      <c r="B814" s="27"/>
      <c r="C814" s="26"/>
      <c r="D814" s="26"/>
      <c r="E814" s="26"/>
      <c r="F814" s="26"/>
      <c r="G814" s="26"/>
      <c r="H814" s="26"/>
      <c r="I814" s="26"/>
      <c r="J814" s="26"/>
      <c r="K814" s="26"/>
      <c r="L814" s="67"/>
      <c r="M814" s="27"/>
      <c r="N814" s="67"/>
      <c r="O814" s="27"/>
    </row>
    <row r="815" spans="1:15" ht="14.4" x14ac:dyDescent="0.3">
      <c r="A815" s="27"/>
      <c r="B815" s="27"/>
      <c r="C815" s="26"/>
      <c r="D815" s="26"/>
      <c r="E815" s="26"/>
      <c r="F815" s="26"/>
      <c r="G815" s="26"/>
      <c r="H815" s="26"/>
      <c r="I815" s="26"/>
      <c r="J815" s="26"/>
      <c r="K815" s="26"/>
      <c r="L815" s="67"/>
      <c r="M815" s="27"/>
      <c r="N815" s="67"/>
      <c r="O815" s="27"/>
    </row>
    <row r="816" spans="1:15" ht="14.4" x14ac:dyDescent="0.3">
      <c r="A816" s="27"/>
      <c r="B816" s="27"/>
      <c r="C816" s="26"/>
      <c r="D816" s="26"/>
      <c r="E816" s="26"/>
      <c r="F816" s="26"/>
      <c r="G816" s="26"/>
      <c r="H816" s="26"/>
      <c r="I816" s="26"/>
      <c r="J816" s="26"/>
      <c r="K816" s="26"/>
      <c r="L816" s="67"/>
      <c r="M816" s="27"/>
      <c r="N816" s="67"/>
      <c r="O816" s="27"/>
    </row>
    <row r="817" spans="1:15" ht="14.4" x14ac:dyDescent="0.3">
      <c r="A817" s="27"/>
      <c r="B817" s="27"/>
      <c r="C817" s="26"/>
      <c r="D817" s="26"/>
      <c r="E817" s="26"/>
      <c r="F817" s="26"/>
      <c r="G817" s="26"/>
      <c r="H817" s="26"/>
      <c r="I817" s="26"/>
      <c r="J817" s="26"/>
      <c r="K817" s="26"/>
      <c r="L817" s="67"/>
      <c r="M817" s="27"/>
      <c r="N817" s="67"/>
      <c r="O817" s="27"/>
    </row>
    <row r="818" spans="1:15" ht="14.4" x14ac:dyDescent="0.3">
      <c r="A818" s="27"/>
      <c r="B818" s="27"/>
      <c r="C818" s="26"/>
      <c r="D818" s="26"/>
      <c r="E818" s="26"/>
      <c r="F818" s="26"/>
      <c r="G818" s="26"/>
      <c r="H818" s="26"/>
      <c r="I818" s="26"/>
      <c r="J818" s="26"/>
      <c r="K818" s="26"/>
      <c r="L818" s="67"/>
      <c r="M818" s="27"/>
      <c r="N818" s="67"/>
      <c r="O818" s="27"/>
    </row>
    <row r="819" spans="1:15" ht="14.4" x14ac:dyDescent="0.3">
      <c r="A819" s="27"/>
      <c r="B819" s="27"/>
      <c r="C819" s="26"/>
      <c r="D819" s="26"/>
      <c r="E819" s="26"/>
      <c r="F819" s="26"/>
      <c r="G819" s="26"/>
      <c r="H819" s="26"/>
      <c r="I819" s="26"/>
      <c r="J819" s="26"/>
      <c r="K819" s="26"/>
      <c r="L819" s="67"/>
      <c r="M819" s="27"/>
      <c r="N819" s="67"/>
      <c r="O819" s="27"/>
    </row>
    <row r="820" spans="1:15" ht="14.4" x14ac:dyDescent="0.3">
      <c r="A820" s="27"/>
      <c r="B820" s="27"/>
      <c r="C820" s="26"/>
      <c r="D820" s="26"/>
      <c r="E820" s="26"/>
      <c r="F820" s="26"/>
      <c r="G820" s="26"/>
      <c r="H820" s="26"/>
      <c r="I820" s="26"/>
      <c r="J820" s="26"/>
      <c r="K820" s="26"/>
      <c r="L820" s="67"/>
      <c r="M820" s="27"/>
      <c r="N820" s="67"/>
      <c r="O820" s="27"/>
    </row>
    <row r="821" spans="1:15" ht="14.4" x14ac:dyDescent="0.3">
      <c r="A821" s="27"/>
      <c r="B821" s="27"/>
      <c r="C821" s="26"/>
      <c r="D821" s="26"/>
      <c r="E821" s="26"/>
      <c r="F821" s="26"/>
      <c r="G821" s="26"/>
      <c r="H821" s="26"/>
      <c r="I821" s="26"/>
      <c r="J821" s="26"/>
      <c r="K821" s="26"/>
      <c r="L821" s="67"/>
      <c r="M821" s="27"/>
      <c r="N821" s="67"/>
      <c r="O821" s="27"/>
    </row>
    <row r="822" spans="1:15" ht="14.4" x14ac:dyDescent="0.3">
      <c r="A822" s="27"/>
      <c r="B822" s="27"/>
      <c r="C822" s="26"/>
      <c r="D822" s="26"/>
      <c r="E822" s="26"/>
      <c r="F822" s="26"/>
      <c r="G822" s="26"/>
      <c r="H822" s="26"/>
      <c r="I822" s="26"/>
      <c r="J822" s="26"/>
      <c r="K822" s="26"/>
      <c r="L822" s="67"/>
      <c r="M822" s="27"/>
      <c r="N822" s="67"/>
      <c r="O822" s="27"/>
    </row>
    <row r="823" spans="1:15" ht="14.4" x14ac:dyDescent="0.3">
      <c r="A823" s="27"/>
      <c r="B823" s="27"/>
      <c r="C823" s="26"/>
      <c r="D823" s="26"/>
      <c r="E823" s="26"/>
      <c r="F823" s="26"/>
      <c r="G823" s="26"/>
      <c r="H823" s="26"/>
      <c r="I823" s="26"/>
      <c r="J823" s="26"/>
      <c r="K823" s="26"/>
      <c r="L823" s="67"/>
      <c r="M823" s="27"/>
      <c r="N823" s="67"/>
      <c r="O823" s="27"/>
    </row>
    <row r="824" spans="1:15" ht="14.4" x14ac:dyDescent="0.3">
      <c r="A824" s="27"/>
      <c r="B824" s="27"/>
      <c r="C824" s="26"/>
      <c r="D824" s="26"/>
      <c r="E824" s="26"/>
      <c r="F824" s="26"/>
      <c r="G824" s="26"/>
      <c r="H824" s="26"/>
      <c r="I824" s="26"/>
      <c r="J824" s="26"/>
      <c r="K824" s="26"/>
      <c r="L824" s="67"/>
      <c r="M824" s="27"/>
      <c r="N824" s="67"/>
      <c r="O824" s="27"/>
    </row>
    <row r="825" spans="1:15" ht="14.4" x14ac:dyDescent="0.3">
      <c r="A825" s="27"/>
      <c r="B825" s="27"/>
      <c r="C825" s="26"/>
      <c r="D825" s="26"/>
      <c r="E825" s="26"/>
      <c r="F825" s="26"/>
      <c r="G825" s="26"/>
      <c r="H825" s="26"/>
      <c r="I825" s="26"/>
      <c r="J825" s="26"/>
      <c r="K825" s="26"/>
      <c r="L825" s="67"/>
      <c r="M825" s="27"/>
      <c r="N825" s="67"/>
      <c r="O825" s="27"/>
    </row>
    <row r="826" spans="1:15" ht="14.4" x14ac:dyDescent="0.3">
      <c r="A826" s="27"/>
      <c r="B826" s="27"/>
      <c r="C826" s="26"/>
      <c r="D826" s="26"/>
      <c r="E826" s="26"/>
      <c r="F826" s="26"/>
      <c r="G826" s="26"/>
      <c r="H826" s="26"/>
      <c r="I826" s="26"/>
      <c r="J826" s="26"/>
      <c r="K826" s="26"/>
      <c r="L826" s="67"/>
      <c r="M826" s="27"/>
      <c r="N826" s="67"/>
      <c r="O826" s="27"/>
    </row>
    <row r="827" spans="1:15" ht="14.4" x14ac:dyDescent="0.3">
      <c r="A827" s="27"/>
      <c r="B827" s="27"/>
      <c r="C827" s="26"/>
      <c r="D827" s="26"/>
      <c r="E827" s="26"/>
      <c r="F827" s="26"/>
      <c r="G827" s="26"/>
      <c r="H827" s="26"/>
      <c r="I827" s="26"/>
      <c r="J827" s="26"/>
      <c r="K827" s="26"/>
      <c r="L827" s="67"/>
      <c r="M827" s="27"/>
      <c r="N827" s="67"/>
      <c r="O827" s="27"/>
    </row>
    <row r="828" spans="1:15" ht="14.4" x14ac:dyDescent="0.3">
      <c r="A828" s="27"/>
      <c r="B828" s="27"/>
      <c r="C828" s="26"/>
      <c r="D828" s="26"/>
      <c r="E828" s="26"/>
      <c r="F828" s="26"/>
      <c r="G828" s="26"/>
      <c r="H828" s="26"/>
      <c r="I828" s="26"/>
      <c r="J828" s="26"/>
      <c r="K828" s="26"/>
      <c r="L828" s="67"/>
      <c r="M828" s="27"/>
      <c r="N828" s="67"/>
      <c r="O828" s="27"/>
    </row>
    <row r="829" spans="1:15" ht="14.4" x14ac:dyDescent="0.3">
      <c r="A829" s="27"/>
      <c r="B829" s="27"/>
      <c r="C829" s="26"/>
      <c r="D829" s="26"/>
      <c r="E829" s="26"/>
      <c r="F829" s="26"/>
      <c r="G829" s="26"/>
      <c r="H829" s="26"/>
      <c r="I829" s="26"/>
      <c r="J829" s="26"/>
      <c r="K829" s="26"/>
      <c r="L829" s="67"/>
      <c r="M829" s="27"/>
      <c r="N829" s="67"/>
      <c r="O829" s="27"/>
    </row>
    <row r="830" spans="1:15" ht="14.4" x14ac:dyDescent="0.3">
      <c r="A830" s="27"/>
      <c r="B830" s="27"/>
      <c r="C830" s="26"/>
      <c r="D830" s="26"/>
      <c r="E830" s="26"/>
      <c r="F830" s="26"/>
      <c r="G830" s="26"/>
      <c r="H830" s="26"/>
      <c r="I830" s="26"/>
      <c r="J830" s="26"/>
      <c r="K830" s="26"/>
      <c r="L830" s="67"/>
      <c r="M830" s="27"/>
      <c r="N830" s="67"/>
      <c r="O830" s="27"/>
    </row>
    <row r="831" spans="1:15" ht="14.4" x14ac:dyDescent="0.3">
      <c r="A831" s="27"/>
      <c r="B831" s="27"/>
      <c r="C831" s="26"/>
      <c r="D831" s="26"/>
      <c r="E831" s="26"/>
      <c r="F831" s="26"/>
      <c r="G831" s="26"/>
      <c r="H831" s="26"/>
      <c r="I831" s="26"/>
      <c r="J831" s="26"/>
      <c r="K831" s="26"/>
      <c r="L831" s="67"/>
      <c r="M831" s="27"/>
      <c r="N831" s="67"/>
      <c r="O831" s="27"/>
    </row>
    <row r="832" spans="1:15" ht="14.4" x14ac:dyDescent="0.3">
      <c r="A832" s="27"/>
      <c r="B832" s="27"/>
      <c r="C832" s="26"/>
      <c r="D832" s="26"/>
      <c r="E832" s="26"/>
      <c r="F832" s="26"/>
      <c r="G832" s="26"/>
      <c r="H832" s="26"/>
      <c r="I832" s="26"/>
      <c r="J832" s="26"/>
      <c r="K832" s="26"/>
      <c r="L832" s="67"/>
      <c r="M832" s="27"/>
      <c r="N832" s="67"/>
      <c r="O832" s="27"/>
    </row>
    <row r="833" spans="1:15" ht="14.4" x14ac:dyDescent="0.3">
      <c r="A833" s="27"/>
      <c r="B833" s="27"/>
      <c r="C833" s="26"/>
      <c r="D833" s="26"/>
      <c r="E833" s="26"/>
      <c r="F833" s="26"/>
      <c r="G833" s="26"/>
      <c r="H833" s="26"/>
      <c r="I833" s="26"/>
      <c r="J833" s="26"/>
      <c r="K833" s="26"/>
      <c r="L833" s="67"/>
      <c r="M833" s="27"/>
      <c r="N833" s="67"/>
      <c r="O833" s="27"/>
    </row>
    <row r="834" spans="1:15" ht="14.4" x14ac:dyDescent="0.3">
      <c r="A834" s="27"/>
      <c r="B834" s="27"/>
      <c r="C834" s="26"/>
      <c r="D834" s="26"/>
      <c r="E834" s="26"/>
      <c r="F834" s="26"/>
      <c r="G834" s="26"/>
      <c r="H834" s="26"/>
      <c r="I834" s="26"/>
      <c r="J834" s="26"/>
      <c r="K834" s="26"/>
      <c r="L834" s="67"/>
      <c r="M834" s="27"/>
      <c r="N834" s="67"/>
      <c r="O834" s="27"/>
    </row>
    <row r="835" spans="1:15" ht="14.4" x14ac:dyDescent="0.3">
      <c r="A835" s="27"/>
      <c r="B835" s="27"/>
      <c r="C835" s="26"/>
      <c r="D835" s="26"/>
      <c r="E835" s="26"/>
      <c r="F835" s="26"/>
      <c r="G835" s="26"/>
      <c r="H835" s="26"/>
      <c r="I835" s="26"/>
      <c r="J835" s="26"/>
      <c r="K835" s="26"/>
      <c r="L835" s="67"/>
      <c r="M835" s="27"/>
      <c r="N835" s="67"/>
      <c r="O835" s="27"/>
    </row>
    <row r="836" spans="1:15" ht="14.4" x14ac:dyDescent="0.3">
      <c r="A836" s="27"/>
      <c r="B836" s="27"/>
      <c r="C836" s="26"/>
      <c r="D836" s="26"/>
      <c r="E836" s="26"/>
      <c r="F836" s="26"/>
      <c r="G836" s="26"/>
      <c r="H836" s="26"/>
      <c r="I836" s="26"/>
      <c r="J836" s="26"/>
      <c r="K836" s="26"/>
      <c r="L836" s="67"/>
      <c r="M836" s="27"/>
      <c r="N836" s="67"/>
      <c r="O836" s="27"/>
    </row>
    <row r="837" spans="1:15" ht="14.4" x14ac:dyDescent="0.3">
      <c r="A837" s="27"/>
      <c r="B837" s="27"/>
      <c r="C837" s="26"/>
      <c r="D837" s="26"/>
      <c r="E837" s="26"/>
      <c r="F837" s="26"/>
      <c r="G837" s="26"/>
      <c r="H837" s="26"/>
      <c r="I837" s="26"/>
      <c r="J837" s="26"/>
      <c r="K837" s="26"/>
      <c r="L837" s="67"/>
      <c r="M837" s="27"/>
      <c r="N837" s="67"/>
      <c r="O837" s="27"/>
    </row>
    <row r="838" spans="1:15" ht="14.4" x14ac:dyDescent="0.3">
      <c r="A838" s="27"/>
      <c r="B838" s="27"/>
      <c r="C838" s="26"/>
      <c r="D838" s="26"/>
      <c r="E838" s="26"/>
      <c r="F838" s="26"/>
      <c r="G838" s="26"/>
      <c r="H838" s="26"/>
      <c r="I838" s="26"/>
      <c r="J838" s="26"/>
      <c r="K838" s="26"/>
      <c r="L838" s="67"/>
      <c r="M838" s="27"/>
      <c r="N838" s="67"/>
      <c r="O838" s="27"/>
    </row>
    <row r="839" spans="1:15" ht="14.4" x14ac:dyDescent="0.3">
      <c r="A839" s="27"/>
      <c r="B839" s="27"/>
      <c r="C839" s="26"/>
      <c r="D839" s="26"/>
      <c r="E839" s="26"/>
      <c r="F839" s="26"/>
      <c r="G839" s="26"/>
      <c r="H839" s="26"/>
      <c r="I839" s="26"/>
      <c r="J839" s="26"/>
      <c r="K839" s="26"/>
      <c r="L839" s="67"/>
      <c r="M839" s="27"/>
      <c r="N839" s="67"/>
      <c r="O839" s="27"/>
    </row>
    <row r="840" spans="1:15" ht="14.4" x14ac:dyDescent="0.3">
      <c r="A840" s="27"/>
      <c r="B840" s="27"/>
      <c r="C840" s="26"/>
      <c r="D840" s="26"/>
      <c r="E840" s="26"/>
      <c r="F840" s="26"/>
      <c r="G840" s="26"/>
      <c r="H840" s="26"/>
      <c r="I840" s="26"/>
      <c r="J840" s="26"/>
      <c r="K840" s="26"/>
      <c r="L840" s="67"/>
      <c r="M840" s="27"/>
      <c r="N840" s="67"/>
      <c r="O840" s="27"/>
    </row>
    <row r="841" spans="1:15" ht="14.4" x14ac:dyDescent="0.3">
      <c r="A841" s="27"/>
      <c r="B841" s="27"/>
      <c r="C841" s="26"/>
      <c r="D841" s="26"/>
      <c r="E841" s="26"/>
      <c r="F841" s="26"/>
      <c r="G841" s="26"/>
      <c r="H841" s="26"/>
      <c r="I841" s="26"/>
      <c r="J841" s="26"/>
      <c r="K841" s="26"/>
      <c r="L841" s="67"/>
      <c r="M841" s="27"/>
      <c r="N841" s="67"/>
      <c r="O841" s="27"/>
    </row>
    <row r="842" spans="1:15" ht="14.4" x14ac:dyDescent="0.3">
      <c r="A842" s="27"/>
      <c r="B842" s="27"/>
      <c r="C842" s="26"/>
      <c r="D842" s="26"/>
      <c r="E842" s="26"/>
      <c r="F842" s="26"/>
      <c r="G842" s="26"/>
      <c r="H842" s="26"/>
      <c r="I842" s="26"/>
      <c r="J842" s="26"/>
      <c r="K842" s="26"/>
      <c r="L842" s="67"/>
      <c r="M842" s="27"/>
      <c r="N842" s="67"/>
      <c r="O842" s="27"/>
    </row>
    <row r="843" spans="1:15" ht="14.4" x14ac:dyDescent="0.3">
      <c r="A843" s="27"/>
      <c r="B843" s="27"/>
      <c r="C843" s="26"/>
      <c r="D843" s="26"/>
      <c r="E843" s="26"/>
      <c r="F843" s="26"/>
      <c r="G843" s="26"/>
      <c r="H843" s="26"/>
      <c r="I843" s="26"/>
      <c r="J843" s="26"/>
      <c r="K843" s="26"/>
      <c r="L843" s="67"/>
      <c r="M843" s="27"/>
      <c r="N843" s="67"/>
      <c r="O843" s="27"/>
    </row>
    <row r="844" spans="1:15" ht="14.4" x14ac:dyDescent="0.3">
      <c r="A844" s="27"/>
      <c r="B844" s="27"/>
      <c r="C844" s="26"/>
      <c r="D844" s="26"/>
      <c r="E844" s="26"/>
      <c r="F844" s="26"/>
      <c r="G844" s="26"/>
      <c r="H844" s="26"/>
      <c r="I844" s="26"/>
      <c r="J844" s="26"/>
      <c r="K844" s="26"/>
      <c r="L844" s="67"/>
      <c r="M844" s="27"/>
      <c r="N844" s="67"/>
      <c r="O844" s="27"/>
    </row>
    <row r="845" spans="1:15" ht="14.4" x14ac:dyDescent="0.3">
      <c r="A845" s="27"/>
      <c r="B845" s="27"/>
      <c r="C845" s="26"/>
      <c r="D845" s="26"/>
      <c r="E845" s="26"/>
      <c r="F845" s="26"/>
      <c r="G845" s="26"/>
      <c r="H845" s="26"/>
      <c r="I845" s="26"/>
      <c r="J845" s="26"/>
      <c r="K845" s="26"/>
      <c r="L845" s="67"/>
      <c r="M845" s="27"/>
      <c r="N845" s="67"/>
      <c r="O845" s="27"/>
    </row>
    <row r="846" spans="1:15" ht="14.4" x14ac:dyDescent="0.3">
      <c r="A846" s="27"/>
      <c r="B846" s="27"/>
      <c r="C846" s="26"/>
      <c r="D846" s="26"/>
      <c r="E846" s="26"/>
      <c r="F846" s="26"/>
      <c r="G846" s="26"/>
      <c r="H846" s="26"/>
      <c r="I846" s="26"/>
      <c r="J846" s="26"/>
      <c r="K846" s="26"/>
      <c r="L846" s="67"/>
      <c r="M846" s="27"/>
      <c r="N846" s="67"/>
      <c r="O846" s="27"/>
    </row>
    <row r="847" spans="1:15" ht="14.4" x14ac:dyDescent="0.3">
      <c r="A847" s="27"/>
      <c r="B847" s="27"/>
      <c r="C847" s="26"/>
      <c r="D847" s="26"/>
      <c r="E847" s="26"/>
      <c r="F847" s="26"/>
      <c r="G847" s="26"/>
      <c r="H847" s="26"/>
      <c r="I847" s="26"/>
      <c r="J847" s="26"/>
      <c r="K847" s="26"/>
      <c r="L847" s="67"/>
      <c r="M847" s="27"/>
      <c r="N847" s="67"/>
      <c r="O847" s="27"/>
    </row>
    <row r="848" spans="1:15" ht="14.4" x14ac:dyDescent="0.3">
      <c r="A848" s="27"/>
      <c r="B848" s="27"/>
      <c r="C848" s="26"/>
      <c r="D848" s="26"/>
      <c r="E848" s="26"/>
      <c r="F848" s="26"/>
      <c r="G848" s="26"/>
      <c r="H848" s="26"/>
      <c r="I848" s="26"/>
      <c r="J848" s="26"/>
      <c r="K848" s="26"/>
      <c r="L848" s="67"/>
      <c r="M848" s="27"/>
      <c r="N848" s="67"/>
      <c r="O848" s="27"/>
    </row>
    <row r="849" spans="1:15" ht="14.4" x14ac:dyDescent="0.3">
      <c r="A849" s="27"/>
      <c r="B849" s="27"/>
      <c r="C849" s="26"/>
      <c r="D849" s="26"/>
      <c r="E849" s="26"/>
      <c r="F849" s="26"/>
      <c r="G849" s="26"/>
      <c r="H849" s="26"/>
      <c r="I849" s="26"/>
      <c r="J849" s="26"/>
      <c r="K849" s="26"/>
      <c r="L849" s="67"/>
      <c r="M849" s="27"/>
      <c r="N849" s="67"/>
      <c r="O849" s="27"/>
    </row>
    <row r="850" spans="1:15" ht="14.4" x14ac:dyDescent="0.3">
      <c r="A850" s="27"/>
      <c r="B850" s="27"/>
      <c r="C850" s="26"/>
      <c r="D850" s="26"/>
      <c r="E850" s="26"/>
      <c r="F850" s="26"/>
      <c r="G850" s="26"/>
      <c r="H850" s="26"/>
      <c r="I850" s="26"/>
      <c r="J850" s="26"/>
      <c r="K850" s="26"/>
      <c r="L850" s="67"/>
      <c r="M850" s="27"/>
      <c r="N850" s="67"/>
      <c r="O850" s="27"/>
    </row>
    <row r="851" spans="1:15" ht="14.4" x14ac:dyDescent="0.3">
      <c r="A851" s="27"/>
      <c r="B851" s="27"/>
      <c r="C851" s="26"/>
      <c r="D851" s="26"/>
      <c r="E851" s="26"/>
      <c r="F851" s="26"/>
      <c r="G851" s="26"/>
      <c r="H851" s="26"/>
      <c r="I851" s="26"/>
      <c r="J851" s="26"/>
      <c r="K851" s="26"/>
      <c r="L851" s="67"/>
      <c r="M851" s="27"/>
      <c r="N851" s="67"/>
      <c r="O851" s="27"/>
    </row>
    <row r="852" spans="1:15" ht="14.4" x14ac:dyDescent="0.3">
      <c r="A852" s="27"/>
      <c r="B852" s="27"/>
      <c r="C852" s="26"/>
      <c r="D852" s="26"/>
      <c r="E852" s="26"/>
      <c r="F852" s="26"/>
      <c r="G852" s="26"/>
      <c r="H852" s="26"/>
      <c r="I852" s="26"/>
      <c r="J852" s="26"/>
      <c r="K852" s="26"/>
      <c r="L852" s="67"/>
      <c r="M852" s="27"/>
      <c r="N852" s="67"/>
      <c r="O852" s="27"/>
    </row>
    <row r="853" spans="1:15" ht="14.4" x14ac:dyDescent="0.3">
      <c r="A853" s="27"/>
      <c r="B853" s="27"/>
      <c r="C853" s="26"/>
      <c r="D853" s="26"/>
      <c r="E853" s="26"/>
      <c r="F853" s="26"/>
      <c r="G853" s="26"/>
      <c r="H853" s="26"/>
      <c r="I853" s="26"/>
      <c r="J853" s="26"/>
      <c r="K853" s="26"/>
      <c r="L853" s="67"/>
      <c r="M853" s="27"/>
      <c r="N853" s="67"/>
      <c r="O853" s="27"/>
    </row>
    <row r="854" spans="1:15" ht="14.4" x14ac:dyDescent="0.3">
      <c r="A854" s="27"/>
      <c r="B854" s="27"/>
      <c r="C854" s="26"/>
      <c r="D854" s="26"/>
      <c r="E854" s="26"/>
      <c r="F854" s="26"/>
      <c r="G854" s="26"/>
      <c r="H854" s="26"/>
      <c r="I854" s="26"/>
      <c r="J854" s="26"/>
      <c r="K854" s="26"/>
      <c r="L854" s="67"/>
      <c r="M854" s="27"/>
      <c r="N854" s="67"/>
      <c r="O854" s="27"/>
    </row>
    <row r="855" spans="1:15" ht="14.4" x14ac:dyDescent="0.3">
      <c r="A855" s="27"/>
      <c r="B855" s="27"/>
      <c r="C855" s="26"/>
      <c r="D855" s="26"/>
      <c r="E855" s="26"/>
      <c r="F855" s="26"/>
      <c r="G855" s="26"/>
      <c r="H855" s="26"/>
      <c r="I855" s="26"/>
      <c r="J855" s="26"/>
      <c r="K855" s="26"/>
      <c r="L855" s="67"/>
      <c r="M855" s="27"/>
      <c r="N855" s="67"/>
      <c r="O855" s="27"/>
    </row>
    <row r="856" spans="1:15" ht="14.4" x14ac:dyDescent="0.3">
      <c r="A856" s="27"/>
      <c r="B856" s="27"/>
      <c r="C856" s="26"/>
      <c r="D856" s="26"/>
      <c r="E856" s="26"/>
      <c r="F856" s="26"/>
      <c r="G856" s="26"/>
      <c r="H856" s="26"/>
      <c r="I856" s="26"/>
      <c r="J856" s="26"/>
      <c r="K856" s="26"/>
      <c r="L856" s="67"/>
      <c r="M856" s="27"/>
      <c r="N856" s="67"/>
      <c r="O856" s="27"/>
    </row>
    <row r="857" spans="1:15" ht="14.4" x14ac:dyDescent="0.3">
      <c r="A857" s="27"/>
      <c r="B857" s="27"/>
      <c r="C857" s="26"/>
      <c r="D857" s="26"/>
      <c r="E857" s="26"/>
      <c r="F857" s="26"/>
      <c r="G857" s="26"/>
      <c r="H857" s="26"/>
      <c r="I857" s="26"/>
      <c r="J857" s="26"/>
      <c r="K857" s="26"/>
      <c r="L857" s="67"/>
      <c r="M857" s="27"/>
      <c r="N857" s="67"/>
      <c r="O857" s="27"/>
    </row>
    <row r="858" spans="1:15" ht="14.4" x14ac:dyDescent="0.3">
      <c r="A858" s="27"/>
      <c r="B858" s="27"/>
      <c r="C858" s="26"/>
      <c r="D858" s="26"/>
      <c r="E858" s="26"/>
      <c r="F858" s="26"/>
      <c r="G858" s="26"/>
      <c r="H858" s="26"/>
      <c r="I858" s="26"/>
      <c r="J858" s="26"/>
      <c r="K858" s="26"/>
      <c r="L858" s="67"/>
      <c r="M858" s="27"/>
      <c r="N858" s="67"/>
      <c r="O858" s="27"/>
    </row>
    <row r="859" spans="1:15" ht="14.4" x14ac:dyDescent="0.3">
      <c r="A859" s="27"/>
      <c r="B859" s="27"/>
      <c r="C859" s="26"/>
      <c r="D859" s="26"/>
      <c r="E859" s="26"/>
      <c r="F859" s="26"/>
      <c r="G859" s="26"/>
      <c r="H859" s="26"/>
      <c r="I859" s="26"/>
      <c r="J859" s="26"/>
      <c r="K859" s="26"/>
      <c r="L859" s="67"/>
      <c r="M859" s="27"/>
      <c r="N859" s="67"/>
      <c r="O859" s="27"/>
    </row>
    <row r="860" spans="1:15" ht="14.4" x14ac:dyDescent="0.3">
      <c r="A860" s="27"/>
      <c r="B860" s="27"/>
      <c r="C860" s="26"/>
      <c r="D860" s="26"/>
      <c r="E860" s="26"/>
      <c r="F860" s="26"/>
      <c r="G860" s="26"/>
      <c r="H860" s="26"/>
      <c r="I860" s="26"/>
      <c r="J860" s="26"/>
      <c r="K860" s="26"/>
      <c r="L860" s="67"/>
      <c r="M860" s="27"/>
      <c r="N860" s="67"/>
      <c r="O860" s="27"/>
    </row>
    <row r="861" spans="1:15" ht="14.4" x14ac:dyDescent="0.3">
      <c r="A861" s="27"/>
      <c r="B861" s="27"/>
      <c r="C861" s="26"/>
      <c r="D861" s="26"/>
      <c r="E861" s="26"/>
      <c r="F861" s="26"/>
      <c r="G861" s="26"/>
      <c r="H861" s="26"/>
      <c r="I861" s="26"/>
      <c r="J861" s="26"/>
      <c r="K861" s="26"/>
      <c r="L861" s="67"/>
      <c r="M861" s="27"/>
      <c r="N861" s="67"/>
      <c r="O861" s="27"/>
    </row>
    <row r="862" spans="1:15" ht="14.4" x14ac:dyDescent="0.3">
      <c r="A862" s="27"/>
      <c r="B862" s="27"/>
      <c r="C862" s="26"/>
      <c r="D862" s="26"/>
      <c r="E862" s="26"/>
      <c r="F862" s="26"/>
      <c r="G862" s="26"/>
      <c r="H862" s="26"/>
      <c r="I862" s="26"/>
      <c r="J862" s="26"/>
      <c r="K862" s="26"/>
      <c r="L862" s="67"/>
      <c r="M862" s="27"/>
      <c r="N862" s="67"/>
      <c r="O862" s="27"/>
    </row>
    <row r="863" spans="1:15" ht="14.4" x14ac:dyDescent="0.3">
      <c r="A863" s="27"/>
      <c r="B863" s="27"/>
      <c r="C863" s="26"/>
      <c r="D863" s="26"/>
      <c r="E863" s="26"/>
      <c r="F863" s="26"/>
      <c r="G863" s="26"/>
      <c r="H863" s="26"/>
      <c r="I863" s="26"/>
      <c r="J863" s="26"/>
      <c r="K863" s="26"/>
      <c r="L863" s="67"/>
      <c r="M863" s="27"/>
      <c r="N863" s="67"/>
      <c r="O863" s="27"/>
    </row>
    <row r="864" spans="1:15" ht="14.4" x14ac:dyDescent="0.3">
      <c r="A864" s="27"/>
      <c r="B864" s="27"/>
      <c r="C864" s="26"/>
      <c r="D864" s="26"/>
      <c r="E864" s="26"/>
      <c r="F864" s="26"/>
      <c r="G864" s="26"/>
      <c r="H864" s="26"/>
      <c r="I864" s="26"/>
      <c r="J864" s="26"/>
      <c r="K864" s="26"/>
      <c r="L864" s="67"/>
      <c r="M864" s="27"/>
      <c r="N864" s="67"/>
      <c r="O864" s="27"/>
    </row>
    <row r="865" spans="1:15" ht="14.4" x14ac:dyDescent="0.3">
      <c r="A865" s="27"/>
      <c r="B865" s="27"/>
      <c r="C865" s="26"/>
      <c r="D865" s="26"/>
      <c r="E865" s="26"/>
      <c r="F865" s="26"/>
      <c r="G865" s="26"/>
      <c r="H865" s="26"/>
      <c r="I865" s="26"/>
      <c r="J865" s="26"/>
      <c r="K865" s="26"/>
      <c r="L865" s="67"/>
      <c r="M865" s="27"/>
      <c r="N865" s="67"/>
      <c r="O865" s="27"/>
    </row>
    <row r="866" spans="1:15" ht="14.4" x14ac:dyDescent="0.3">
      <c r="A866" s="27"/>
      <c r="B866" s="27"/>
      <c r="C866" s="26"/>
      <c r="D866" s="26"/>
      <c r="E866" s="26"/>
      <c r="F866" s="26"/>
      <c r="G866" s="26"/>
      <c r="H866" s="26"/>
      <c r="I866" s="26"/>
      <c r="J866" s="26"/>
      <c r="K866" s="26"/>
      <c r="L866" s="67"/>
      <c r="M866" s="27"/>
      <c r="N866" s="67"/>
      <c r="O866" s="27"/>
    </row>
    <row r="867" spans="1:15" ht="14.4" x14ac:dyDescent="0.3">
      <c r="A867" s="27"/>
      <c r="B867" s="27"/>
      <c r="C867" s="26"/>
      <c r="D867" s="26"/>
      <c r="E867" s="26"/>
      <c r="F867" s="26"/>
      <c r="G867" s="26"/>
      <c r="H867" s="26"/>
      <c r="I867" s="26"/>
      <c r="J867" s="26"/>
      <c r="K867" s="26"/>
      <c r="L867" s="67"/>
      <c r="M867" s="27"/>
      <c r="N867" s="67"/>
      <c r="O867" s="27"/>
    </row>
    <row r="868" spans="1:15" ht="14.4" x14ac:dyDescent="0.3">
      <c r="A868" s="27"/>
      <c r="B868" s="27"/>
      <c r="C868" s="26"/>
      <c r="D868" s="26"/>
      <c r="E868" s="26"/>
      <c r="F868" s="26"/>
      <c r="G868" s="26"/>
      <c r="H868" s="26"/>
      <c r="I868" s="26"/>
      <c r="J868" s="26"/>
      <c r="K868" s="26"/>
      <c r="L868" s="67"/>
      <c r="M868" s="27"/>
      <c r="N868" s="67"/>
      <c r="O868" s="27"/>
    </row>
    <row r="869" spans="1:15" ht="14.4" x14ac:dyDescent="0.3">
      <c r="A869" s="27"/>
      <c r="B869" s="27"/>
      <c r="C869" s="26"/>
      <c r="D869" s="26"/>
      <c r="E869" s="26"/>
      <c r="F869" s="26"/>
      <c r="G869" s="26"/>
      <c r="H869" s="26"/>
      <c r="I869" s="26"/>
      <c r="J869" s="26"/>
      <c r="K869" s="26"/>
      <c r="L869" s="67"/>
      <c r="M869" s="27"/>
      <c r="N869" s="67"/>
      <c r="O869" s="27"/>
    </row>
    <row r="870" spans="1:15" ht="14.4" x14ac:dyDescent="0.3">
      <c r="A870" s="27"/>
      <c r="B870" s="27"/>
      <c r="C870" s="26"/>
      <c r="D870" s="26"/>
      <c r="E870" s="26"/>
      <c r="F870" s="26"/>
      <c r="G870" s="26"/>
      <c r="H870" s="26"/>
      <c r="I870" s="26"/>
      <c r="J870" s="26"/>
      <c r="K870" s="26"/>
      <c r="L870" s="67"/>
      <c r="M870" s="27"/>
      <c r="N870" s="67"/>
      <c r="O870" s="27"/>
    </row>
    <row r="871" spans="1:15" ht="14.4" x14ac:dyDescent="0.3">
      <c r="A871" s="27"/>
      <c r="B871" s="27"/>
      <c r="C871" s="26"/>
      <c r="D871" s="26"/>
      <c r="E871" s="26"/>
      <c r="F871" s="26"/>
      <c r="G871" s="26"/>
      <c r="H871" s="26"/>
      <c r="I871" s="26"/>
      <c r="J871" s="26"/>
      <c r="K871" s="26"/>
      <c r="L871" s="67"/>
      <c r="M871" s="27"/>
      <c r="N871" s="67"/>
      <c r="O871" s="27"/>
    </row>
    <row r="872" spans="1:15" ht="14.4" x14ac:dyDescent="0.3">
      <c r="A872" s="27"/>
      <c r="B872" s="27"/>
      <c r="C872" s="26"/>
      <c r="D872" s="26"/>
      <c r="E872" s="26"/>
      <c r="F872" s="26"/>
      <c r="G872" s="26"/>
      <c r="H872" s="26"/>
      <c r="I872" s="26"/>
      <c r="J872" s="26"/>
      <c r="K872" s="26"/>
      <c r="L872" s="67"/>
      <c r="M872" s="27"/>
      <c r="N872" s="67"/>
      <c r="O872" s="27"/>
    </row>
    <row r="873" spans="1:15" ht="14.4" x14ac:dyDescent="0.3">
      <c r="A873" s="27"/>
      <c r="B873" s="27"/>
      <c r="C873" s="26"/>
      <c r="D873" s="26"/>
      <c r="E873" s="26"/>
      <c r="F873" s="26"/>
      <c r="G873" s="26"/>
      <c r="H873" s="26"/>
      <c r="I873" s="26"/>
      <c r="J873" s="26"/>
      <c r="K873" s="26"/>
      <c r="L873" s="67"/>
      <c r="M873" s="27"/>
      <c r="N873" s="67"/>
      <c r="O873" s="27"/>
    </row>
    <row r="874" spans="1:15" ht="14.4" x14ac:dyDescent="0.3">
      <c r="A874" s="27"/>
      <c r="B874" s="27"/>
      <c r="C874" s="26"/>
      <c r="D874" s="26"/>
      <c r="E874" s="26"/>
      <c r="F874" s="26"/>
      <c r="G874" s="26"/>
      <c r="H874" s="26"/>
      <c r="I874" s="26"/>
      <c r="J874" s="26"/>
      <c r="K874" s="26"/>
      <c r="L874" s="67"/>
      <c r="M874" s="27"/>
      <c r="N874" s="67"/>
      <c r="O874" s="27"/>
    </row>
    <row r="875" spans="1:15" ht="14.4" x14ac:dyDescent="0.3">
      <c r="A875" s="27"/>
      <c r="B875" s="27"/>
      <c r="C875" s="26"/>
      <c r="D875" s="26"/>
      <c r="E875" s="26"/>
      <c r="F875" s="26"/>
      <c r="G875" s="26"/>
      <c r="H875" s="26"/>
      <c r="I875" s="26"/>
      <c r="J875" s="26"/>
      <c r="K875" s="26"/>
      <c r="L875" s="67"/>
      <c r="M875" s="27"/>
      <c r="N875" s="67"/>
      <c r="O875" s="27"/>
    </row>
    <row r="876" spans="1:15" ht="14.4" x14ac:dyDescent="0.3">
      <c r="A876" s="27"/>
      <c r="B876" s="27"/>
      <c r="C876" s="26"/>
      <c r="D876" s="26"/>
      <c r="E876" s="26"/>
      <c r="F876" s="26"/>
      <c r="G876" s="26"/>
      <c r="H876" s="26"/>
      <c r="I876" s="26"/>
      <c r="J876" s="26"/>
      <c r="K876" s="26"/>
      <c r="L876" s="67"/>
      <c r="M876" s="27"/>
      <c r="N876" s="67"/>
      <c r="O876" s="27"/>
    </row>
    <row r="877" spans="1:15" ht="14.4" x14ac:dyDescent="0.3">
      <c r="A877" s="27"/>
      <c r="B877" s="27"/>
      <c r="C877" s="26"/>
      <c r="D877" s="26"/>
      <c r="E877" s="26"/>
      <c r="F877" s="26"/>
      <c r="G877" s="26"/>
      <c r="H877" s="26"/>
      <c r="I877" s="26"/>
      <c r="J877" s="26"/>
      <c r="K877" s="26"/>
      <c r="L877" s="67"/>
      <c r="M877" s="27"/>
      <c r="N877" s="67"/>
      <c r="O877" s="27"/>
    </row>
    <row r="878" spans="1:15" ht="14.4" x14ac:dyDescent="0.3">
      <c r="A878" s="27"/>
      <c r="B878" s="27"/>
      <c r="C878" s="26"/>
      <c r="D878" s="26"/>
      <c r="E878" s="26"/>
      <c r="F878" s="26"/>
      <c r="G878" s="26"/>
      <c r="H878" s="26"/>
      <c r="I878" s="26"/>
      <c r="J878" s="26"/>
      <c r="K878" s="26"/>
      <c r="L878" s="67"/>
      <c r="M878" s="27"/>
      <c r="N878" s="67"/>
      <c r="O878" s="27"/>
    </row>
    <row r="879" spans="1:15" ht="14.4" x14ac:dyDescent="0.3">
      <c r="A879" s="27"/>
      <c r="B879" s="27"/>
      <c r="C879" s="26"/>
      <c r="D879" s="26"/>
      <c r="E879" s="26"/>
      <c r="F879" s="26"/>
      <c r="G879" s="26"/>
      <c r="H879" s="26"/>
      <c r="I879" s="26"/>
      <c r="J879" s="26"/>
      <c r="K879" s="26"/>
      <c r="L879" s="67"/>
      <c r="M879" s="27"/>
      <c r="N879" s="67"/>
      <c r="O879" s="27"/>
    </row>
    <row r="880" spans="1:15" ht="14.4" x14ac:dyDescent="0.3">
      <c r="A880" s="27"/>
      <c r="B880" s="27"/>
      <c r="C880" s="26"/>
      <c r="D880" s="26"/>
      <c r="E880" s="26"/>
      <c r="F880" s="26"/>
      <c r="G880" s="26"/>
      <c r="H880" s="26"/>
      <c r="I880" s="26"/>
      <c r="J880" s="26"/>
      <c r="K880" s="26"/>
      <c r="L880" s="67"/>
      <c r="M880" s="27"/>
      <c r="N880" s="67"/>
      <c r="O880" s="27"/>
    </row>
    <row r="881" spans="1:15" ht="14.4" x14ac:dyDescent="0.3">
      <c r="A881" s="27"/>
      <c r="B881" s="27"/>
      <c r="C881" s="26"/>
      <c r="D881" s="26"/>
      <c r="E881" s="26"/>
      <c r="F881" s="26"/>
      <c r="G881" s="26"/>
      <c r="H881" s="26"/>
      <c r="I881" s="26"/>
      <c r="J881" s="26"/>
      <c r="K881" s="26"/>
      <c r="L881" s="67"/>
      <c r="M881" s="27"/>
      <c r="N881" s="67"/>
      <c r="O881" s="27"/>
    </row>
    <row r="882" spans="1:15" ht="14.4" x14ac:dyDescent="0.3">
      <c r="A882" s="27"/>
      <c r="B882" s="27"/>
      <c r="C882" s="26"/>
      <c r="D882" s="26"/>
      <c r="E882" s="26"/>
      <c r="F882" s="26"/>
      <c r="G882" s="26"/>
      <c r="H882" s="26"/>
      <c r="I882" s="26"/>
      <c r="J882" s="26"/>
      <c r="K882" s="26"/>
      <c r="L882" s="67"/>
      <c r="M882" s="27"/>
      <c r="N882" s="67"/>
      <c r="O882" s="27"/>
    </row>
    <row r="883" spans="1:15" ht="14.4" x14ac:dyDescent="0.3">
      <c r="A883" s="27"/>
      <c r="B883" s="27"/>
      <c r="C883" s="26"/>
      <c r="D883" s="26"/>
      <c r="E883" s="26"/>
      <c r="F883" s="26"/>
      <c r="G883" s="26"/>
      <c r="H883" s="26"/>
      <c r="I883" s="26"/>
      <c r="J883" s="26"/>
      <c r="K883" s="26"/>
      <c r="L883" s="67"/>
      <c r="M883" s="27"/>
      <c r="N883" s="67"/>
      <c r="O883" s="27"/>
    </row>
    <row r="884" spans="1:15" ht="14.4" x14ac:dyDescent="0.3">
      <c r="A884" s="27"/>
      <c r="B884" s="27"/>
      <c r="C884" s="26"/>
      <c r="D884" s="26"/>
      <c r="E884" s="26"/>
      <c r="F884" s="26"/>
      <c r="G884" s="26"/>
      <c r="H884" s="26"/>
      <c r="I884" s="26"/>
      <c r="J884" s="26"/>
      <c r="K884" s="26"/>
      <c r="L884" s="67"/>
      <c r="M884" s="27"/>
      <c r="N884" s="67"/>
      <c r="O884" s="27"/>
    </row>
    <row r="885" spans="1:15" ht="14.4" x14ac:dyDescent="0.3">
      <c r="A885" s="27"/>
      <c r="B885" s="27"/>
      <c r="C885" s="26"/>
      <c r="D885" s="26"/>
      <c r="E885" s="26"/>
      <c r="F885" s="26"/>
      <c r="G885" s="26"/>
      <c r="H885" s="26"/>
      <c r="I885" s="26"/>
      <c r="J885" s="26"/>
      <c r="K885" s="26"/>
      <c r="L885" s="67"/>
      <c r="M885" s="27"/>
      <c r="N885" s="67"/>
      <c r="O885" s="27"/>
    </row>
    <row r="886" spans="1:15" ht="14.4" x14ac:dyDescent="0.3">
      <c r="A886" s="27"/>
      <c r="B886" s="27"/>
      <c r="C886" s="26"/>
      <c r="D886" s="26"/>
      <c r="E886" s="26"/>
      <c r="F886" s="26"/>
      <c r="G886" s="26"/>
      <c r="H886" s="26"/>
      <c r="I886" s="26"/>
      <c r="J886" s="26"/>
      <c r="K886" s="26"/>
      <c r="L886" s="67"/>
      <c r="M886" s="27"/>
      <c r="N886" s="67"/>
      <c r="O886" s="27"/>
    </row>
    <row r="887" spans="1:15" ht="14.4" x14ac:dyDescent="0.3">
      <c r="A887" s="27"/>
      <c r="B887" s="27"/>
      <c r="C887" s="26"/>
      <c r="D887" s="26"/>
      <c r="E887" s="26"/>
      <c r="F887" s="26"/>
      <c r="G887" s="26"/>
      <c r="H887" s="26"/>
      <c r="I887" s="26"/>
      <c r="J887" s="26"/>
      <c r="K887" s="26"/>
      <c r="L887" s="67"/>
      <c r="M887" s="27"/>
      <c r="N887" s="67"/>
      <c r="O887" s="27"/>
    </row>
    <row r="888" spans="1:15" ht="14.4" x14ac:dyDescent="0.3">
      <c r="A888" s="27"/>
      <c r="B888" s="27"/>
      <c r="C888" s="26"/>
      <c r="D888" s="26"/>
      <c r="E888" s="26"/>
      <c r="F888" s="26"/>
      <c r="G888" s="26"/>
      <c r="H888" s="26"/>
      <c r="I888" s="26"/>
      <c r="J888" s="26"/>
      <c r="K888" s="26"/>
      <c r="L888" s="67"/>
      <c r="M888" s="27"/>
      <c r="N888" s="67"/>
      <c r="O888" s="27"/>
    </row>
    <row r="889" spans="1:15" ht="14.4" x14ac:dyDescent="0.3">
      <c r="A889" s="27"/>
      <c r="B889" s="27"/>
      <c r="C889" s="26"/>
      <c r="D889" s="26"/>
      <c r="E889" s="26"/>
      <c r="F889" s="26"/>
      <c r="G889" s="26"/>
      <c r="H889" s="26"/>
      <c r="I889" s="26"/>
      <c r="J889" s="26"/>
      <c r="K889" s="26"/>
      <c r="L889" s="67"/>
      <c r="M889" s="27"/>
      <c r="N889" s="67"/>
      <c r="O889" s="27"/>
    </row>
    <row r="890" spans="1:15" ht="14.4" x14ac:dyDescent="0.3">
      <c r="A890" s="27"/>
      <c r="B890" s="27"/>
      <c r="C890" s="26"/>
      <c r="D890" s="26"/>
      <c r="E890" s="26"/>
      <c r="F890" s="26"/>
      <c r="G890" s="26"/>
      <c r="H890" s="26"/>
      <c r="I890" s="26"/>
      <c r="J890" s="26"/>
      <c r="K890" s="26"/>
      <c r="L890" s="67"/>
      <c r="M890" s="27"/>
      <c r="N890" s="67"/>
      <c r="O890" s="27"/>
    </row>
    <row r="891" spans="1:15" ht="14.4" x14ac:dyDescent="0.3">
      <c r="A891" s="27"/>
      <c r="B891" s="27"/>
      <c r="C891" s="26"/>
      <c r="D891" s="26"/>
      <c r="E891" s="26"/>
      <c r="F891" s="26"/>
      <c r="G891" s="26"/>
      <c r="H891" s="26"/>
      <c r="I891" s="26"/>
      <c r="J891" s="26"/>
      <c r="K891" s="26"/>
      <c r="L891" s="67"/>
      <c r="M891" s="27"/>
      <c r="N891" s="67"/>
      <c r="O891" s="27"/>
    </row>
    <row r="892" spans="1:15" ht="14.4" x14ac:dyDescent="0.3">
      <c r="A892" s="27"/>
      <c r="B892" s="27"/>
      <c r="C892" s="26"/>
      <c r="D892" s="26"/>
      <c r="E892" s="26"/>
      <c r="F892" s="26"/>
      <c r="G892" s="26"/>
      <c r="H892" s="26"/>
      <c r="I892" s="26"/>
      <c r="J892" s="26"/>
      <c r="K892" s="26"/>
      <c r="L892" s="67"/>
      <c r="M892" s="27"/>
      <c r="N892" s="67"/>
      <c r="O892" s="27"/>
    </row>
    <row r="893" spans="1:15" ht="14.4" x14ac:dyDescent="0.3">
      <c r="A893" s="27"/>
      <c r="B893" s="27"/>
      <c r="C893" s="26"/>
      <c r="D893" s="26"/>
      <c r="E893" s="26"/>
      <c r="F893" s="26"/>
      <c r="G893" s="26"/>
      <c r="H893" s="26"/>
      <c r="I893" s="26"/>
      <c r="J893" s="26"/>
      <c r="K893" s="26"/>
      <c r="L893" s="67"/>
      <c r="M893" s="27"/>
      <c r="N893" s="67"/>
      <c r="O893" s="27"/>
    </row>
    <row r="894" spans="1:15" ht="14.4" x14ac:dyDescent="0.3">
      <c r="A894" s="27"/>
      <c r="B894" s="27"/>
      <c r="C894" s="26"/>
      <c r="D894" s="26"/>
      <c r="E894" s="26"/>
      <c r="F894" s="26"/>
      <c r="G894" s="26"/>
      <c r="H894" s="26"/>
      <c r="I894" s="26"/>
      <c r="J894" s="26"/>
      <c r="K894" s="26"/>
      <c r="L894" s="67"/>
      <c r="M894" s="27"/>
      <c r="N894" s="67"/>
      <c r="O894" s="27"/>
    </row>
    <row r="895" spans="1:15" ht="14.4" x14ac:dyDescent="0.3">
      <c r="A895" s="27"/>
      <c r="B895" s="27"/>
      <c r="C895" s="26"/>
      <c r="D895" s="26"/>
      <c r="E895" s="26"/>
      <c r="F895" s="26"/>
      <c r="G895" s="26"/>
      <c r="H895" s="26"/>
      <c r="I895" s="26"/>
      <c r="J895" s="26"/>
      <c r="K895" s="26"/>
      <c r="L895" s="67"/>
      <c r="M895" s="27"/>
      <c r="N895" s="67"/>
      <c r="O895" s="27"/>
    </row>
    <row r="896" spans="1:15" ht="14.4" x14ac:dyDescent="0.3">
      <c r="A896" s="27"/>
      <c r="B896" s="27"/>
      <c r="C896" s="26"/>
      <c r="D896" s="26"/>
      <c r="E896" s="26"/>
      <c r="F896" s="26"/>
      <c r="G896" s="26"/>
      <c r="H896" s="26"/>
      <c r="I896" s="26"/>
      <c r="J896" s="26"/>
      <c r="K896" s="26"/>
      <c r="L896" s="67"/>
      <c r="M896" s="27"/>
      <c r="N896" s="67"/>
      <c r="O896" s="27"/>
    </row>
    <row r="897" spans="1:15" ht="14.4" x14ac:dyDescent="0.3">
      <c r="A897" s="27"/>
      <c r="B897" s="27"/>
      <c r="C897" s="26"/>
      <c r="D897" s="26"/>
      <c r="E897" s="26"/>
      <c r="F897" s="26"/>
      <c r="G897" s="26"/>
      <c r="H897" s="26"/>
      <c r="I897" s="26"/>
      <c r="J897" s="26"/>
      <c r="K897" s="26"/>
      <c r="L897" s="67"/>
      <c r="M897" s="27"/>
      <c r="N897" s="67"/>
      <c r="O897" s="27"/>
    </row>
    <row r="898" spans="1:15" ht="14.4" x14ac:dyDescent="0.3">
      <c r="A898" s="27"/>
      <c r="B898" s="27"/>
      <c r="C898" s="26"/>
      <c r="D898" s="26"/>
      <c r="E898" s="26"/>
      <c r="F898" s="26"/>
      <c r="G898" s="26"/>
      <c r="H898" s="26"/>
      <c r="I898" s="26"/>
      <c r="J898" s="26"/>
      <c r="K898" s="26"/>
      <c r="L898" s="67"/>
      <c r="M898" s="27"/>
      <c r="N898" s="67"/>
      <c r="O898" s="27"/>
    </row>
    <row r="899" spans="1:15" ht="14.4" x14ac:dyDescent="0.3">
      <c r="A899" s="27"/>
      <c r="B899" s="27"/>
      <c r="C899" s="26"/>
      <c r="D899" s="26"/>
      <c r="E899" s="26"/>
      <c r="F899" s="26"/>
      <c r="G899" s="26"/>
      <c r="H899" s="26"/>
      <c r="I899" s="26"/>
      <c r="J899" s="26"/>
      <c r="K899" s="26"/>
      <c r="L899" s="67"/>
      <c r="M899" s="27"/>
      <c r="N899" s="67"/>
      <c r="O899" s="27"/>
    </row>
    <row r="900" spans="1:15" ht="14.4" x14ac:dyDescent="0.3">
      <c r="A900" s="27"/>
      <c r="B900" s="27"/>
      <c r="C900" s="26"/>
      <c r="D900" s="26"/>
      <c r="E900" s="26"/>
      <c r="F900" s="26"/>
      <c r="G900" s="26"/>
      <c r="H900" s="26"/>
      <c r="I900" s="26"/>
      <c r="J900" s="26"/>
      <c r="K900" s="26"/>
      <c r="L900" s="67"/>
      <c r="M900" s="27"/>
      <c r="N900" s="67"/>
      <c r="O900" s="27"/>
    </row>
    <row r="901" spans="1:15" ht="14.4" x14ac:dyDescent="0.3">
      <c r="A901" s="27"/>
      <c r="B901" s="27"/>
      <c r="C901" s="26"/>
      <c r="D901" s="26"/>
      <c r="E901" s="26"/>
      <c r="F901" s="26"/>
      <c r="G901" s="26"/>
      <c r="H901" s="26"/>
      <c r="I901" s="26"/>
      <c r="J901" s="26"/>
      <c r="K901" s="26"/>
      <c r="L901" s="67"/>
      <c r="M901" s="27"/>
      <c r="N901" s="67"/>
      <c r="O901" s="27"/>
    </row>
    <row r="902" spans="1:15" ht="14.4" x14ac:dyDescent="0.3">
      <c r="A902" s="27"/>
      <c r="B902" s="27"/>
      <c r="C902" s="26"/>
      <c r="D902" s="26"/>
      <c r="E902" s="26"/>
      <c r="F902" s="26"/>
      <c r="G902" s="26"/>
      <c r="H902" s="26"/>
      <c r="I902" s="26"/>
      <c r="J902" s="26"/>
      <c r="K902" s="26"/>
      <c r="L902" s="67"/>
      <c r="M902" s="27"/>
      <c r="N902" s="67"/>
      <c r="O902" s="27"/>
    </row>
    <row r="903" spans="1:15" ht="14.4" x14ac:dyDescent="0.3">
      <c r="A903" s="27"/>
      <c r="B903" s="27"/>
      <c r="C903" s="26"/>
      <c r="D903" s="26"/>
      <c r="E903" s="26"/>
      <c r="F903" s="26"/>
      <c r="G903" s="26"/>
      <c r="H903" s="26"/>
      <c r="I903" s="26"/>
      <c r="J903" s="26"/>
      <c r="K903" s="26"/>
      <c r="L903" s="67"/>
      <c r="M903" s="27"/>
      <c r="N903" s="67"/>
      <c r="O903" s="27"/>
    </row>
    <row r="904" spans="1:15" ht="14.4" x14ac:dyDescent="0.3">
      <c r="A904" s="27"/>
      <c r="B904" s="27"/>
      <c r="C904" s="26"/>
      <c r="D904" s="26"/>
      <c r="E904" s="26"/>
      <c r="F904" s="26"/>
      <c r="G904" s="26"/>
      <c r="H904" s="26"/>
      <c r="I904" s="26"/>
      <c r="J904" s="26"/>
      <c r="K904" s="26"/>
      <c r="L904" s="67"/>
      <c r="M904" s="27"/>
      <c r="N904" s="67"/>
      <c r="O904" s="27"/>
    </row>
    <row r="905" spans="1:15" ht="14.4" x14ac:dyDescent="0.3">
      <c r="A905" s="27"/>
      <c r="B905" s="27"/>
      <c r="C905" s="26"/>
      <c r="D905" s="26"/>
      <c r="E905" s="26"/>
      <c r="F905" s="26"/>
      <c r="G905" s="26"/>
      <c r="H905" s="26"/>
      <c r="I905" s="26"/>
      <c r="J905" s="26"/>
      <c r="K905" s="26"/>
      <c r="L905" s="67"/>
      <c r="M905" s="27"/>
      <c r="N905" s="67"/>
      <c r="O905" s="27"/>
    </row>
    <row r="906" spans="1:15" ht="14.4" x14ac:dyDescent="0.3">
      <c r="A906" s="27"/>
      <c r="B906" s="27"/>
      <c r="C906" s="26"/>
      <c r="D906" s="26"/>
      <c r="E906" s="26"/>
      <c r="F906" s="26"/>
      <c r="G906" s="26"/>
      <c r="H906" s="26"/>
      <c r="I906" s="26"/>
      <c r="J906" s="26"/>
      <c r="K906" s="26"/>
      <c r="L906" s="67"/>
      <c r="M906" s="27"/>
      <c r="N906" s="67"/>
      <c r="O906" s="27"/>
    </row>
    <row r="907" spans="1:15" ht="14.4" x14ac:dyDescent="0.3">
      <c r="A907" s="27"/>
      <c r="B907" s="27"/>
      <c r="C907" s="26"/>
      <c r="D907" s="26"/>
      <c r="E907" s="26"/>
      <c r="F907" s="26"/>
      <c r="G907" s="26"/>
      <c r="H907" s="26"/>
      <c r="I907" s="26"/>
      <c r="J907" s="26"/>
      <c r="K907" s="26"/>
      <c r="L907" s="67"/>
      <c r="M907" s="27"/>
      <c r="N907" s="67"/>
      <c r="O907" s="27"/>
    </row>
    <row r="908" spans="1:15" ht="14.4" x14ac:dyDescent="0.3">
      <c r="A908" s="27"/>
      <c r="B908" s="27"/>
      <c r="C908" s="26"/>
      <c r="D908" s="26"/>
      <c r="E908" s="26"/>
      <c r="F908" s="26"/>
      <c r="G908" s="26"/>
      <c r="H908" s="26"/>
      <c r="I908" s="26"/>
      <c r="J908" s="26"/>
      <c r="K908" s="26"/>
      <c r="L908" s="67"/>
      <c r="M908" s="27"/>
      <c r="N908" s="67"/>
      <c r="O908" s="27"/>
    </row>
    <row r="909" spans="1:15" ht="14.4" x14ac:dyDescent="0.3">
      <c r="A909" s="27"/>
      <c r="B909" s="27"/>
      <c r="C909" s="26"/>
      <c r="D909" s="26"/>
      <c r="E909" s="26"/>
      <c r="F909" s="26"/>
      <c r="G909" s="26"/>
      <c r="H909" s="26"/>
      <c r="I909" s="26"/>
      <c r="J909" s="26"/>
      <c r="K909" s="26"/>
      <c r="L909" s="67"/>
      <c r="M909" s="27"/>
      <c r="N909" s="67"/>
      <c r="O909" s="27"/>
    </row>
    <row r="910" spans="1:15" ht="14.4" x14ac:dyDescent="0.3">
      <c r="A910" s="27"/>
      <c r="B910" s="27"/>
      <c r="C910" s="26"/>
      <c r="D910" s="26"/>
      <c r="E910" s="26"/>
      <c r="F910" s="26"/>
      <c r="G910" s="26"/>
      <c r="H910" s="26"/>
      <c r="I910" s="26"/>
      <c r="J910" s="26"/>
      <c r="K910" s="26"/>
      <c r="L910" s="67"/>
      <c r="M910" s="27"/>
      <c r="N910" s="67"/>
      <c r="O910" s="27"/>
    </row>
    <row r="911" spans="1:15" ht="14.4" x14ac:dyDescent="0.3">
      <c r="A911" s="27"/>
      <c r="B911" s="27"/>
      <c r="C911" s="26"/>
      <c r="D911" s="26"/>
      <c r="E911" s="26"/>
      <c r="F911" s="26"/>
      <c r="G911" s="26"/>
      <c r="H911" s="26"/>
      <c r="I911" s="26"/>
      <c r="J911" s="26"/>
      <c r="K911" s="26"/>
      <c r="L911" s="67"/>
      <c r="M911" s="27"/>
      <c r="N911" s="67"/>
      <c r="O911" s="27"/>
    </row>
    <row r="912" spans="1:15" ht="14.4" x14ac:dyDescent="0.3">
      <c r="A912" s="27"/>
      <c r="B912" s="27"/>
      <c r="C912" s="26"/>
      <c r="D912" s="26"/>
      <c r="E912" s="26"/>
      <c r="F912" s="26"/>
      <c r="G912" s="26"/>
      <c r="H912" s="26"/>
      <c r="I912" s="26"/>
      <c r="J912" s="26"/>
      <c r="K912" s="26"/>
      <c r="L912" s="67"/>
      <c r="M912" s="27"/>
      <c r="N912" s="67"/>
      <c r="O912" s="27"/>
    </row>
    <row r="913" spans="1:15" ht="14.4" x14ac:dyDescent="0.3">
      <c r="A913" s="27"/>
      <c r="B913" s="27"/>
      <c r="C913" s="26"/>
      <c r="D913" s="26"/>
      <c r="E913" s="26"/>
      <c r="F913" s="26"/>
      <c r="G913" s="26"/>
      <c r="H913" s="26"/>
      <c r="I913" s="26"/>
      <c r="J913" s="26"/>
      <c r="K913" s="26"/>
      <c r="L913" s="67"/>
      <c r="M913" s="27"/>
      <c r="N913" s="67"/>
      <c r="O913" s="27"/>
    </row>
    <row r="914" spans="1:15" ht="14.4" x14ac:dyDescent="0.3">
      <c r="A914" s="27"/>
      <c r="B914" s="27"/>
      <c r="C914" s="26"/>
      <c r="D914" s="26"/>
      <c r="E914" s="26"/>
      <c r="F914" s="26"/>
      <c r="G914" s="26"/>
      <c r="H914" s="26"/>
      <c r="I914" s="26"/>
      <c r="J914" s="26"/>
      <c r="K914" s="26"/>
      <c r="L914" s="67"/>
      <c r="M914" s="27"/>
      <c r="N914" s="67"/>
      <c r="O914" s="27"/>
    </row>
    <row r="915" spans="1:15" ht="14.4" x14ac:dyDescent="0.3">
      <c r="A915" s="27"/>
      <c r="B915" s="27"/>
      <c r="C915" s="26"/>
      <c r="D915" s="26"/>
      <c r="E915" s="26"/>
      <c r="F915" s="26"/>
      <c r="G915" s="26"/>
      <c r="H915" s="26"/>
      <c r="I915" s="26"/>
      <c r="J915" s="26"/>
      <c r="K915" s="26"/>
      <c r="L915" s="67"/>
      <c r="M915" s="27"/>
      <c r="N915" s="67"/>
      <c r="O915" s="27"/>
    </row>
    <row r="916" spans="1:15" ht="14.4" x14ac:dyDescent="0.3">
      <c r="A916" s="27"/>
      <c r="B916" s="27"/>
      <c r="C916" s="26"/>
      <c r="D916" s="26"/>
      <c r="E916" s="26"/>
      <c r="F916" s="26"/>
      <c r="G916" s="26"/>
      <c r="H916" s="26"/>
      <c r="I916" s="26"/>
      <c r="J916" s="26"/>
      <c r="K916" s="26"/>
      <c r="L916" s="67"/>
      <c r="M916" s="27"/>
      <c r="N916" s="67"/>
      <c r="O916" s="27"/>
    </row>
    <row r="917" spans="1:15" ht="14.4" x14ac:dyDescent="0.3">
      <c r="A917" s="27"/>
      <c r="B917" s="27"/>
      <c r="C917" s="26"/>
      <c r="D917" s="26"/>
      <c r="E917" s="26"/>
      <c r="F917" s="26"/>
      <c r="G917" s="26"/>
      <c r="H917" s="26"/>
      <c r="I917" s="26"/>
      <c r="J917" s="26"/>
      <c r="K917" s="26"/>
      <c r="L917" s="67"/>
      <c r="M917" s="27"/>
      <c r="N917" s="67"/>
      <c r="O917" s="27"/>
    </row>
    <row r="918" spans="1:15" ht="14.4" x14ac:dyDescent="0.3">
      <c r="A918" s="27"/>
      <c r="B918" s="27"/>
      <c r="C918" s="26"/>
      <c r="D918" s="26"/>
      <c r="E918" s="26"/>
      <c r="F918" s="26"/>
      <c r="G918" s="26"/>
      <c r="H918" s="26"/>
      <c r="I918" s="26"/>
      <c r="J918" s="26"/>
      <c r="K918" s="26"/>
      <c r="L918" s="67"/>
      <c r="M918" s="27"/>
      <c r="N918" s="67"/>
      <c r="O918" s="27"/>
    </row>
    <row r="919" spans="1:15" ht="14.4" x14ac:dyDescent="0.3">
      <c r="A919" s="27"/>
      <c r="B919" s="27"/>
      <c r="C919" s="26"/>
      <c r="D919" s="26"/>
      <c r="E919" s="26"/>
      <c r="F919" s="26"/>
      <c r="G919" s="26"/>
      <c r="H919" s="26"/>
      <c r="I919" s="26"/>
      <c r="J919" s="26"/>
      <c r="K919" s="26"/>
      <c r="L919" s="67"/>
      <c r="M919" s="27"/>
      <c r="N919" s="67"/>
      <c r="O919" s="27"/>
    </row>
    <row r="920" spans="1:15" ht="14.4" x14ac:dyDescent="0.3">
      <c r="A920" s="27"/>
      <c r="B920" s="27"/>
      <c r="C920" s="26"/>
      <c r="D920" s="26"/>
      <c r="E920" s="26"/>
      <c r="F920" s="26"/>
      <c r="G920" s="26"/>
      <c r="H920" s="26"/>
      <c r="I920" s="26"/>
      <c r="J920" s="26"/>
      <c r="K920" s="26"/>
      <c r="L920" s="67"/>
      <c r="M920" s="27"/>
      <c r="N920" s="67"/>
      <c r="O920" s="27"/>
    </row>
    <row r="921" spans="1:15" ht="14.4" x14ac:dyDescent="0.3">
      <c r="A921" s="27"/>
      <c r="B921" s="27"/>
      <c r="C921" s="26"/>
      <c r="D921" s="26"/>
      <c r="E921" s="26"/>
      <c r="F921" s="26"/>
      <c r="G921" s="26"/>
      <c r="H921" s="26"/>
      <c r="I921" s="26"/>
      <c r="J921" s="26"/>
      <c r="K921" s="26"/>
      <c r="L921" s="67"/>
      <c r="M921" s="27"/>
      <c r="N921" s="67"/>
      <c r="O921" s="27"/>
    </row>
    <row r="922" spans="1:15" ht="14.4" x14ac:dyDescent="0.3">
      <c r="A922" s="27"/>
      <c r="B922" s="27"/>
      <c r="C922" s="26"/>
      <c r="D922" s="26"/>
      <c r="E922" s="26"/>
      <c r="F922" s="26"/>
      <c r="G922" s="26"/>
      <c r="H922" s="26"/>
      <c r="I922" s="26"/>
      <c r="J922" s="26"/>
      <c r="K922" s="26"/>
      <c r="L922" s="67"/>
      <c r="M922" s="27"/>
      <c r="N922" s="67"/>
      <c r="O922" s="27"/>
    </row>
    <row r="923" spans="1:15" ht="14.4" x14ac:dyDescent="0.3">
      <c r="A923" s="27"/>
      <c r="B923" s="27"/>
      <c r="C923" s="26"/>
      <c r="D923" s="26"/>
      <c r="E923" s="26"/>
      <c r="F923" s="26"/>
      <c r="G923" s="26"/>
      <c r="H923" s="26"/>
      <c r="I923" s="26"/>
      <c r="J923" s="26"/>
      <c r="K923" s="26"/>
      <c r="L923" s="67"/>
      <c r="M923" s="27"/>
      <c r="N923" s="67"/>
      <c r="O923" s="27"/>
    </row>
    <row r="924" spans="1:15" ht="14.4" x14ac:dyDescent="0.3">
      <c r="A924" s="27"/>
      <c r="B924" s="27"/>
      <c r="C924" s="26"/>
      <c r="D924" s="26"/>
      <c r="E924" s="26"/>
      <c r="F924" s="26"/>
      <c r="G924" s="26"/>
      <c r="H924" s="26"/>
      <c r="I924" s="26"/>
      <c r="J924" s="26"/>
      <c r="K924" s="26"/>
      <c r="L924" s="67"/>
      <c r="M924" s="27"/>
      <c r="N924" s="67"/>
      <c r="O924" s="27"/>
    </row>
    <row r="925" spans="1:15" ht="14.4" x14ac:dyDescent="0.3">
      <c r="A925" s="27"/>
      <c r="B925" s="27"/>
      <c r="C925" s="26"/>
      <c r="D925" s="26"/>
      <c r="E925" s="26"/>
      <c r="F925" s="26"/>
      <c r="G925" s="26"/>
      <c r="H925" s="26"/>
      <c r="I925" s="26"/>
      <c r="J925" s="26"/>
      <c r="K925" s="26"/>
      <c r="L925" s="67"/>
      <c r="M925" s="27"/>
      <c r="N925" s="67"/>
      <c r="O925" s="27"/>
    </row>
    <row r="926" spans="1:15" ht="14.4" x14ac:dyDescent="0.3">
      <c r="A926" s="27"/>
      <c r="B926" s="27"/>
      <c r="C926" s="26"/>
      <c r="D926" s="26"/>
      <c r="E926" s="26"/>
      <c r="F926" s="26"/>
      <c r="G926" s="26"/>
      <c r="H926" s="26"/>
      <c r="I926" s="26"/>
      <c r="J926" s="26"/>
      <c r="K926" s="26"/>
      <c r="L926" s="67"/>
      <c r="M926" s="27"/>
      <c r="N926" s="67"/>
      <c r="O926" s="27"/>
    </row>
    <row r="927" spans="1:15" ht="14.4" x14ac:dyDescent="0.3">
      <c r="A927" s="27"/>
      <c r="B927" s="27"/>
      <c r="C927" s="26"/>
      <c r="D927" s="26"/>
      <c r="E927" s="26"/>
      <c r="F927" s="26"/>
      <c r="G927" s="26"/>
      <c r="H927" s="26"/>
      <c r="I927" s="26"/>
      <c r="J927" s="26"/>
      <c r="K927" s="26"/>
      <c r="L927" s="67"/>
      <c r="M927" s="27"/>
      <c r="N927" s="67"/>
      <c r="O927" s="27"/>
    </row>
    <row r="928" spans="1:15" ht="14.4" x14ac:dyDescent="0.3">
      <c r="A928" s="27"/>
      <c r="B928" s="27"/>
      <c r="C928" s="26"/>
      <c r="D928" s="26"/>
      <c r="E928" s="26"/>
      <c r="F928" s="26"/>
      <c r="G928" s="26"/>
      <c r="H928" s="26"/>
      <c r="I928" s="26"/>
      <c r="J928" s="26"/>
      <c r="K928" s="26"/>
      <c r="L928" s="67"/>
      <c r="M928" s="27"/>
      <c r="N928" s="67"/>
      <c r="O928" s="27"/>
    </row>
    <row r="929" spans="1:15" ht="14.4" x14ac:dyDescent="0.3">
      <c r="A929" s="27"/>
      <c r="B929" s="27"/>
      <c r="C929" s="26"/>
      <c r="D929" s="26"/>
      <c r="E929" s="26"/>
      <c r="F929" s="26"/>
      <c r="G929" s="26"/>
      <c r="H929" s="26"/>
      <c r="I929" s="26"/>
      <c r="J929" s="26"/>
      <c r="K929" s="26"/>
      <c r="L929" s="67"/>
      <c r="M929" s="27"/>
      <c r="N929" s="67"/>
      <c r="O929" s="27"/>
    </row>
    <row r="930" spans="1:15" ht="14.4" x14ac:dyDescent="0.3">
      <c r="A930" s="27"/>
      <c r="B930" s="27"/>
      <c r="C930" s="26"/>
      <c r="D930" s="26"/>
      <c r="E930" s="26"/>
      <c r="F930" s="26"/>
      <c r="G930" s="26"/>
      <c r="H930" s="26"/>
      <c r="I930" s="26"/>
      <c r="J930" s="26"/>
      <c r="K930" s="26"/>
      <c r="L930" s="67"/>
      <c r="M930" s="27"/>
      <c r="N930" s="67"/>
      <c r="O930" s="27"/>
    </row>
    <row r="931" spans="1:15" ht="14.4" x14ac:dyDescent="0.3">
      <c r="A931" s="27"/>
      <c r="B931" s="27"/>
      <c r="C931" s="26"/>
      <c r="D931" s="26"/>
      <c r="E931" s="26"/>
      <c r="F931" s="26"/>
      <c r="G931" s="26"/>
      <c r="H931" s="26"/>
      <c r="I931" s="26"/>
      <c r="J931" s="26"/>
      <c r="K931" s="26"/>
      <c r="L931" s="67"/>
      <c r="M931" s="27"/>
      <c r="N931" s="67"/>
      <c r="O931" s="27"/>
    </row>
    <row r="932" spans="1:15" ht="14.4" x14ac:dyDescent="0.3">
      <c r="A932" s="27"/>
      <c r="B932" s="27"/>
      <c r="C932" s="26"/>
      <c r="D932" s="26"/>
      <c r="E932" s="26"/>
      <c r="F932" s="26"/>
      <c r="G932" s="26"/>
      <c r="H932" s="26"/>
      <c r="I932" s="26"/>
      <c r="J932" s="26"/>
      <c r="K932" s="26"/>
      <c r="L932" s="67"/>
      <c r="M932" s="27"/>
      <c r="N932" s="67"/>
      <c r="O932" s="27"/>
    </row>
    <row r="933" spans="1:15" ht="14.4" x14ac:dyDescent="0.3">
      <c r="A933" s="27"/>
      <c r="B933" s="27"/>
      <c r="C933" s="26"/>
      <c r="D933" s="26"/>
      <c r="E933" s="26"/>
      <c r="F933" s="26"/>
      <c r="G933" s="26"/>
      <c r="H933" s="26"/>
      <c r="I933" s="26"/>
      <c r="J933" s="26"/>
      <c r="K933" s="26"/>
      <c r="L933" s="67"/>
      <c r="M933" s="27"/>
      <c r="N933" s="67"/>
      <c r="O933" s="27"/>
    </row>
    <row r="934" spans="1:15" ht="14.4" x14ac:dyDescent="0.3">
      <c r="A934" s="27"/>
      <c r="B934" s="27"/>
      <c r="C934" s="26"/>
      <c r="D934" s="26"/>
      <c r="E934" s="26"/>
      <c r="F934" s="26"/>
      <c r="G934" s="26"/>
      <c r="H934" s="26"/>
      <c r="I934" s="26"/>
      <c r="J934" s="26"/>
      <c r="K934" s="26"/>
      <c r="L934" s="67"/>
      <c r="M934" s="27"/>
      <c r="N934" s="67"/>
      <c r="O934" s="27"/>
    </row>
    <row r="935" spans="1:15" ht="14.4" x14ac:dyDescent="0.3">
      <c r="A935" s="27"/>
      <c r="B935" s="27"/>
      <c r="C935" s="26"/>
      <c r="D935" s="26"/>
      <c r="E935" s="26"/>
      <c r="F935" s="26"/>
      <c r="G935" s="26"/>
      <c r="H935" s="26"/>
      <c r="I935" s="26"/>
      <c r="J935" s="26"/>
      <c r="K935" s="26"/>
      <c r="L935" s="67"/>
      <c r="M935" s="27"/>
      <c r="N935" s="67"/>
      <c r="O935" s="27"/>
    </row>
    <row r="936" spans="1:15" ht="14.4" x14ac:dyDescent="0.3">
      <c r="A936" s="27"/>
      <c r="B936" s="27"/>
      <c r="C936" s="26"/>
      <c r="D936" s="26"/>
      <c r="E936" s="26"/>
      <c r="F936" s="26"/>
      <c r="G936" s="26"/>
      <c r="H936" s="26"/>
      <c r="I936" s="26"/>
      <c r="J936" s="26"/>
      <c r="K936" s="26"/>
      <c r="L936" s="67"/>
      <c r="M936" s="27"/>
      <c r="N936" s="67"/>
      <c r="O936" s="27"/>
    </row>
    <row r="937" spans="1:15" ht="14.4" x14ac:dyDescent="0.3">
      <c r="A937" s="27"/>
      <c r="B937" s="27"/>
      <c r="C937" s="26"/>
      <c r="D937" s="26"/>
      <c r="E937" s="26"/>
      <c r="F937" s="26"/>
      <c r="G937" s="26"/>
      <c r="H937" s="26"/>
      <c r="I937" s="26"/>
      <c r="J937" s="26"/>
      <c r="K937" s="26"/>
      <c r="L937" s="67"/>
      <c r="M937" s="27"/>
      <c r="N937" s="67"/>
      <c r="O937" s="27"/>
    </row>
    <row r="938" spans="1:15" ht="14.4" x14ac:dyDescent="0.3">
      <c r="A938" s="27"/>
      <c r="B938" s="27"/>
      <c r="C938" s="26"/>
      <c r="D938" s="26"/>
      <c r="E938" s="26"/>
      <c r="F938" s="26"/>
      <c r="G938" s="26"/>
      <c r="H938" s="26"/>
      <c r="I938" s="26"/>
      <c r="J938" s="26"/>
      <c r="K938" s="26"/>
      <c r="L938" s="67"/>
      <c r="M938" s="27"/>
      <c r="N938" s="67"/>
      <c r="O938" s="27"/>
    </row>
  </sheetData>
  <autoFilter ref="A3:O749" xr:uid="{4428539A-B58B-4779-AB61-37C92342C77A}"/>
  <pageMargins left="0.7" right="0.7" top="0.75" bottom="0.75" header="0.3" footer="0.3"/>
  <pageSetup paperSize="9" orientation="portrait" horizontalDpi="0" verticalDpi="0"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599C9-5D16-4EA9-A572-22E0FA473EE4}">
  <sheetPr>
    <tabColor rgb="FF00B050"/>
  </sheetPr>
  <dimension ref="A3:K36"/>
  <sheetViews>
    <sheetView topLeftCell="A19" workbookViewId="0">
      <selection activeCell="G41" sqref="G41"/>
    </sheetView>
  </sheetViews>
  <sheetFormatPr defaultRowHeight="14.4" x14ac:dyDescent="0.3"/>
  <cols>
    <col min="1" max="1" width="17.6640625" bestFit="1" customWidth="1"/>
    <col min="2" max="2" width="10.5546875" bestFit="1" customWidth="1"/>
    <col min="3" max="6" width="12.44140625" bestFit="1" customWidth="1"/>
    <col min="7" max="7" width="20.6640625" bestFit="1" customWidth="1"/>
    <col min="8" max="9" width="12.44140625" bestFit="1" customWidth="1"/>
    <col min="10" max="11" width="14.109375" bestFit="1" customWidth="1"/>
    <col min="12" max="13" width="7" bestFit="1" customWidth="1"/>
    <col min="14" max="18" width="6.77734375" bestFit="1" customWidth="1"/>
    <col min="19" max="21" width="6.5546875" bestFit="1" customWidth="1"/>
    <col min="22" max="26" width="7.109375" bestFit="1" customWidth="1"/>
    <col min="27" max="29" width="6.77734375" bestFit="1" customWidth="1"/>
    <col min="30" max="30" width="10.77734375" bestFit="1" customWidth="1"/>
    <col min="31" max="34" width="7.109375" bestFit="1" customWidth="1"/>
    <col min="35" max="35" width="9.109375" bestFit="1" customWidth="1"/>
    <col min="36" max="38" width="6.77734375" bestFit="1" customWidth="1"/>
    <col min="39" max="39" width="8.77734375" bestFit="1" customWidth="1"/>
    <col min="40" max="40" width="10.77734375" bestFit="1" customWidth="1"/>
  </cols>
  <sheetData>
    <row r="3" spans="1:11" x14ac:dyDescent="0.3">
      <c r="A3" s="102" t="s">
        <v>8867</v>
      </c>
      <c r="C3" s="102" t="s">
        <v>10</v>
      </c>
    </row>
    <row r="4" spans="1:11" x14ac:dyDescent="0.3">
      <c r="A4" s="102" t="s">
        <v>28</v>
      </c>
      <c r="B4" s="102" t="s">
        <v>16</v>
      </c>
      <c r="C4" t="s">
        <v>262</v>
      </c>
      <c r="D4" t="s">
        <v>318</v>
      </c>
      <c r="E4" t="s">
        <v>103</v>
      </c>
      <c r="F4" t="s">
        <v>128</v>
      </c>
      <c r="G4" t="s">
        <v>46</v>
      </c>
      <c r="H4" t="s">
        <v>79</v>
      </c>
      <c r="I4" t="s">
        <v>273</v>
      </c>
      <c r="J4" t="s">
        <v>137</v>
      </c>
      <c r="K4" t="s">
        <v>3265</v>
      </c>
    </row>
    <row r="5" spans="1:11" x14ac:dyDescent="0.3">
      <c r="A5" t="s">
        <v>1686</v>
      </c>
      <c r="B5" s="1">
        <v>44628</v>
      </c>
      <c r="C5" s="24"/>
      <c r="D5" s="24"/>
      <c r="E5" s="24"/>
      <c r="F5" s="24"/>
      <c r="G5" s="24"/>
      <c r="H5" s="24"/>
      <c r="I5" s="24"/>
      <c r="J5" s="24">
        <v>99961115</v>
      </c>
      <c r="K5" s="24">
        <v>99961115</v>
      </c>
    </row>
    <row r="6" spans="1:11" x14ac:dyDescent="0.3">
      <c r="A6" t="s">
        <v>849</v>
      </c>
      <c r="B6" s="1">
        <v>44649</v>
      </c>
      <c r="C6" s="24">
        <v>4230000</v>
      </c>
      <c r="D6" s="24">
        <v>9735000</v>
      </c>
      <c r="E6" s="24">
        <v>7572800</v>
      </c>
      <c r="F6" s="24">
        <v>16077440</v>
      </c>
      <c r="G6" s="24">
        <v>9369213</v>
      </c>
      <c r="H6" s="24">
        <v>11900000</v>
      </c>
      <c r="I6" s="24">
        <v>18269500</v>
      </c>
      <c r="J6" s="24">
        <v>21022422</v>
      </c>
      <c r="K6" s="24">
        <v>98176375</v>
      </c>
    </row>
    <row r="7" spans="1:11" x14ac:dyDescent="0.3">
      <c r="A7" t="s">
        <v>1112</v>
      </c>
      <c r="B7" s="1">
        <v>44671</v>
      </c>
      <c r="C7" s="24"/>
      <c r="D7" s="24"/>
      <c r="E7" s="24"/>
      <c r="F7" s="24"/>
      <c r="G7" s="24"/>
      <c r="H7" s="24"/>
      <c r="I7" s="24">
        <v>19929200</v>
      </c>
      <c r="J7" s="24">
        <v>75325796</v>
      </c>
      <c r="K7" s="24">
        <v>95254996</v>
      </c>
    </row>
    <row r="8" spans="1:11" x14ac:dyDescent="0.3">
      <c r="A8" t="s">
        <v>833</v>
      </c>
      <c r="B8" s="1">
        <v>44700</v>
      </c>
      <c r="C8" s="24"/>
      <c r="D8" s="24"/>
      <c r="E8" s="24"/>
      <c r="F8" s="24">
        <v>4851204</v>
      </c>
      <c r="G8" s="24"/>
      <c r="H8" s="24"/>
      <c r="I8" s="24">
        <v>10000000</v>
      </c>
      <c r="J8" s="24">
        <v>80588412</v>
      </c>
      <c r="K8" s="24">
        <v>95439616</v>
      </c>
    </row>
    <row r="9" spans="1:11" x14ac:dyDescent="0.3">
      <c r="A9" t="s">
        <v>51</v>
      </c>
      <c r="B9" s="1">
        <v>44712</v>
      </c>
      <c r="C9" s="24">
        <v>300383</v>
      </c>
      <c r="D9" s="24"/>
      <c r="E9" s="24">
        <v>1074100</v>
      </c>
      <c r="F9" s="24">
        <v>252014</v>
      </c>
      <c r="G9" s="24">
        <v>11498833</v>
      </c>
      <c r="H9" s="24">
        <v>4808000</v>
      </c>
      <c r="I9" s="24">
        <v>9882500</v>
      </c>
      <c r="J9" s="24">
        <v>66022747</v>
      </c>
      <c r="K9" s="24">
        <v>93838577</v>
      </c>
    </row>
    <row r="10" spans="1:11" x14ac:dyDescent="0.3">
      <c r="A10" t="s">
        <v>4747</v>
      </c>
      <c r="B10" s="1">
        <v>44746</v>
      </c>
      <c r="C10" s="24"/>
      <c r="D10" s="24"/>
      <c r="E10" s="24"/>
      <c r="F10" s="24"/>
      <c r="G10" s="24">
        <v>3000000</v>
      </c>
      <c r="H10" s="24">
        <v>1500000</v>
      </c>
      <c r="I10" s="24">
        <v>11209000</v>
      </c>
      <c r="J10" s="24">
        <v>77714902</v>
      </c>
      <c r="K10" s="24">
        <v>93423902</v>
      </c>
    </row>
    <row r="11" spans="1:11" x14ac:dyDescent="0.3">
      <c r="A11" t="s">
        <v>4857</v>
      </c>
      <c r="B11" s="1">
        <v>44756</v>
      </c>
      <c r="C11" s="24"/>
      <c r="D11" s="24"/>
      <c r="E11" s="24"/>
      <c r="F11" s="24"/>
      <c r="G11" s="24"/>
      <c r="H11" s="24"/>
      <c r="I11" s="24">
        <v>2010000</v>
      </c>
      <c r="J11" s="24">
        <v>97705771</v>
      </c>
      <c r="K11" s="24">
        <v>99715771</v>
      </c>
    </row>
    <row r="12" spans="1:11" x14ac:dyDescent="0.3">
      <c r="A12" t="s">
        <v>5609</v>
      </c>
      <c r="B12" s="1">
        <v>44798</v>
      </c>
      <c r="C12" s="24">
        <v>302663</v>
      </c>
      <c r="D12" s="24">
        <v>13637584</v>
      </c>
      <c r="E12" s="24">
        <v>17564550</v>
      </c>
      <c r="F12" s="24">
        <v>1100000</v>
      </c>
      <c r="G12" s="24">
        <v>1050000</v>
      </c>
      <c r="H12" s="24">
        <v>16800000</v>
      </c>
      <c r="I12" s="24">
        <v>2420000</v>
      </c>
      <c r="J12" s="24">
        <v>46291202</v>
      </c>
      <c r="K12" s="24">
        <v>99165999</v>
      </c>
    </row>
    <row r="13" spans="1:11" x14ac:dyDescent="0.3">
      <c r="A13" t="s">
        <v>5862</v>
      </c>
      <c r="B13" s="1">
        <v>44806</v>
      </c>
      <c r="C13" s="24">
        <v>1058745</v>
      </c>
      <c r="D13" s="24">
        <v>4270000</v>
      </c>
      <c r="E13" s="24">
        <v>25129024</v>
      </c>
      <c r="F13" s="24">
        <v>10554160</v>
      </c>
      <c r="G13" s="24"/>
      <c r="H13" s="24">
        <v>1516000</v>
      </c>
      <c r="I13" s="24">
        <v>10839500</v>
      </c>
      <c r="J13" s="24">
        <v>46459798</v>
      </c>
      <c r="K13" s="24">
        <v>99827227</v>
      </c>
    </row>
    <row r="14" spans="1:11" x14ac:dyDescent="0.3">
      <c r="A14" t="s">
        <v>6260</v>
      </c>
      <c r="B14" s="1">
        <v>44817</v>
      </c>
      <c r="C14" s="24"/>
      <c r="D14" s="24">
        <v>10565800</v>
      </c>
      <c r="E14" s="24"/>
      <c r="F14" s="24"/>
      <c r="G14" s="24"/>
      <c r="H14" s="24"/>
      <c r="I14" s="24">
        <v>3449000</v>
      </c>
      <c r="J14" s="24">
        <v>85523390</v>
      </c>
      <c r="K14" s="24">
        <v>99538190</v>
      </c>
    </row>
    <row r="15" spans="1:11" x14ac:dyDescent="0.3">
      <c r="A15" t="s">
        <v>6514</v>
      </c>
      <c r="B15" s="1">
        <v>44825</v>
      </c>
      <c r="C15" s="24"/>
      <c r="D15" s="24">
        <v>23625348</v>
      </c>
      <c r="E15" s="24">
        <v>39459494</v>
      </c>
      <c r="F15" s="24">
        <v>300000</v>
      </c>
      <c r="G15" s="24"/>
      <c r="H15" s="24">
        <v>23358200</v>
      </c>
      <c r="I15" s="24"/>
      <c r="J15" s="24">
        <v>12547456</v>
      </c>
      <c r="K15" s="24">
        <v>99290498</v>
      </c>
    </row>
    <row r="16" spans="1:11" x14ac:dyDescent="0.3">
      <c r="A16" t="s">
        <v>6692</v>
      </c>
      <c r="B16" s="1">
        <v>44833</v>
      </c>
      <c r="C16" s="24"/>
      <c r="D16" s="24">
        <v>22199050</v>
      </c>
      <c r="E16" s="24"/>
      <c r="F16" s="24"/>
      <c r="G16" s="24"/>
      <c r="H16" s="24">
        <v>41791294</v>
      </c>
      <c r="I16" s="24">
        <v>3444500</v>
      </c>
      <c r="J16" s="24">
        <v>6676618</v>
      </c>
      <c r="K16" s="24">
        <v>74111462</v>
      </c>
    </row>
    <row r="17" spans="1:11" x14ac:dyDescent="0.3">
      <c r="A17" t="s">
        <v>7228</v>
      </c>
      <c r="B17" s="1">
        <v>44844</v>
      </c>
      <c r="C17" s="24"/>
      <c r="D17" s="24">
        <v>1950000</v>
      </c>
      <c r="E17" s="24">
        <v>9567700</v>
      </c>
      <c r="F17" s="24"/>
      <c r="G17" s="24"/>
      <c r="H17" s="24"/>
      <c r="I17" s="24">
        <v>4685000</v>
      </c>
      <c r="J17" s="24">
        <v>83008471</v>
      </c>
      <c r="K17" s="24">
        <v>99211171</v>
      </c>
    </row>
    <row r="18" spans="1:11" x14ac:dyDescent="0.3">
      <c r="A18" t="s">
        <v>7456</v>
      </c>
      <c r="B18" s="1">
        <v>44853</v>
      </c>
      <c r="C18" s="24">
        <v>2435927</v>
      </c>
      <c r="D18" s="24">
        <v>25561130</v>
      </c>
      <c r="E18" s="24">
        <v>26931600</v>
      </c>
      <c r="F18" s="24">
        <v>1425000</v>
      </c>
      <c r="G18" s="24">
        <v>370000</v>
      </c>
      <c r="H18" s="24">
        <v>880000</v>
      </c>
      <c r="I18" s="24"/>
      <c r="J18" s="24">
        <v>41339000</v>
      </c>
      <c r="K18" s="24">
        <v>98942657</v>
      </c>
    </row>
    <row r="19" spans="1:11" x14ac:dyDescent="0.3">
      <c r="A19" t="s">
        <v>7821</v>
      </c>
      <c r="B19" s="1">
        <v>44865</v>
      </c>
      <c r="C19" s="24"/>
      <c r="D19" s="24">
        <v>23404000</v>
      </c>
      <c r="E19" s="24"/>
      <c r="F19" s="24">
        <v>1080000</v>
      </c>
      <c r="G19" s="24">
        <v>3790000</v>
      </c>
      <c r="H19" s="24">
        <v>902000</v>
      </c>
      <c r="I19" s="24">
        <v>1100000</v>
      </c>
      <c r="J19" s="24">
        <v>62330627</v>
      </c>
      <c r="K19" s="24">
        <v>92606627</v>
      </c>
    </row>
    <row r="20" spans="1:11" x14ac:dyDescent="0.3">
      <c r="A20" t="s">
        <v>7929</v>
      </c>
      <c r="B20" s="1">
        <v>44873</v>
      </c>
      <c r="C20" s="24">
        <v>3605812</v>
      </c>
      <c r="D20" s="24">
        <v>9094874</v>
      </c>
      <c r="E20" s="24">
        <v>7632920</v>
      </c>
      <c r="F20" s="24">
        <v>3999900</v>
      </c>
      <c r="G20" s="24"/>
      <c r="H20" s="24"/>
      <c r="I20" s="24">
        <v>2700000</v>
      </c>
      <c r="J20" s="24">
        <v>70577756</v>
      </c>
      <c r="K20" s="24">
        <v>97611262</v>
      </c>
    </row>
    <row r="21" spans="1:11" x14ac:dyDescent="0.3">
      <c r="A21" t="s">
        <v>8188</v>
      </c>
      <c r="B21" s="1">
        <v>44880</v>
      </c>
      <c r="C21" s="24"/>
      <c r="D21" s="24">
        <v>50258000</v>
      </c>
      <c r="E21" s="24">
        <v>8916027</v>
      </c>
      <c r="F21" s="24"/>
      <c r="G21" s="24">
        <v>2810000</v>
      </c>
      <c r="H21" s="24">
        <v>185000</v>
      </c>
      <c r="I21" s="24">
        <v>2230000</v>
      </c>
      <c r="J21" s="24">
        <v>8568000</v>
      </c>
      <c r="K21" s="24">
        <v>72967027</v>
      </c>
    </row>
    <row r="22" spans="1:11" x14ac:dyDescent="0.3">
      <c r="A22" t="s">
        <v>8342</v>
      </c>
      <c r="B22" s="1">
        <v>44887</v>
      </c>
      <c r="C22" s="24">
        <v>300000</v>
      </c>
      <c r="D22" s="24">
        <v>56334550</v>
      </c>
      <c r="E22" s="24">
        <v>10139100</v>
      </c>
      <c r="F22" s="24"/>
      <c r="G22" s="24">
        <v>370000</v>
      </c>
      <c r="H22" s="24">
        <v>4338000</v>
      </c>
      <c r="I22" s="24">
        <v>1530000</v>
      </c>
      <c r="J22" s="24">
        <v>23605783</v>
      </c>
      <c r="K22" s="24">
        <v>96617433</v>
      </c>
    </row>
    <row r="23" spans="1:11" x14ac:dyDescent="0.3">
      <c r="A23" t="s">
        <v>8707</v>
      </c>
      <c r="B23" s="1">
        <v>44895</v>
      </c>
      <c r="C23" s="24"/>
      <c r="D23" s="24">
        <v>55255000</v>
      </c>
      <c r="E23" s="24">
        <v>10854300</v>
      </c>
      <c r="F23" s="24"/>
      <c r="G23" s="24">
        <v>4500000</v>
      </c>
      <c r="H23" s="24">
        <v>3308000</v>
      </c>
      <c r="I23" s="24">
        <v>1840000</v>
      </c>
      <c r="J23" s="24">
        <v>14073151</v>
      </c>
      <c r="K23" s="24">
        <v>89830451</v>
      </c>
    </row>
    <row r="24" spans="1:11" x14ac:dyDescent="0.3">
      <c r="A24" t="s">
        <v>8872</v>
      </c>
      <c r="B24" s="1">
        <v>44900</v>
      </c>
      <c r="C24" s="24">
        <v>4874730</v>
      </c>
      <c r="D24" s="24">
        <v>61932000</v>
      </c>
      <c r="E24" s="24">
        <v>10834000</v>
      </c>
      <c r="F24" s="24"/>
      <c r="G24" s="24">
        <v>4280000</v>
      </c>
      <c r="H24" s="24"/>
      <c r="I24" s="24">
        <v>1680000</v>
      </c>
      <c r="J24" s="24">
        <v>15384656</v>
      </c>
      <c r="K24" s="24">
        <v>98985386</v>
      </c>
    </row>
    <row r="25" spans="1:11" x14ac:dyDescent="0.3">
      <c r="A25" t="s">
        <v>9108</v>
      </c>
      <c r="B25" s="1">
        <v>44903</v>
      </c>
      <c r="C25" s="24">
        <v>324205</v>
      </c>
      <c r="D25" s="24">
        <v>11645000</v>
      </c>
      <c r="E25" s="24">
        <v>616000</v>
      </c>
      <c r="F25" s="24">
        <v>2500000</v>
      </c>
      <c r="G25" s="24">
        <v>350000</v>
      </c>
      <c r="H25" s="24">
        <v>4392000</v>
      </c>
      <c r="I25" s="24">
        <v>3160000</v>
      </c>
      <c r="J25" s="24">
        <v>75000000</v>
      </c>
      <c r="K25" s="24">
        <v>97987205</v>
      </c>
    </row>
    <row r="26" spans="1:11" x14ac:dyDescent="0.3">
      <c r="A26" t="s">
        <v>1245</v>
      </c>
      <c r="B26" s="1">
        <v>44638</v>
      </c>
      <c r="C26" s="24">
        <v>5496528</v>
      </c>
      <c r="D26" s="24">
        <v>40867415</v>
      </c>
      <c r="E26" s="24">
        <v>35690450</v>
      </c>
      <c r="F26" s="24">
        <v>25456750</v>
      </c>
      <c r="G26" s="24">
        <v>3236994</v>
      </c>
      <c r="H26" s="24">
        <v>18676000</v>
      </c>
      <c r="I26" s="24">
        <v>50674500</v>
      </c>
      <c r="J26" s="24">
        <v>198636550</v>
      </c>
      <c r="K26" s="24">
        <v>378735187</v>
      </c>
    </row>
    <row r="27" spans="1:11" x14ac:dyDescent="0.3">
      <c r="B27" s="1">
        <v>44644</v>
      </c>
      <c r="C27" s="24"/>
      <c r="D27" s="24"/>
      <c r="E27" s="24"/>
      <c r="F27" s="24"/>
      <c r="G27" s="24">
        <v>28225000</v>
      </c>
      <c r="H27" s="24">
        <v>3540000</v>
      </c>
      <c r="I27" s="24"/>
      <c r="J27" s="24"/>
      <c r="K27" s="24">
        <v>31765000</v>
      </c>
    </row>
    <row r="28" spans="1:11" x14ac:dyDescent="0.3">
      <c r="A28" t="s">
        <v>322</v>
      </c>
      <c r="B28" s="1">
        <v>44712</v>
      </c>
      <c r="C28" s="24">
        <v>36489355</v>
      </c>
      <c r="D28" s="24">
        <v>62791613</v>
      </c>
      <c r="E28" s="24">
        <v>63914400</v>
      </c>
      <c r="F28" s="24"/>
      <c r="G28" s="24">
        <v>15810223</v>
      </c>
      <c r="H28" s="24">
        <v>29991500</v>
      </c>
      <c r="I28" s="24">
        <v>25762820</v>
      </c>
      <c r="J28" s="24">
        <v>77328820</v>
      </c>
      <c r="K28" s="24">
        <v>312088731</v>
      </c>
    </row>
    <row r="29" spans="1:11" x14ac:dyDescent="0.3">
      <c r="A29" t="s">
        <v>3879</v>
      </c>
      <c r="B29" s="1">
        <v>44720</v>
      </c>
      <c r="C29" s="24">
        <v>2640000</v>
      </c>
      <c r="D29" s="24">
        <v>2889500</v>
      </c>
      <c r="E29" s="24"/>
      <c r="F29" s="24"/>
      <c r="G29" s="24"/>
      <c r="H29" s="24"/>
      <c r="I29" s="24">
        <v>2030000</v>
      </c>
      <c r="J29" s="24"/>
      <c r="K29" s="24">
        <v>7559500</v>
      </c>
    </row>
    <row r="30" spans="1:11" x14ac:dyDescent="0.3">
      <c r="A30" t="s">
        <v>5207</v>
      </c>
      <c r="B30" s="1">
        <v>44774</v>
      </c>
      <c r="C30" s="24">
        <v>12338659</v>
      </c>
      <c r="D30" s="24">
        <v>32919481</v>
      </c>
      <c r="E30" s="24">
        <v>72184250</v>
      </c>
      <c r="F30" s="24">
        <v>3998500</v>
      </c>
      <c r="G30" s="24">
        <v>12895000</v>
      </c>
      <c r="H30" s="24"/>
      <c r="I30" s="24">
        <v>2915000</v>
      </c>
      <c r="J30" s="24">
        <v>12146500</v>
      </c>
      <c r="K30" s="24">
        <v>149397390</v>
      </c>
    </row>
    <row r="31" spans="1:11" x14ac:dyDescent="0.3">
      <c r="A31" t="s">
        <v>6832</v>
      </c>
      <c r="B31" s="1">
        <v>44834</v>
      </c>
      <c r="C31" s="24">
        <v>12170542</v>
      </c>
      <c r="D31" s="24">
        <v>11397053</v>
      </c>
      <c r="E31" s="24">
        <v>47876230</v>
      </c>
      <c r="F31" s="24"/>
      <c r="G31" s="24">
        <v>9305000</v>
      </c>
      <c r="H31" s="24">
        <v>2485000</v>
      </c>
      <c r="I31" s="24">
        <v>4905000</v>
      </c>
      <c r="J31" s="24">
        <v>20788900</v>
      </c>
      <c r="K31" s="24">
        <v>108927725</v>
      </c>
    </row>
    <row r="32" spans="1:11" x14ac:dyDescent="0.3">
      <c r="A32" t="s">
        <v>8516</v>
      </c>
      <c r="B32" s="1">
        <v>44883</v>
      </c>
      <c r="C32" s="24">
        <v>8393000</v>
      </c>
      <c r="D32" s="24">
        <v>85850146</v>
      </c>
      <c r="E32" s="24">
        <v>22629360</v>
      </c>
      <c r="F32" s="24"/>
      <c r="G32" s="24"/>
      <c r="H32" s="24"/>
      <c r="I32" s="24"/>
      <c r="J32" s="24">
        <v>22743000</v>
      </c>
      <c r="K32" s="24">
        <v>139615506</v>
      </c>
    </row>
    <row r="33" spans="1:11" x14ac:dyDescent="0.3">
      <c r="A33" t="s">
        <v>9501</v>
      </c>
      <c r="B33" s="1">
        <v>44921</v>
      </c>
      <c r="C33" s="24">
        <v>1140000</v>
      </c>
      <c r="D33" s="24">
        <v>66180234</v>
      </c>
      <c r="E33" s="24">
        <v>32687580</v>
      </c>
      <c r="F33" s="24"/>
      <c r="G33" s="24">
        <v>7862300</v>
      </c>
      <c r="H33" s="24">
        <v>2643000</v>
      </c>
      <c r="I33" s="24"/>
      <c r="J33" s="24"/>
      <c r="K33" s="24">
        <v>110513114</v>
      </c>
    </row>
    <row r="34" spans="1:11" x14ac:dyDescent="0.3">
      <c r="A34" t="s">
        <v>9506</v>
      </c>
      <c r="B34" s="1" t="s">
        <v>9713</v>
      </c>
      <c r="C34" s="24">
        <v>6034230</v>
      </c>
      <c r="D34" s="24">
        <v>149670506</v>
      </c>
      <c r="E34" s="24">
        <v>32050141</v>
      </c>
      <c r="F34" s="24">
        <v>18194600</v>
      </c>
      <c r="G34" s="24">
        <v>6120000</v>
      </c>
      <c r="H34" s="24">
        <v>9968000</v>
      </c>
      <c r="I34" s="24"/>
      <c r="J34" s="24">
        <v>14333760</v>
      </c>
      <c r="K34" s="24">
        <v>236371237</v>
      </c>
    </row>
    <row r="35" spans="1:11" x14ac:dyDescent="0.3">
      <c r="A35" t="s">
        <v>9760</v>
      </c>
      <c r="B35" s="1" t="s">
        <v>9713</v>
      </c>
      <c r="C35" s="24"/>
      <c r="D35" s="24">
        <v>3835000</v>
      </c>
      <c r="E35" s="24"/>
      <c r="F35" s="24"/>
      <c r="G35" s="24"/>
      <c r="H35" s="24"/>
      <c r="I35" s="24">
        <v>25255500</v>
      </c>
      <c r="J35" s="24">
        <v>63854768</v>
      </c>
      <c r="K35" s="24">
        <v>92945268</v>
      </c>
    </row>
    <row r="36" spans="1:11" x14ac:dyDescent="0.3">
      <c r="A36" t="s">
        <v>3265</v>
      </c>
      <c r="C36" s="24">
        <v>102134779</v>
      </c>
      <c r="D36" s="24">
        <v>835868284</v>
      </c>
      <c r="E36" s="24">
        <v>483324026</v>
      </c>
      <c r="F36" s="24">
        <v>89789568</v>
      </c>
      <c r="G36" s="24">
        <v>124842563</v>
      </c>
      <c r="H36" s="24">
        <v>182981994</v>
      </c>
      <c r="I36" s="24">
        <v>221921020</v>
      </c>
      <c r="J36" s="24">
        <v>1519559371</v>
      </c>
      <c r="K36" s="24">
        <v>3560421605</v>
      </c>
    </row>
  </sheetData>
  <pageMargins left="0.7" right="0.7" top="0.75" bottom="0.75" header="0.3" footer="0.3"/>
  <pageSetup paperSize="9" orientation="portrait" horizontalDpi="0" verticalDpi="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AK1839"/>
  <sheetViews>
    <sheetView showGridLines="0" topLeftCell="N1732" zoomScale="85" zoomScaleNormal="85" workbookViewId="0">
      <selection activeCell="AJ1732" sqref="AJ1732:AJ1796"/>
    </sheetView>
  </sheetViews>
  <sheetFormatPr defaultRowHeight="14.4" x14ac:dyDescent="0.3"/>
  <cols>
    <col min="1" max="1" width="44.44140625" bestFit="1" customWidth="1"/>
    <col min="2" max="2" width="80.88671875" bestFit="1" customWidth="1"/>
    <col min="3" max="3" width="42.77734375" bestFit="1" customWidth="1"/>
    <col min="4" max="4" width="75.33203125" bestFit="1" customWidth="1"/>
    <col min="5" max="5" width="71.88671875" bestFit="1" customWidth="1"/>
    <col min="6" max="6" width="68" bestFit="1" customWidth="1"/>
    <col min="7" max="7" width="63" bestFit="1" customWidth="1"/>
    <col min="8" max="8" width="29.33203125" bestFit="1" customWidth="1"/>
    <col min="9" max="9" width="17.33203125" bestFit="1" customWidth="1"/>
    <col min="10" max="10" width="25.77734375" bestFit="1" customWidth="1"/>
    <col min="11" max="11" width="30.109375" bestFit="1" customWidth="1"/>
    <col min="12" max="12" width="56.88671875" bestFit="1" customWidth="1"/>
    <col min="13" max="13" width="9.44140625" bestFit="1" customWidth="1"/>
    <col min="14" max="14" width="80.88671875" bestFit="1" customWidth="1"/>
    <col min="15" max="15" width="9.21875" bestFit="1" customWidth="1"/>
    <col min="16" max="16" width="16.109375" bestFit="1" customWidth="1"/>
    <col min="17" max="17" width="10.5546875" bestFit="1" customWidth="1"/>
    <col min="18" max="18" width="17.88671875" bestFit="1" customWidth="1"/>
    <col min="19" max="19" width="16.44140625" bestFit="1" customWidth="1"/>
    <col min="20" max="20" width="8.33203125" bestFit="1" customWidth="1"/>
    <col min="21" max="21" width="21.44140625" bestFit="1" customWidth="1"/>
    <col min="22" max="22" width="10.5546875" bestFit="1" customWidth="1"/>
    <col min="23" max="23" width="20.6640625" bestFit="1" customWidth="1"/>
    <col min="24" max="24" width="10.5546875" bestFit="1" customWidth="1"/>
    <col min="25" max="25" width="17.6640625" style="23" bestFit="1" customWidth="1"/>
    <col min="26" max="26" width="27.6640625" bestFit="1" customWidth="1"/>
    <col min="27" max="27" width="33.33203125" bestFit="1" customWidth="1"/>
    <col min="28" max="28" width="11.5546875" bestFit="1" customWidth="1"/>
    <col min="29" max="29" width="12" bestFit="1" customWidth="1"/>
    <col min="30" max="30" width="8.33203125" bestFit="1" customWidth="1"/>
    <col min="31" max="31" width="10.6640625" bestFit="1" customWidth="1"/>
    <col min="32" max="32" width="21.6640625" bestFit="1" customWidth="1"/>
    <col min="33" max="33" width="17.6640625" customWidth="1"/>
    <col min="34" max="34" width="17" customWidth="1"/>
    <col min="35" max="35" width="20.109375" bestFit="1" customWidth="1"/>
    <col min="36" max="36" width="22.21875" bestFit="1" customWidth="1"/>
    <col min="37" max="37" width="17" bestFit="1" customWidth="1"/>
  </cols>
  <sheetData>
    <row r="1" spans="1:3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28</v>
      </c>
      <c r="Z1" t="s">
        <v>29</v>
      </c>
      <c r="AA1" t="s">
        <v>30</v>
      </c>
      <c r="AB1" t="s">
        <v>31</v>
      </c>
      <c r="AC1" t="s">
        <v>32</v>
      </c>
      <c r="AD1" t="s">
        <v>33</v>
      </c>
      <c r="AE1" t="s">
        <v>34</v>
      </c>
      <c r="AF1" t="s">
        <v>35</v>
      </c>
      <c r="AG1" s="71" t="s">
        <v>25</v>
      </c>
      <c r="AH1" s="71" t="s">
        <v>24</v>
      </c>
      <c r="AI1" s="71" t="s">
        <v>27</v>
      </c>
      <c r="AJ1" s="71" t="s">
        <v>26</v>
      </c>
      <c r="AK1" s="71" t="s">
        <v>4842</v>
      </c>
    </row>
    <row r="2" spans="1:37" x14ac:dyDescent="0.3">
      <c r="A2" s="58" t="s">
        <v>121</v>
      </c>
      <c r="B2" s="58" t="s">
        <v>122</v>
      </c>
      <c r="C2" s="58" t="s">
        <v>123</v>
      </c>
      <c r="D2" s="58" t="s">
        <v>124</v>
      </c>
      <c r="E2" s="58" t="s">
        <v>125</v>
      </c>
      <c r="F2" s="58" t="s">
        <v>134</v>
      </c>
      <c r="G2" s="58" t="s">
        <v>56</v>
      </c>
      <c r="H2" s="58" t="s">
        <v>135</v>
      </c>
      <c r="I2" s="58" t="s">
        <v>44</v>
      </c>
      <c r="J2" s="58" t="s">
        <v>136</v>
      </c>
      <c r="K2" s="58" t="s">
        <v>137</v>
      </c>
      <c r="L2" s="58" t="s">
        <v>138</v>
      </c>
      <c r="M2" s="58" t="s">
        <v>139</v>
      </c>
      <c r="N2" s="58" t="s">
        <v>2673</v>
      </c>
      <c r="O2" s="58">
        <v>740000</v>
      </c>
      <c r="P2" s="58" t="s">
        <v>1936</v>
      </c>
      <c r="Q2" s="72">
        <v>44671</v>
      </c>
      <c r="R2" s="58" t="s">
        <v>1937</v>
      </c>
      <c r="S2" s="72">
        <v>44670</v>
      </c>
      <c r="T2" s="58" t="s">
        <v>1938</v>
      </c>
      <c r="U2" s="58" t="s">
        <v>2674</v>
      </c>
      <c r="V2" s="72">
        <v>44664</v>
      </c>
      <c r="W2" s="58" t="s">
        <v>2675</v>
      </c>
      <c r="X2" s="72">
        <v>44655</v>
      </c>
      <c r="Y2" s="73" t="s">
        <v>1112</v>
      </c>
      <c r="Z2" s="58" t="s">
        <v>52</v>
      </c>
      <c r="AA2" s="58" t="s">
        <v>62</v>
      </c>
      <c r="AB2" s="58" t="s">
        <v>834</v>
      </c>
      <c r="AC2" s="58" t="s">
        <v>835</v>
      </c>
      <c r="AD2" s="58" t="s">
        <v>2676</v>
      </c>
      <c r="AE2" s="58" t="s">
        <v>2677</v>
      </c>
      <c r="AF2" s="58" t="s">
        <v>1115</v>
      </c>
      <c r="AG2" s="58"/>
      <c r="AH2" s="58"/>
      <c r="AI2" s="58"/>
      <c r="AJ2" s="58"/>
      <c r="AK2" s="58"/>
    </row>
    <row r="3" spans="1:37" x14ac:dyDescent="0.3">
      <c r="A3" s="58" t="s">
        <v>121</v>
      </c>
      <c r="B3" s="58" t="s">
        <v>122</v>
      </c>
      <c r="C3" s="58" t="s">
        <v>123</v>
      </c>
      <c r="D3" s="58" t="s">
        <v>124</v>
      </c>
      <c r="E3" s="58" t="s">
        <v>125</v>
      </c>
      <c r="F3" s="58" t="s">
        <v>134</v>
      </c>
      <c r="G3" s="58" t="s">
        <v>56</v>
      </c>
      <c r="H3" s="58" t="s">
        <v>135</v>
      </c>
      <c r="I3" s="58" t="s">
        <v>44</v>
      </c>
      <c r="J3" s="58" t="s">
        <v>136</v>
      </c>
      <c r="K3" s="58" t="s">
        <v>137</v>
      </c>
      <c r="L3" s="58" t="s">
        <v>138</v>
      </c>
      <c r="M3" s="58" t="s">
        <v>139</v>
      </c>
      <c r="N3" s="58" t="s">
        <v>2668</v>
      </c>
      <c r="O3" s="58">
        <v>740000</v>
      </c>
      <c r="P3" s="58" t="s">
        <v>1936</v>
      </c>
      <c r="Q3" s="72">
        <v>44671</v>
      </c>
      <c r="R3" s="58" t="s">
        <v>1937</v>
      </c>
      <c r="S3" s="72">
        <v>44670</v>
      </c>
      <c r="T3" s="58" t="s">
        <v>1938</v>
      </c>
      <c r="U3" s="58" t="s">
        <v>2669</v>
      </c>
      <c r="V3" s="72">
        <v>44664</v>
      </c>
      <c r="W3" s="58" t="s">
        <v>2670</v>
      </c>
      <c r="X3" s="72">
        <v>44655</v>
      </c>
      <c r="Y3" s="73" t="s">
        <v>1112</v>
      </c>
      <c r="Z3" s="58" t="s">
        <v>52</v>
      </c>
      <c r="AA3" s="58" t="s">
        <v>62</v>
      </c>
      <c r="AB3" s="58" t="s">
        <v>834</v>
      </c>
      <c r="AC3" s="58" t="s">
        <v>835</v>
      </c>
      <c r="AD3" s="58" t="s">
        <v>2671</v>
      </c>
      <c r="AE3" s="58" t="s">
        <v>2672</v>
      </c>
      <c r="AF3" s="58" t="s">
        <v>1115</v>
      </c>
      <c r="AG3" s="58"/>
      <c r="AH3" s="58"/>
      <c r="AI3" s="58"/>
      <c r="AJ3" s="58"/>
      <c r="AK3" s="58"/>
    </row>
    <row r="4" spans="1:37" x14ac:dyDescent="0.3">
      <c r="A4" s="58" t="s">
        <v>121</v>
      </c>
      <c r="B4" s="58" t="s">
        <v>122</v>
      </c>
      <c r="C4" s="58" t="s">
        <v>123</v>
      </c>
      <c r="D4" s="58" t="s">
        <v>124</v>
      </c>
      <c r="E4" s="58" t="s">
        <v>125</v>
      </c>
      <c r="F4" s="58" t="s">
        <v>134</v>
      </c>
      <c r="G4" s="58" t="s">
        <v>56</v>
      </c>
      <c r="H4" s="58" t="s">
        <v>135</v>
      </c>
      <c r="I4" s="58" t="s">
        <v>44</v>
      </c>
      <c r="J4" s="58" t="s">
        <v>136</v>
      </c>
      <c r="K4" s="58" t="s">
        <v>137</v>
      </c>
      <c r="L4" s="58" t="s">
        <v>138</v>
      </c>
      <c r="M4" s="58" t="s">
        <v>139</v>
      </c>
      <c r="N4" s="58" t="s">
        <v>2663</v>
      </c>
      <c r="O4" s="58">
        <v>740000</v>
      </c>
      <c r="P4" s="58" t="s">
        <v>1936</v>
      </c>
      <c r="Q4" s="72">
        <v>44671</v>
      </c>
      <c r="R4" s="58" t="s">
        <v>1937</v>
      </c>
      <c r="S4" s="72">
        <v>44670</v>
      </c>
      <c r="T4" s="58" t="s">
        <v>1938</v>
      </c>
      <c r="U4" s="58" t="s">
        <v>2664</v>
      </c>
      <c r="V4" s="72">
        <v>44664</v>
      </c>
      <c r="W4" s="58" t="s">
        <v>2665</v>
      </c>
      <c r="X4" s="72">
        <v>44655</v>
      </c>
      <c r="Y4" s="73" t="s">
        <v>1112</v>
      </c>
      <c r="Z4" s="58" t="s">
        <v>52</v>
      </c>
      <c r="AA4" s="58" t="s">
        <v>62</v>
      </c>
      <c r="AB4" s="58" t="s">
        <v>834</v>
      </c>
      <c r="AC4" s="58" t="s">
        <v>835</v>
      </c>
      <c r="AD4" s="58" t="s">
        <v>2666</v>
      </c>
      <c r="AE4" s="58" t="s">
        <v>2667</v>
      </c>
      <c r="AF4" s="58" t="s">
        <v>1115</v>
      </c>
      <c r="AG4" s="58"/>
      <c r="AH4" s="58"/>
      <c r="AI4" s="58"/>
      <c r="AJ4" s="58"/>
      <c r="AK4" s="58"/>
    </row>
    <row r="5" spans="1:37" x14ac:dyDescent="0.3">
      <c r="A5" s="58" t="s">
        <v>121</v>
      </c>
      <c r="B5" s="58" t="s">
        <v>122</v>
      </c>
      <c r="C5" s="58" t="s">
        <v>123</v>
      </c>
      <c r="D5" s="58" t="s">
        <v>124</v>
      </c>
      <c r="E5" s="58" t="s">
        <v>125</v>
      </c>
      <c r="F5" s="58" t="s">
        <v>134</v>
      </c>
      <c r="G5" s="58" t="s">
        <v>56</v>
      </c>
      <c r="H5" s="58" t="s">
        <v>135</v>
      </c>
      <c r="I5" s="58" t="s">
        <v>44</v>
      </c>
      <c r="J5" s="58" t="s">
        <v>136</v>
      </c>
      <c r="K5" s="58" t="s">
        <v>137</v>
      </c>
      <c r="L5" s="58" t="s">
        <v>138</v>
      </c>
      <c r="M5" s="58" t="s">
        <v>139</v>
      </c>
      <c r="N5" s="58" t="s">
        <v>2658</v>
      </c>
      <c r="O5" s="58">
        <v>740000</v>
      </c>
      <c r="P5" s="58" t="s">
        <v>1936</v>
      </c>
      <c r="Q5" s="72">
        <v>44671</v>
      </c>
      <c r="R5" s="58" t="s">
        <v>1937</v>
      </c>
      <c r="S5" s="72">
        <v>44670</v>
      </c>
      <c r="T5" s="58" t="s">
        <v>1938</v>
      </c>
      <c r="U5" s="58" t="s">
        <v>2659</v>
      </c>
      <c r="V5" s="72">
        <v>44664</v>
      </c>
      <c r="W5" s="58" t="s">
        <v>2660</v>
      </c>
      <c r="X5" s="72">
        <v>44655</v>
      </c>
      <c r="Y5" s="73" t="s">
        <v>1112</v>
      </c>
      <c r="Z5" s="58" t="s">
        <v>52</v>
      </c>
      <c r="AA5" s="58" t="s">
        <v>62</v>
      </c>
      <c r="AB5" s="58" t="s">
        <v>834</v>
      </c>
      <c r="AC5" s="58" t="s">
        <v>835</v>
      </c>
      <c r="AD5" s="58" t="s">
        <v>2661</v>
      </c>
      <c r="AE5" s="58" t="s">
        <v>2662</v>
      </c>
      <c r="AF5" s="58" t="s">
        <v>1115</v>
      </c>
      <c r="AG5" s="58"/>
      <c r="AH5" s="58"/>
      <c r="AI5" s="58"/>
      <c r="AJ5" s="58"/>
      <c r="AK5" s="58"/>
    </row>
    <row r="6" spans="1:37" x14ac:dyDescent="0.3">
      <c r="A6" s="58" t="s">
        <v>121</v>
      </c>
      <c r="B6" s="58" t="s">
        <v>122</v>
      </c>
      <c r="C6" s="58" t="s">
        <v>123</v>
      </c>
      <c r="D6" s="58" t="s">
        <v>124</v>
      </c>
      <c r="E6" s="58" t="s">
        <v>125</v>
      </c>
      <c r="F6" s="58" t="s">
        <v>134</v>
      </c>
      <c r="G6" s="58" t="s">
        <v>56</v>
      </c>
      <c r="H6" s="58" t="s">
        <v>135</v>
      </c>
      <c r="I6" s="58" t="s">
        <v>44</v>
      </c>
      <c r="J6" s="58" t="s">
        <v>136</v>
      </c>
      <c r="K6" s="58" t="s">
        <v>137</v>
      </c>
      <c r="L6" s="58" t="s">
        <v>138</v>
      </c>
      <c r="M6" s="58" t="s">
        <v>139</v>
      </c>
      <c r="N6" s="58" t="s">
        <v>2653</v>
      </c>
      <c r="O6" s="58">
        <v>740000</v>
      </c>
      <c r="P6" s="58" t="s">
        <v>1936</v>
      </c>
      <c r="Q6" s="72">
        <v>44671</v>
      </c>
      <c r="R6" s="58" t="s">
        <v>1937</v>
      </c>
      <c r="S6" s="72">
        <v>44670</v>
      </c>
      <c r="T6" s="58" t="s">
        <v>1938</v>
      </c>
      <c r="U6" s="58" t="s">
        <v>2654</v>
      </c>
      <c r="V6" s="72">
        <v>44664</v>
      </c>
      <c r="W6" s="58" t="s">
        <v>2655</v>
      </c>
      <c r="X6" s="72">
        <v>44655</v>
      </c>
      <c r="Y6" s="73" t="s">
        <v>1112</v>
      </c>
      <c r="Z6" s="58" t="s">
        <v>52</v>
      </c>
      <c r="AA6" s="58" t="s">
        <v>62</v>
      </c>
      <c r="AB6" s="58" t="s">
        <v>834</v>
      </c>
      <c r="AC6" s="58" t="s">
        <v>835</v>
      </c>
      <c r="AD6" s="58" t="s">
        <v>2656</v>
      </c>
      <c r="AE6" s="58" t="s">
        <v>2657</v>
      </c>
      <c r="AF6" s="58" t="s">
        <v>1115</v>
      </c>
      <c r="AG6" s="58"/>
      <c r="AH6" s="58"/>
      <c r="AI6" s="58"/>
      <c r="AJ6" s="58"/>
      <c r="AK6" s="58"/>
    </row>
    <row r="7" spans="1:37" x14ac:dyDescent="0.3">
      <c r="A7" s="58" t="s">
        <v>121</v>
      </c>
      <c r="B7" s="58" t="s">
        <v>122</v>
      </c>
      <c r="C7" s="58" t="s">
        <v>123</v>
      </c>
      <c r="D7" s="58" t="s">
        <v>124</v>
      </c>
      <c r="E7" s="58" t="s">
        <v>125</v>
      </c>
      <c r="F7" s="58" t="s">
        <v>134</v>
      </c>
      <c r="G7" s="58" t="s">
        <v>56</v>
      </c>
      <c r="H7" s="58" t="s">
        <v>135</v>
      </c>
      <c r="I7" s="58" t="s">
        <v>44</v>
      </c>
      <c r="J7" s="58" t="s">
        <v>136</v>
      </c>
      <c r="K7" s="58" t="s">
        <v>137</v>
      </c>
      <c r="L7" s="58" t="s">
        <v>138</v>
      </c>
      <c r="M7" s="58" t="s">
        <v>139</v>
      </c>
      <c r="N7" s="58" t="s">
        <v>2648</v>
      </c>
      <c r="O7" s="58">
        <v>130000</v>
      </c>
      <c r="P7" s="58" t="s">
        <v>1936</v>
      </c>
      <c r="Q7" s="72">
        <v>44671</v>
      </c>
      <c r="R7" s="58" t="s">
        <v>1937</v>
      </c>
      <c r="S7" s="72">
        <v>44670</v>
      </c>
      <c r="T7" s="58" t="s">
        <v>1938</v>
      </c>
      <c r="U7" s="58" t="s">
        <v>2649</v>
      </c>
      <c r="V7" s="72">
        <v>44664</v>
      </c>
      <c r="W7" s="58" t="s">
        <v>2650</v>
      </c>
      <c r="X7" s="72">
        <v>44655</v>
      </c>
      <c r="Y7" s="73" t="s">
        <v>1112</v>
      </c>
      <c r="Z7" s="58" t="s">
        <v>52</v>
      </c>
      <c r="AA7" s="58" t="s">
        <v>62</v>
      </c>
      <c r="AB7" s="58" t="s">
        <v>834</v>
      </c>
      <c r="AC7" s="58" t="s">
        <v>835</v>
      </c>
      <c r="AD7" s="58" t="s">
        <v>2651</v>
      </c>
      <c r="AE7" s="58" t="s">
        <v>2652</v>
      </c>
      <c r="AF7" s="58" t="s">
        <v>1115</v>
      </c>
      <c r="AG7" s="58"/>
      <c r="AH7" s="58"/>
      <c r="AI7" s="58"/>
      <c r="AJ7" s="58"/>
      <c r="AK7" s="58"/>
    </row>
    <row r="8" spans="1:37" x14ac:dyDescent="0.3">
      <c r="A8" s="58" t="s">
        <v>121</v>
      </c>
      <c r="B8" s="58" t="s">
        <v>122</v>
      </c>
      <c r="C8" s="58" t="s">
        <v>123</v>
      </c>
      <c r="D8" s="58" t="s">
        <v>124</v>
      </c>
      <c r="E8" s="58" t="s">
        <v>125</v>
      </c>
      <c r="F8" s="58" t="s">
        <v>134</v>
      </c>
      <c r="G8" s="58" t="s">
        <v>56</v>
      </c>
      <c r="H8" s="58" t="s">
        <v>135</v>
      </c>
      <c r="I8" s="58" t="s">
        <v>44</v>
      </c>
      <c r="J8" s="58" t="s">
        <v>136</v>
      </c>
      <c r="K8" s="58" t="s">
        <v>137</v>
      </c>
      <c r="L8" s="58" t="s">
        <v>138</v>
      </c>
      <c r="M8" s="58" t="s">
        <v>139</v>
      </c>
      <c r="N8" s="58" t="s">
        <v>2643</v>
      </c>
      <c r="O8" s="58">
        <v>130000</v>
      </c>
      <c r="P8" s="58" t="s">
        <v>1936</v>
      </c>
      <c r="Q8" s="72">
        <v>44671</v>
      </c>
      <c r="R8" s="58" t="s">
        <v>1937</v>
      </c>
      <c r="S8" s="72">
        <v>44670</v>
      </c>
      <c r="T8" s="58" t="s">
        <v>1938</v>
      </c>
      <c r="U8" s="58" t="s">
        <v>2644</v>
      </c>
      <c r="V8" s="72">
        <v>44664</v>
      </c>
      <c r="W8" s="58" t="s">
        <v>2645</v>
      </c>
      <c r="X8" s="72">
        <v>44655</v>
      </c>
      <c r="Y8" s="73" t="s">
        <v>1112</v>
      </c>
      <c r="Z8" s="58" t="s">
        <v>52</v>
      </c>
      <c r="AA8" s="58" t="s">
        <v>62</v>
      </c>
      <c r="AB8" s="58" t="s">
        <v>834</v>
      </c>
      <c r="AC8" s="58" t="s">
        <v>835</v>
      </c>
      <c r="AD8" s="58" t="s">
        <v>2646</v>
      </c>
      <c r="AE8" s="58" t="s">
        <v>2647</v>
      </c>
      <c r="AF8" s="58" t="s">
        <v>1115</v>
      </c>
      <c r="AG8" s="58"/>
      <c r="AH8" s="58"/>
      <c r="AI8" s="58"/>
      <c r="AJ8" s="58"/>
      <c r="AK8" s="58"/>
    </row>
    <row r="9" spans="1:37" x14ac:dyDescent="0.3">
      <c r="A9" s="58" t="s">
        <v>121</v>
      </c>
      <c r="B9" s="58" t="s">
        <v>122</v>
      </c>
      <c r="C9" s="58" t="s">
        <v>123</v>
      </c>
      <c r="D9" s="58" t="s">
        <v>124</v>
      </c>
      <c r="E9" s="58" t="s">
        <v>125</v>
      </c>
      <c r="F9" s="58" t="s">
        <v>147</v>
      </c>
      <c r="G9" s="58" t="s">
        <v>56</v>
      </c>
      <c r="H9" s="58" t="s">
        <v>148</v>
      </c>
      <c r="I9" s="58" t="s">
        <v>44</v>
      </c>
      <c r="J9" s="58" t="s">
        <v>136</v>
      </c>
      <c r="K9" s="58" t="s">
        <v>137</v>
      </c>
      <c r="L9" s="58" t="s">
        <v>160</v>
      </c>
      <c r="M9" s="58" t="s">
        <v>161</v>
      </c>
      <c r="N9" s="58" t="s">
        <v>2638</v>
      </c>
      <c r="O9" s="58">
        <v>535000</v>
      </c>
      <c r="P9" s="58" t="s">
        <v>1936</v>
      </c>
      <c r="Q9" s="72">
        <v>44671</v>
      </c>
      <c r="R9" s="58" t="s">
        <v>1937</v>
      </c>
      <c r="S9" s="72">
        <v>44670</v>
      </c>
      <c r="T9" s="58" t="s">
        <v>1938</v>
      </c>
      <c r="U9" s="58" t="s">
        <v>2639</v>
      </c>
      <c r="V9" s="72">
        <v>44664</v>
      </c>
      <c r="W9" s="58" t="s">
        <v>2640</v>
      </c>
      <c r="X9" s="72">
        <v>44655</v>
      </c>
      <c r="Y9" s="73" t="s">
        <v>1112</v>
      </c>
      <c r="Z9" s="58" t="s">
        <v>52</v>
      </c>
      <c r="AA9" s="58" t="s">
        <v>62</v>
      </c>
      <c r="AB9" s="58" t="s">
        <v>834</v>
      </c>
      <c r="AC9" s="58" t="s">
        <v>835</v>
      </c>
      <c r="AD9" s="58" t="s">
        <v>2641</v>
      </c>
      <c r="AE9" s="58" t="s">
        <v>2642</v>
      </c>
      <c r="AF9" s="58" t="s">
        <v>1115</v>
      </c>
      <c r="AG9" s="58"/>
      <c r="AH9" s="58"/>
      <c r="AI9" s="58"/>
      <c r="AJ9" s="58"/>
      <c r="AK9" s="58"/>
    </row>
    <row r="10" spans="1:37" x14ac:dyDescent="0.3">
      <c r="A10" s="58" t="s">
        <v>121</v>
      </c>
      <c r="B10" s="58" t="s">
        <v>122</v>
      </c>
      <c r="C10" s="58" t="s">
        <v>123</v>
      </c>
      <c r="D10" s="58" t="s">
        <v>124</v>
      </c>
      <c r="E10" s="58" t="s">
        <v>125</v>
      </c>
      <c r="F10" s="58" t="s">
        <v>147</v>
      </c>
      <c r="G10" s="58" t="s">
        <v>56</v>
      </c>
      <c r="H10" s="58" t="s">
        <v>148</v>
      </c>
      <c r="I10" s="58" t="s">
        <v>44</v>
      </c>
      <c r="J10" s="58" t="s">
        <v>136</v>
      </c>
      <c r="K10" s="58" t="s">
        <v>137</v>
      </c>
      <c r="L10" s="58" t="s">
        <v>160</v>
      </c>
      <c r="M10" s="58" t="s">
        <v>161</v>
      </c>
      <c r="N10" s="58" t="s">
        <v>2633</v>
      </c>
      <c r="O10" s="58">
        <v>385000</v>
      </c>
      <c r="P10" s="58" t="s">
        <v>1936</v>
      </c>
      <c r="Q10" s="72">
        <v>44671</v>
      </c>
      <c r="R10" s="58" t="s">
        <v>1937</v>
      </c>
      <c r="S10" s="72">
        <v>44670</v>
      </c>
      <c r="T10" s="58" t="s">
        <v>1938</v>
      </c>
      <c r="U10" s="58" t="s">
        <v>2634</v>
      </c>
      <c r="V10" s="72">
        <v>44664</v>
      </c>
      <c r="W10" s="58" t="s">
        <v>2635</v>
      </c>
      <c r="X10" s="72">
        <v>44655</v>
      </c>
      <c r="Y10" s="73" t="s">
        <v>1112</v>
      </c>
      <c r="Z10" s="58" t="s">
        <v>52</v>
      </c>
      <c r="AA10" s="58" t="s">
        <v>62</v>
      </c>
      <c r="AB10" s="58" t="s">
        <v>834</v>
      </c>
      <c r="AC10" s="58" t="s">
        <v>835</v>
      </c>
      <c r="AD10" s="58" t="s">
        <v>2636</v>
      </c>
      <c r="AE10" s="58" t="s">
        <v>2637</v>
      </c>
      <c r="AF10" s="58" t="s">
        <v>1115</v>
      </c>
      <c r="AG10" s="58"/>
      <c r="AH10" s="58"/>
      <c r="AI10" s="58"/>
      <c r="AJ10" s="58"/>
      <c r="AK10" s="58"/>
    </row>
    <row r="11" spans="1:37" x14ac:dyDescent="0.3">
      <c r="A11" s="58" t="s">
        <v>121</v>
      </c>
      <c r="B11" s="58" t="s">
        <v>122</v>
      </c>
      <c r="C11" s="58" t="s">
        <v>123</v>
      </c>
      <c r="D11" s="58" t="s">
        <v>124</v>
      </c>
      <c r="E11" s="58" t="s">
        <v>125</v>
      </c>
      <c r="F11" s="58" t="s">
        <v>147</v>
      </c>
      <c r="G11" s="58" t="s">
        <v>56</v>
      </c>
      <c r="H11" s="58" t="s">
        <v>148</v>
      </c>
      <c r="I11" s="58" t="s">
        <v>44</v>
      </c>
      <c r="J11" s="58" t="s">
        <v>136</v>
      </c>
      <c r="K11" s="58" t="s">
        <v>137</v>
      </c>
      <c r="L11" s="58" t="s">
        <v>160</v>
      </c>
      <c r="M11" s="58" t="s">
        <v>161</v>
      </c>
      <c r="N11" s="58" t="s">
        <v>2628</v>
      </c>
      <c r="O11" s="58">
        <v>85000</v>
      </c>
      <c r="P11" s="58" t="s">
        <v>1936</v>
      </c>
      <c r="Q11" s="72">
        <v>44671</v>
      </c>
      <c r="R11" s="58" t="s">
        <v>1937</v>
      </c>
      <c r="S11" s="72">
        <v>44670</v>
      </c>
      <c r="T11" s="58" t="s">
        <v>1938</v>
      </c>
      <c r="U11" s="58" t="s">
        <v>2629</v>
      </c>
      <c r="V11" s="72">
        <v>44664</v>
      </c>
      <c r="W11" s="58" t="s">
        <v>2630</v>
      </c>
      <c r="X11" s="72">
        <v>44655</v>
      </c>
      <c r="Y11" s="73" t="s">
        <v>1112</v>
      </c>
      <c r="Z11" s="58" t="s">
        <v>52</v>
      </c>
      <c r="AA11" s="58" t="s">
        <v>62</v>
      </c>
      <c r="AB11" s="58" t="s">
        <v>834</v>
      </c>
      <c r="AC11" s="58" t="s">
        <v>835</v>
      </c>
      <c r="AD11" s="58" t="s">
        <v>2631</v>
      </c>
      <c r="AE11" s="58" t="s">
        <v>2632</v>
      </c>
      <c r="AF11" s="58" t="s">
        <v>1115</v>
      </c>
      <c r="AG11" s="58"/>
      <c r="AH11" s="58"/>
      <c r="AI11" s="58"/>
      <c r="AJ11" s="58"/>
      <c r="AK11" s="58"/>
    </row>
    <row r="12" spans="1:37" x14ac:dyDescent="0.3">
      <c r="A12" s="58" t="s">
        <v>121</v>
      </c>
      <c r="B12" s="58" t="s">
        <v>122</v>
      </c>
      <c r="C12" s="58" t="s">
        <v>123</v>
      </c>
      <c r="D12" s="58" t="s">
        <v>124</v>
      </c>
      <c r="E12" s="58" t="s">
        <v>125</v>
      </c>
      <c r="F12" s="58" t="s">
        <v>147</v>
      </c>
      <c r="G12" s="58" t="s">
        <v>56</v>
      </c>
      <c r="H12" s="58" t="s">
        <v>148</v>
      </c>
      <c r="I12" s="58" t="s">
        <v>44</v>
      </c>
      <c r="J12" s="58" t="s">
        <v>136</v>
      </c>
      <c r="K12" s="58" t="s">
        <v>137</v>
      </c>
      <c r="L12" s="58" t="s">
        <v>160</v>
      </c>
      <c r="M12" s="58" t="s">
        <v>161</v>
      </c>
      <c r="N12" s="58" t="s">
        <v>2623</v>
      </c>
      <c r="O12" s="58">
        <v>6841000</v>
      </c>
      <c r="P12" s="58" t="s">
        <v>1936</v>
      </c>
      <c r="Q12" s="72">
        <v>44671</v>
      </c>
      <c r="R12" s="58" t="s">
        <v>1937</v>
      </c>
      <c r="S12" s="72">
        <v>44670</v>
      </c>
      <c r="T12" s="58" t="s">
        <v>1938</v>
      </c>
      <c r="U12" s="58" t="s">
        <v>2624</v>
      </c>
      <c r="V12" s="72">
        <v>44664</v>
      </c>
      <c r="W12" s="58" t="s">
        <v>2625</v>
      </c>
      <c r="X12" s="72">
        <v>44655</v>
      </c>
      <c r="Y12" s="73" t="s">
        <v>1112</v>
      </c>
      <c r="Z12" s="58" t="s">
        <v>52</v>
      </c>
      <c r="AA12" s="58" t="s">
        <v>62</v>
      </c>
      <c r="AB12" s="58" t="s">
        <v>834</v>
      </c>
      <c r="AC12" s="58" t="s">
        <v>835</v>
      </c>
      <c r="AD12" s="58" t="s">
        <v>2626</v>
      </c>
      <c r="AE12" s="58" t="s">
        <v>2627</v>
      </c>
      <c r="AF12" s="58" t="s">
        <v>1115</v>
      </c>
      <c r="AG12" s="58"/>
      <c r="AH12" s="58"/>
      <c r="AI12" s="58"/>
      <c r="AJ12" s="58"/>
      <c r="AK12" s="58"/>
    </row>
    <row r="13" spans="1:37" x14ac:dyDescent="0.3">
      <c r="A13" s="58" t="s">
        <v>121</v>
      </c>
      <c r="B13" s="58" t="s">
        <v>122</v>
      </c>
      <c r="C13" s="58" t="s">
        <v>123</v>
      </c>
      <c r="D13" s="58" t="s">
        <v>124</v>
      </c>
      <c r="E13" s="58" t="s">
        <v>125</v>
      </c>
      <c r="F13" s="58" t="s">
        <v>147</v>
      </c>
      <c r="G13" s="58" t="s">
        <v>56</v>
      </c>
      <c r="H13" s="58" t="s">
        <v>148</v>
      </c>
      <c r="I13" s="58" t="s">
        <v>44</v>
      </c>
      <c r="J13" s="58" t="s">
        <v>136</v>
      </c>
      <c r="K13" s="58" t="s">
        <v>137</v>
      </c>
      <c r="L13" s="58" t="s">
        <v>160</v>
      </c>
      <c r="M13" s="58" t="s">
        <v>161</v>
      </c>
      <c r="N13" s="58" t="s">
        <v>2618</v>
      </c>
      <c r="O13" s="58">
        <v>6447000</v>
      </c>
      <c r="P13" s="58" t="s">
        <v>1936</v>
      </c>
      <c r="Q13" s="72">
        <v>44671</v>
      </c>
      <c r="R13" s="58" t="s">
        <v>1937</v>
      </c>
      <c r="S13" s="72">
        <v>44670</v>
      </c>
      <c r="T13" s="58" t="s">
        <v>1938</v>
      </c>
      <c r="U13" s="58" t="s">
        <v>2619</v>
      </c>
      <c r="V13" s="72">
        <v>44664</v>
      </c>
      <c r="W13" s="58" t="s">
        <v>2620</v>
      </c>
      <c r="X13" s="72">
        <v>44655</v>
      </c>
      <c r="Y13" s="73" t="s">
        <v>1112</v>
      </c>
      <c r="Z13" s="58" t="s">
        <v>52</v>
      </c>
      <c r="AA13" s="58" t="s">
        <v>62</v>
      </c>
      <c r="AB13" s="58" t="s">
        <v>834</v>
      </c>
      <c r="AC13" s="58" t="s">
        <v>835</v>
      </c>
      <c r="AD13" s="58" t="s">
        <v>2621</v>
      </c>
      <c r="AE13" s="58" t="s">
        <v>2622</v>
      </c>
      <c r="AF13" s="58" t="s">
        <v>1115</v>
      </c>
      <c r="AG13" s="58"/>
      <c r="AH13" s="58"/>
      <c r="AI13" s="58"/>
      <c r="AJ13" s="58"/>
      <c r="AK13" s="58"/>
    </row>
    <row r="14" spans="1:37" x14ac:dyDescent="0.3">
      <c r="A14" s="58" t="s">
        <v>121</v>
      </c>
      <c r="B14" s="58" t="s">
        <v>122</v>
      </c>
      <c r="C14" s="58" t="s">
        <v>123</v>
      </c>
      <c r="D14" s="58" t="s">
        <v>124</v>
      </c>
      <c r="E14" s="58" t="s">
        <v>125</v>
      </c>
      <c r="F14" s="58" t="s">
        <v>147</v>
      </c>
      <c r="G14" s="58" t="s">
        <v>56</v>
      </c>
      <c r="H14" s="58" t="s">
        <v>148</v>
      </c>
      <c r="I14" s="58" t="s">
        <v>44</v>
      </c>
      <c r="J14" s="58" t="s">
        <v>136</v>
      </c>
      <c r="K14" s="58" t="s">
        <v>137</v>
      </c>
      <c r="L14" s="58" t="s">
        <v>160</v>
      </c>
      <c r="M14" s="58" t="s">
        <v>161</v>
      </c>
      <c r="N14" s="58" t="s">
        <v>2613</v>
      </c>
      <c r="O14" s="58">
        <v>8683400</v>
      </c>
      <c r="P14" s="58" t="s">
        <v>1936</v>
      </c>
      <c r="Q14" s="72">
        <v>44671</v>
      </c>
      <c r="R14" s="58" t="s">
        <v>1937</v>
      </c>
      <c r="S14" s="72">
        <v>44670</v>
      </c>
      <c r="T14" s="58" t="s">
        <v>1938</v>
      </c>
      <c r="U14" s="58" t="s">
        <v>2614</v>
      </c>
      <c r="V14" s="72">
        <v>44664</v>
      </c>
      <c r="W14" s="58" t="s">
        <v>2615</v>
      </c>
      <c r="X14" s="72">
        <v>44655</v>
      </c>
      <c r="Y14" s="73" t="s">
        <v>1112</v>
      </c>
      <c r="Z14" s="58" t="s">
        <v>52</v>
      </c>
      <c r="AA14" s="58" t="s">
        <v>62</v>
      </c>
      <c r="AB14" s="58" t="s">
        <v>834</v>
      </c>
      <c r="AC14" s="58" t="s">
        <v>835</v>
      </c>
      <c r="AD14" s="58" t="s">
        <v>2616</v>
      </c>
      <c r="AE14" s="58" t="s">
        <v>2617</v>
      </c>
      <c r="AF14" s="58" t="s">
        <v>1115</v>
      </c>
      <c r="AG14" s="58"/>
      <c r="AH14" s="58"/>
      <c r="AI14" s="58"/>
      <c r="AJ14" s="58"/>
      <c r="AK14" s="58"/>
    </row>
    <row r="15" spans="1:37" x14ac:dyDescent="0.3">
      <c r="A15" s="58" t="s">
        <v>121</v>
      </c>
      <c r="B15" s="58" t="s">
        <v>122</v>
      </c>
      <c r="C15" s="58" t="s">
        <v>123</v>
      </c>
      <c r="D15" s="58" t="s">
        <v>124</v>
      </c>
      <c r="E15" s="58" t="s">
        <v>125</v>
      </c>
      <c r="F15" s="58" t="s">
        <v>147</v>
      </c>
      <c r="G15" s="58" t="s">
        <v>56</v>
      </c>
      <c r="H15" s="58" t="s">
        <v>148</v>
      </c>
      <c r="I15" s="58" t="s">
        <v>44</v>
      </c>
      <c r="J15" s="58" t="s">
        <v>136</v>
      </c>
      <c r="K15" s="58" t="s">
        <v>137</v>
      </c>
      <c r="L15" s="58" t="s">
        <v>160</v>
      </c>
      <c r="M15" s="58" t="s">
        <v>161</v>
      </c>
      <c r="N15" s="58" t="s">
        <v>2608</v>
      </c>
      <c r="O15" s="58">
        <v>8611600</v>
      </c>
      <c r="P15" s="58" t="s">
        <v>1936</v>
      </c>
      <c r="Q15" s="72">
        <v>44671</v>
      </c>
      <c r="R15" s="58" t="s">
        <v>1937</v>
      </c>
      <c r="S15" s="72">
        <v>44670</v>
      </c>
      <c r="T15" s="58" t="s">
        <v>1938</v>
      </c>
      <c r="U15" s="58" t="s">
        <v>2609</v>
      </c>
      <c r="V15" s="72">
        <v>44664</v>
      </c>
      <c r="W15" s="58" t="s">
        <v>2610</v>
      </c>
      <c r="X15" s="72">
        <v>44655</v>
      </c>
      <c r="Y15" s="73" t="s">
        <v>1112</v>
      </c>
      <c r="Z15" s="58" t="s">
        <v>52</v>
      </c>
      <c r="AA15" s="58" t="s">
        <v>62</v>
      </c>
      <c r="AB15" s="58" t="s">
        <v>834</v>
      </c>
      <c r="AC15" s="58" t="s">
        <v>835</v>
      </c>
      <c r="AD15" s="58" t="s">
        <v>2611</v>
      </c>
      <c r="AE15" s="58" t="s">
        <v>2612</v>
      </c>
      <c r="AF15" s="58" t="s">
        <v>1115</v>
      </c>
      <c r="AG15" s="58"/>
      <c r="AH15" s="58"/>
      <c r="AI15" s="58"/>
      <c r="AJ15" s="58"/>
      <c r="AK15" s="58"/>
    </row>
    <row r="16" spans="1:37" x14ac:dyDescent="0.3">
      <c r="A16" s="58" t="s">
        <v>121</v>
      </c>
      <c r="B16" s="58" t="s">
        <v>122</v>
      </c>
      <c r="C16" s="58" t="s">
        <v>123</v>
      </c>
      <c r="D16" s="58" t="s">
        <v>124</v>
      </c>
      <c r="E16" s="58" t="s">
        <v>125</v>
      </c>
      <c r="F16" s="58" t="s">
        <v>2121</v>
      </c>
      <c r="G16" s="58" t="s">
        <v>56</v>
      </c>
      <c r="H16" s="58" t="s">
        <v>2122</v>
      </c>
      <c r="I16" s="58" t="s">
        <v>44</v>
      </c>
      <c r="J16" s="58" t="s">
        <v>136</v>
      </c>
      <c r="K16" s="58" t="s">
        <v>137</v>
      </c>
      <c r="L16" s="58" t="s">
        <v>2123</v>
      </c>
      <c r="M16" s="58" t="s">
        <v>2124</v>
      </c>
      <c r="N16" s="58" t="s">
        <v>2603</v>
      </c>
      <c r="O16" s="58">
        <v>420000</v>
      </c>
      <c r="P16" s="58" t="s">
        <v>1936</v>
      </c>
      <c r="Q16" s="72">
        <v>44671</v>
      </c>
      <c r="R16" s="58" t="s">
        <v>1937</v>
      </c>
      <c r="S16" s="72">
        <v>44670</v>
      </c>
      <c r="T16" s="58" t="s">
        <v>1938</v>
      </c>
      <c r="U16" s="58" t="s">
        <v>2604</v>
      </c>
      <c r="V16" s="72">
        <v>44664</v>
      </c>
      <c r="W16" s="58" t="s">
        <v>2605</v>
      </c>
      <c r="X16" s="72">
        <v>44655</v>
      </c>
      <c r="Y16" s="73" t="s">
        <v>1112</v>
      </c>
      <c r="Z16" s="58" t="s">
        <v>52</v>
      </c>
      <c r="AA16" s="58" t="s">
        <v>62</v>
      </c>
      <c r="AB16" s="58" t="s">
        <v>834</v>
      </c>
      <c r="AC16" s="58" t="s">
        <v>835</v>
      </c>
      <c r="AD16" s="58" t="s">
        <v>2606</v>
      </c>
      <c r="AE16" s="58" t="s">
        <v>2607</v>
      </c>
      <c r="AF16" s="58" t="s">
        <v>1115</v>
      </c>
      <c r="AG16" s="58"/>
      <c r="AH16" s="58"/>
      <c r="AI16" s="58"/>
      <c r="AJ16" s="58"/>
      <c r="AK16" s="58"/>
    </row>
    <row r="17" spans="1:37" x14ac:dyDescent="0.3">
      <c r="A17" s="58" t="s">
        <v>121</v>
      </c>
      <c r="B17" s="58" t="s">
        <v>122</v>
      </c>
      <c r="C17" s="58" t="s">
        <v>123</v>
      </c>
      <c r="D17" s="58" t="s">
        <v>124</v>
      </c>
      <c r="E17" s="58" t="s">
        <v>125</v>
      </c>
      <c r="F17" s="58" t="s">
        <v>2121</v>
      </c>
      <c r="G17" s="58" t="s">
        <v>56</v>
      </c>
      <c r="H17" s="58" t="s">
        <v>2122</v>
      </c>
      <c r="I17" s="58" t="s">
        <v>44</v>
      </c>
      <c r="J17" s="58" t="s">
        <v>136</v>
      </c>
      <c r="K17" s="58" t="s">
        <v>137</v>
      </c>
      <c r="L17" s="58" t="s">
        <v>2123</v>
      </c>
      <c r="M17" s="58" t="s">
        <v>2124</v>
      </c>
      <c r="N17" s="58" t="s">
        <v>2598</v>
      </c>
      <c r="O17" s="58">
        <v>420000</v>
      </c>
      <c r="P17" s="58" t="s">
        <v>1936</v>
      </c>
      <c r="Q17" s="72">
        <v>44671</v>
      </c>
      <c r="R17" s="58" t="s">
        <v>1937</v>
      </c>
      <c r="S17" s="72">
        <v>44670</v>
      </c>
      <c r="T17" s="58" t="s">
        <v>1938</v>
      </c>
      <c r="U17" s="58" t="s">
        <v>2599</v>
      </c>
      <c r="V17" s="72">
        <v>44664</v>
      </c>
      <c r="W17" s="58" t="s">
        <v>2600</v>
      </c>
      <c r="X17" s="72">
        <v>44655</v>
      </c>
      <c r="Y17" s="73" t="s">
        <v>1112</v>
      </c>
      <c r="Z17" s="58" t="s">
        <v>52</v>
      </c>
      <c r="AA17" s="58" t="s">
        <v>62</v>
      </c>
      <c r="AB17" s="58" t="s">
        <v>834</v>
      </c>
      <c r="AC17" s="58" t="s">
        <v>835</v>
      </c>
      <c r="AD17" s="58" t="s">
        <v>2601</v>
      </c>
      <c r="AE17" s="58" t="s">
        <v>2602</v>
      </c>
      <c r="AF17" s="58" t="s">
        <v>1115</v>
      </c>
      <c r="AG17" s="58"/>
      <c r="AH17" s="58"/>
      <c r="AI17" s="58"/>
      <c r="AJ17" s="58"/>
      <c r="AK17" s="58"/>
    </row>
    <row r="18" spans="1:37" x14ac:dyDescent="0.3">
      <c r="A18" s="58" t="s">
        <v>121</v>
      </c>
      <c r="B18" s="58" t="s">
        <v>122</v>
      </c>
      <c r="C18" s="58" t="s">
        <v>123</v>
      </c>
      <c r="D18" s="58" t="s">
        <v>124</v>
      </c>
      <c r="E18" s="58" t="s">
        <v>125</v>
      </c>
      <c r="F18" s="58" t="s">
        <v>2121</v>
      </c>
      <c r="G18" s="58" t="s">
        <v>56</v>
      </c>
      <c r="H18" s="58" t="s">
        <v>2122</v>
      </c>
      <c r="I18" s="58" t="s">
        <v>44</v>
      </c>
      <c r="J18" s="58" t="s">
        <v>136</v>
      </c>
      <c r="K18" s="58" t="s">
        <v>137</v>
      </c>
      <c r="L18" s="58" t="s">
        <v>2123</v>
      </c>
      <c r="M18" s="58" t="s">
        <v>2124</v>
      </c>
      <c r="N18" s="58" t="s">
        <v>2593</v>
      </c>
      <c r="O18" s="58">
        <v>570000</v>
      </c>
      <c r="P18" s="58" t="s">
        <v>1936</v>
      </c>
      <c r="Q18" s="72">
        <v>44671</v>
      </c>
      <c r="R18" s="58" t="s">
        <v>1937</v>
      </c>
      <c r="S18" s="72">
        <v>44670</v>
      </c>
      <c r="T18" s="58" t="s">
        <v>1938</v>
      </c>
      <c r="U18" s="58" t="s">
        <v>2594</v>
      </c>
      <c r="V18" s="72">
        <v>44664</v>
      </c>
      <c r="W18" s="58" t="s">
        <v>2595</v>
      </c>
      <c r="X18" s="72">
        <v>44655</v>
      </c>
      <c r="Y18" s="73" t="s">
        <v>1112</v>
      </c>
      <c r="Z18" s="58" t="s">
        <v>52</v>
      </c>
      <c r="AA18" s="58" t="s">
        <v>62</v>
      </c>
      <c r="AB18" s="58" t="s">
        <v>834</v>
      </c>
      <c r="AC18" s="58" t="s">
        <v>835</v>
      </c>
      <c r="AD18" s="58" t="s">
        <v>2596</v>
      </c>
      <c r="AE18" s="58" t="s">
        <v>2597</v>
      </c>
      <c r="AF18" s="58" t="s">
        <v>1115</v>
      </c>
      <c r="AG18" s="58"/>
      <c r="AH18" s="58"/>
      <c r="AI18" s="58"/>
      <c r="AJ18" s="58"/>
      <c r="AK18" s="58"/>
    </row>
    <row r="19" spans="1:37" x14ac:dyDescent="0.3">
      <c r="A19" s="58" t="s">
        <v>121</v>
      </c>
      <c r="B19" s="58" t="s">
        <v>122</v>
      </c>
      <c r="C19" s="58" t="s">
        <v>123</v>
      </c>
      <c r="D19" s="58" t="s">
        <v>124</v>
      </c>
      <c r="E19" s="58" t="s">
        <v>125</v>
      </c>
      <c r="F19" s="58" t="s">
        <v>184</v>
      </c>
      <c r="G19" s="58" t="s">
        <v>1302</v>
      </c>
      <c r="H19" s="58" t="s">
        <v>2311</v>
      </c>
      <c r="I19" s="58" t="s">
        <v>44</v>
      </c>
      <c r="J19" s="58" t="s">
        <v>136</v>
      </c>
      <c r="K19" s="58" t="s">
        <v>137</v>
      </c>
      <c r="L19" s="58" t="s">
        <v>2131</v>
      </c>
      <c r="M19" s="58" t="s">
        <v>2312</v>
      </c>
      <c r="N19" s="58" t="s">
        <v>2588</v>
      </c>
      <c r="O19" s="58">
        <v>45000</v>
      </c>
      <c r="P19" s="58" t="s">
        <v>1936</v>
      </c>
      <c r="Q19" s="72">
        <v>44671</v>
      </c>
      <c r="R19" s="58" t="s">
        <v>1937</v>
      </c>
      <c r="S19" s="72">
        <v>44670</v>
      </c>
      <c r="T19" s="58" t="s">
        <v>1938</v>
      </c>
      <c r="U19" s="58" t="s">
        <v>2589</v>
      </c>
      <c r="V19" s="72">
        <v>44664</v>
      </c>
      <c r="W19" s="58" t="s">
        <v>2590</v>
      </c>
      <c r="X19" s="72">
        <v>44655</v>
      </c>
      <c r="Y19" s="73" t="s">
        <v>1112</v>
      </c>
      <c r="Z19" s="58" t="s">
        <v>52</v>
      </c>
      <c r="AA19" s="58" t="s">
        <v>1309</v>
      </c>
      <c r="AB19" s="58" t="s">
        <v>834</v>
      </c>
      <c r="AC19" s="58" t="s">
        <v>835</v>
      </c>
      <c r="AD19" s="58" t="s">
        <v>2591</v>
      </c>
      <c r="AE19" s="58" t="s">
        <v>2592</v>
      </c>
      <c r="AF19" s="58" t="s">
        <v>1115</v>
      </c>
      <c r="AG19" s="58"/>
      <c r="AH19" s="58"/>
      <c r="AI19" s="58"/>
      <c r="AJ19" s="58"/>
      <c r="AK19" s="58"/>
    </row>
    <row r="20" spans="1:37" x14ac:dyDescent="0.3">
      <c r="A20" s="58" t="s">
        <v>121</v>
      </c>
      <c r="B20" s="58" t="s">
        <v>122</v>
      </c>
      <c r="C20" s="58" t="s">
        <v>123</v>
      </c>
      <c r="D20" s="58" t="s">
        <v>124</v>
      </c>
      <c r="E20" s="58" t="s">
        <v>125</v>
      </c>
      <c r="F20" s="58" t="s">
        <v>184</v>
      </c>
      <c r="G20" s="58" t="s">
        <v>1302</v>
      </c>
      <c r="H20" s="58" t="s">
        <v>2311</v>
      </c>
      <c r="I20" s="58" t="s">
        <v>44</v>
      </c>
      <c r="J20" s="58" t="s">
        <v>136</v>
      </c>
      <c r="K20" s="58" t="s">
        <v>137</v>
      </c>
      <c r="L20" s="58" t="s">
        <v>2131</v>
      </c>
      <c r="M20" s="58" t="s">
        <v>2312</v>
      </c>
      <c r="N20" s="58" t="s">
        <v>2583</v>
      </c>
      <c r="O20" s="58">
        <v>105000</v>
      </c>
      <c r="P20" s="58" t="s">
        <v>1936</v>
      </c>
      <c r="Q20" s="72">
        <v>44671</v>
      </c>
      <c r="R20" s="58" t="s">
        <v>1937</v>
      </c>
      <c r="S20" s="72">
        <v>44670</v>
      </c>
      <c r="T20" s="58" t="s">
        <v>1938</v>
      </c>
      <c r="U20" s="58" t="s">
        <v>2584</v>
      </c>
      <c r="V20" s="72">
        <v>44664</v>
      </c>
      <c r="W20" s="58" t="s">
        <v>2585</v>
      </c>
      <c r="X20" s="72">
        <v>44655</v>
      </c>
      <c r="Y20" s="73" t="s">
        <v>1112</v>
      </c>
      <c r="Z20" s="58" t="s">
        <v>52</v>
      </c>
      <c r="AA20" s="58" t="s">
        <v>1309</v>
      </c>
      <c r="AB20" s="58" t="s">
        <v>834</v>
      </c>
      <c r="AC20" s="58" t="s">
        <v>835</v>
      </c>
      <c r="AD20" s="58" t="s">
        <v>2586</v>
      </c>
      <c r="AE20" s="58" t="s">
        <v>2587</v>
      </c>
      <c r="AF20" s="58" t="s">
        <v>1115</v>
      </c>
      <c r="AG20" s="58"/>
      <c r="AH20" s="58"/>
      <c r="AI20" s="58"/>
      <c r="AJ20" s="58"/>
      <c r="AK20" s="58"/>
    </row>
    <row r="21" spans="1:37" x14ac:dyDescent="0.3">
      <c r="A21" s="58" t="s">
        <v>121</v>
      </c>
      <c r="B21" s="58" t="s">
        <v>122</v>
      </c>
      <c r="C21" s="58" t="s">
        <v>123</v>
      </c>
      <c r="D21" s="58" t="s">
        <v>124</v>
      </c>
      <c r="E21" s="58" t="s">
        <v>125</v>
      </c>
      <c r="F21" s="58" t="s">
        <v>184</v>
      </c>
      <c r="G21" s="58" t="s">
        <v>1302</v>
      </c>
      <c r="H21" s="58" t="s">
        <v>2311</v>
      </c>
      <c r="I21" s="58" t="s">
        <v>44</v>
      </c>
      <c r="J21" s="58" t="s">
        <v>136</v>
      </c>
      <c r="K21" s="58" t="s">
        <v>137</v>
      </c>
      <c r="L21" s="58" t="s">
        <v>2131</v>
      </c>
      <c r="M21" s="58" t="s">
        <v>2312</v>
      </c>
      <c r="N21" s="58" t="s">
        <v>2578</v>
      </c>
      <c r="O21" s="58">
        <v>85000</v>
      </c>
      <c r="P21" s="58" t="s">
        <v>1936</v>
      </c>
      <c r="Q21" s="72">
        <v>44671</v>
      </c>
      <c r="R21" s="58" t="s">
        <v>1937</v>
      </c>
      <c r="S21" s="72">
        <v>44670</v>
      </c>
      <c r="T21" s="58" t="s">
        <v>1938</v>
      </c>
      <c r="U21" s="58" t="s">
        <v>2579</v>
      </c>
      <c r="V21" s="72">
        <v>44664</v>
      </c>
      <c r="W21" s="58" t="s">
        <v>2580</v>
      </c>
      <c r="X21" s="72">
        <v>44655</v>
      </c>
      <c r="Y21" s="73" t="s">
        <v>1112</v>
      </c>
      <c r="Z21" s="58" t="s">
        <v>52</v>
      </c>
      <c r="AA21" s="58" t="s">
        <v>1309</v>
      </c>
      <c r="AB21" s="58" t="s">
        <v>834</v>
      </c>
      <c r="AC21" s="58" t="s">
        <v>835</v>
      </c>
      <c r="AD21" s="58" t="s">
        <v>2581</v>
      </c>
      <c r="AE21" s="58" t="s">
        <v>2582</v>
      </c>
      <c r="AF21" s="58" t="s">
        <v>1115</v>
      </c>
      <c r="AG21" s="58"/>
      <c r="AH21" s="58"/>
      <c r="AI21" s="58"/>
      <c r="AJ21" s="58"/>
      <c r="AK21" s="58"/>
    </row>
    <row r="22" spans="1:37" x14ac:dyDescent="0.3">
      <c r="A22" s="58" t="s">
        <v>121</v>
      </c>
      <c r="B22" s="58" t="s">
        <v>122</v>
      </c>
      <c r="C22" s="58" t="s">
        <v>123</v>
      </c>
      <c r="D22" s="58" t="s">
        <v>124</v>
      </c>
      <c r="E22" s="58" t="s">
        <v>125</v>
      </c>
      <c r="F22" s="58" t="s">
        <v>184</v>
      </c>
      <c r="G22" s="58" t="s">
        <v>1302</v>
      </c>
      <c r="H22" s="58" t="s">
        <v>2311</v>
      </c>
      <c r="I22" s="58" t="s">
        <v>44</v>
      </c>
      <c r="J22" s="58" t="s">
        <v>136</v>
      </c>
      <c r="K22" s="58" t="s">
        <v>137</v>
      </c>
      <c r="L22" s="58" t="s">
        <v>2131</v>
      </c>
      <c r="M22" s="58" t="s">
        <v>2312</v>
      </c>
      <c r="N22" s="58" t="s">
        <v>2573</v>
      </c>
      <c r="O22" s="58">
        <v>95000</v>
      </c>
      <c r="P22" s="58" t="s">
        <v>1936</v>
      </c>
      <c r="Q22" s="72">
        <v>44671</v>
      </c>
      <c r="R22" s="58" t="s">
        <v>1937</v>
      </c>
      <c r="S22" s="72">
        <v>44670</v>
      </c>
      <c r="T22" s="58" t="s">
        <v>1938</v>
      </c>
      <c r="U22" s="58" t="s">
        <v>2574</v>
      </c>
      <c r="V22" s="72">
        <v>44664</v>
      </c>
      <c r="W22" s="58" t="s">
        <v>2575</v>
      </c>
      <c r="X22" s="72">
        <v>44655</v>
      </c>
      <c r="Y22" s="73" t="s">
        <v>1112</v>
      </c>
      <c r="Z22" s="58" t="s">
        <v>52</v>
      </c>
      <c r="AA22" s="58" t="s">
        <v>1309</v>
      </c>
      <c r="AB22" s="58" t="s">
        <v>834</v>
      </c>
      <c r="AC22" s="58" t="s">
        <v>835</v>
      </c>
      <c r="AD22" s="58" t="s">
        <v>2576</v>
      </c>
      <c r="AE22" s="58" t="s">
        <v>2577</v>
      </c>
      <c r="AF22" s="58" t="s">
        <v>1115</v>
      </c>
      <c r="AG22" s="58"/>
      <c r="AH22" s="58"/>
      <c r="AI22" s="58"/>
      <c r="AJ22" s="58"/>
      <c r="AK22" s="58"/>
    </row>
    <row r="23" spans="1:37" x14ac:dyDescent="0.3">
      <c r="A23" s="58" t="s">
        <v>121</v>
      </c>
      <c r="B23" s="58" t="s">
        <v>122</v>
      </c>
      <c r="C23" s="58" t="s">
        <v>123</v>
      </c>
      <c r="D23" s="58" t="s">
        <v>124</v>
      </c>
      <c r="E23" s="58" t="s">
        <v>125</v>
      </c>
      <c r="F23" s="58" t="s">
        <v>184</v>
      </c>
      <c r="G23" s="58" t="s">
        <v>1302</v>
      </c>
      <c r="H23" s="58" t="s">
        <v>2311</v>
      </c>
      <c r="I23" s="58" t="s">
        <v>44</v>
      </c>
      <c r="J23" s="58" t="s">
        <v>136</v>
      </c>
      <c r="K23" s="58" t="s">
        <v>137</v>
      </c>
      <c r="L23" s="58" t="s">
        <v>2131</v>
      </c>
      <c r="M23" s="58" t="s">
        <v>2312</v>
      </c>
      <c r="N23" s="58" t="s">
        <v>2568</v>
      </c>
      <c r="O23" s="58">
        <v>80000</v>
      </c>
      <c r="P23" s="58" t="s">
        <v>1936</v>
      </c>
      <c r="Q23" s="72">
        <v>44671</v>
      </c>
      <c r="R23" s="58" t="s">
        <v>1937</v>
      </c>
      <c r="S23" s="72">
        <v>44670</v>
      </c>
      <c r="T23" s="58" t="s">
        <v>1938</v>
      </c>
      <c r="U23" s="58" t="s">
        <v>2569</v>
      </c>
      <c r="V23" s="72">
        <v>44664</v>
      </c>
      <c r="W23" s="58" t="s">
        <v>2570</v>
      </c>
      <c r="X23" s="72">
        <v>44655</v>
      </c>
      <c r="Y23" s="73" t="s">
        <v>1112</v>
      </c>
      <c r="Z23" s="58" t="s">
        <v>52</v>
      </c>
      <c r="AA23" s="58" t="s">
        <v>1309</v>
      </c>
      <c r="AB23" s="58" t="s">
        <v>834</v>
      </c>
      <c r="AC23" s="58" t="s">
        <v>835</v>
      </c>
      <c r="AD23" s="58" t="s">
        <v>2571</v>
      </c>
      <c r="AE23" s="58" t="s">
        <v>2572</v>
      </c>
      <c r="AF23" s="58" t="s">
        <v>1115</v>
      </c>
      <c r="AG23" s="58"/>
      <c r="AH23" s="58"/>
      <c r="AI23" s="58"/>
      <c r="AJ23" s="58"/>
      <c r="AK23" s="58"/>
    </row>
    <row r="24" spans="1:37" x14ac:dyDescent="0.3">
      <c r="A24" s="58" t="s">
        <v>121</v>
      </c>
      <c r="B24" s="58" t="s">
        <v>122</v>
      </c>
      <c r="C24" s="58" t="s">
        <v>123</v>
      </c>
      <c r="D24" s="58" t="s">
        <v>124</v>
      </c>
      <c r="E24" s="58" t="s">
        <v>125</v>
      </c>
      <c r="F24" s="58" t="s">
        <v>184</v>
      </c>
      <c r="G24" s="58" t="s">
        <v>1302</v>
      </c>
      <c r="H24" s="58" t="s">
        <v>2311</v>
      </c>
      <c r="I24" s="58" t="s">
        <v>44</v>
      </c>
      <c r="J24" s="58" t="s">
        <v>136</v>
      </c>
      <c r="K24" s="58" t="s">
        <v>137</v>
      </c>
      <c r="L24" s="58" t="s">
        <v>2131</v>
      </c>
      <c r="M24" s="58" t="s">
        <v>2312</v>
      </c>
      <c r="N24" s="58" t="s">
        <v>2563</v>
      </c>
      <c r="O24" s="58">
        <v>95000</v>
      </c>
      <c r="P24" s="58" t="s">
        <v>1936</v>
      </c>
      <c r="Q24" s="72">
        <v>44671</v>
      </c>
      <c r="R24" s="58" t="s">
        <v>1937</v>
      </c>
      <c r="S24" s="72">
        <v>44670</v>
      </c>
      <c r="T24" s="58" t="s">
        <v>1938</v>
      </c>
      <c r="U24" s="58" t="s">
        <v>2564</v>
      </c>
      <c r="V24" s="72">
        <v>44664</v>
      </c>
      <c r="W24" s="58" t="s">
        <v>2565</v>
      </c>
      <c r="X24" s="72">
        <v>44655</v>
      </c>
      <c r="Y24" s="73" t="s">
        <v>1112</v>
      </c>
      <c r="Z24" s="58" t="s">
        <v>52</v>
      </c>
      <c r="AA24" s="58" t="s">
        <v>1309</v>
      </c>
      <c r="AB24" s="58" t="s">
        <v>834</v>
      </c>
      <c r="AC24" s="58" t="s">
        <v>835</v>
      </c>
      <c r="AD24" s="58" t="s">
        <v>2566</v>
      </c>
      <c r="AE24" s="58" t="s">
        <v>2567</v>
      </c>
      <c r="AF24" s="58" t="s">
        <v>1115</v>
      </c>
      <c r="AG24" s="58"/>
      <c r="AH24" s="58"/>
      <c r="AI24" s="58"/>
      <c r="AJ24" s="58"/>
      <c r="AK24" s="58"/>
    </row>
    <row r="25" spans="1:37" x14ac:dyDescent="0.3">
      <c r="A25" s="58" t="s">
        <v>121</v>
      </c>
      <c r="B25" s="58" t="s">
        <v>122</v>
      </c>
      <c r="C25" s="58" t="s">
        <v>123</v>
      </c>
      <c r="D25" s="58" t="s">
        <v>124</v>
      </c>
      <c r="E25" s="58" t="s">
        <v>125</v>
      </c>
      <c r="F25" s="58" t="s">
        <v>184</v>
      </c>
      <c r="G25" s="58" t="s">
        <v>1302</v>
      </c>
      <c r="H25" s="58" t="s">
        <v>2311</v>
      </c>
      <c r="I25" s="58" t="s">
        <v>44</v>
      </c>
      <c r="J25" s="58" t="s">
        <v>136</v>
      </c>
      <c r="K25" s="58" t="s">
        <v>137</v>
      </c>
      <c r="L25" s="58" t="s">
        <v>2131</v>
      </c>
      <c r="M25" s="58" t="s">
        <v>2312</v>
      </c>
      <c r="N25" s="58" t="s">
        <v>2558</v>
      </c>
      <c r="O25" s="58">
        <v>90000</v>
      </c>
      <c r="P25" s="58" t="s">
        <v>1936</v>
      </c>
      <c r="Q25" s="72">
        <v>44671</v>
      </c>
      <c r="R25" s="58" t="s">
        <v>1937</v>
      </c>
      <c r="S25" s="72">
        <v>44670</v>
      </c>
      <c r="T25" s="58" t="s">
        <v>1938</v>
      </c>
      <c r="U25" s="58" t="s">
        <v>2559</v>
      </c>
      <c r="V25" s="72">
        <v>44664</v>
      </c>
      <c r="W25" s="58" t="s">
        <v>2560</v>
      </c>
      <c r="X25" s="72">
        <v>44655</v>
      </c>
      <c r="Y25" s="73" t="s">
        <v>1112</v>
      </c>
      <c r="Z25" s="58" t="s">
        <v>52</v>
      </c>
      <c r="AA25" s="58" t="s">
        <v>1309</v>
      </c>
      <c r="AB25" s="58" t="s">
        <v>834</v>
      </c>
      <c r="AC25" s="58" t="s">
        <v>835</v>
      </c>
      <c r="AD25" s="58" t="s">
        <v>2561</v>
      </c>
      <c r="AE25" s="58" t="s">
        <v>2562</v>
      </c>
      <c r="AF25" s="58" t="s">
        <v>1115</v>
      </c>
      <c r="AG25" s="58"/>
      <c r="AH25" s="58"/>
      <c r="AI25" s="58"/>
      <c r="AJ25" s="58"/>
      <c r="AK25" s="58"/>
    </row>
    <row r="26" spans="1:37" x14ac:dyDescent="0.3">
      <c r="A26" s="58" t="s">
        <v>121</v>
      </c>
      <c r="B26" s="58" t="s">
        <v>122</v>
      </c>
      <c r="C26" s="58" t="s">
        <v>123</v>
      </c>
      <c r="D26" s="58" t="s">
        <v>124</v>
      </c>
      <c r="E26" s="58" t="s">
        <v>125</v>
      </c>
      <c r="F26" s="58" t="s">
        <v>184</v>
      </c>
      <c r="G26" s="58" t="s">
        <v>1302</v>
      </c>
      <c r="H26" s="58" t="s">
        <v>2311</v>
      </c>
      <c r="I26" s="58" t="s">
        <v>44</v>
      </c>
      <c r="J26" s="58" t="s">
        <v>136</v>
      </c>
      <c r="K26" s="58" t="s">
        <v>137</v>
      </c>
      <c r="L26" s="58" t="s">
        <v>2131</v>
      </c>
      <c r="M26" s="58" t="s">
        <v>2312</v>
      </c>
      <c r="N26" s="58" t="s">
        <v>2553</v>
      </c>
      <c r="O26" s="58">
        <v>275000</v>
      </c>
      <c r="P26" s="58" t="s">
        <v>1936</v>
      </c>
      <c r="Q26" s="72">
        <v>44671</v>
      </c>
      <c r="R26" s="58" t="s">
        <v>1937</v>
      </c>
      <c r="S26" s="72">
        <v>44670</v>
      </c>
      <c r="T26" s="58" t="s">
        <v>1938</v>
      </c>
      <c r="U26" s="58" t="s">
        <v>2554</v>
      </c>
      <c r="V26" s="72">
        <v>44664</v>
      </c>
      <c r="W26" s="58" t="s">
        <v>2555</v>
      </c>
      <c r="X26" s="72">
        <v>44655</v>
      </c>
      <c r="Y26" s="73" t="s">
        <v>1112</v>
      </c>
      <c r="Z26" s="58" t="s">
        <v>52</v>
      </c>
      <c r="AA26" s="58" t="s">
        <v>1309</v>
      </c>
      <c r="AB26" s="58" t="s">
        <v>834</v>
      </c>
      <c r="AC26" s="58" t="s">
        <v>835</v>
      </c>
      <c r="AD26" s="58" t="s">
        <v>2556</v>
      </c>
      <c r="AE26" s="58" t="s">
        <v>2557</v>
      </c>
      <c r="AF26" s="58" t="s">
        <v>1115</v>
      </c>
      <c r="AG26" s="58"/>
      <c r="AH26" s="58"/>
      <c r="AI26" s="58"/>
      <c r="AJ26" s="58"/>
      <c r="AK26" s="58"/>
    </row>
    <row r="27" spans="1:37" x14ac:dyDescent="0.3">
      <c r="A27" s="58" t="s">
        <v>121</v>
      </c>
      <c r="B27" s="58" t="s">
        <v>122</v>
      </c>
      <c r="C27" s="58" t="s">
        <v>123</v>
      </c>
      <c r="D27" s="58" t="s">
        <v>124</v>
      </c>
      <c r="E27" s="58" t="s">
        <v>125</v>
      </c>
      <c r="F27" s="58" t="s">
        <v>184</v>
      </c>
      <c r="G27" s="58" t="s">
        <v>1302</v>
      </c>
      <c r="H27" s="58" t="s">
        <v>2311</v>
      </c>
      <c r="I27" s="58" t="s">
        <v>44</v>
      </c>
      <c r="J27" s="58" t="s">
        <v>136</v>
      </c>
      <c r="K27" s="58" t="s">
        <v>137</v>
      </c>
      <c r="L27" s="58" t="s">
        <v>2131</v>
      </c>
      <c r="M27" s="58" t="s">
        <v>2312</v>
      </c>
      <c r="N27" s="58" t="s">
        <v>2548</v>
      </c>
      <c r="O27" s="58">
        <v>99000</v>
      </c>
      <c r="P27" s="58" t="s">
        <v>1936</v>
      </c>
      <c r="Q27" s="72">
        <v>44671</v>
      </c>
      <c r="R27" s="58" t="s">
        <v>1937</v>
      </c>
      <c r="S27" s="72">
        <v>44670</v>
      </c>
      <c r="T27" s="58" t="s">
        <v>1938</v>
      </c>
      <c r="U27" s="58" t="s">
        <v>2549</v>
      </c>
      <c r="V27" s="72">
        <v>44664</v>
      </c>
      <c r="W27" s="58" t="s">
        <v>2550</v>
      </c>
      <c r="X27" s="72">
        <v>44655</v>
      </c>
      <c r="Y27" s="73" t="s">
        <v>1112</v>
      </c>
      <c r="Z27" s="58" t="s">
        <v>52</v>
      </c>
      <c r="AA27" s="58" t="s">
        <v>1309</v>
      </c>
      <c r="AB27" s="58" t="s">
        <v>834</v>
      </c>
      <c r="AC27" s="58" t="s">
        <v>835</v>
      </c>
      <c r="AD27" s="58" t="s">
        <v>2551</v>
      </c>
      <c r="AE27" s="58" t="s">
        <v>2552</v>
      </c>
      <c r="AF27" s="58" t="s">
        <v>1115</v>
      </c>
      <c r="AG27" s="58"/>
      <c r="AH27" s="58"/>
      <c r="AI27" s="58"/>
      <c r="AJ27" s="58"/>
      <c r="AK27" s="58"/>
    </row>
    <row r="28" spans="1:37" x14ac:dyDescent="0.3">
      <c r="A28" s="58" t="s">
        <v>121</v>
      </c>
      <c r="B28" s="58" t="s">
        <v>122</v>
      </c>
      <c r="C28" s="58" t="s">
        <v>123</v>
      </c>
      <c r="D28" s="58" t="s">
        <v>124</v>
      </c>
      <c r="E28" s="58" t="s">
        <v>125</v>
      </c>
      <c r="F28" s="58" t="s">
        <v>184</v>
      </c>
      <c r="G28" s="58" t="s">
        <v>1302</v>
      </c>
      <c r="H28" s="58" t="s">
        <v>2311</v>
      </c>
      <c r="I28" s="58" t="s">
        <v>44</v>
      </c>
      <c r="J28" s="58" t="s">
        <v>136</v>
      </c>
      <c r="K28" s="58" t="s">
        <v>137</v>
      </c>
      <c r="L28" s="58" t="s">
        <v>2131</v>
      </c>
      <c r="M28" s="58" t="s">
        <v>2312</v>
      </c>
      <c r="N28" s="58" t="s">
        <v>2543</v>
      </c>
      <c r="O28" s="58">
        <v>89000</v>
      </c>
      <c r="P28" s="58" t="s">
        <v>1936</v>
      </c>
      <c r="Q28" s="72">
        <v>44671</v>
      </c>
      <c r="R28" s="58" t="s">
        <v>1937</v>
      </c>
      <c r="S28" s="72">
        <v>44670</v>
      </c>
      <c r="T28" s="58" t="s">
        <v>1938</v>
      </c>
      <c r="U28" s="58" t="s">
        <v>2544</v>
      </c>
      <c r="V28" s="72">
        <v>44664</v>
      </c>
      <c r="W28" s="58" t="s">
        <v>2545</v>
      </c>
      <c r="X28" s="72">
        <v>44655</v>
      </c>
      <c r="Y28" s="73" t="s">
        <v>1112</v>
      </c>
      <c r="Z28" s="58" t="s">
        <v>52</v>
      </c>
      <c r="AA28" s="58" t="s">
        <v>1309</v>
      </c>
      <c r="AB28" s="58" t="s">
        <v>834</v>
      </c>
      <c r="AC28" s="58" t="s">
        <v>835</v>
      </c>
      <c r="AD28" s="58" t="s">
        <v>2546</v>
      </c>
      <c r="AE28" s="58" t="s">
        <v>2547</v>
      </c>
      <c r="AF28" s="58" t="s">
        <v>1115</v>
      </c>
      <c r="AG28" s="58"/>
      <c r="AH28" s="58"/>
      <c r="AI28" s="58"/>
      <c r="AJ28" s="58"/>
      <c r="AK28" s="58"/>
    </row>
    <row r="29" spans="1:37" x14ac:dyDescent="0.3">
      <c r="A29" s="58" t="s">
        <v>121</v>
      </c>
      <c r="B29" s="58" t="s">
        <v>122</v>
      </c>
      <c r="C29" s="58" t="s">
        <v>123</v>
      </c>
      <c r="D29" s="58" t="s">
        <v>124</v>
      </c>
      <c r="E29" s="58" t="s">
        <v>125</v>
      </c>
      <c r="F29" s="58" t="s">
        <v>184</v>
      </c>
      <c r="G29" s="58" t="s">
        <v>1302</v>
      </c>
      <c r="H29" s="58" t="s">
        <v>2311</v>
      </c>
      <c r="I29" s="58" t="s">
        <v>44</v>
      </c>
      <c r="J29" s="58" t="s">
        <v>136</v>
      </c>
      <c r="K29" s="58" t="s">
        <v>137</v>
      </c>
      <c r="L29" s="58" t="s">
        <v>2131</v>
      </c>
      <c r="M29" s="58" t="s">
        <v>2312</v>
      </c>
      <c r="N29" s="58" t="s">
        <v>2538</v>
      </c>
      <c r="O29" s="58">
        <v>100000</v>
      </c>
      <c r="P29" s="58" t="s">
        <v>1936</v>
      </c>
      <c r="Q29" s="72">
        <v>44671</v>
      </c>
      <c r="R29" s="58" t="s">
        <v>1937</v>
      </c>
      <c r="S29" s="72">
        <v>44670</v>
      </c>
      <c r="T29" s="58" t="s">
        <v>1938</v>
      </c>
      <c r="U29" s="58" t="s">
        <v>2539</v>
      </c>
      <c r="V29" s="72">
        <v>44664</v>
      </c>
      <c r="W29" s="58" t="s">
        <v>2540</v>
      </c>
      <c r="X29" s="72">
        <v>44655</v>
      </c>
      <c r="Y29" s="73" t="s">
        <v>1112</v>
      </c>
      <c r="Z29" s="58" t="s">
        <v>52</v>
      </c>
      <c r="AA29" s="58" t="s">
        <v>1309</v>
      </c>
      <c r="AB29" s="58" t="s">
        <v>834</v>
      </c>
      <c r="AC29" s="58" t="s">
        <v>835</v>
      </c>
      <c r="AD29" s="58" t="s">
        <v>2541</v>
      </c>
      <c r="AE29" s="58" t="s">
        <v>2542</v>
      </c>
      <c r="AF29" s="58" t="s">
        <v>1115</v>
      </c>
      <c r="AG29" s="58"/>
      <c r="AH29" s="58"/>
      <c r="AI29" s="58"/>
      <c r="AJ29" s="58"/>
      <c r="AK29" s="58"/>
    </row>
    <row r="30" spans="1:37" x14ac:dyDescent="0.3">
      <c r="A30" s="58" t="s">
        <v>121</v>
      </c>
      <c r="B30" s="58" t="s">
        <v>122</v>
      </c>
      <c r="C30" s="58" t="s">
        <v>123</v>
      </c>
      <c r="D30" s="58" t="s">
        <v>124</v>
      </c>
      <c r="E30" s="58" t="s">
        <v>125</v>
      </c>
      <c r="F30" s="58" t="s">
        <v>184</v>
      </c>
      <c r="G30" s="58" t="s">
        <v>1302</v>
      </c>
      <c r="H30" s="58" t="s">
        <v>2311</v>
      </c>
      <c r="I30" s="58" t="s">
        <v>44</v>
      </c>
      <c r="J30" s="58" t="s">
        <v>136</v>
      </c>
      <c r="K30" s="58" t="s">
        <v>137</v>
      </c>
      <c r="L30" s="58" t="s">
        <v>2131</v>
      </c>
      <c r="M30" s="58" t="s">
        <v>2312</v>
      </c>
      <c r="N30" s="58" t="s">
        <v>2533</v>
      </c>
      <c r="O30" s="58">
        <v>325000</v>
      </c>
      <c r="P30" s="58" t="s">
        <v>1936</v>
      </c>
      <c r="Q30" s="72">
        <v>44671</v>
      </c>
      <c r="R30" s="58" t="s">
        <v>1937</v>
      </c>
      <c r="S30" s="72">
        <v>44670</v>
      </c>
      <c r="T30" s="58" t="s">
        <v>1938</v>
      </c>
      <c r="U30" s="58" t="s">
        <v>2534</v>
      </c>
      <c r="V30" s="72">
        <v>44664</v>
      </c>
      <c r="W30" s="58" t="s">
        <v>2535</v>
      </c>
      <c r="X30" s="72">
        <v>44655</v>
      </c>
      <c r="Y30" s="73" t="s">
        <v>1112</v>
      </c>
      <c r="Z30" s="58" t="s">
        <v>52</v>
      </c>
      <c r="AA30" s="58" t="s">
        <v>1309</v>
      </c>
      <c r="AB30" s="58" t="s">
        <v>834</v>
      </c>
      <c r="AC30" s="58" t="s">
        <v>835</v>
      </c>
      <c r="AD30" s="58" t="s">
        <v>2536</v>
      </c>
      <c r="AE30" s="58" t="s">
        <v>2537</v>
      </c>
      <c r="AF30" s="58" t="s">
        <v>1115</v>
      </c>
      <c r="AG30" s="58"/>
      <c r="AH30" s="58"/>
      <c r="AI30" s="58"/>
      <c r="AJ30" s="58"/>
      <c r="AK30" s="58"/>
    </row>
    <row r="31" spans="1:37" x14ac:dyDescent="0.3">
      <c r="A31" s="58" t="s">
        <v>121</v>
      </c>
      <c r="B31" s="58" t="s">
        <v>122</v>
      </c>
      <c r="C31" s="58" t="s">
        <v>123</v>
      </c>
      <c r="D31" s="58" t="s">
        <v>124</v>
      </c>
      <c r="E31" s="58" t="s">
        <v>125</v>
      </c>
      <c r="F31" s="58" t="s">
        <v>184</v>
      </c>
      <c r="G31" s="58" t="s">
        <v>1302</v>
      </c>
      <c r="H31" s="58" t="s">
        <v>2311</v>
      </c>
      <c r="I31" s="58" t="s">
        <v>44</v>
      </c>
      <c r="J31" s="58" t="s">
        <v>136</v>
      </c>
      <c r="K31" s="58" t="s">
        <v>137</v>
      </c>
      <c r="L31" s="58" t="s">
        <v>2131</v>
      </c>
      <c r="M31" s="58" t="s">
        <v>2312</v>
      </c>
      <c r="N31" s="58" t="s">
        <v>2528</v>
      </c>
      <c r="O31" s="58">
        <v>99000</v>
      </c>
      <c r="P31" s="58" t="s">
        <v>1936</v>
      </c>
      <c r="Q31" s="72">
        <v>44671</v>
      </c>
      <c r="R31" s="58" t="s">
        <v>1937</v>
      </c>
      <c r="S31" s="72">
        <v>44670</v>
      </c>
      <c r="T31" s="58" t="s">
        <v>1938</v>
      </c>
      <c r="U31" s="58" t="s">
        <v>2529</v>
      </c>
      <c r="V31" s="72">
        <v>44664</v>
      </c>
      <c r="W31" s="58" t="s">
        <v>2530</v>
      </c>
      <c r="X31" s="72">
        <v>44655</v>
      </c>
      <c r="Y31" s="73" t="s">
        <v>1112</v>
      </c>
      <c r="Z31" s="58" t="s">
        <v>52</v>
      </c>
      <c r="AA31" s="58" t="s">
        <v>1309</v>
      </c>
      <c r="AB31" s="58" t="s">
        <v>834</v>
      </c>
      <c r="AC31" s="58" t="s">
        <v>835</v>
      </c>
      <c r="AD31" s="58" t="s">
        <v>2531</v>
      </c>
      <c r="AE31" s="58" t="s">
        <v>2532</v>
      </c>
      <c r="AF31" s="58" t="s">
        <v>1115</v>
      </c>
      <c r="AG31" s="58"/>
      <c r="AH31" s="58"/>
      <c r="AI31" s="58"/>
      <c r="AJ31" s="58"/>
      <c r="AK31" s="58"/>
    </row>
    <row r="32" spans="1:37" x14ac:dyDescent="0.3">
      <c r="A32" s="58" t="s">
        <v>121</v>
      </c>
      <c r="B32" s="58" t="s">
        <v>122</v>
      </c>
      <c r="C32" s="58" t="s">
        <v>123</v>
      </c>
      <c r="D32" s="58" t="s">
        <v>124</v>
      </c>
      <c r="E32" s="58" t="s">
        <v>125</v>
      </c>
      <c r="F32" s="58" t="s">
        <v>184</v>
      </c>
      <c r="G32" s="58" t="s">
        <v>1302</v>
      </c>
      <c r="H32" s="58" t="s">
        <v>2311</v>
      </c>
      <c r="I32" s="58" t="s">
        <v>44</v>
      </c>
      <c r="J32" s="58" t="s">
        <v>136</v>
      </c>
      <c r="K32" s="58" t="s">
        <v>137</v>
      </c>
      <c r="L32" s="58" t="s">
        <v>2131</v>
      </c>
      <c r="M32" s="58" t="s">
        <v>2312</v>
      </c>
      <c r="N32" s="58" t="s">
        <v>2523</v>
      </c>
      <c r="O32" s="58">
        <v>250000</v>
      </c>
      <c r="P32" s="58" t="s">
        <v>1936</v>
      </c>
      <c r="Q32" s="72">
        <v>44671</v>
      </c>
      <c r="R32" s="58" t="s">
        <v>1937</v>
      </c>
      <c r="S32" s="72">
        <v>44670</v>
      </c>
      <c r="T32" s="58" t="s">
        <v>1938</v>
      </c>
      <c r="U32" s="58" t="s">
        <v>2524</v>
      </c>
      <c r="V32" s="72">
        <v>44664</v>
      </c>
      <c r="W32" s="58" t="s">
        <v>2525</v>
      </c>
      <c r="X32" s="72">
        <v>44655</v>
      </c>
      <c r="Y32" s="73" t="s">
        <v>1112</v>
      </c>
      <c r="Z32" s="58" t="s">
        <v>52</v>
      </c>
      <c r="AA32" s="58" t="s">
        <v>1309</v>
      </c>
      <c r="AB32" s="58" t="s">
        <v>834</v>
      </c>
      <c r="AC32" s="58" t="s">
        <v>835</v>
      </c>
      <c r="AD32" s="58" t="s">
        <v>2526</v>
      </c>
      <c r="AE32" s="58" t="s">
        <v>2527</v>
      </c>
      <c r="AF32" s="58" t="s">
        <v>1115</v>
      </c>
      <c r="AG32" s="58"/>
      <c r="AH32" s="58"/>
      <c r="AI32" s="58"/>
      <c r="AJ32" s="58"/>
      <c r="AK32" s="58"/>
    </row>
    <row r="33" spans="1:37" x14ac:dyDescent="0.3">
      <c r="A33" s="58" t="s">
        <v>121</v>
      </c>
      <c r="B33" s="58" t="s">
        <v>122</v>
      </c>
      <c r="C33" s="58" t="s">
        <v>123</v>
      </c>
      <c r="D33" s="58" t="s">
        <v>124</v>
      </c>
      <c r="E33" s="58" t="s">
        <v>125</v>
      </c>
      <c r="F33" s="58" t="s">
        <v>184</v>
      </c>
      <c r="G33" s="58" t="s">
        <v>1302</v>
      </c>
      <c r="H33" s="58" t="s">
        <v>2311</v>
      </c>
      <c r="I33" s="58" t="s">
        <v>44</v>
      </c>
      <c r="J33" s="58" t="s">
        <v>136</v>
      </c>
      <c r="K33" s="58" t="s">
        <v>137</v>
      </c>
      <c r="L33" s="58" t="s">
        <v>2131</v>
      </c>
      <c r="M33" s="58" t="s">
        <v>2312</v>
      </c>
      <c r="N33" s="58" t="s">
        <v>2518</v>
      </c>
      <c r="O33" s="58">
        <v>59000</v>
      </c>
      <c r="P33" s="58" t="s">
        <v>1936</v>
      </c>
      <c r="Q33" s="72">
        <v>44671</v>
      </c>
      <c r="R33" s="58" t="s">
        <v>1937</v>
      </c>
      <c r="S33" s="72">
        <v>44670</v>
      </c>
      <c r="T33" s="58" t="s">
        <v>1938</v>
      </c>
      <c r="U33" s="58" t="s">
        <v>2519</v>
      </c>
      <c r="V33" s="72">
        <v>44664</v>
      </c>
      <c r="W33" s="58" t="s">
        <v>2520</v>
      </c>
      <c r="X33" s="72">
        <v>44655</v>
      </c>
      <c r="Y33" s="73" t="s">
        <v>1112</v>
      </c>
      <c r="Z33" s="58" t="s">
        <v>52</v>
      </c>
      <c r="AA33" s="58" t="s">
        <v>1309</v>
      </c>
      <c r="AB33" s="58" t="s">
        <v>834</v>
      </c>
      <c r="AC33" s="58" t="s">
        <v>835</v>
      </c>
      <c r="AD33" s="58" t="s">
        <v>2521</v>
      </c>
      <c r="AE33" s="58" t="s">
        <v>2522</v>
      </c>
      <c r="AF33" s="58" t="s">
        <v>1115</v>
      </c>
      <c r="AG33" s="58"/>
      <c r="AH33" s="58"/>
      <c r="AI33" s="58"/>
      <c r="AJ33" s="58"/>
      <c r="AK33" s="58"/>
    </row>
    <row r="34" spans="1:37" x14ac:dyDescent="0.3">
      <c r="A34" s="58" t="s">
        <v>121</v>
      </c>
      <c r="B34" s="58" t="s">
        <v>122</v>
      </c>
      <c r="C34" s="58" t="s">
        <v>123</v>
      </c>
      <c r="D34" s="58" t="s">
        <v>124</v>
      </c>
      <c r="E34" s="58" t="s">
        <v>125</v>
      </c>
      <c r="F34" s="58" t="s">
        <v>184</v>
      </c>
      <c r="G34" s="58" t="s">
        <v>1302</v>
      </c>
      <c r="H34" s="58" t="s">
        <v>2311</v>
      </c>
      <c r="I34" s="58" t="s">
        <v>44</v>
      </c>
      <c r="J34" s="58" t="s">
        <v>136</v>
      </c>
      <c r="K34" s="58" t="s">
        <v>137</v>
      </c>
      <c r="L34" s="58" t="s">
        <v>2131</v>
      </c>
      <c r="M34" s="58" t="s">
        <v>2312</v>
      </c>
      <c r="N34" s="58" t="s">
        <v>2513</v>
      </c>
      <c r="O34" s="58">
        <v>75000</v>
      </c>
      <c r="P34" s="58" t="s">
        <v>1936</v>
      </c>
      <c r="Q34" s="72">
        <v>44671</v>
      </c>
      <c r="R34" s="58" t="s">
        <v>1937</v>
      </c>
      <c r="S34" s="72">
        <v>44670</v>
      </c>
      <c r="T34" s="58" t="s">
        <v>1938</v>
      </c>
      <c r="U34" s="58" t="s">
        <v>2514</v>
      </c>
      <c r="V34" s="72">
        <v>44664</v>
      </c>
      <c r="W34" s="58" t="s">
        <v>2515</v>
      </c>
      <c r="X34" s="72">
        <v>44655</v>
      </c>
      <c r="Y34" s="73" t="s">
        <v>1112</v>
      </c>
      <c r="Z34" s="58" t="s">
        <v>52</v>
      </c>
      <c r="AA34" s="58" t="s">
        <v>1309</v>
      </c>
      <c r="AB34" s="58" t="s">
        <v>834</v>
      </c>
      <c r="AC34" s="58" t="s">
        <v>835</v>
      </c>
      <c r="AD34" s="58" t="s">
        <v>2516</v>
      </c>
      <c r="AE34" s="58" t="s">
        <v>2517</v>
      </c>
      <c r="AF34" s="58" t="s">
        <v>1115</v>
      </c>
      <c r="AG34" s="58"/>
      <c r="AH34" s="58"/>
      <c r="AI34" s="58"/>
      <c r="AJ34" s="58"/>
      <c r="AK34" s="58"/>
    </row>
    <row r="35" spans="1:37" x14ac:dyDescent="0.3">
      <c r="A35" s="58" t="s">
        <v>121</v>
      </c>
      <c r="B35" s="58" t="s">
        <v>122</v>
      </c>
      <c r="C35" s="58" t="s">
        <v>123</v>
      </c>
      <c r="D35" s="58" t="s">
        <v>124</v>
      </c>
      <c r="E35" s="58" t="s">
        <v>125</v>
      </c>
      <c r="F35" s="58" t="s">
        <v>184</v>
      </c>
      <c r="G35" s="58" t="s">
        <v>1302</v>
      </c>
      <c r="H35" s="58" t="s">
        <v>2311</v>
      </c>
      <c r="I35" s="58" t="s">
        <v>44</v>
      </c>
      <c r="J35" s="58" t="s">
        <v>136</v>
      </c>
      <c r="K35" s="58" t="s">
        <v>137</v>
      </c>
      <c r="L35" s="58" t="s">
        <v>2131</v>
      </c>
      <c r="M35" s="58" t="s">
        <v>2312</v>
      </c>
      <c r="N35" s="58" t="s">
        <v>2508</v>
      </c>
      <c r="O35" s="58">
        <v>275000</v>
      </c>
      <c r="P35" s="58" t="s">
        <v>1936</v>
      </c>
      <c r="Q35" s="72">
        <v>44671</v>
      </c>
      <c r="R35" s="58" t="s">
        <v>1937</v>
      </c>
      <c r="S35" s="72">
        <v>44670</v>
      </c>
      <c r="T35" s="58" t="s">
        <v>1938</v>
      </c>
      <c r="U35" s="58" t="s">
        <v>2509</v>
      </c>
      <c r="V35" s="72">
        <v>44664</v>
      </c>
      <c r="W35" s="58" t="s">
        <v>2510</v>
      </c>
      <c r="X35" s="72">
        <v>44655</v>
      </c>
      <c r="Y35" s="73" t="s">
        <v>1112</v>
      </c>
      <c r="Z35" s="58" t="s">
        <v>52</v>
      </c>
      <c r="AA35" s="58" t="s">
        <v>1309</v>
      </c>
      <c r="AB35" s="58" t="s">
        <v>834</v>
      </c>
      <c r="AC35" s="58" t="s">
        <v>835</v>
      </c>
      <c r="AD35" s="58" t="s">
        <v>2511</v>
      </c>
      <c r="AE35" s="58" t="s">
        <v>2512</v>
      </c>
      <c r="AF35" s="58" t="s">
        <v>1115</v>
      </c>
      <c r="AG35" s="58"/>
      <c r="AH35" s="58"/>
      <c r="AI35" s="58"/>
      <c r="AJ35" s="58"/>
      <c r="AK35" s="58"/>
    </row>
    <row r="36" spans="1:37" x14ac:dyDescent="0.3">
      <c r="A36" s="58" t="s">
        <v>121</v>
      </c>
      <c r="B36" s="58" t="s">
        <v>122</v>
      </c>
      <c r="C36" s="58" t="s">
        <v>123</v>
      </c>
      <c r="D36" s="58" t="s">
        <v>124</v>
      </c>
      <c r="E36" s="58" t="s">
        <v>125</v>
      </c>
      <c r="F36" s="58" t="s">
        <v>184</v>
      </c>
      <c r="G36" s="58" t="s">
        <v>1302</v>
      </c>
      <c r="H36" s="58" t="s">
        <v>2311</v>
      </c>
      <c r="I36" s="58" t="s">
        <v>44</v>
      </c>
      <c r="J36" s="58" t="s">
        <v>136</v>
      </c>
      <c r="K36" s="58" t="s">
        <v>137</v>
      </c>
      <c r="L36" s="58" t="s">
        <v>2131</v>
      </c>
      <c r="M36" s="58" t="s">
        <v>2312</v>
      </c>
      <c r="N36" s="58" t="s">
        <v>2503</v>
      </c>
      <c r="O36" s="58">
        <v>75000</v>
      </c>
      <c r="P36" s="58" t="s">
        <v>1936</v>
      </c>
      <c r="Q36" s="72">
        <v>44671</v>
      </c>
      <c r="R36" s="58" t="s">
        <v>1937</v>
      </c>
      <c r="S36" s="72">
        <v>44670</v>
      </c>
      <c r="T36" s="58" t="s">
        <v>1938</v>
      </c>
      <c r="U36" s="58" t="s">
        <v>2504</v>
      </c>
      <c r="V36" s="72">
        <v>44664</v>
      </c>
      <c r="W36" s="58" t="s">
        <v>2505</v>
      </c>
      <c r="X36" s="72">
        <v>44655</v>
      </c>
      <c r="Y36" s="73" t="s">
        <v>1112</v>
      </c>
      <c r="Z36" s="58" t="s">
        <v>52</v>
      </c>
      <c r="AA36" s="58" t="s">
        <v>1309</v>
      </c>
      <c r="AB36" s="58" t="s">
        <v>834</v>
      </c>
      <c r="AC36" s="58" t="s">
        <v>835</v>
      </c>
      <c r="AD36" s="58" t="s">
        <v>2506</v>
      </c>
      <c r="AE36" s="58" t="s">
        <v>2507</v>
      </c>
      <c r="AF36" s="58" t="s">
        <v>1115</v>
      </c>
      <c r="AG36" s="58"/>
      <c r="AH36" s="58"/>
      <c r="AI36" s="58"/>
      <c r="AJ36" s="58"/>
      <c r="AK36" s="58"/>
    </row>
    <row r="37" spans="1:37" x14ac:dyDescent="0.3">
      <c r="A37" s="58" t="s">
        <v>121</v>
      </c>
      <c r="B37" s="58" t="s">
        <v>122</v>
      </c>
      <c r="C37" s="58" t="s">
        <v>123</v>
      </c>
      <c r="D37" s="58" t="s">
        <v>124</v>
      </c>
      <c r="E37" s="58" t="s">
        <v>125</v>
      </c>
      <c r="F37" s="58" t="s">
        <v>184</v>
      </c>
      <c r="G37" s="58" t="s">
        <v>1302</v>
      </c>
      <c r="H37" s="58" t="s">
        <v>2311</v>
      </c>
      <c r="I37" s="58" t="s">
        <v>44</v>
      </c>
      <c r="J37" s="58" t="s">
        <v>136</v>
      </c>
      <c r="K37" s="58" t="s">
        <v>137</v>
      </c>
      <c r="L37" s="58" t="s">
        <v>2131</v>
      </c>
      <c r="M37" s="58" t="s">
        <v>2312</v>
      </c>
      <c r="N37" s="58" t="s">
        <v>2498</v>
      </c>
      <c r="O37" s="58">
        <v>269000</v>
      </c>
      <c r="P37" s="58" t="s">
        <v>1936</v>
      </c>
      <c r="Q37" s="72">
        <v>44671</v>
      </c>
      <c r="R37" s="58" t="s">
        <v>1937</v>
      </c>
      <c r="S37" s="72">
        <v>44670</v>
      </c>
      <c r="T37" s="58" t="s">
        <v>1938</v>
      </c>
      <c r="U37" s="58" t="s">
        <v>2499</v>
      </c>
      <c r="V37" s="72">
        <v>44664</v>
      </c>
      <c r="W37" s="58" t="s">
        <v>2500</v>
      </c>
      <c r="X37" s="72">
        <v>44655</v>
      </c>
      <c r="Y37" s="73" t="s">
        <v>1112</v>
      </c>
      <c r="Z37" s="58" t="s">
        <v>52</v>
      </c>
      <c r="AA37" s="58" t="s">
        <v>1309</v>
      </c>
      <c r="AB37" s="58" t="s">
        <v>834</v>
      </c>
      <c r="AC37" s="58" t="s">
        <v>835</v>
      </c>
      <c r="AD37" s="58" t="s">
        <v>2501</v>
      </c>
      <c r="AE37" s="58" t="s">
        <v>2502</v>
      </c>
      <c r="AF37" s="58" t="s">
        <v>1115</v>
      </c>
      <c r="AG37" s="58"/>
      <c r="AH37" s="58"/>
      <c r="AI37" s="58"/>
      <c r="AJ37" s="58"/>
      <c r="AK37" s="58"/>
    </row>
    <row r="38" spans="1:37" x14ac:dyDescent="0.3">
      <c r="A38" s="58" t="s">
        <v>121</v>
      </c>
      <c r="B38" s="58" t="s">
        <v>122</v>
      </c>
      <c r="C38" s="58" t="s">
        <v>123</v>
      </c>
      <c r="D38" s="58" t="s">
        <v>124</v>
      </c>
      <c r="E38" s="58" t="s">
        <v>125</v>
      </c>
      <c r="F38" s="58" t="s">
        <v>184</v>
      </c>
      <c r="G38" s="58" t="s">
        <v>1302</v>
      </c>
      <c r="H38" s="58" t="s">
        <v>2311</v>
      </c>
      <c r="I38" s="58" t="s">
        <v>44</v>
      </c>
      <c r="J38" s="58" t="s">
        <v>136</v>
      </c>
      <c r="K38" s="58" t="s">
        <v>137</v>
      </c>
      <c r="L38" s="58" t="s">
        <v>2131</v>
      </c>
      <c r="M38" s="58" t="s">
        <v>2312</v>
      </c>
      <c r="N38" s="58" t="s">
        <v>2493</v>
      </c>
      <c r="O38" s="58">
        <v>220000</v>
      </c>
      <c r="P38" s="58" t="s">
        <v>1936</v>
      </c>
      <c r="Q38" s="72">
        <v>44671</v>
      </c>
      <c r="R38" s="58" t="s">
        <v>1937</v>
      </c>
      <c r="S38" s="72">
        <v>44670</v>
      </c>
      <c r="T38" s="58" t="s">
        <v>1938</v>
      </c>
      <c r="U38" s="58" t="s">
        <v>2494</v>
      </c>
      <c r="V38" s="72">
        <v>44664</v>
      </c>
      <c r="W38" s="58" t="s">
        <v>2495</v>
      </c>
      <c r="X38" s="72">
        <v>44655</v>
      </c>
      <c r="Y38" s="73" t="s">
        <v>1112</v>
      </c>
      <c r="Z38" s="58" t="s">
        <v>52</v>
      </c>
      <c r="AA38" s="58" t="s">
        <v>1309</v>
      </c>
      <c r="AB38" s="58" t="s">
        <v>834</v>
      </c>
      <c r="AC38" s="58" t="s">
        <v>835</v>
      </c>
      <c r="AD38" s="58" t="s">
        <v>2496</v>
      </c>
      <c r="AE38" s="58" t="s">
        <v>2497</v>
      </c>
      <c r="AF38" s="58" t="s">
        <v>1115</v>
      </c>
      <c r="AG38" s="58"/>
      <c r="AH38" s="58"/>
      <c r="AI38" s="58"/>
      <c r="AJ38" s="58"/>
      <c r="AK38" s="58"/>
    </row>
    <row r="39" spans="1:37" x14ac:dyDescent="0.3">
      <c r="A39" s="58" t="s">
        <v>121</v>
      </c>
      <c r="B39" s="58" t="s">
        <v>122</v>
      </c>
      <c r="C39" s="58" t="s">
        <v>123</v>
      </c>
      <c r="D39" s="58" t="s">
        <v>124</v>
      </c>
      <c r="E39" s="58" t="s">
        <v>125</v>
      </c>
      <c r="F39" s="58" t="s">
        <v>184</v>
      </c>
      <c r="G39" s="58" t="s">
        <v>1302</v>
      </c>
      <c r="H39" s="58" t="s">
        <v>2311</v>
      </c>
      <c r="I39" s="58" t="s">
        <v>44</v>
      </c>
      <c r="J39" s="58" t="s">
        <v>136</v>
      </c>
      <c r="K39" s="58" t="s">
        <v>137</v>
      </c>
      <c r="L39" s="58" t="s">
        <v>2131</v>
      </c>
      <c r="M39" s="58" t="s">
        <v>2312</v>
      </c>
      <c r="N39" s="58" t="s">
        <v>2488</v>
      </c>
      <c r="O39" s="58">
        <v>99000</v>
      </c>
      <c r="P39" s="58" t="s">
        <v>1936</v>
      </c>
      <c r="Q39" s="72">
        <v>44671</v>
      </c>
      <c r="R39" s="58" t="s">
        <v>1937</v>
      </c>
      <c r="S39" s="72">
        <v>44670</v>
      </c>
      <c r="T39" s="58" t="s">
        <v>1938</v>
      </c>
      <c r="U39" s="58" t="s">
        <v>2489</v>
      </c>
      <c r="V39" s="72">
        <v>44664</v>
      </c>
      <c r="W39" s="58" t="s">
        <v>2490</v>
      </c>
      <c r="X39" s="72">
        <v>44655</v>
      </c>
      <c r="Y39" s="73" t="s">
        <v>1112</v>
      </c>
      <c r="Z39" s="58" t="s">
        <v>52</v>
      </c>
      <c r="AA39" s="58" t="s">
        <v>1309</v>
      </c>
      <c r="AB39" s="58" t="s">
        <v>834</v>
      </c>
      <c r="AC39" s="58" t="s">
        <v>835</v>
      </c>
      <c r="AD39" s="58" t="s">
        <v>2491</v>
      </c>
      <c r="AE39" s="58" t="s">
        <v>2492</v>
      </c>
      <c r="AF39" s="58" t="s">
        <v>1115</v>
      </c>
      <c r="AG39" s="58"/>
      <c r="AH39" s="58"/>
      <c r="AI39" s="58"/>
      <c r="AJ39" s="58"/>
      <c r="AK39" s="58"/>
    </row>
    <row r="40" spans="1:37" x14ac:dyDescent="0.3">
      <c r="A40" s="58" t="s">
        <v>121</v>
      </c>
      <c r="B40" s="58" t="s">
        <v>122</v>
      </c>
      <c r="C40" s="58" t="s">
        <v>123</v>
      </c>
      <c r="D40" s="58" t="s">
        <v>124</v>
      </c>
      <c r="E40" s="58" t="s">
        <v>125</v>
      </c>
      <c r="F40" s="58" t="s">
        <v>184</v>
      </c>
      <c r="G40" s="58" t="s">
        <v>1302</v>
      </c>
      <c r="H40" s="58" t="s">
        <v>2311</v>
      </c>
      <c r="I40" s="58" t="s">
        <v>44</v>
      </c>
      <c r="J40" s="58" t="s">
        <v>136</v>
      </c>
      <c r="K40" s="58" t="s">
        <v>137</v>
      </c>
      <c r="L40" s="58" t="s">
        <v>2131</v>
      </c>
      <c r="M40" s="58" t="s">
        <v>2312</v>
      </c>
      <c r="N40" s="58" t="s">
        <v>2483</v>
      </c>
      <c r="O40" s="58">
        <v>75000</v>
      </c>
      <c r="P40" s="58" t="s">
        <v>1936</v>
      </c>
      <c r="Q40" s="72">
        <v>44671</v>
      </c>
      <c r="R40" s="58" t="s">
        <v>1937</v>
      </c>
      <c r="S40" s="72">
        <v>44670</v>
      </c>
      <c r="T40" s="58" t="s">
        <v>1938</v>
      </c>
      <c r="U40" s="58" t="s">
        <v>2484</v>
      </c>
      <c r="V40" s="72">
        <v>44664</v>
      </c>
      <c r="W40" s="58" t="s">
        <v>2485</v>
      </c>
      <c r="X40" s="72">
        <v>44655</v>
      </c>
      <c r="Y40" s="73" t="s">
        <v>1112</v>
      </c>
      <c r="Z40" s="58" t="s">
        <v>52</v>
      </c>
      <c r="AA40" s="58" t="s">
        <v>1309</v>
      </c>
      <c r="AB40" s="58" t="s">
        <v>834</v>
      </c>
      <c r="AC40" s="58" t="s">
        <v>835</v>
      </c>
      <c r="AD40" s="58" t="s">
        <v>2486</v>
      </c>
      <c r="AE40" s="58" t="s">
        <v>2487</v>
      </c>
      <c r="AF40" s="58" t="s">
        <v>1115</v>
      </c>
      <c r="AG40" s="58"/>
      <c r="AH40" s="58"/>
      <c r="AI40" s="58"/>
      <c r="AJ40" s="58"/>
      <c r="AK40" s="58"/>
    </row>
    <row r="41" spans="1:37" x14ac:dyDescent="0.3">
      <c r="A41" s="58" t="s">
        <v>121</v>
      </c>
      <c r="B41" s="58" t="s">
        <v>122</v>
      </c>
      <c r="C41" s="58" t="s">
        <v>123</v>
      </c>
      <c r="D41" s="58" t="s">
        <v>124</v>
      </c>
      <c r="E41" s="58" t="s">
        <v>125</v>
      </c>
      <c r="F41" s="58" t="s">
        <v>184</v>
      </c>
      <c r="G41" s="58" t="s">
        <v>1302</v>
      </c>
      <c r="H41" s="58" t="s">
        <v>2311</v>
      </c>
      <c r="I41" s="58" t="s">
        <v>44</v>
      </c>
      <c r="J41" s="58" t="s">
        <v>136</v>
      </c>
      <c r="K41" s="58" t="s">
        <v>137</v>
      </c>
      <c r="L41" s="58" t="s">
        <v>2131</v>
      </c>
      <c r="M41" s="58" t="s">
        <v>2312</v>
      </c>
      <c r="N41" s="58" t="s">
        <v>2478</v>
      </c>
      <c r="O41" s="58">
        <v>250000</v>
      </c>
      <c r="P41" s="58" t="s">
        <v>1936</v>
      </c>
      <c r="Q41" s="72">
        <v>44671</v>
      </c>
      <c r="R41" s="58" t="s">
        <v>1937</v>
      </c>
      <c r="S41" s="72">
        <v>44670</v>
      </c>
      <c r="T41" s="58" t="s">
        <v>1938</v>
      </c>
      <c r="U41" s="58" t="s">
        <v>2479</v>
      </c>
      <c r="V41" s="72">
        <v>44664</v>
      </c>
      <c r="W41" s="58" t="s">
        <v>2480</v>
      </c>
      <c r="X41" s="72">
        <v>44655</v>
      </c>
      <c r="Y41" s="73" t="s">
        <v>1112</v>
      </c>
      <c r="Z41" s="58" t="s">
        <v>52</v>
      </c>
      <c r="AA41" s="58" t="s">
        <v>1309</v>
      </c>
      <c r="AB41" s="58" t="s">
        <v>834</v>
      </c>
      <c r="AC41" s="58" t="s">
        <v>835</v>
      </c>
      <c r="AD41" s="58" t="s">
        <v>2481</v>
      </c>
      <c r="AE41" s="58" t="s">
        <v>2482</v>
      </c>
      <c r="AF41" s="58" t="s">
        <v>1115</v>
      </c>
      <c r="AG41" s="58"/>
      <c r="AH41" s="58"/>
      <c r="AI41" s="58"/>
      <c r="AJ41" s="58"/>
      <c r="AK41" s="58"/>
    </row>
    <row r="42" spans="1:37" x14ac:dyDescent="0.3">
      <c r="A42" s="58" t="s">
        <v>121</v>
      </c>
      <c r="B42" s="58" t="s">
        <v>122</v>
      </c>
      <c r="C42" s="58" t="s">
        <v>123</v>
      </c>
      <c r="D42" s="58" t="s">
        <v>697</v>
      </c>
      <c r="E42" s="58" t="s">
        <v>698</v>
      </c>
      <c r="F42" s="58" t="s">
        <v>699</v>
      </c>
      <c r="G42" s="58" t="s">
        <v>700</v>
      </c>
      <c r="H42" s="58" t="s">
        <v>701</v>
      </c>
      <c r="I42" s="58" t="s">
        <v>44</v>
      </c>
      <c r="J42" s="58" t="s">
        <v>136</v>
      </c>
      <c r="K42" s="58" t="s">
        <v>137</v>
      </c>
      <c r="L42" s="58" t="s">
        <v>702</v>
      </c>
      <c r="M42" s="58" t="s">
        <v>703</v>
      </c>
      <c r="N42" s="58" t="s">
        <v>2047</v>
      </c>
      <c r="O42" s="58">
        <v>300000</v>
      </c>
      <c r="P42" s="58" t="s">
        <v>1936</v>
      </c>
      <c r="Q42" s="72">
        <v>44671</v>
      </c>
      <c r="R42" s="58" t="s">
        <v>1937</v>
      </c>
      <c r="S42" s="72">
        <v>44670</v>
      </c>
      <c r="T42" s="58" t="s">
        <v>1938</v>
      </c>
      <c r="U42" s="58" t="s">
        <v>2048</v>
      </c>
      <c r="V42" s="72">
        <v>44664</v>
      </c>
      <c r="W42" s="58" t="s">
        <v>2049</v>
      </c>
      <c r="X42" s="72">
        <v>44655</v>
      </c>
      <c r="Y42" s="73" t="s">
        <v>1112</v>
      </c>
      <c r="Z42" s="58" t="s">
        <v>706</v>
      </c>
      <c r="AA42" s="58" t="s">
        <v>707</v>
      </c>
      <c r="AB42" s="58" t="s">
        <v>834</v>
      </c>
      <c r="AC42" s="58" t="s">
        <v>835</v>
      </c>
      <c r="AD42" s="58" t="s">
        <v>2050</v>
      </c>
      <c r="AE42" s="58" t="s">
        <v>2051</v>
      </c>
      <c r="AF42" s="58" t="s">
        <v>1115</v>
      </c>
      <c r="AG42" s="58"/>
      <c r="AH42" s="58"/>
      <c r="AI42" s="58"/>
      <c r="AJ42" s="58"/>
      <c r="AK42" s="58"/>
    </row>
    <row r="43" spans="1:37" x14ac:dyDescent="0.3">
      <c r="A43" s="58" t="s">
        <v>121</v>
      </c>
      <c r="B43" s="58" t="s">
        <v>122</v>
      </c>
      <c r="C43" s="58" t="s">
        <v>123</v>
      </c>
      <c r="D43" s="58" t="s">
        <v>697</v>
      </c>
      <c r="E43" s="58" t="s">
        <v>698</v>
      </c>
      <c r="F43" s="58" t="s">
        <v>699</v>
      </c>
      <c r="G43" s="58" t="s">
        <v>700</v>
      </c>
      <c r="H43" s="58" t="s">
        <v>701</v>
      </c>
      <c r="I43" s="58" t="s">
        <v>44</v>
      </c>
      <c r="J43" s="58" t="s">
        <v>136</v>
      </c>
      <c r="K43" s="58" t="s">
        <v>137</v>
      </c>
      <c r="L43" s="58" t="s">
        <v>702</v>
      </c>
      <c r="M43" s="58" t="s">
        <v>703</v>
      </c>
      <c r="N43" s="58" t="s">
        <v>2042</v>
      </c>
      <c r="O43" s="58">
        <v>931000</v>
      </c>
      <c r="P43" s="58" t="s">
        <v>1936</v>
      </c>
      <c r="Q43" s="72">
        <v>44671</v>
      </c>
      <c r="R43" s="58" t="s">
        <v>1937</v>
      </c>
      <c r="S43" s="72">
        <v>44670</v>
      </c>
      <c r="T43" s="58" t="s">
        <v>1938</v>
      </c>
      <c r="U43" s="58" t="s">
        <v>2043</v>
      </c>
      <c r="V43" s="72">
        <v>44664</v>
      </c>
      <c r="W43" s="58" t="s">
        <v>2044</v>
      </c>
      <c r="X43" s="72">
        <v>44655</v>
      </c>
      <c r="Y43" s="73" t="s">
        <v>1112</v>
      </c>
      <c r="Z43" s="58" t="s">
        <v>706</v>
      </c>
      <c r="AA43" s="58" t="s">
        <v>707</v>
      </c>
      <c r="AB43" s="58" t="s">
        <v>834</v>
      </c>
      <c r="AC43" s="58" t="s">
        <v>835</v>
      </c>
      <c r="AD43" s="58" t="s">
        <v>2045</v>
      </c>
      <c r="AE43" s="58" t="s">
        <v>2046</v>
      </c>
      <c r="AF43" s="58" t="s">
        <v>1115</v>
      </c>
      <c r="AG43" s="58"/>
      <c r="AH43" s="58"/>
      <c r="AI43" s="58"/>
      <c r="AJ43" s="58"/>
      <c r="AK43" s="58"/>
    </row>
    <row r="44" spans="1:37" x14ac:dyDescent="0.3">
      <c r="A44" s="58" t="s">
        <v>121</v>
      </c>
      <c r="B44" s="58" t="s">
        <v>122</v>
      </c>
      <c r="C44" s="58" t="s">
        <v>123</v>
      </c>
      <c r="D44" s="58" t="s">
        <v>697</v>
      </c>
      <c r="E44" s="58" t="s">
        <v>698</v>
      </c>
      <c r="F44" s="58" t="s">
        <v>699</v>
      </c>
      <c r="G44" s="58" t="s">
        <v>700</v>
      </c>
      <c r="H44" s="58" t="s">
        <v>701</v>
      </c>
      <c r="I44" s="58" t="s">
        <v>44</v>
      </c>
      <c r="J44" s="58" t="s">
        <v>136</v>
      </c>
      <c r="K44" s="58" t="s">
        <v>137</v>
      </c>
      <c r="L44" s="58" t="s">
        <v>702</v>
      </c>
      <c r="M44" s="58" t="s">
        <v>703</v>
      </c>
      <c r="N44" s="58" t="s">
        <v>704</v>
      </c>
      <c r="O44" s="58">
        <v>1243000</v>
      </c>
      <c r="P44" s="58" t="s">
        <v>1936</v>
      </c>
      <c r="Q44" s="72">
        <v>44671</v>
      </c>
      <c r="R44" s="58" t="s">
        <v>1937</v>
      </c>
      <c r="S44" s="72">
        <v>44670</v>
      </c>
      <c r="T44" s="58" t="s">
        <v>1938</v>
      </c>
      <c r="U44" s="58" t="s">
        <v>2038</v>
      </c>
      <c r="V44" s="72">
        <v>44664</v>
      </c>
      <c r="W44" s="58" t="s">
        <v>2039</v>
      </c>
      <c r="X44" s="72">
        <v>44655</v>
      </c>
      <c r="Y44" s="73" t="s">
        <v>1112</v>
      </c>
      <c r="Z44" s="58" t="s">
        <v>706</v>
      </c>
      <c r="AA44" s="58" t="s">
        <v>707</v>
      </c>
      <c r="AB44" s="58" t="s">
        <v>834</v>
      </c>
      <c r="AC44" s="58" t="s">
        <v>835</v>
      </c>
      <c r="AD44" s="58" t="s">
        <v>2040</v>
      </c>
      <c r="AE44" s="58" t="s">
        <v>2041</v>
      </c>
      <c r="AF44" s="58" t="s">
        <v>1115</v>
      </c>
      <c r="AG44" s="58"/>
      <c r="AH44" s="58"/>
      <c r="AI44" s="58"/>
      <c r="AJ44" s="58"/>
      <c r="AK44" s="58"/>
    </row>
    <row r="45" spans="1:37" x14ac:dyDescent="0.3">
      <c r="A45" s="58" t="s">
        <v>121</v>
      </c>
      <c r="B45" s="58" t="s">
        <v>122</v>
      </c>
      <c r="C45" s="58" t="s">
        <v>123</v>
      </c>
      <c r="D45" s="58" t="s">
        <v>697</v>
      </c>
      <c r="E45" s="58" t="s">
        <v>698</v>
      </c>
      <c r="F45" s="58" t="s">
        <v>699</v>
      </c>
      <c r="G45" s="58" t="s">
        <v>700</v>
      </c>
      <c r="H45" s="58" t="s">
        <v>701</v>
      </c>
      <c r="I45" s="58" t="s">
        <v>44</v>
      </c>
      <c r="J45" s="58" t="s">
        <v>136</v>
      </c>
      <c r="K45" s="58" t="s">
        <v>137</v>
      </c>
      <c r="L45" s="58" t="s">
        <v>702</v>
      </c>
      <c r="M45" s="58" t="s">
        <v>703</v>
      </c>
      <c r="N45" s="58" t="s">
        <v>2033</v>
      </c>
      <c r="O45" s="58">
        <v>1173500</v>
      </c>
      <c r="P45" s="58" t="s">
        <v>1936</v>
      </c>
      <c r="Q45" s="72">
        <v>44671</v>
      </c>
      <c r="R45" s="58" t="s">
        <v>1937</v>
      </c>
      <c r="S45" s="72">
        <v>44670</v>
      </c>
      <c r="T45" s="58" t="s">
        <v>1938</v>
      </c>
      <c r="U45" s="58" t="s">
        <v>2034</v>
      </c>
      <c r="V45" s="72">
        <v>44664</v>
      </c>
      <c r="W45" s="58" t="s">
        <v>2035</v>
      </c>
      <c r="X45" s="72">
        <v>44655</v>
      </c>
      <c r="Y45" s="73" t="s">
        <v>1112</v>
      </c>
      <c r="Z45" s="58" t="s">
        <v>706</v>
      </c>
      <c r="AA45" s="58" t="s">
        <v>707</v>
      </c>
      <c r="AB45" s="58" t="s">
        <v>834</v>
      </c>
      <c r="AC45" s="58" t="s">
        <v>835</v>
      </c>
      <c r="AD45" s="58" t="s">
        <v>2036</v>
      </c>
      <c r="AE45" s="58" t="s">
        <v>2037</v>
      </c>
      <c r="AF45" s="58" t="s">
        <v>1115</v>
      </c>
      <c r="AG45" s="58"/>
      <c r="AH45" s="58"/>
      <c r="AI45" s="58"/>
      <c r="AJ45" s="58"/>
      <c r="AK45" s="58"/>
    </row>
    <row r="46" spans="1:37" x14ac:dyDescent="0.3">
      <c r="A46" s="58" t="s">
        <v>121</v>
      </c>
      <c r="B46" s="58" t="s">
        <v>122</v>
      </c>
      <c r="C46" s="58" t="s">
        <v>123</v>
      </c>
      <c r="D46" s="58" t="s">
        <v>697</v>
      </c>
      <c r="E46" s="58" t="s">
        <v>698</v>
      </c>
      <c r="F46" s="58" t="s">
        <v>699</v>
      </c>
      <c r="G46" s="58" t="s">
        <v>700</v>
      </c>
      <c r="H46" s="58" t="s">
        <v>701</v>
      </c>
      <c r="I46" s="58" t="s">
        <v>44</v>
      </c>
      <c r="J46" s="58" t="s">
        <v>136</v>
      </c>
      <c r="K46" s="58" t="s">
        <v>137</v>
      </c>
      <c r="L46" s="58" t="s">
        <v>702</v>
      </c>
      <c r="M46" s="58" t="s">
        <v>703</v>
      </c>
      <c r="N46" s="58" t="s">
        <v>2028</v>
      </c>
      <c r="O46" s="58">
        <v>760000</v>
      </c>
      <c r="P46" s="58" t="s">
        <v>1936</v>
      </c>
      <c r="Q46" s="72">
        <v>44671</v>
      </c>
      <c r="R46" s="58" t="s">
        <v>1937</v>
      </c>
      <c r="S46" s="72">
        <v>44670</v>
      </c>
      <c r="T46" s="58" t="s">
        <v>1938</v>
      </c>
      <c r="U46" s="58" t="s">
        <v>2029</v>
      </c>
      <c r="V46" s="72">
        <v>44664</v>
      </c>
      <c r="W46" s="58" t="s">
        <v>2030</v>
      </c>
      <c r="X46" s="72">
        <v>44655</v>
      </c>
      <c r="Y46" s="73" t="s">
        <v>1112</v>
      </c>
      <c r="Z46" s="58" t="s">
        <v>706</v>
      </c>
      <c r="AA46" s="58" t="s">
        <v>707</v>
      </c>
      <c r="AB46" s="58" t="s">
        <v>834</v>
      </c>
      <c r="AC46" s="58" t="s">
        <v>835</v>
      </c>
      <c r="AD46" s="58" t="s">
        <v>2031</v>
      </c>
      <c r="AE46" s="58" t="s">
        <v>2032</v>
      </c>
      <c r="AF46" s="58" t="s">
        <v>1115</v>
      </c>
      <c r="AG46" s="58"/>
      <c r="AH46" s="58"/>
      <c r="AI46" s="58"/>
      <c r="AJ46" s="58"/>
      <c r="AK46" s="58"/>
    </row>
    <row r="47" spans="1:37" x14ac:dyDescent="0.3">
      <c r="A47" s="58" t="s">
        <v>121</v>
      </c>
      <c r="B47" s="58" t="s">
        <v>122</v>
      </c>
      <c r="C47" s="58" t="s">
        <v>123</v>
      </c>
      <c r="D47" s="58" t="s">
        <v>697</v>
      </c>
      <c r="E47" s="58" t="s">
        <v>698</v>
      </c>
      <c r="F47" s="58" t="s">
        <v>699</v>
      </c>
      <c r="G47" s="58" t="s">
        <v>700</v>
      </c>
      <c r="H47" s="58" t="s">
        <v>701</v>
      </c>
      <c r="I47" s="58" t="s">
        <v>44</v>
      </c>
      <c r="J47" s="58" t="s">
        <v>136</v>
      </c>
      <c r="K47" s="58" t="s">
        <v>137</v>
      </c>
      <c r="L47" s="58" t="s">
        <v>733</v>
      </c>
      <c r="M47" s="58" t="s">
        <v>734</v>
      </c>
      <c r="N47" s="58" t="s">
        <v>2023</v>
      </c>
      <c r="O47" s="58">
        <v>288500</v>
      </c>
      <c r="P47" s="58" t="s">
        <v>1936</v>
      </c>
      <c r="Q47" s="72">
        <v>44671</v>
      </c>
      <c r="R47" s="58" t="s">
        <v>1937</v>
      </c>
      <c r="S47" s="72">
        <v>44670</v>
      </c>
      <c r="T47" s="58" t="s">
        <v>1938</v>
      </c>
      <c r="U47" s="58" t="s">
        <v>2024</v>
      </c>
      <c r="V47" s="72">
        <v>44664</v>
      </c>
      <c r="W47" s="58" t="s">
        <v>2025</v>
      </c>
      <c r="X47" s="72">
        <v>44655</v>
      </c>
      <c r="Y47" s="73" t="s">
        <v>1112</v>
      </c>
      <c r="Z47" s="58" t="s">
        <v>706</v>
      </c>
      <c r="AA47" s="58" t="s">
        <v>707</v>
      </c>
      <c r="AB47" s="58" t="s">
        <v>834</v>
      </c>
      <c r="AC47" s="58" t="s">
        <v>835</v>
      </c>
      <c r="AD47" s="58" t="s">
        <v>2026</v>
      </c>
      <c r="AE47" s="58" t="s">
        <v>2027</v>
      </c>
      <c r="AF47" s="58" t="s">
        <v>1115</v>
      </c>
      <c r="AG47" s="58"/>
      <c r="AH47" s="58"/>
      <c r="AI47" s="58"/>
      <c r="AJ47" s="58"/>
      <c r="AK47" s="58"/>
    </row>
    <row r="48" spans="1:37" x14ac:dyDescent="0.3">
      <c r="A48" s="58" t="s">
        <v>121</v>
      </c>
      <c r="B48" s="58" t="s">
        <v>122</v>
      </c>
      <c r="C48" s="58" t="s">
        <v>123</v>
      </c>
      <c r="D48" s="58" t="s">
        <v>697</v>
      </c>
      <c r="E48" s="58" t="s">
        <v>698</v>
      </c>
      <c r="F48" s="58" t="s">
        <v>699</v>
      </c>
      <c r="G48" s="58" t="s">
        <v>700</v>
      </c>
      <c r="H48" s="58" t="s">
        <v>701</v>
      </c>
      <c r="I48" s="58" t="s">
        <v>44</v>
      </c>
      <c r="J48" s="58" t="s">
        <v>136</v>
      </c>
      <c r="K48" s="58" t="s">
        <v>137</v>
      </c>
      <c r="L48" s="58" t="s">
        <v>733</v>
      </c>
      <c r="M48" s="58" t="s">
        <v>734</v>
      </c>
      <c r="N48" s="58" t="s">
        <v>2018</v>
      </c>
      <c r="O48" s="58">
        <v>484596</v>
      </c>
      <c r="P48" s="58" t="s">
        <v>1936</v>
      </c>
      <c r="Q48" s="72">
        <v>44671</v>
      </c>
      <c r="R48" s="58" t="s">
        <v>1937</v>
      </c>
      <c r="S48" s="72">
        <v>44670</v>
      </c>
      <c r="T48" s="58" t="s">
        <v>1938</v>
      </c>
      <c r="U48" s="58" t="s">
        <v>2019</v>
      </c>
      <c r="V48" s="72">
        <v>44664</v>
      </c>
      <c r="W48" s="58" t="s">
        <v>2020</v>
      </c>
      <c r="X48" s="72">
        <v>44655</v>
      </c>
      <c r="Y48" s="73" t="s">
        <v>1112</v>
      </c>
      <c r="Z48" s="58" t="s">
        <v>706</v>
      </c>
      <c r="AA48" s="58" t="s">
        <v>707</v>
      </c>
      <c r="AB48" s="58" t="s">
        <v>834</v>
      </c>
      <c r="AC48" s="58" t="s">
        <v>835</v>
      </c>
      <c r="AD48" s="58" t="s">
        <v>2021</v>
      </c>
      <c r="AE48" s="58" t="s">
        <v>2022</v>
      </c>
      <c r="AF48" s="58" t="s">
        <v>1115</v>
      </c>
      <c r="AG48" s="58"/>
      <c r="AH48" s="58"/>
      <c r="AI48" s="58"/>
      <c r="AJ48" s="58"/>
      <c r="AK48" s="58"/>
    </row>
    <row r="49" spans="1:37" x14ac:dyDescent="0.3">
      <c r="A49" s="58" t="s">
        <v>121</v>
      </c>
      <c r="B49" s="58" t="s">
        <v>122</v>
      </c>
      <c r="C49" s="58" t="s">
        <v>123</v>
      </c>
      <c r="D49" s="58" t="s">
        <v>697</v>
      </c>
      <c r="E49" s="58" t="s">
        <v>698</v>
      </c>
      <c r="F49" s="58" t="s">
        <v>699</v>
      </c>
      <c r="G49" s="58" t="s">
        <v>700</v>
      </c>
      <c r="H49" s="58" t="s">
        <v>701</v>
      </c>
      <c r="I49" s="58" t="s">
        <v>44</v>
      </c>
      <c r="J49" s="58" t="s">
        <v>136</v>
      </c>
      <c r="K49" s="58" t="s">
        <v>137</v>
      </c>
      <c r="L49" s="58" t="s">
        <v>702</v>
      </c>
      <c r="M49" s="58" t="s">
        <v>703</v>
      </c>
      <c r="N49" s="58" t="s">
        <v>2013</v>
      </c>
      <c r="O49" s="58">
        <v>225000</v>
      </c>
      <c r="P49" s="58" t="s">
        <v>1936</v>
      </c>
      <c r="Q49" s="72">
        <v>44671</v>
      </c>
      <c r="R49" s="58" t="s">
        <v>1937</v>
      </c>
      <c r="S49" s="72">
        <v>44670</v>
      </c>
      <c r="T49" s="58" t="s">
        <v>1938</v>
      </c>
      <c r="U49" s="58" t="s">
        <v>2014</v>
      </c>
      <c r="V49" s="72">
        <v>44664</v>
      </c>
      <c r="W49" s="58" t="s">
        <v>2015</v>
      </c>
      <c r="X49" s="72">
        <v>44655</v>
      </c>
      <c r="Y49" s="73" t="s">
        <v>1112</v>
      </c>
      <c r="Z49" s="58" t="s">
        <v>706</v>
      </c>
      <c r="AA49" s="58" t="s">
        <v>707</v>
      </c>
      <c r="AB49" s="58" t="s">
        <v>834</v>
      </c>
      <c r="AC49" s="58" t="s">
        <v>835</v>
      </c>
      <c r="AD49" s="58" t="s">
        <v>2016</v>
      </c>
      <c r="AE49" s="58" t="s">
        <v>2017</v>
      </c>
      <c r="AF49" s="58" t="s">
        <v>1115</v>
      </c>
      <c r="AG49" s="58"/>
      <c r="AH49" s="58"/>
      <c r="AI49" s="58"/>
      <c r="AJ49" s="58"/>
      <c r="AK49" s="58"/>
    </row>
    <row r="50" spans="1:37" x14ac:dyDescent="0.3">
      <c r="A50" s="58" t="s">
        <v>121</v>
      </c>
      <c r="B50" s="58" t="s">
        <v>122</v>
      </c>
      <c r="C50" s="58" t="s">
        <v>123</v>
      </c>
      <c r="D50" s="58" t="s">
        <v>697</v>
      </c>
      <c r="E50" s="58" t="s">
        <v>698</v>
      </c>
      <c r="F50" s="58" t="s">
        <v>699</v>
      </c>
      <c r="G50" s="58" t="s">
        <v>700</v>
      </c>
      <c r="H50" s="58" t="s">
        <v>701</v>
      </c>
      <c r="I50" s="58" t="s">
        <v>44</v>
      </c>
      <c r="J50" s="58" t="s">
        <v>136</v>
      </c>
      <c r="K50" s="58" t="s">
        <v>137</v>
      </c>
      <c r="L50" s="58" t="s">
        <v>702</v>
      </c>
      <c r="M50" s="58" t="s">
        <v>703</v>
      </c>
      <c r="N50" s="58" t="s">
        <v>2008</v>
      </c>
      <c r="O50" s="58">
        <v>81500</v>
      </c>
      <c r="P50" s="58" t="s">
        <v>1936</v>
      </c>
      <c r="Q50" s="72">
        <v>44671</v>
      </c>
      <c r="R50" s="58" t="s">
        <v>1937</v>
      </c>
      <c r="S50" s="72">
        <v>44670</v>
      </c>
      <c r="T50" s="58" t="s">
        <v>1938</v>
      </c>
      <c r="U50" s="58" t="s">
        <v>2009</v>
      </c>
      <c r="V50" s="72">
        <v>44664</v>
      </c>
      <c r="W50" s="58" t="s">
        <v>2010</v>
      </c>
      <c r="X50" s="72">
        <v>44655</v>
      </c>
      <c r="Y50" s="73" t="s">
        <v>1112</v>
      </c>
      <c r="Z50" s="58" t="s">
        <v>706</v>
      </c>
      <c r="AA50" s="58" t="s">
        <v>707</v>
      </c>
      <c r="AB50" s="58" t="s">
        <v>834</v>
      </c>
      <c r="AC50" s="58" t="s">
        <v>835</v>
      </c>
      <c r="AD50" s="58" t="s">
        <v>2011</v>
      </c>
      <c r="AE50" s="58" t="s">
        <v>2012</v>
      </c>
      <c r="AF50" s="58" t="s">
        <v>1115</v>
      </c>
      <c r="AG50" s="58"/>
      <c r="AH50" s="58"/>
      <c r="AI50" s="58"/>
      <c r="AJ50" s="58"/>
      <c r="AK50" s="58"/>
    </row>
    <row r="51" spans="1:37" x14ac:dyDescent="0.3">
      <c r="A51" s="58" t="s">
        <v>121</v>
      </c>
      <c r="B51" s="58" t="s">
        <v>122</v>
      </c>
      <c r="C51" s="58" t="s">
        <v>123</v>
      </c>
      <c r="D51" s="58" t="s">
        <v>697</v>
      </c>
      <c r="E51" s="58" t="s">
        <v>698</v>
      </c>
      <c r="F51" s="58" t="s">
        <v>699</v>
      </c>
      <c r="G51" s="58" t="s">
        <v>700</v>
      </c>
      <c r="H51" s="58" t="s">
        <v>701</v>
      </c>
      <c r="I51" s="58" t="s">
        <v>44</v>
      </c>
      <c r="J51" s="58" t="s">
        <v>136</v>
      </c>
      <c r="K51" s="58" t="s">
        <v>137</v>
      </c>
      <c r="L51" s="58" t="s">
        <v>709</v>
      </c>
      <c r="M51" s="58" t="s">
        <v>710</v>
      </c>
      <c r="N51" s="58" t="s">
        <v>2003</v>
      </c>
      <c r="O51" s="58">
        <v>440000</v>
      </c>
      <c r="P51" s="58" t="s">
        <v>1936</v>
      </c>
      <c r="Q51" s="72">
        <v>44671</v>
      </c>
      <c r="R51" s="58" t="s">
        <v>1937</v>
      </c>
      <c r="S51" s="72">
        <v>44670</v>
      </c>
      <c r="T51" s="58" t="s">
        <v>1938</v>
      </c>
      <c r="U51" s="58" t="s">
        <v>2004</v>
      </c>
      <c r="V51" s="72">
        <v>44664</v>
      </c>
      <c r="W51" s="58" t="s">
        <v>2005</v>
      </c>
      <c r="X51" s="72">
        <v>44655</v>
      </c>
      <c r="Y51" s="73" t="s">
        <v>1112</v>
      </c>
      <c r="Z51" s="58" t="s">
        <v>706</v>
      </c>
      <c r="AA51" s="58" t="s">
        <v>707</v>
      </c>
      <c r="AB51" s="58" t="s">
        <v>834</v>
      </c>
      <c r="AC51" s="58" t="s">
        <v>835</v>
      </c>
      <c r="AD51" s="58" t="s">
        <v>2006</v>
      </c>
      <c r="AE51" s="58" t="s">
        <v>2007</v>
      </c>
      <c r="AF51" s="58" t="s">
        <v>1115</v>
      </c>
      <c r="AG51" s="58"/>
      <c r="AH51" s="58"/>
      <c r="AI51" s="58"/>
      <c r="AJ51" s="58"/>
      <c r="AK51" s="58"/>
    </row>
    <row r="52" spans="1:37" x14ac:dyDescent="0.3">
      <c r="A52" s="58" t="s">
        <v>121</v>
      </c>
      <c r="B52" s="58" t="s">
        <v>122</v>
      </c>
      <c r="C52" s="58" t="s">
        <v>123</v>
      </c>
      <c r="D52" s="58" t="s">
        <v>697</v>
      </c>
      <c r="E52" s="58" t="s">
        <v>698</v>
      </c>
      <c r="F52" s="58" t="s">
        <v>699</v>
      </c>
      <c r="G52" s="58" t="s">
        <v>700</v>
      </c>
      <c r="H52" s="58" t="s">
        <v>701</v>
      </c>
      <c r="I52" s="58" t="s">
        <v>44</v>
      </c>
      <c r="J52" s="58" t="s">
        <v>136</v>
      </c>
      <c r="K52" s="58" t="s">
        <v>137</v>
      </c>
      <c r="L52" s="58" t="s">
        <v>709</v>
      </c>
      <c r="M52" s="58" t="s">
        <v>710</v>
      </c>
      <c r="N52" s="58" t="s">
        <v>1998</v>
      </c>
      <c r="O52" s="58">
        <v>1060000</v>
      </c>
      <c r="P52" s="58" t="s">
        <v>1936</v>
      </c>
      <c r="Q52" s="72">
        <v>44671</v>
      </c>
      <c r="R52" s="58" t="s">
        <v>1937</v>
      </c>
      <c r="S52" s="72">
        <v>44670</v>
      </c>
      <c r="T52" s="58" t="s">
        <v>1938</v>
      </c>
      <c r="U52" s="58" t="s">
        <v>1999</v>
      </c>
      <c r="V52" s="72">
        <v>44664</v>
      </c>
      <c r="W52" s="58" t="s">
        <v>2000</v>
      </c>
      <c r="X52" s="72">
        <v>44655</v>
      </c>
      <c r="Y52" s="73" t="s">
        <v>1112</v>
      </c>
      <c r="Z52" s="58" t="s">
        <v>706</v>
      </c>
      <c r="AA52" s="58" t="s">
        <v>707</v>
      </c>
      <c r="AB52" s="58" t="s">
        <v>834</v>
      </c>
      <c r="AC52" s="58" t="s">
        <v>835</v>
      </c>
      <c r="AD52" s="58" t="s">
        <v>2001</v>
      </c>
      <c r="AE52" s="58" t="s">
        <v>2002</v>
      </c>
      <c r="AF52" s="58" t="s">
        <v>1115</v>
      </c>
      <c r="AG52" s="58"/>
      <c r="AH52" s="58"/>
      <c r="AI52" s="58"/>
      <c r="AJ52" s="58"/>
      <c r="AK52" s="58"/>
    </row>
    <row r="53" spans="1:37" x14ac:dyDescent="0.3">
      <c r="A53" s="58" t="s">
        <v>121</v>
      </c>
      <c r="B53" s="58" t="s">
        <v>122</v>
      </c>
      <c r="C53" s="58" t="s">
        <v>123</v>
      </c>
      <c r="D53" s="58" t="s">
        <v>697</v>
      </c>
      <c r="E53" s="58" t="s">
        <v>698</v>
      </c>
      <c r="F53" s="58" t="s">
        <v>699</v>
      </c>
      <c r="G53" s="58" t="s">
        <v>700</v>
      </c>
      <c r="H53" s="58" t="s">
        <v>701</v>
      </c>
      <c r="I53" s="58" t="s">
        <v>44</v>
      </c>
      <c r="J53" s="58" t="s">
        <v>136</v>
      </c>
      <c r="K53" s="58" t="s">
        <v>137</v>
      </c>
      <c r="L53" s="58" t="s">
        <v>725</v>
      </c>
      <c r="M53" s="58" t="s">
        <v>726</v>
      </c>
      <c r="N53" s="58" t="s">
        <v>1993</v>
      </c>
      <c r="O53" s="58">
        <v>640000</v>
      </c>
      <c r="P53" s="58" t="s">
        <v>1936</v>
      </c>
      <c r="Q53" s="72">
        <v>44671</v>
      </c>
      <c r="R53" s="58" t="s">
        <v>1937</v>
      </c>
      <c r="S53" s="72">
        <v>44670</v>
      </c>
      <c r="T53" s="58" t="s">
        <v>1938</v>
      </c>
      <c r="U53" s="58" t="s">
        <v>1994</v>
      </c>
      <c r="V53" s="72">
        <v>44664</v>
      </c>
      <c r="W53" s="58" t="s">
        <v>1995</v>
      </c>
      <c r="X53" s="72">
        <v>44655</v>
      </c>
      <c r="Y53" s="73" t="s">
        <v>1112</v>
      </c>
      <c r="Z53" s="58" t="s">
        <v>706</v>
      </c>
      <c r="AA53" s="58" t="s">
        <v>707</v>
      </c>
      <c r="AB53" s="58" t="s">
        <v>834</v>
      </c>
      <c r="AC53" s="58" t="s">
        <v>835</v>
      </c>
      <c r="AD53" s="58" t="s">
        <v>1996</v>
      </c>
      <c r="AE53" s="58" t="s">
        <v>1997</v>
      </c>
      <c r="AF53" s="58" t="s">
        <v>1115</v>
      </c>
      <c r="AG53" s="58"/>
      <c r="AH53" s="58"/>
      <c r="AI53" s="58"/>
      <c r="AJ53" s="58"/>
      <c r="AK53" s="58"/>
    </row>
    <row r="54" spans="1:37" x14ac:dyDescent="0.3">
      <c r="A54" s="58" t="s">
        <v>121</v>
      </c>
      <c r="B54" s="58" t="s">
        <v>122</v>
      </c>
      <c r="C54" s="58" t="s">
        <v>123</v>
      </c>
      <c r="D54" s="58" t="s">
        <v>697</v>
      </c>
      <c r="E54" s="58" t="s">
        <v>698</v>
      </c>
      <c r="F54" s="58" t="s">
        <v>699</v>
      </c>
      <c r="G54" s="58" t="s">
        <v>700</v>
      </c>
      <c r="H54" s="58" t="s">
        <v>701</v>
      </c>
      <c r="I54" s="58" t="s">
        <v>44</v>
      </c>
      <c r="J54" s="58" t="s">
        <v>136</v>
      </c>
      <c r="K54" s="58" t="s">
        <v>137</v>
      </c>
      <c r="L54" s="58" t="s">
        <v>702</v>
      </c>
      <c r="M54" s="58" t="s">
        <v>703</v>
      </c>
      <c r="N54" s="58" t="s">
        <v>1988</v>
      </c>
      <c r="O54" s="58">
        <v>608000</v>
      </c>
      <c r="P54" s="58" t="s">
        <v>1936</v>
      </c>
      <c r="Q54" s="72">
        <v>44671</v>
      </c>
      <c r="R54" s="58" t="s">
        <v>1937</v>
      </c>
      <c r="S54" s="72">
        <v>44670</v>
      </c>
      <c r="T54" s="58" t="s">
        <v>1938</v>
      </c>
      <c r="U54" s="58" t="s">
        <v>1989</v>
      </c>
      <c r="V54" s="72">
        <v>44664</v>
      </c>
      <c r="W54" s="58" t="s">
        <v>1990</v>
      </c>
      <c r="X54" s="72">
        <v>44655</v>
      </c>
      <c r="Y54" s="73" t="s">
        <v>1112</v>
      </c>
      <c r="Z54" s="58" t="s">
        <v>706</v>
      </c>
      <c r="AA54" s="58" t="s">
        <v>707</v>
      </c>
      <c r="AB54" s="58" t="s">
        <v>834</v>
      </c>
      <c r="AC54" s="58" t="s">
        <v>835</v>
      </c>
      <c r="AD54" s="58" t="s">
        <v>1991</v>
      </c>
      <c r="AE54" s="58" t="s">
        <v>1992</v>
      </c>
      <c r="AF54" s="58" t="s">
        <v>1115</v>
      </c>
      <c r="AG54" s="58"/>
      <c r="AH54" s="58"/>
      <c r="AI54" s="58"/>
      <c r="AJ54" s="58"/>
      <c r="AK54" s="58"/>
    </row>
    <row r="55" spans="1:37" x14ac:dyDescent="0.3">
      <c r="A55" s="58" t="s">
        <v>121</v>
      </c>
      <c r="B55" s="58" t="s">
        <v>122</v>
      </c>
      <c r="C55" s="58" t="s">
        <v>123</v>
      </c>
      <c r="D55" s="58" t="s">
        <v>697</v>
      </c>
      <c r="E55" s="58" t="s">
        <v>698</v>
      </c>
      <c r="F55" s="58" t="s">
        <v>699</v>
      </c>
      <c r="G55" s="58" t="s">
        <v>333</v>
      </c>
      <c r="H55" s="58" t="s">
        <v>744</v>
      </c>
      <c r="I55" s="58" t="s">
        <v>44</v>
      </c>
      <c r="J55" s="58" t="s">
        <v>136</v>
      </c>
      <c r="K55" s="58" t="s">
        <v>137</v>
      </c>
      <c r="L55" s="58" t="s">
        <v>274</v>
      </c>
      <c r="M55" s="58" t="s">
        <v>745</v>
      </c>
      <c r="N55" s="58" t="s">
        <v>1983</v>
      </c>
      <c r="O55" s="58">
        <v>995500</v>
      </c>
      <c r="P55" s="58" t="s">
        <v>1936</v>
      </c>
      <c r="Q55" s="72">
        <v>44671</v>
      </c>
      <c r="R55" s="58" t="s">
        <v>1937</v>
      </c>
      <c r="S55" s="72">
        <v>44670</v>
      </c>
      <c r="T55" s="58" t="s">
        <v>1938</v>
      </c>
      <c r="U55" s="58" t="s">
        <v>1984</v>
      </c>
      <c r="V55" s="72">
        <v>44664</v>
      </c>
      <c r="W55" s="58" t="s">
        <v>1985</v>
      </c>
      <c r="X55" s="72">
        <v>44655</v>
      </c>
      <c r="Y55" s="73" t="s">
        <v>1112</v>
      </c>
      <c r="Z55" s="58" t="s">
        <v>706</v>
      </c>
      <c r="AA55" s="58" t="s">
        <v>338</v>
      </c>
      <c r="AB55" s="58" t="s">
        <v>834</v>
      </c>
      <c r="AC55" s="58" t="s">
        <v>835</v>
      </c>
      <c r="AD55" s="58" t="s">
        <v>1986</v>
      </c>
      <c r="AE55" s="58" t="s">
        <v>1987</v>
      </c>
      <c r="AF55" s="58" t="s">
        <v>1115</v>
      </c>
      <c r="AG55" s="58"/>
      <c r="AH55" s="58"/>
      <c r="AI55" s="58"/>
      <c r="AJ55" s="58"/>
      <c r="AK55" s="58"/>
    </row>
    <row r="56" spans="1:37" x14ac:dyDescent="0.3">
      <c r="A56" s="58" t="s">
        <v>121</v>
      </c>
      <c r="B56" s="58" t="s">
        <v>122</v>
      </c>
      <c r="C56" s="58" t="s">
        <v>123</v>
      </c>
      <c r="D56" s="58" t="s">
        <v>697</v>
      </c>
      <c r="E56" s="58" t="s">
        <v>698</v>
      </c>
      <c r="F56" s="58" t="s">
        <v>699</v>
      </c>
      <c r="G56" s="58" t="s">
        <v>333</v>
      </c>
      <c r="H56" s="58" t="s">
        <v>744</v>
      </c>
      <c r="I56" s="58" t="s">
        <v>44</v>
      </c>
      <c r="J56" s="58" t="s">
        <v>136</v>
      </c>
      <c r="K56" s="58" t="s">
        <v>137</v>
      </c>
      <c r="L56" s="58" t="s">
        <v>274</v>
      </c>
      <c r="M56" s="58" t="s">
        <v>745</v>
      </c>
      <c r="N56" s="58" t="s">
        <v>1935</v>
      </c>
      <c r="O56" s="58">
        <v>999500</v>
      </c>
      <c r="P56" s="58" t="s">
        <v>1936</v>
      </c>
      <c r="Q56" s="72">
        <v>44671</v>
      </c>
      <c r="R56" s="58" t="s">
        <v>1937</v>
      </c>
      <c r="S56" s="72">
        <v>44670</v>
      </c>
      <c r="T56" s="58" t="s">
        <v>1938</v>
      </c>
      <c r="U56" s="58" t="s">
        <v>1939</v>
      </c>
      <c r="V56" s="72">
        <v>44664</v>
      </c>
      <c r="W56" s="58" t="s">
        <v>1940</v>
      </c>
      <c r="X56" s="72">
        <v>44655</v>
      </c>
      <c r="Y56" s="73" t="s">
        <v>1112</v>
      </c>
      <c r="Z56" s="58" t="s">
        <v>706</v>
      </c>
      <c r="AA56" s="58" t="s">
        <v>338</v>
      </c>
      <c r="AB56" s="58" t="s">
        <v>834</v>
      </c>
      <c r="AC56" s="58" t="s">
        <v>835</v>
      </c>
      <c r="AD56" s="58" t="s">
        <v>1941</v>
      </c>
      <c r="AE56" s="58" t="s">
        <v>1942</v>
      </c>
      <c r="AF56" s="58" t="s">
        <v>1115</v>
      </c>
      <c r="AG56" s="58"/>
      <c r="AH56" s="58"/>
      <c r="AI56" s="58"/>
      <c r="AJ56" s="58"/>
      <c r="AK56" s="58"/>
    </row>
    <row r="57" spans="1:37" x14ac:dyDescent="0.3">
      <c r="A57" s="58" t="s">
        <v>121</v>
      </c>
      <c r="B57" s="58" t="s">
        <v>122</v>
      </c>
      <c r="C57" s="58" t="s">
        <v>123</v>
      </c>
      <c r="D57" s="58" t="s">
        <v>697</v>
      </c>
      <c r="E57" s="58" t="s">
        <v>698</v>
      </c>
      <c r="F57" s="58" t="s">
        <v>699</v>
      </c>
      <c r="G57" s="58" t="s">
        <v>333</v>
      </c>
      <c r="H57" s="58" t="s">
        <v>744</v>
      </c>
      <c r="I57" s="58" t="s">
        <v>44</v>
      </c>
      <c r="J57" s="58" t="s">
        <v>136</v>
      </c>
      <c r="K57" s="58" t="s">
        <v>137</v>
      </c>
      <c r="L57" s="58" t="s">
        <v>274</v>
      </c>
      <c r="M57" s="58" t="s">
        <v>745</v>
      </c>
      <c r="N57" s="58" t="s">
        <v>1943</v>
      </c>
      <c r="O57" s="58">
        <v>997000</v>
      </c>
      <c r="P57" s="58" t="s">
        <v>1936</v>
      </c>
      <c r="Q57" s="72">
        <v>44671</v>
      </c>
      <c r="R57" s="58" t="s">
        <v>1937</v>
      </c>
      <c r="S57" s="72">
        <v>44670</v>
      </c>
      <c r="T57" s="58" t="s">
        <v>1938</v>
      </c>
      <c r="U57" s="58" t="s">
        <v>1944</v>
      </c>
      <c r="V57" s="72">
        <v>44664</v>
      </c>
      <c r="W57" s="58" t="s">
        <v>1945</v>
      </c>
      <c r="X57" s="72">
        <v>44655</v>
      </c>
      <c r="Y57" s="73" t="s">
        <v>1112</v>
      </c>
      <c r="Z57" s="58" t="s">
        <v>706</v>
      </c>
      <c r="AA57" s="58" t="s">
        <v>338</v>
      </c>
      <c r="AB57" s="58" t="s">
        <v>834</v>
      </c>
      <c r="AC57" s="58" t="s">
        <v>835</v>
      </c>
      <c r="AD57" s="58" t="s">
        <v>1946</v>
      </c>
      <c r="AE57" s="58" t="s">
        <v>1947</v>
      </c>
      <c r="AF57" s="58" t="s">
        <v>1115</v>
      </c>
      <c r="AG57" s="58"/>
      <c r="AH57" s="58"/>
      <c r="AI57" s="58"/>
      <c r="AJ57" s="58"/>
      <c r="AK57" s="58"/>
    </row>
    <row r="58" spans="1:37" x14ac:dyDescent="0.3">
      <c r="A58" s="58" t="s">
        <v>121</v>
      </c>
      <c r="B58" s="58" t="s">
        <v>122</v>
      </c>
      <c r="C58" s="58" t="s">
        <v>123</v>
      </c>
      <c r="D58" s="58" t="s">
        <v>697</v>
      </c>
      <c r="E58" s="58" t="s">
        <v>698</v>
      </c>
      <c r="F58" s="58" t="s">
        <v>699</v>
      </c>
      <c r="G58" s="58" t="s">
        <v>333</v>
      </c>
      <c r="H58" s="58" t="s">
        <v>744</v>
      </c>
      <c r="I58" s="58" t="s">
        <v>44</v>
      </c>
      <c r="J58" s="58" t="s">
        <v>136</v>
      </c>
      <c r="K58" s="58" t="s">
        <v>137</v>
      </c>
      <c r="L58" s="58" t="s">
        <v>279</v>
      </c>
      <c r="M58" s="58" t="s">
        <v>752</v>
      </c>
      <c r="N58" s="58" t="s">
        <v>1948</v>
      </c>
      <c r="O58" s="58">
        <v>1490000</v>
      </c>
      <c r="P58" s="58" t="s">
        <v>1936</v>
      </c>
      <c r="Q58" s="72">
        <v>44671</v>
      </c>
      <c r="R58" s="58" t="s">
        <v>1937</v>
      </c>
      <c r="S58" s="72">
        <v>44670</v>
      </c>
      <c r="T58" s="58" t="s">
        <v>1938</v>
      </c>
      <c r="U58" s="58" t="s">
        <v>1949</v>
      </c>
      <c r="V58" s="72">
        <v>44664</v>
      </c>
      <c r="W58" s="58" t="s">
        <v>1950</v>
      </c>
      <c r="X58" s="72">
        <v>44655</v>
      </c>
      <c r="Y58" s="73" t="s">
        <v>1112</v>
      </c>
      <c r="Z58" s="58" t="s">
        <v>706</v>
      </c>
      <c r="AA58" s="58" t="s">
        <v>338</v>
      </c>
      <c r="AB58" s="58" t="s">
        <v>834</v>
      </c>
      <c r="AC58" s="58" t="s">
        <v>835</v>
      </c>
      <c r="AD58" s="58" t="s">
        <v>1951</v>
      </c>
      <c r="AE58" s="58" t="s">
        <v>1952</v>
      </c>
      <c r="AF58" s="58" t="s">
        <v>1115</v>
      </c>
      <c r="AG58" s="58"/>
      <c r="AH58" s="58"/>
      <c r="AI58" s="58"/>
      <c r="AJ58" s="58"/>
      <c r="AK58" s="58"/>
    </row>
    <row r="59" spans="1:37" x14ac:dyDescent="0.3">
      <c r="A59" s="58" t="s">
        <v>121</v>
      </c>
      <c r="B59" s="58" t="s">
        <v>122</v>
      </c>
      <c r="C59" s="58" t="s">
        <v>123</v>
      </c>
      <c r="D59" s="58" t="s">
        <v>697</v>
      </c>
      <c r="E59" s="58" t="s">
        <v>698</v>
      </c>
      <c r="F59" s="58" t="s">
        <v>699</v>
      </c>
      <c r="G59" s="58" t="s">
        <v>333</v>
      </c>
      <c r="H59" s="58" t="s">
        <v>744</v>
      </c>
      <c r="I59" s="58" t="s">
        <v>44</v>
      </c>
      <c r="J59" s="58" t="s">
        <v>136</v>
      </c>
      <c r="K59" s="58" t="s">
        <v>137</v>
      </c>
      <c r="L59" s="58" t="s">
        <v>279</v>
      </c>
      <c r="M59" s="58" t="s">
        <v>752</v>
      </c>
      <c r="N59" s="58" t="s">
        <v>1953</v>
      </c>
      <c r="O59" s="58">
        <v>1475000</v>
      </c>
      <c r="P59" s="58" t="s">
        <v>1936</v>
      </c>
      <c r="Q59" s="72">
        <v>44671</v>
      </c>
      <c r="R59" s="58" t="s">
        <v>1937</v>
      </c>
      <c r="S59" s="72">
        <v>44670</v>
      </c>
      <c r="T59" s="58" t="s">
        <v>1938</v>
      </c>
      <c r="U59" s="58" t="s">
        <v>1954</v>
      </c>
      <c r="V59" s="72">
        <v>44664</v>
      </c>
      <c r="W59" s="58" t="s">
        <v>1955</v>
      </c>
      <c r="X59" s="72">
        <v>44655</v>
      </c>
      <c r="Y59" s="73" t="s">
        <v>1112</v>
      </c>
      <c r="Z59" s="58" t="s">
        <v>706</v>
      </c>
      <c r="AA59" s="58" t="s">
        <v>338</v>
      </c>
      <c r="AB59" s="58" t="s">
        <v>834</v>
      </c>
      <c r="AC59" s="58" t="s">
        <v>835</v>
      </c>
      <c r="AD59" s="58" t="s">
        <v>1956</v>
      </c>
      <c r="AE59" s="58" t="s">
        <v>1957</v>
      </c>
      <c r="AF59" s="58" t="s">
        <v>1115</v>
      </c>
      <c r="AG59" s="58"/>
      <c r="AH59" s="58"/>
      <c r="AI59" s="58"/>
      <c r="AJ59" s="58"/>
      <c r="AK59" s="58"/>
    </row>
    <row r="60" spans="1:37" x14ac:dyDescent="0.3">
      <c r="A60" s="58" t="s">
        <v>121</v>
      </c>
      <c r="B60" s="58" t="s">
        <v>122</v>
      </c>
      <c r="C60" s="58" t="s">
        <v>123</v>
      </c>
      <c r="D60" s="58" t="s">
        <v>697</v>
      </c>
      <c r="E60" s="58" t="s">
        <v>698</v>
      </c>
      <c r="F60" s="58" t="s">
        <v>699</v>
      </c>
      <c r="G60" s="58" t="s">
        <v>333</v>
      </c>
      <c r="H60" s="58" t="s">
        <v>744</v>
      </c>
      <c r="I60" s="58" t="s">
        <v>44</v>
      </c>
      <c r="J60" s="58" t="s">
        <v>136</v>
      </c>
      <c r="K60" s="58" t="s">
        <v>137</v>
      </c>
      <c r="L60" s="58" t="s">
        <v>279</v>
      </c>
      <c r="M60" s="58" t="s">
        <v>752</v>
      </c>
      <c r="N60" s="58" t="s">
        <v>1958</v>
      </c>
      <c r="O60" s="58">
        <v>1495000</v>
      </c>
      <c r="P60" s="58" t="s">
        <v>1936</v>
      </c>
      <c r="Q60" s="72">
        <v>44671</v>
      </c>
      <c r="R60" s="58" t="s">
        <v>1937</v>
      </c>
      <c r="S60" s="72">
        <v>44670</v>
      </c>
      <c r="T60" s="58" t="s">
        <v>1938</v>
      </c>
      <c r="U60" s="58" t="s">
        <v>1959</v>
      </c>
      <c r="V60" s="72">
        <v>44664</v>
      </c>
      <c r="W60" s="58" t="s">
        <v>1960</v>
      </c>
      <c r="X60" s="72">
        <v>44655</v>
      </c>
      <c r="Y60" s="73" t="s">
        <v>1112</v>
      </c>
      <c r="Z60" s="58" t="s">
        <v>706</v>
      </c>
      <c r="AA60" s="58" t="s">
        <v>338</v>
      </c>
      <c r="AB60" s="58" t="s">
        <v>834</v>
      </c>
      <c r="AC60" s="58" t="s">
        <v>835</v>
      </c>
      <c r="AD60" s="58" t="s">
        <v>1961</v>
      </c>
      <c r="AE60" s="58" t="s">
        <v>1962</v>
      </c>
      <c r="AF60" s="58" t="s">
        <v>1115</v>
      </c>
      <c r="AG60" s="58"/>
      <c r="AH60" s="58"/>
      <c r="AI60" s="58"/>
      <c r="AJ60" s="58"/>
      <c r="AK60" s="58"/>
    </row>
    <row r="61" spans="1:37" x14ac:dyDescent="0.3">
      <c r="A61" s="58" t="s">
        <v>121</v>
      </c>
      <c r="B61" s="58" t="s">
        <v>122</v>
      </c>
      <c r="C61" s="58" t="s">
        <v>123</v>
      </c>
      <c r="D61" s="58" t="s">
        <v>697</v>
      </c>
      <c r="E61" s="58" t="s">
        <v>698</v>
      </c>
      <c r="F61" s="58" t="s">
        <v>699</v>
      </c>
      <c r="G61" s="58" t="s">
        <v>333</v>
      </c>
      <c r="H61" s="58" t="s">
        <v>744</v>
      </c>
      <c r="I61" s="58" t="s">
        <v>44</v>
      </c>
      <c r="J61" s="58" t="s">
        <v>136</v>
      </c>
      <c r="K61" s="58" t="s">
        <v>137</v>
      </c>
      <c r="L61" s="58" t="s">
        <v>279</v>
      </c>
      <c r="M61" s="58" t="s">
        <v>752</v>
      </c>
      <c r="N61" s="58" t="s">
        <v>1963</v>
      </c>
      <c r="O61" s="58">
        <v>1500000</v>
      </c>
      <c r="P61" s="58" t="s">
        <v>1936</v>
      </c>
      <c r="Q61" s="72">
        <v>44671</v>
      </c>
      <c r="R61" s="58" t="s">
        <v>1937</v>
      </c>
      <c r="S61" s="72">
        <v>44670</v>
      </c>
      <c r="T61" s="58" t="s">
        <v>1938</v>
      </c>
      <c r="U61" s="58" t="s">
        <v>1964</v>
      </c>
      <c r="V61" s="72">
        <v>44664</v>
      </c>
      <c r="W61" s="58" t="s">
        <v>1965</v>
      </c>
      <c r="X61" s="72">
        <v>44655</v>
      </c>
      <c r="Y61" s="73" t="s">
        <v>1112</v>
      </c>
      <c r="Z61" s="58" t="s">
        <v>706</v>
      </c>
      <c r="AA61" s="58" t="s">
        <v>338</v>
      </c>
      <c r="AB61" s="58" t="s">
        <v>834</v>
      </c>
      <c r="AC61" s="58" t="s">
        <v>835</v>
      </c>
      <c r="AD61" s="58" t="s">
        <v>1966</v>
      </c>
      <c r="AE61" s="58" t="s">
        <v>1967</v>
      </c>
      <c r="AF61" s="58" t="s">
        <v>1115</v>
      </c>
      <c r="AG61" s="58"/>
      <c r="AH61" s="58"/>
      <c r="AI61" s="58"/>
      <c r="AJ61" s="58"/>
      <c r="AK61" s="58"/>
    </row>
    <row r="62" spans="1:37" x14ac:dyDescent="0.3">
      <c r="A62" s="58" t="s">
        <v>121</v>
      </c>
      <c r="B62" s="58" t="s">
        <v>122</v>
      </c>
      <c r="C62" s="58" t="s">
        <v>123</v>
      </c>
      <c r="D62" s="58" t="s">
        <v>697</v>
      </c>
      <c r="E62" s="58" t="s">
        <v>698</v>
      </c>
      <c r="F62" s="58" t="s">
        <v>781</v>
      </c>
      <c r="G62" s="58" t="s">
        <v>782</v>
      </c>
      <c r="H62" s="58" t="s">
        <v>783</v>
      </c>
      <c r="I62" s="58" t="s">
        <v>44</v>
      </c>
      <c r="J62" s="58" t="s">
        <v>136</v>
      </c>
      <c r="K62" s="58" t="s">
        <v>137</v>
      </c>
      <c r="L62" s="58" t="s">
        <v>784</v>
      </c>
      <c r="M62" s="58" t="s">
        <v>785</v>
      </c>
      <c r="N62" s="58" t="s">
        <v>1968</v>
      </c>
      <c r="O62" s="58">
        <v>461000</v>
      </c>
      <c r="P62" s="58" t="s">
        <v>1936</v>
      </c>
      <c r="Q62" s="72">
        <v>44671</v>
      </c>
      <c r="R62" s="58" t="s">
        <v>1937</v>
      </c>
      <c r="S62" s="72">
        <v>44670</v>
      </c>
      <c r="T62" s="58" t="s">
        <v>1938</v>
      </c>
      <c r="U62" s="58" t="s">
        <v>1969</v>
      </c>
      <c r="V62" s="72">
        <v>44664</v>
      </c>
      <c r="W62" s="58" t="s">
        <v>1970</v>
      </c>
      <c r="X62" s="72">
        <v>44655</v>
      </c>
      <c r="Y62" s="73" t="s">
        <v>1112</v>
      </c>
      <c r="Z62" s="58" t="s">
        <v>706</v>
      </c>
      <c r="AA62" s="58" t="s">
        <v>788</v>
      </c>
      <c r="AB62" s="58" t="s">
        <v>834</v>
      </c>
      <c r="AC62" s="58" t="s">
        <v>835</v>
      </c>
      <c r="AD62" s="58" t="s">
        <v>1971</v>
      </c>
      <c r="AE62" s="58" t="s">
        <v>1972</v>
      </c>
      <c r="AF62" s="58" t="s">
        <v>1115</v>
      </c>
      <c r="AG62" s="58"/>
      <c r="AH62" s="58"/>
      <c r="AI62" s="58"/>
      <c r="AJ62" s="58"/>
      <c r="AK62" s="58"/>
    </row>
    <row r="63" spans="1:37" x14ac:dyDescent="0.3">
      <c r="A63" s="58" t="s">
        <v>121</v>
      </c>
      <c r="B63" s="58" t="s">
        <v>122</v>
      </c>
      <c r="C63" s="58" t="s">
        <v>123</v>
      </c>
      <c r="D63" s="58" t="s">
        <v>697</v>
      </c>
      <c r="E63" s="58" t="s">
        <v>698</v>
      </c>
      <c r="F63" s="58" t="s">
        <v>781</v>
      </c>
      <c r="G63" s="58" t="s">
        <v>782</v>
      </c>
      <c r="H63" s="58" t="s">
        <v>783</v>
      </c>
      <c r="I63" s="58" t="s">
        <v>44</v>
      </c>
      <c r="J63" s="58" t="s">
        <v>136</v>
      </c>
      <c r="K63" s="58" t="s">
        <v>137</v>
      </c>
      <c r="L63" s="58" t="s">
        <v>784</v>
      </c>
      <c r="M63" s="58" t="s">
        <v>785</v>
      </c>
      <c r="N63" s="58" t="s">
        <v>1973</v>
      </c>
      <c r="O63" s="58">
        <v>142000</v>
      </c>
      <c r="P63" s="58" t="s">
        <v>1936</v>
      </c>
      <c r="Q63" s="72">
        <v>44671</v>
      </c>
      <c r="R63" s="58" t="s">
        <v>1937</v>
      </c>
      <c r="S63" s="72">
        <v>44670</v>
      </c>
      <c r="T63" s="58" t="s">
        <v>1938</v>
      </c>
      <c r="U63" s="58" t="s">
        <v>1974</v>
      </c>
      <c r="V63" s="72">
        <v>44664</v>
      </c>
      <c r="W63" s="58" t="s">
        <v>1975</v>
      </c>
      <c r="X63" s="72">
        <v>44655</v>
      </c>
      <c r="Y63" s="73" t="s">
        <v>1112</v>
      </c>
      <c r="Z63" s="58" t="s">
        <v>706</v>
      </c>
      <c r="AA63" s="58" t="s">
        <v>788</v>
      </c>
      <c r="AB63" s="58" t="s">
        <v>834</v>
      </c>
      <c r="AC63" s="58" t="s">
        <v>835</v>
      </c>
      <c r="AD63" s="58" t="s">
        <v>1976</v>
      </c>
      <c r="AE63" s="58" t="s">
        <v>1977</v>
      </c>
      <c r="AF63" s="58" t="s">
        <v>1115</v>
      </c>
      <c r="AG63" s="58"/>
      <c r="AH63" s="58"/>
      <c r="AI63" s="58"/>
      <c r="AJ63" s="58"/>
      <c r="AK63" s="58"/>
    </row>
    <row r="64" spans="1:37" x14ac:dyDescent="0.3">
      <c r="A64" s="58" t="s">
        <v>121</v>
      </c>
      <c r="B64" s="58" t="s">
        <v>122</v>
      </c>
      <c r="C64" s="58" t="s">
        <v>123</v>
      </c>
      <c r="D64" s="58" t="s">
        <v>697</v>
      </c>
      <c r="E64" s="58" t="s">
        <v>698</v>
      </c>
      <c r="F64" s="58" t="s">
        <v>781</v>
      </c>
      <c r="G64" s="58" t="s">
        <v>2974</v>
      </c>
      <c r="H64" s="58" t="s">
        <v>2975</v>
      </c>
      <c r="I64" s="58" t="s">
        <v>44</v>
      </c>
      <c r="J64" s="58" t="s">
        <v>136</v>
      </c>
      <c r="K64" s="58" t="s">
        <v>137</v>
      </c>
      <c r="L64" s="58" t="s">
        <v>2976</v>
      </c>
      <c r="M64" s="58" t="s">
        <v>2977</v>
      </c>
      <c r="N64" s="58" t="s">
        <v>3097</v>
      </c>
      <c r="O64" s="58">
        <v>4950000</v>
      </c>
      <c r="P64" s="58" t="s">
        <v>1936</v>
      </c>
      <c r="Q64" s="72">
        <v>44671</v>
      </c>
      <c r="R64" s="58" t="s">
        <v>1937</v>
      </c>
      <c r="S64" s="72">
        <v>44670</v>
      </c>
      <c r="T64" s="58" t="s">
        <v>1938</v>
      </c>
      <c r="U64" s="58" t="s">
        <v>3098</v>
      </c>
      <c r="V64" s="72">
        <v>44664</v>
      </c>
      <c r="W64" s="58" t="s">
        <v>3099</v>
      </c>
      <c r="X64" s="72">
        <v>44655</v>
      </c>
      <c r="Y64" s="73" t="s">
        <v>1112</v>
      </c>
      <c r="Z64" s="58" t="s">
        <v>706</v>
      </c>
      <c r="AA64" s="58" t="s">
        <v>2981</v>
      </c>
      <c r="AB64" s="58" t="s">
        <v>834</v>
      </c>
      <c r="AC64" s="58" t="s">
        <v>835</v>
      </c>
      <c r="AD64" s="58" t="s">
        <v>3100</v>
      </c>
      <c r="AE64" s="58" t="s">
        <v>3101</v>
      </c>
      <c r="AF64" s="58" t="s">
        <v>1115</v>
      </c>
      <c r="AG64" s="58">
        <v>450000</v>
      </c>
      <c r="AH64" s="58"/>
      <c r="AI64" s="58"/>
      <c r="AJ64" s="58">
        <v>90000</v>
      </c>
      <c r="AK64" s="58"/>
    </row>
    <row r="65" spans="1:37" x14ac:dyDescent="0.3">
      <c r="A65" s="58" t="s">
        <v>121</v>
      </c>
      <c r="B65" s="58" t="s">
        <v>122</v>
      </c>
      <c r="C65" s="58" t="s">
        <v>123</v>
      </c>
      <c r="D65" s="58" t="s">
        <v>697</v>
      </c>
      <c r="E65" s="58" t="s">
        <v>698</v>
      </c>
      <c r="F65" s="58" t="s">
        <v>781</v>
      </c>
      <c r="G65" s="58" t="s">
        <v>2974</v>
      </c>
      <c r="H65" s="58" t="s">
        <v>2975</v>
      </c>
      <c r="I65" s="58" t="s">
        <v>44</v>
      </c>
      <c r="J65" s="58" t="s">
        <v>136</v>
      </c>
      <c r="K65" s="58" t="s">
        <v>137</v>
      </c>
      <c r="L65" s="58" t="s">
        <v>2976</v>
      </c>
      <c r="M65" s="58" t="s">
        <v>2977</v>
      </c>
      <c r="N65" s="58" t="s">
        <v>3102</v>
      </c>
      <c r="O65" s="58">
        <v>4950000</v>
      </c>
      <c r="P65" s="58" t="s">
        <v>1936</v>
      </c>
      <c r="Q65" s="72">
        <v>44671</v>
      </c>
      <c r="R65" s="58" t="s">
        <v>1937</v>
      </c>
      <c r="S65" s="72">
        <v>44670</v>
      </c>
      <c r="T65" s="58" t="s">
        <v>1938</v>
      </c>
      <c r="U65" s="58" t="s">
        <v>3103</v>
      </c>
      <c r="V65" s="72">
        <v>44664</v>
      </c>
      <c r="W65" s="58" t="s">
        <v>3104</v>
      </c>
      <c r="X65" s="72">
        <v>44655</v>
      </c>
      <c r="Y65" s="73" t="s">
        <v>1112</v>
      </c>
      <c r="Z65" s="58" t="s">
        <v>706</v>
      </c>
      <c r="AA65" s="58" t="s">
        <v>2981</v>
      </c>
      <c r="AB65" s="58" t="s">
        <v>834</v>
      </c>
      <c r="AC65" s="58" t="s">
        <v>835</v>
      </c>
      <c r="AD65" s="58" t="s">
        <v>3105</v>
      </c>
      <c r="AE65" s="58" t="s">
        <v>3106</v>
      </c>
      <c r="AF65" s="58" t="s">
        <v>1115</v>
      </c>
      <c r="AG65" s="58">
        <v>450000</v>
      </c>
      <c r="AH65" s="58"/>
      <c r="AI65" s="58"/>
      <c r="AJ65" s="58">
        <v>90000</v>
      </c>
      <c r="AK65" s="58"/>
    </row>
    <row r="66" spans="1:37" x14ac:dyDescent="0.3">
      <c r="A66" s="58" t="s">
        <v>121</v>
      </c>
      <c r="B66" s="58" t="s">
        <v>122</v>
      </c>
      <c r="C66" s="58" t="s">
        <v>123</v>
      </c>
      <c r="D66" s="58" t="s">
        <v>697</v>
      </c>
      <c r="E66" s="58" t="s">
        <v>698</v>
      </c>
      <c r="F66" s="58" t="s">
        <v>793</v>
      </c>
      <c r="G66" s="58" t="s">
        <v>794</v>
      </c>
      <c r="H66" s="58" t="s">
        <v>795</v>
      </c>
      <c r="I66" s="58" t="s">
        <v>44</v>
      </c>
      <c r="J66" s="58" t="s">
        <v>136</v>
      </c>
      <c r="K66" s="58" t="s">
        <v>137</v>
      </c>
      <c r="L66" s="58" t="s">
        <v>796</v>
      </c>
      <c r="M66" s="58" t="s">
        <v>797</v>
      </c>
      <c r="N66" s="58" t="s">
        <v>1978</v>
      </c>
      <c r="O66" s="58">
        <v>190000</v>
      </c>
      <c r="P66" s="58" t="s">
        <v>1936</v>
      </c>
      <c r="Q66" s="72">
        <v>44671</v>
      </c>
      <c r="R66" s="58" t="s">
        <v>1937</v>
      </c>
      <c r="S66" s="72">
        <v>44670</v>
      </c>
      <c r="T66" s="58" t="s">
        <v>1938</v>
      </c>
      <c r="U66" s="58" t="s">
        <v>1979</v>
      </c>
      <c r="V66" s="72">
        <v>44664</v>
      </c>
      <c r="W66" s="58" t="s">
        <v>1980</v>
      </c>
      <c r="X66" s="72">
        <v>44655</v>
      </c>
      <c r="Y66" s="73" t="s">
        <v>1112</v>
      </c>
      <c r="Z66" s="58" t="s">
        <v>706</v>
      </c>
      <c r="AA66" s="58" t="s">
        <v>800</v>
      </c>
      <c r="AB66" s="58" t="s">
        <v>834</v>
      </c>
      <c r="AC66" s="58" t="s">
        <v>835</v>
      </c>
      <c r="AD66" s="58" t="s">
        <v>1981</v>
      </c>
      <c r="AE66" s="58" t="s">
        <v>1982</v>
      </c>
      <c r="AF66" s="58" t="s">
        <v>1115</v>
      </c>
      <c r="AG66" s="58"/>
      <c r="AH66" s="58"/>
      <c r="AI66" s="58"/>
      <c r="AJ66" s="58"/>
      <c r="AK66" s="58"/>
    </row>
    <row r="67" spans="1:37" x14ac:dyDescent="0.3">
      <c r="A67" s="58" t="s">
        <v>121</v>
      </c>
      <c r="B67" s="58" t="s">
        <v>122</v>
      </c>
      <c r="C67" s="58" t="s">
        <v>123</v>
      </c>
      <c r="D67" s="58" t="s">
        <v>697</v>
      </c>
      <c r="E67" s="58" t="s">
        <v>698</v>
      </c>
      <c r="F67" s="58" t="s">
        <v>793</v>
      </c>
      <c r="G67" s="58" t="s">
        <v>794</v>
      </c>
      <c r="H67" s="58" t="s">
        <v>795</v>
      </c>
      <c r="I67" s="58" t="s">
        <v>44</v>
      </c>
      <c r="J67" s="58" t="s">
        <v>136</v>
      </c>
      <c r="K67" s="58" t="s">
        <v>137</v>
      </c>
      <c r="L67" s="58" t="s">
        <v>796</v>
      </c>
      <c r="M67" s="58" t="s">
        <v>797</v>
      </c>
      <c r="N67" s="58" t="s">
        <v>3107</v>
      </c>
      <c r="O67" s="58">
        <v>1006500</v>
      </c>
      <c r="P67" s="58" t="s">
        <v>1936</v>
      </c>
      <c r="Q67" s="72">
        <v>44671</v>
      </c>
      <c r="R67" s="58" t="s">
        <v>1937</v>
      </c>
      <c r="S67" s="72">
        <v>44670</v>
      </c>
      <c r="T67" s="58" t="s">
        <v>1938</v>
      </c>
      <c r="U67" s="58" t="s">
        <v>3108</v>
      </c>
      <c r="V67" s="72">
        <v>44664</v>
      </c>
      <c r="W67" s="58" t="s">
        <v>3109</v>
      </c>
      <c r="X67" s="72">
        <v>44655</v>
      </c>
      <c r="Y67" s="73" t="s">
        <v>1112</v>
      </c>
      <c r="Z67" s="58" t="s">
        <v>706</v>
      </c>
      <c r="AA67" s="58" t="s">
        <v>800</v>
      </c>
      <c r="AB67" s="58" t="s">
        <v>834</v>
      </c>
      <c r="AC67" s="58" t="s">
        <v>835</v>
      </c>
      <c r="AD67" s="58" t="s">
        <v>3110</v>
      </c>
      <c r="AE67" s="58" t="s">
        <v>3111</v>
      </c>
      <c r="AF67" s="58" t="s">
        <v>1115</v>
      </c>
      <c r="AG67" s="58"/>
      <c r="AH67" s="58"/>
      <c r="AI67" s="58"/>
      <c r="AJ67" s="58">
        <v>3000</v>
      </c>
      <c r="AK67" s="58"/>
    </row>
    <row r="68" spans="1:37" x14ac:dyDescent="0.3">
      <c r="A68" s="58" t="s">
        <v>121</v>
      </c>
      <c r="B68" s="58" t="s">
        <v>122</v>
      </c>
      <c r="C68" s="58" t="s">
        <v>123</v>
      </c>
      <c r="D68" s="58" t="s">
        <v>697</v>
      </c>
      <c r="E68" s="58" t="s">
        <v>698</v>
      </c>
      <c r="F68" s="58" t="s">
        <v>793</v>
      </c>
      <c r="G68" s="58" t="s">
        <v>794</v>
      </c>
      <c r="H68" s="58" t="s">
        <v>795</v>
      </c>
      <c r="I68" s="58" t="s">
        <v>44</v>
      </c>
      <c r="J68" s="58" t="s">
        <v>136</v>
      </c>
      <c r="K68" s="58" t="s">
        <v>137</v>
      </c>
      <c r="L68" s="58" t="s">
        <v>796</v>
      </c>
      <c r="M68" s="58" t="s">
        <v>797</v>
      </c>
      <c r="N68" s="58" t="s">
        <v>3112</v>
      </c>
      <c r="O68" s="58">
        <v>1193500</v>
      </c>
      <c r="P68" s="58" t="s">
        <v>1936</v>
      </c>
      <c r="Q68" s="72">
        <v>44671</v>
      </c>
      <c r="R68" s="58" t="s">
        <v>1937</v>
      </c>
      <c r="S68" s="72">
        <v>44670</v>
      </c>
      <c r="T68" s="58" t="s">
        <v>1938</v>
      </c>
      <c r="U68" s="58" t="s">
        <v>3113</v>
      </c>
      <c r="V68" s="72">
        <v>44664</v>
      </c>
      <c r="W68" s="58" t="s">
        <v>3114</v>
      </c>
      <c r="X68" s="72">
        <v>44655</v>
      </c>
      <c r="Y68" s="73" t="s">
        <v>1112</v>
      </c>
      <c r="Z68" s="58" t="s">
        <v>706</v>
      </c>
      <c r="AA68" s="58" t="s">
        <v>800</v>
      </c>
      <c r="AB68" s="58" t="s">
        <v>834</v>
      </c>
      <c r="AC68" s="58" t="s">
        <v>835</v>
      </c>
      <c r="AD68" s="58" t="s">
        <v>3115</v>
      </c>
      <c r="AE68" s="58" t="s">
        <v>3116</v>
      </c>
      <c r="AF68" s="58" t="s">
        <v>1115</v>
      </c>
      <c r="AG68" s="58"/>
      <c r="AH68" s="58"/>
      <c r="AI68" s="58"/>
      <c r="AJ68" s="58">
        <v>9400</v>
      </c>
      <c r="AK68" s="58"/>
    </row>
    <row r="69" spans="1:37" x14ac:dyDescent="0.3">
      <c r="A69" s="58" t="s">
        <v>121</v>
      </c>
      <c r="B69" s="58" t="s">
        <v>122</v>
      </c>
      <c r="C69" s="58" t="s">
        <v>123</v>
      </c>
      <c r="D69" s="58" t="s">
        <v>697</v>
      </c>
      <c r="E69" s="58" t="s">
        <v>698</v>
      </c>
      <c r="F69" s="58" t="s">
        <v>793</v>
      </c>
      <c r="G69" s="58" t="s">
        <v>794</v>
      </c>
      <c r="H69" s="58" t="s">
        <v>795</v>
      </c>
      <c r="I69" s="58" t="s">
        <v>44</v>
      </c>
      <c r="J69" s="58" t="s">
        <v>136</v>
      </c>
      <c r="K69" s="58" t="s">
        <v>137</v>
      </c>
      <c r="L69" s="58" t="s">
        <v>796</v>
      </c>
      <c r="M69" s="58" t="s">
        <v>797</v>
      </c>
      <c r="N69" s="58" t="s">
        <v>3124</v>
      </c>
      <c r="O69" s="58">
        <v>2912800</v>
      </c>
      <c r="P69" s="58" t="s">
        <v>1936</v>
      </c>
      <c r="Q69" s="72">
        <v>44671</v>
      </c>
      <c r="R69" s="58" t="s">
        <v>1937</v>
      </c>
      <c r="S69" s="72">
        <v>44670</v>
      </c>
      <c r="T69" s="58" t="s">
        <v>1938</v>
      </c>
      <c r="U69" s="58" t="s">
        <v>3125</v>
      </c>
      <c r="V69" s="72">
        <v>44664</v>
      </c>
      <c r="W69" s="58" t="s">
        <v>3126</v>
      </c>
      <c r="X69" s="72">
        <v>44655</v>
      </c>
      <c r="Y69" s="73" t="s">
        <v>1112</v>
      </c>
      <c r="Z69" s="58" t="s">
        <v>706</v>
      </c>
      <c r="AA69" s="58" t="s">
        <v>800</v>
      </c>
      <c r="AB69" s="58" t="s">
        <v>834</v>
      </c>
      <c r="AC69" s="58" t="s">
        <v>835</v>
      </c>
      <c r="AD69" s="58" t="s">
        <v>3127</v>
      </c>
      <c r="AE69" s="58" t="s">
        <v>3128</v>
      </c>
      <c r="AF69" s="58" t="s">
        <v>1115</v>
      </c>
      <c r="AG69" s="58"/>
      <c r="AH69" s="58"/>
      <c r="AI69" s="58"/>
      <c r="AJ69" s="58">
        <v>7000</v>
      </c>
      <c r="AK69" s="58"/>
    </row>
    <row r="70" spans="1:37" x14ac:dyDescent="0.3">
      <c r="A70" s="58" t="s">
        <v>121</v>
      </c>
      <c r="B70" s="58" t="s">
        <v>122</v>
      </c>
      <c r="C70" s="58" t="s">
        <v>123</v>
      </c>
      <c r="D70" s="58" t="s">
        <v>697</v>
      </c>
      <c r="E70" s="58" t="s">
        <v>698</v>
      </c>
      <c r="F70" s="58" t="s">
        <v>793</v>
      </c>
      <c r="G70" s="58" t="s">
        <v>794</v>
      </c>
      <c r="H70" s="58" t="s">
        <v>795</v>
      </c>
      <c r="I70" s="58" t="s">
        <v>44</v>
      </c>
      <c r="J70" s="58" t="s">
        <v>136</v>
      </c>
      <c r="K70" s="58" t="s">
        <v>137</v>
      </c>
      <c r="L70" s="58" t="s">
        <v>796</v>
      </c>
      <c r="M70" s="58" t="s">
        <v>797</v>
      </c>
      <c r="N70" s="58" t="s">
        <v>3129</v>
      </c>
      <c r="O70" s="58">
        <v>2145900</v>
      </c>
      <c r="P70" s="58" t="s">
        <v>1936</v>
      </c>
      <c r="Q70" s="72">
        <v>44671</v>
      </c>
      <c r="R70" s="58" t="s">
        <v>1937</v>
      </c>
      <c r="S70" s="72">
        <v>44670</v>
      </c>
      <c r="T70" s="58" t="s">
        <v>1938</v>
      </c>
      <c r="U70" s="58" t="s">
        <v>3130</v>
      </c>
      <c r="V70" s="72">
        <v>44664</v>
      </c>
      <c r="W70" s="58" t="s">
        <v>3131</v>
      </c>
      <c r="X70" s="72">
        <v>44655</v>
      </c>
      <c r="Y70" s="73" t="s">
        <v>1112</v>
      </c>
      <c r="Z70" s="58" t="s">
        <v>706</v>
      </c>
      <c r="AA70" s="58" t="s">
        <v>800</v>
      </c>
      <c r="AB70" s="58" t="s">
        <v>834</v>
      </c>
      <c r="AC70" s="58" t="s">
        <v>835</v>
      </c>
      <c r="AD70" s="58" t="s">
        <v>3132</v>
      </c>
      <c r="AE70" s="58" t="s">
        <v>3133</v>
      </c>
      <c r="AF70" s="58" t="s">
        <v>1115</v>
      </c>
      <c r="AG70" s="58"/>
      <c r="AH70" s="58"/>
      <c r="AI70" s="58"/>
      <c r="AJ70" s="58">
        <v>7000</v>
      </c>
      <c r="AK70" s="58"/>
    </row>
    <row r="71" spans="1:37" x14ac:dyDescent="0.3">
      <c r="A71" s="58" t="s">
        <v>121</v>
      </c>
      <c r="B71" s="58" t="s">
        <v>122</v>
      </c>
      <c r="C71" s="58" t="s">
        <v>256</v>
      </c>
      <c r="D71" s="58" t="s">
        <v>269</v>
      </c>
      <c r="E71" s="58" t="s">
        <v>270</v>
      </c>
      <c r="F71" s="58" t="s">
        <v>881</v>
      </c>
      <c r="G71" s="58" t="s">
        <v>42</v>
      </c>
      <c r="H71" s="58" t="s">
        <v>882</v>
      </c>
      <c r="I71" s="58" t="s">
        <v>44</v>
      </c>
      <c r="J71" s="58" t="s">
        <v>136</v>
      </c>
      <c r="K71" s="58" t="s">
        <v>273</v>
      </c>
      <c r="L71" s="58" t="s">
        <v>274</v>
      </c>
      <c r="M71" s="58" t="s">
        <v>889</v>
      </c>
      <c r="N71" s="58" t="s">
        <v>1178</v>
      </c>
      <c r="O71" s="58">
        <v>996000</v>
      </c>
      <c r="P71" s="58" t="s">
        <v>1107</v>
      </c>
      <c r="Q71" s="72">
        <v>44671</v>
      </c>
      <c r="R71" s="58" t="s">
        <v>1108</v>
      </c>
      <c r="S71" s="72">
        <v>44670</v>
      </c>
      <c r="T71" s="58" t="s">
        <v>1109</v>
      </c>
      <c r="U71" s="58" t="s">
        <v>1179</v>
      </c>
      <c r="V71" s="72">
        <v>44664</v>
      </c>
      <c r="W71" s="58" t="s">
        <v>1180</v>
      </c>
      <c r="X71" s="72">
        <v>44655</v>
      </c>
      <c r="Y71" s="73" t="s">
        <v>1112</v>
      </c>
      <c r="Z71" s="58" t="s">
        <v>52</v>
      </c>
      <c r="AA71" s="58" t="s">
        <v>53</v>
      </c>
      <c r="AB71" s="58" t="s">
        <v>834</v>
      </c>
      <c r="AC71" s="58" t="s">
        <v>835</v>
      </c>
      <c r="AD71" s="58" t="s">
        <v>1181</v>
      </c>
      <c r="AE71" s="58" t="s">
        <v>1182</v>
      </c>
      <c r="AF71" s="58" t="s">
        <v>1115</v>
      </c>
      <c r="AG71" s="58"/>
      <c r="AH71" s="58"/>
      <c r="AI71" s="58"/>
      <c r="AJ71" s="58"/>
      <c r="AK71" s="58"/>
    </row>
    <row r="72" spans="1:37" x14ac:dyDescent="0.3">
      <c r="A72" s="58" t="s">
        <v>121</v>
      </c>
      <c r="B72" s="58" t="s">
        <v>122</v>
      </c>
      <c r="C72" s="58" t="s">
        <v>256</v>
      </c>
      <c r="D72" s="58" t="s">
        <v>269</v>
      </c>
      <c r="E72" s="58" t="s">
        <v>270</v>
      </c>
      <c r="F72" s="58" t="s">
        <v>881</v>
      </c>
      <c r="G72" s="58" t="s">
        <v>42</v>
      </c>
      <c r="H72" s="58" t="s">
        <v>882</v>
      </c>
      <c r="I72" s="58" t="s">
        <v>44</v>
      </c>
      <c r="J72" s="58" t="s">
        <v>136</v>
      </c>
      <c r="K72" s="58" t="s">
        <v>273</v>
      </c>
      <c r="L72" s="58" t="s">
        <v>279</v>
      </c>
      <c r="M72" s="58" t="s">
        <v>883</v>
      </c>
      <c r="N72" s="58" t="s">
        <v>1183</v>
      </c>
      <c r="O72" s="58">
        <v>1450000</v>
      </c>
      <c r="P72" s="58" t="s">
        <v>1107</v>
      </c>
      <c r="Q72" s="72">
        <v>44671</v>
      </c>
      <c r="R72" s="58" t="s">
        <v>1108</v>
      </c>
      <c r="S72" s="72">
        <v>44670</v>
      </c>
      <c r="T72" s="58" t="s">
        <v>1109</v>
      </c>
      <c r="U72" s="58" t="s">
        <v>1184</v>
      </c>
      <c r="V72" s="72">
        <v>44664</v>
      </c>
      <c r="W72" s="58" t="s">
        <v>1185</v>
      </c>
      <c r="X72" s="72">
        <v>44655</v>
      </c>
      <c r="Y72" s="73" t="s">
        <v>1112</v>
      </c>
      <c r="Z72" s="58" t="s">
        <v>52</v>
      </c>
      <c r="AA72" s="58" t="s">
        <v>53</v>
      </c>
      <c r="AB72" s="58" t="s">
        <v>834</v>
      </c>
      <c r="AC72" s="58" t="s">
        <v>835</v>
      </c>
      <c r="AD72" s="58" t="s">
        <v>1186</v>
      </c>
      <c r="AE72" s="58" t="s">
        <v>1187</v>
      </c>
      <c r="AF72" s="58" t="s">
        <v>1115</v>
      </c>
      <c r="AG72" s="58"/>
      <c r="AH72" s="58"/>
      <c r="AI72" s="58"/>
      <c r="AJ72" s="58"/>
      <c r="AK72" s="58"/>
    </row>
    <row r="73" spans="1:37" x14ac:dyDescent="0.3">
      <c r="A73" s="58" t="s">
        <v>121</v>
      </c>
      <c r="B73" s="58" t="s">
        <v>122</v>
      </c>
      <c r="C73" s="58" t="s">
        <v>256</v>
      </c>
      <c r="D73" s="58" t="s">
        <v>269</v>
      </c>
      <c r="E73" s="58" t="s">
        <v>270</v>
      </c>
      <c r="F73" s="58" t="s">
        <v>294</v>
      </c>
      <c r="G73" s="58" t="s">
        <v>42</v>
      </c>
      <c r="H73" s="58" t="s">
        <v>295</v>
      </c>
      <c r="I73" s="58" t="s">
        <v>44</v>
      </c>
      <c r="J73" s="58" t="s">
        <v>136</v>
      </c>
      <c r="K73" s="58" t="s">
        <v>273</v>
      </c>
      <c r="L73" s="58" t="s">
        <v>279</v>
      </c>
      <c r="M73" s="58" t="s">
        <v>300</v>
      </c>
      <c r="N73" s="58" t="s">
        <v>1173</v>
      </c>
      <c r="O73" s="58">
        <v>1000000</v>
      </c>
      <c r="P73" s="58" t="s">
        <v>1107</v>
      </c>
      <c r="Q73" s="72">
        <v>44671</v>
      </c>
      <c r="R73" s="58" t="s">
        <v>1108</v>
      </c>
      <c r="S73" s="72">
        <v>44670</v>
      </c>
      <c r="T73" s="58" t="s">
        <v>1109</v>
      </c>
      <c r="U73" s="58" t="s">
        <v>1174</v>
      </c>
      <c r="V73" s="72">
        <v>44664</v>
      </c>
      <c r="W73" s="58" t="s">
        <v>1175</v>
      </c>
      <c r="X73" s="72">
        <v>44655</v>
      </c>
      <c r="Y73" s="73" t="s">
        <v>1112</v>
      </c>
      <c r="Z73" s="58" t="s">
        <v>52</v>
      </c>
      <c r="AA73" s="58" t="s">
        <v>53</v>
      </c>
      <c r="AB73" s="58" t="s">
        <v>834</v>
      </c>
      <c r="AC73" s="58" t="s">
        <v>835</v>
      </c>
      <c r="AD73" s="58" t="s">
        <v>1176</v>
      </c>
      <c r="AE73" s="58" t="s">
        <v>1177</v>
      </c>
      <c r="AF73" s="58" t="s">
        <v>1115</v>
      </c>
      <c r="AG73" s="58"/>
      <c r="AH73" s="58"/>
      <c r="AI73" s="58"/>
      <c r="AJ73" s="58"/>
      <c r="AK73" s="58"/>
    </row>
    <row r="74" spans="1:37" x14ac:dyDescent="0.3">
      <c r="A74" s="58" t="s">
        <v>121</v>
      </c>
      <c r="B74" s="58" t="s">
        <v>122</v>
      </c>
      <c r="C74" s="58" t="s">
        <v>256</v>
      </c>
      <c r="D74" s="58" t="s">
        <v>269</v>
      </c>
      <c r="E74" s="58" t="s">
        <v>270</v>
      </c>
      <c r="F74" s="58" t="s">
        <v>294</v>
      </c>
      <c r="G74" s="58" t="s">
        <v>42</v>
      </c>
      <c r="H74" s="58" t="s">
        <v>295</v>
      </c>
      <c r="I74" s="58" t="s">
        <v>44</v>
      </c>
      <c r="J74" s="58" t="s">
        <v>136</v>
      </c>
      <c r="K74" s="58" t="s">
        <v>273</v>
      </c>
      <c r="L74" s="58" t="s">
        <v>279</v>
      </c>
      <c r="M74" s="58" t="s">
        <v>300</v>
      </c>
      <c r="N74" s="58" t="s">
        <v>1168</v>
      </c>
      <c r="O74" s="58">
        <v>1500000</v>
      </c>
      <c r="P74" s="58" t="s">
        <v>1107</v>
      </c>
      <c r="Q74" s="72">
        <v>44671</v>
      </c>
      <c r="R74" s="58" t="s">
        <v>1108</v>
      </c>
      <c r="S74" s="72">
        <v>44670</v>
      </c>
      <c r="T74" s="58" t="s">
        <v>1109</v>
      </c>
      <c r="U74" s="58" t="s">
        <v>1169</v>
      </c>
      <c r="V74" s="72">
        <v>44664</v>
      </c>
      <c r="W74" s="58" t="s">
        <v>1170</v>
      </c>
      <c r="X74" s="72">
        <v>44657</v>
      </c>
      <c r="Y74" s="73" t="s">
        <v>1112</v>
      </c>
      <c r="Z74" s="58" t="s">
        <v>52</v>
      </c>
      <c r="AA74" s="58" t="s">
        <v>53</v>
      </c>
      <c r="AB74" s="58" t="s">
        <v>834</v>
      </c>
      <c r="AC74" s="58" t="s">
        <v>835</v>
      </c>
      <c r="AD74" s="58" t="s">
        <v>1171</v>
      </c>
      <c r="AE74" s="58" t="s">
        <v>1172</v>
      </c>
      <c r="AF74" s="58" t="s">
        <v>1115</v>
      </c>
      <c r="AG74" s="58"/>
      <c r="AH74" s="58"/>
      <c r="AI74" s="58"/>
      <c r="AJ74" s="58"/>
      <c r="AK74" s="58"/>
    </row>
    <row r="75" spans="1:37" x14ac:dyDescent="0.3">
      <c r="A75" s="58" t="s">
        <v>121</v>
      </c>
      <c r="B75" s="58" t="s">
        <v>122</v>
      </c>
      <c r="C75" s="58" t="s">
        <v>256</v>
      </c>
      <c r="D75" s="58" t="s">
        <v>269</v>
      </c>
      <c r="E75" s="58" t="s">
        <v>270</v>
      </c>
      <c r="F75" s="58" t="s">
        <v>294</v>
      </c>
      <c r="G75" s="58" t="s">
        <v>42</v>
      </c>
      <c r="H75" s="58" t="s">
        <v>295</v>
      </c>
      <c r="I75" s="58" t="s">
        <v>44</v>
      </c>
      <c r="J75" s="58" t="s">
        <v>136</v>
      </c>
      <c r="K75" s="58" t="s">
        <v>273</v>
      </c>
      <c r="L75" s="58" t="s">
        <v>3117</v>
      </c>
      <c r="M75" s="58" t="s">
        <v>3118</v>
      </c>
      <c r="N75" s="58" t="s">
        <v>3119</v>
      </c>
      <c r="O75" s="58">
        <v>900000</v>
      </c>
      <c r="P75" s="58" t="s">
        <v>1107</v>
      </c>
      <c r="Q75" s="72">
        <v>44671</v>
      </c>
      <c r="R75" s="58" t="s">
        <v>1108</v>
      </c>
      <c r="S75" s="72">
        <v>44670</v>
      </c>
      <c r="T75" s="58" t="s">
        <v>1109</v>
      </c>
      <c r="U75" s="58" t="s">
        <v>3120</v>
      </c>
      <c r="V75" s="72">
        <v>44664</v>
      </c>
      <c r="W75" s="58" t="s">
        <v>3121</v>
      </c>
      <c r="X75" s="72">
        <v>44655</v>
      </c>
      <c r="Y75" s="73" t="s">
        <v>1112</v>
      </c>
      <c r="Z75" s="58" t="s">
        <v>52</v>
      </c>
      <c r="AA75" s="58" t="s">
        <v>53</v>
      </c>
      <c r="AB75" s="58" t="s">
        <v>834</v>
      </c>
      <c r="AC75" s="58" t="s">
        <v>835</v>
      </c>
      <c r="AD75" s="58" t="s">
        <v>3122</v>
      </c>
      <c r="AE75" s="58" t="s">
        <v>3123</v>
      </c>
      <c r="AF75" s="58" t="s">
        <v>1115</v>
      </c>
      <c r="AG75" s="58"/>
      <c r="AH75" s="58"/>
      <c r="AI75" s="58"/>
      <c r="AJ75" s="58">
        <v>36000</v>
      </c>
      <c r="AK75" s="58"/>
    </row>
    <row r="76" spans="1:37" x14ac:dyDescent="0.3">
      <c r="A76" s="58" t="s">
        <v>121</v>
      </c>
      <c r="B76" s="58" t="s">
        <v>122</v>
      </c>
      <c r="C76" s="58" t="s">
        <v>256</v>
      </c>
      <c r="D76" s="58" t="s">
        <v>269</v>
      </c>
      <c r="E76" s="58" t="s">
        <v>270</v>
      </c>
      <c r="F76" s="58" t="s">
        <v>294</v>
      </c>
      <c r="G76" s="58" t="s">
        <v>56</v>
      </c>
      <c r="H76" s="58" t="s">
        <v>1121</v>
      </c>
      <c r="I76" s="58" t="s">
        <v>44</v>
      </c>
      <c r="J76" s="58" t="s">
        <v>136</v>
      </c>
      <c r="K76" s="58" t="s">
        <v>273</v>
      </c>
      <c r="L76" s="58" t="s">
        <v>1122</v>
      </c>
      <c r="M76" s="58" t="s">
        <v>1123</v>
      </c>
      <c r="N76" s="58" t="s">
        <v>1163</v>
      </c>
      <c r="O76" s="58">
        <v>1350000</v>
      </c>
      <c r="P76" s="58" t="s">
        <v>1107</v>
      </c>
      <c r="Q76" s="72">
        <v>44671</v>
      </c>
      <c r="R76" s="58" t="s">
        <v>1108</v>
      </c>
      <c r="S76" s="72">
        <v>44670</v>
      </c>
      <c r="T76" s="58" t="s">
        <v>1109</v>
      </c>
      <c r="U76" s="58" t="s">
        <v>1164</v>
      </c>
      <c r="V76" s="72">
        <v>44664</v>
      </c>
      <c r="W76" s="58" t="s">
        <v>1165</v>
      </c>
      <c r="X76" s="72">
        <v>44655</v>
      </c>
      <c r="Y76" s="73" t="s">
        <v>1112</v>
      </c>
      <c r="Z76" s="58" t="s">
        <v>52</v>
      </c>
      <c r="AA76" s="58" t="s">
        <v>62</v>
      </c>
      <c r="AB76" s="58" t="s">
        <v>834</v>
      </c>
      <c r="AC76" s="58" t="s">
        <v>835</v>
      </c>
      <c r="AD76" s="58" t="s">
        <v>1166</v>
      </c>
      <c r="AE76" s="58" t="s">
        <v>1167</v>
      </c>
      <c r="AF76" s="58" t="s">
        <v>1115</v>
      </c>
      <c r="AG76" s="58"/>
      <c r="AH76" s="58"/>
      <c r="AI76" s="58"/>
      <c r="AJ76" s="58"/>
      <c r="AK76" s="58"/>
    </row>
    <row r="77" spans="1:37" x14ac:dyDescent="0.3">
      <c r="A77" s="58" t="s">
        <v>121</v>
      </c>
      <c r="B77" s="58" t="s">
        <v>122</v>
      </c>
      <c r="C77" s="58" t="s">
        <v>256</v>
      </c>
      <c r="D77" s="58" t="s">
        <v>269</v>
      </c>
      <c r="E77" s="58" t="s">
        <v>270</v>
      </c>
      <c r="F77" s="58" t="s">
        <v>294</v>
      </c>
      <c r="G77" s="58" t="s">
        <v>56</v>
      </c>
      <c r="H77" s="58" t="s">
        <v>1121</v>
      </c>
      <c r="I77" s="58" t="s">
        <v>44</v>
      </c>
      <c r="J77" s="58" t="s">
        <v>136</v>
      </c>
      <c r="K77" s="58" t="s">
        <v>273</v>
      </c>
      <c r="L77" s="58" t="s">
        <v>1122</v>
      </c>
      <c r="M77" s="58" t="s">
        <v>1123</v>
      </c>
      <c r="N77" s="58" t="s">
        <v>1158</v>
      </c>
      <c r="O77" s="58">
        <v>1350000</v>
      </c>
      <c r="P77" s="58" t="s">
        <v>1107</v>
      </c>
      <c r="Q77" s="72">
        <v>44671</v>
      </c>
      <c r="R77" s="58" t="s">
        <v>1108</v>
      </c>
      <c r="S77" s="72">
        <v>44670</v>
      </c>
      <c r="T77" s="58" t="s">
        <v>1109</v>
      </c>
      <c r="U77" s="58" t="s">
        <v>1159</v>
      </c>
      <c r="V77" s="72">
        <v>44664</v>
      </c>
      <c r="W77" s="58" t="s">
        <v>1160</v>
      </c>
      <c r="X77" s="72">
        <v>44655</v>
      </c>
      <c r="Y77" s="73" t="s">
        <v>1112</v>
      </c>
      <c r="Z77" s="58" t="s">
        <v>52</v>
      </c>
      <c r="AA77" s="58" t="s">
        <v>62</v>
      </c>
      <c r="AB77" s="58" t="s">
        <v>834</v>
      </c>
      <c r="AC77" s="58" t="s">
        <v>835</v>
      </c>
      <c r="AD77" s="58" t="s">
        <v>1161</v>
      </c>
      <c r="AE77" s="58" t="s">
        <v>1162</v>
      </c>
      <c r="AF77" s="58" t="s">
        <v>1115</v>
      </c>
      <c r="AG77" s="58"/>
      <c r="AH77" s="58"/>
      <c r="AI77" s="58"/>
      <c r="AJ77" s="58"/>
      <c r="AK77" s="58"/>
    </row>
    <row r="78" spans="1:37" x14ac:dyDescent="0.3">
      <c r="A78" s="58" t="s">
        <v>121</v>
      </c>
      <c r="B78" s="58" t="s">
        <v>122</v>
      </c>
      <c r="C78" s="58" t="s">
        <v>256</v>
      </c>
      <c r="D78" s="58" t="s">
        <v>269</v>
      </c>
      <c r="E78" s="58" t="s">
        <v>270</v>
      </c>
      <c r="F78" s="58" t="s">
        <v>294</v>
      </c>
      <c r="G78" s="58" t="s">
        <v>56</v>
      </c>
      <c r="H78" s="58" t="s">
        <v>1121</v>
      </c>
      <c r="I78" s="58" t="s">
        <v>44</v>
      </c>
      <c r="J78" s="58" t="s">
        <v>136</v>
      </c>
      <c r="K78" s="58" t="s">
        <v>273</v>
      </c>
      <c r="L78" s="58" t="s">
        <v>1122</v>
      </c>
      <c r="M78" s="58" t="s">
        <v>1123</v>
      </c>
      <c r="N78" s="58" t="s">
        <v>1153</v>
      </c>
      <c r="O78" s="58">
        <v>3210600</v>
      </c>
      <c r="P78" s="58" t="s">
        <v>1107</v>
      </c>
      <c r="Q78" s="72">
        <v>44671</v>
      </c>
      <c r="R78" s="58" t="s">
        <v>1108</v>
      </c>
      <c r="S78" s="72">
        <v>44670</v>
      </c>
      <c r="T78" s="58" t="s">
        <v>1109</v>
      </c>
      <c r="U78" s="58" t="s">
        <v>1154</v>
      </c>
      <c r="V78" s="72">
        <v>44664</v>
      </c>
      <c r="W78" s="58" t="s">
        <v>1155</v>
      </c>
      <c r="X78" s="72">
        <v>44655</v>
      </c>
      <c r="Y78" s="73" t="s">
        <v>1112</v>
      </c>
      <c r="Z78" s="58" t="s">
        <v>52</v>
      </c>
      <c r="AA78" s="58" t="s">
        <v>62</v>
      </c>
      <c r="AB78" s="58" t="s">
        <v>834</v>
      </c>
      <c r="AC78" s="58" t="s">
        <v>835</v>
      </c>
      <c r="AD78" s="58" t="s">
        <v>1156</v>
      </c>
      <c r="AE78" s="58" t="s">
        <v>1157</v>
      </c>
      <c r="AF78" s="58" t="s">
        <v>1115</v>
      </c>
      <c r="AG78" s="58"/>
      <c r="AH78" s="58"/>
      <c r="AI78" s="58"/>
      <c r="AJ78" s="58"/>
      <c r="AK78" s="58"/>
    </row>
    <row r="79" spans="1:37" x14ac:dyDescent="0.3">
      <c r="A79" s="58" t="s">
        <v>121</v>
      </c>
      <c r="B79" s="58" t="s">
        <v>122</v>
      </c>
      <c r="C79" s="58" t="s">
        <v>256</v>
      </c>
      <c r="D79" s="58" t="s">
        <v>269</v>
      </c>
      <c r="E79" s="58" t="s">
        <v>270</v>
      </c>
      <c r="F79" s="58" t="s">
        <v>294</v>
      </c>
      <c r="G79" s="58" t="s">
        <v>56</v>
      </c>
      <c r="H79" s="58" t="s">
        <v>1121</v>
      </c>
      <c r="I79" s="58" t="s">
        <v>44</v>
      </c>
      <c r="J79" s="58" t="s">
        <v>136</v>
      </c>
      <c r="K79" s="58" t="s">
        <v>273</v>
      </c>
      <c r="L79" s="58" t="s">
        <v>1122</v>
      </c>
      <c r="M79" s="58" t="s">
        <v>1123</v>
      </c>
      <c r="N79" s="58" t="s">
        <v>1144</v>
      </c>
      <c r="O79" s="58">
        <v>2010600</v>
      </c>
      <c r="P79" s="58" t="s">
        <v>1107</v>
      </c>
      <c r="Q79" s="72">
        <v>44671</v>
      </c>
      <c r="R79" s="58" t="s">
        <v>1108</v>
      </c>
      <c r="S79" s="72">
        <v>44670</v>
      </c>
      <c r="T79" s="58" t="s">
        <v>1109</v>
      </c>
      <c r="U79" s="58" t="s">
        <v>1149</v>
      </c>
      <c r="V79" s="72">
        <v>44664</v>
      </c>
      <c r="W79" s="58" t="s">
        <v>1150</v>
      </c>
      <c r="X79" s="72">
        <v>44655</v>
      </c>
      <c r="Y79" s="73" t="s">
        <v>1112</v>
      </c>
      <c r="Z79" s="58" t="s">
        <v>52</v>
      </c>
      <c r="AA79" s="58" t="s">
        <v>62</v>
      </c>
      <c r="AB79" s="58" t="s">
        <v>834</v>
      </c>
      <c r="AC79" s="58" t="s">
        <v>835</v>
      </c>
      <c r="AD79" s="58" t="s">
        <v>1151</v>
      </c>
      <c r="AE79" s="58" t="s">
        <v>1152</v>
      </c>
      <c r="AF79" s="58" t="s">
        <v>1115</v>
      </c>
      <c r="AG79" s="58"/>
      <c r="AH79" s="58"/>
      <c r="AI79" s="58"/>
      <c r="AJ79" s="58"/>
      <c r="AK79" s="58"/>
    </row>
    <row r="80" spans="1:37" x14ac:dyDescent="0.3">
      <c r="A80" s="58" t="s">
        <v>121</v>
      </c>
      <c r="B80" s="58" t="s">
        <v>122</v>
      </c>
      <c r="C80" s="58" t="s">
        <v>256</v>
      </c>
      <c r="D80" s="58" t="s">
        <v>269</v>
      </c>
      <c r="E80" s="58" t="s">
        <v>270</v>
      </c>
      <c r="F80" s="58" t="s">
        <v>294</v>
      </c>
      <c r="G80" s="58" t="s">
        <v>56</v>
      </c>
      <c r="H80" s="58" t="s">
        <v>1121</v>
      </c>
      <c r="I80" s="58" t="s">
        <v>44</v>
      </c>
      <c r="J80" s="58" t="s">
        <v>136</v>
      </c>
      <c r="K80" s="58" t="s">
        <v>273</v>
      </c>
      <c r="L80" s="58" t="s">
        <v>1122</v>
      </c>
      <c r="M80" s="58" t="s">
        <v>1123</v>
      </c>
      <c r="N80" s="58" t="s">
        <v>1144</v>
      </c>
      <c r="O80" s="58">
        <v>1632000</v>
      </c>
      <c r="P80" s="58" t="s">
        <v>1107</v>
      </c>
      <c r="Q80" s="72">
        <v>44671</v>
      </c>
      <c r="R80" s="58" t="s">
        <v>1108</v>
      </c>
      <c r="S80" s="72">
        <v>44670</v>
      </c>
      <c r="T80" s="58" t="s">
        <v>1109</v>
      </c>
      <c r="U80" s="58" t="s">
        <v>1145</v>
      </c>
      <c r="V80" s="72">
        <v>44664</v>
      </c>
      <c r="W80" s="58" t="s">
        <v>1146</v>
      </c>
      <c r="X80" s="72">
        <v>44655</v>
      </c>
      <c r="Y80" s="73" t="s">
        <v>1112</v>
      </c>
      <c r="Z80" s="58" t="s">
        <v>52</v>
      </c>
      <c r="AA80" s="58" t="s">
        <v>62</v>
      </c>
      <c r="AB80" s="58" t="s">
        <v>834</v>
      </c>
      <c r="AC80" s="58" t="s">
        <v>835</v>
      </c>
      <c r="AD80" s="58" t="s">
        <v>1147</v>
      </c>
      <c r="AE80" s="58" t="s">
        <v>1148</v>
      </c>
      <c r="AF80" s="58" t="s">
        <v>1115</v>
      </c>
      <c r="AG80" s="58"/>
      <c r="AH80" s="58"/>
      <c r="AI80" s="58"/>
      <c r="AJ80" s="58"/>
      <c r="AK80" s="58"/>
    </row>
    <row r="81" spans="1:37" x14ac:dyDescent="0.3">
      <c r="A81" s="58" t="s">
        <v>121</v>
      </c>
      <c r="B81" s="58" t="s">
        <v>122</v>
      </c>
      <c r="C81" s="58" t="s">
        <v>256</v>
      </c>
      <c r="D81" s="58" t="s">
        <v>269</v>
      </c>
      <c r="E81" s="58" t="s">
        <v>270</v>
      </c>
      <c r="F81" s="58" t="s">
        <v>294</v>
      </c>
      <c r="G81" s="58" t="s">
        <v>56</v>
      </c>
      <c r="H81" s="58" t="s">
        <v>1121</v>
      </c>
      <c r="I81" s="58" t="s">
        <v>44</v>
      </c>
      <c r="J81" s="58" t="s">
        <v>136</v>
      </c>
      <c r="K81" s="58" t="s">
        <v>273</v>
      </c>
      <c r="L81" s="58" t="s">
        <v>1122</v>
      </c>
      <c r="M81" s="58" t="s">
        <v>1123</v>
      </c>
      <c r="N81" s="58" t="s">
        <v>1139</v>
      </c>
      <c r="O81" s="58">
        <v>510000</v>
      </c>
      <c r="P81" s="58" t="s">
        <v>1107</v>
      </c>
      <c r="Q81" s="72">
        <v>44671</v>
      </c>
      <c r="R81" s="58" t="s">
        <v>1108</v>
      </c>
      <c r="S81" s="72">
        <v>44670</v>
      </c>
      <c r="T81" s="58" t="s">
        <v>1109</v>
      </c>
      <c r="U81" s="58" t="s">
        <v>1140</v>
      </c>
      <c r="V81" s="72">
        <v>44664</v>
      </c>
      <c r="W81" s="58" t="s">
        <v>1141</v>
      </c>
      <c r="X81" s="72">
        <v>44655</v>
      </c>
      <c r="Y81" s="73" t="s">
        <v>1112</v>
      </c>
      <c r="Z81" s="58" t="s">
        <v>52</v>
      </c>
      <c r="AA81" s="58" t="s">
        <v>62</v>
      </c>
      <c r="AB81" s="58" t="s">
        <v>834</v>
      </c>
      <c r="AC81" s="58" t="s">
        <v>835</v>
      </c>
      <c r="AD81" s="58" t="s">
        <v>1142</v>
      </c>
      <c r="AE81" s="58" t="s">
        <v>1143</v>
      </c>
      <c r="AF81" s="58" t="s">
        <v>1115</v>
      </c>
      <c r="AG81" s="58"/>
      <c r="AH81" s="58"/>
      <c r="AI81" s="58"/>
      <c r="AJ81" s="58"/>
      <c r="AK81" s="58"/>
    </row>
    <row r="82" spans="1:37" x14ac:dyDescent="0.3">
      <c r="A82" s="58" t="s">
        <v>121</v>
      </c>
      <c r="B82" s="58" t="s">
        <v>122</v>
      </c>
      <c r="C82" s="58" t="s">
        <v>256</v>
      </c>
      <c r="D82" s="58" t="s">
        <v>269</v>
      </c>
      <c r="E82" s="58" t="s">
        <v>270</v>
      </c>
      <c r="F82" s="58" t="s">
        <v>294</v>
      </c>
      <c r="G82" s="58" t="s">
        <v>56</v>
      </c>
      <c r="H82" s="58" t="s">
        <v>1121</v>
      </c>
      <c r="I82" s="58" t="s">
        <v>44</v>
      </c>
      <c r="J82" s="58" t="s">
        <v>136</v>
      </c>
      <c r="K82" s="58" t="s">
        <v>273</v>
      </c>
      <c r="L82" s="58" t="s">
        <v>1122</v>
      </c>
      <c r="M82" s="58" t="s">
        <v>1123</v>
      </c>
      <c r="N82" s="58" t="s">
        <v>1134</v>
      </c>
      <c r="O82" s="58">
        <v>510000</v>
      </c>
      <c r="P82" s="58" t="s">
        <v>1107</v>
      </c>
      <c r="Q82" s="72">
        <v>44671</v>
      </c>
      <c r="R82" s="58" t="s">
        <v>1108</v>
      </c>
      <c r="S82" s="72">
        <v>44670</v>
      </c>
      <c r="T82" s="58" t="s">
        <v>1109</v>
      </c>
      <c r="U82" s="58" t="s">
        <v>1135</v>
      </c>
      <c r="V82" s="72">
        <v>44664</v>
      </c>
      <c r="W82" s="58" t="s">
        <v>1136</v>
      </c>
      <c r="X82" s="72">
        <v>44655</v>
      </c>
      <c r="Y82" s="73" t="s">
        <v>1112</v>
      </c>
      <c r="Z82" s="58" t="s">
        <v>52</v>
      </c>
      <c r="AA82" s="58" t="s">
        <v>62</v>
      </c>
      <c r="AB82" s="58" t="s">
        <v>834</v>
      </c>
      <c r="AC82" s="58" t="s">
        <v>835</v>
      </c>
      <c r="AD82" s="58" t="s">
        <v>1137</v>
      </c>
      <c r="AE82" s="58" t="s">
        <v>1138</v>
      </c>
      <c r="AF82" s="58" t="s">
        <v>1115</v>
      </c>
      <c r="AG82" s="58"/>
      <c r="AH82" s="58"/>
      <c r="AI82" s="58"/>
      <c r="AJ82" s="58"/>
      <c r="AK82" s="58"/>
    </row>
    <row r="83" spans="1:37" x14ac:dyDescent="0.3">
      <c r="A83" s="58" t="s">
        <v>121</v>
      </c>
      <c r="B83" s="58" t="s">
        <v>122</v>
      </c>
      <c r="C83" s="58" t="s">
        <v>256</v>
      </c>
      <c r="D83" s="58" t="s">
        <v>269</v>
      </c>
      <c r="E83" s="58" t="s">
        <v>270</v>
      </c>
      <c r="F83" s="58" t="s">
        <v>294</v>
      </c>
      <c r="G83" s="58" t="s">
        <v>56</v>
      </c>
      <c r="H83" s="58" t="s">
        <v>1121</v>
      </c>
      <c r="I83" s="58" t="s">
        <v>44</v>
      </c>
      <c r="J83" s="58" t="s">
        <v>136</v>
      </c>
      <c r="K83" s="58" t="s">
        <v>273</v>
      </c>
      <c r="L83" s="58" t="s">
        <v>1122</v>
      </c>
      <c r="M83" s="58" t="s">
        <v>1123</v>
      </c>
      <c r="N83" s="58" t="s">
        <v>1129</v>
      </c>
      <c r="O83" s="58">
        <v>510000</v>
      </c>
      <c r="P83" s="58" t="s">
        <v>1107</v>
      </c>
      <c r="Q83" s="72">
        <v>44671</v>
      </c>
      <c r="R83" s="58" t="s">
        <v>1108</v>
      </c>
      <c r="S83" s="72">
        <v>44670</v>
      </c>
      <c r="T83" s="58" t="s">
        <v>1109</v>
      </c>
      <c r="U83" s="58" t="s">
        <v>1130</v>
      </c>
      <c r="V83" s="72">
        <v>44664</v>
      </c>
      <c r="W83" s="58" t="s">
        <v>1131</v>
      </c>
      <c r="X83" s="72">
        <v>44655</v>
      </c>
      <c r="Y83" s="73" t="s">
        <v>1112</v>
      </c>
      <c r="Z83" s="58" t="s">
        <v>52</v>
      </c>
      <c r="AA83" s="58" t="s">
        <v>62</v>
      </c>
      <c r="AB83" s="58" t="s">
        <v>834</v>
      </c>
      <c r="AC83" s="58" t="s">
        <v>835</v>
      </c>
      <c r="AD83" s="58" t="s">
        <v>1132</v>
      </c>
      <c r="AE83" s="58" t="s">
        <v>1133</v>
      </c>
      <c r="AF83" s="58" t="s">
        <v>1115</v>
      </c>
      <c r="AG83" s="58"/>
      <c r="AH83" s="58"/>
      <c r="AI83" s="58"/>
      <c r="AJ83" s="58"/>
      <c r="AK83" s="58"/>
    </row>
    <row r="84" spans="1:37" x14ac:dyDescent="0.3">
      <c r="A84" s="58" t="s">
        <v>121</v>
      </c>
      <c r="B84" s="58" t="s">
        <v>122</v>
      </c>
      <c r="C84" s="58" t="s">
        <v>256</v>
      </c>
      <c r="D84" s="58" t="s">
        <v>269</v>
      </c>
      <c r="E84" s="58" t="s">
        <v>270</v>
      </c>
      <c r="F84" s="58" t="s">
        <v>294</v>
      </c>
      <c r="G84" s="58" t="s">
        <v>56</v>
      </c>
      <c r="H84" s="58" t="s">
        <v>1121</v>
      </c>
      <c r="I84" s="58" t="s">
        <v>44</v>
      </c>
      <c r="J84" s="58" t="s">
        <v>136</v>
      </c>
      <c r="K84" s="58" t="s">
        <v>273</v>
      </c>
      <c r="L84" s="58" t="s">
        <v>1122</v>
      </c>
      <c r="M84" s="58" t="s">
        <v>1123</v>
      </c>
      <c r="N84" s="58" t="s">
        <v>1124</v>
      </c>
      <c r="O84" s="58">
        <v>510000</v>
      </c>
      <c r="P84" s="58" t="s">
        <v>1107</v>
      </c>
      <c r="Q84" s="72">
        <v>44671</v>
      </c>
      <c r="R84" s="58" t="s">
        <v>1108</v>
      </c>
      <c r="S84" s="72">
        <v>44670</v>
      </c>
      <c r="T84" s="58" t="s">
        <v>1109</v>
      </c>
      <c r="U84" s="58" t="s">
        <v>1125</v>
      </c>
      <c r="V84" s="72">
        <v>44664</v>
      </c>
      <c r="W84" s="58" t="s">
        <v>1126</v>
      </c>
      <c r="X84" s="72">
        <v>44655</v>
      </c>
      <c r="Y84" s="73" t="s">
        <v>1112</v>
      </c>
      <c r="Z84" s="58" t="s">
        <v>52</v>
      </c>
      <c r="AA84" s="58" t="s">
        <v>62</v>
      </c>
      <c r="AB84" s="58" t="s">
        <v>834</v>
      </c>
      <c r="AC84" s="58" t="s">
        <v>835</v>
      </c>
      <c r="AD84" s="58" t="s">
        <v>1127</v>
      </c>
      <c r="AE84" s="58" t="s">
        <v>1128</v>
      </c>
      <c r="AF84" s="58" t="s">
        <v>1115</v>
      </c>
      <c r="AG84" s="58"/>
      <c r="AH84" s="58"/>
      <c r="AI84" s="58"/>
      <c r="AJ84" s="58"/>
      <c r="AK84" s="58"/>
    </row>
    <row r="85" spans="1:37" x14ac:dyDescent="0.3">
      <c r="A85" s="58" t="s">
        <v>121</v>
      </c>
      <c r="B85" s="58" t="s">
        <v>122</v>
      </c>
      <c r="C85" s="58" t="s">
        <v>256</v>
      </c>
      <c r="D85" s="58" t="s">
        <v>269</v>
      </c>
      <c r="E85" s="58" t="s">
        <v>270</v>
      </c>
      <c r="F85" s="58" t="s">
        <v>839</v>
      </c>
      <c r="G85" s="58" t="s">
        <v>333</v>
      </c>
      <c r="H85" s="58" t="s">
        <v>853</v>
      </c>
      <c r="I85" s="58" t="s">
        <v>44</v>
      </c>
      <c r="J85" s="58" t="s">
        <v>136</v>
      </c>
      <c r="K85" s="58" t="s">
        <v>273</v>
      </c>
      <c r="L85" s="58" t="s">
        <v>274</v>
      </c>
      <c r="M85" s="58" t="s">
        <v>860</v>
      </c>
      <c r="N85" s="58" t="s">
        <v>1116</v>
      </c>
      <c r="O85" s="58">
        <v>1000000</v>
      </c>
      <c r="P85" s="58" t="s">
        <v>1107</v>
      </c>
      <c r="Q85" s="72">
        <v>44671</v>
      </c>
      <c r="R85" s="58" t="s">
        <v>1108</v>
      </c>
      <c r="S85" s="72">
        <v>44670</v>
      </c>
      <c r="T85" s="58" t="s">
        <v>1109</v>
      </c>
      <c r="U85" s="58" t="s">
        <v>1117</v>
      </c>
      <c r="V85" s="72">
        <v>44664</v>
      </c>
      <c r="W85" s="58" t="s">
        <v>1118</v>
      </c>
      <c r="X85" s="72">
        <v>44657</v>
      </c>
      <c r="Y85" s="73" t="s">
        <v>1112</v>
      </c>
      <c r="Z85" s="58" t="s">
        <v>52</v>
      </c>
      <c r="AA85" s="58" t="s">
        <v>338</v>
      </c>
      <c r="AB85" s="58" t="s">
        <v>834</v>
      </c>
      <c r="AC85" s="58" t="s">
        <v>835</v>
      </c>
      <c r="AD85" s="58" t="s">
        <v>1119</v>
      </c>
      <c r="AE85" s="58" t="s">
        <v>1120</v>
      </c>
      <c r="AF85" s="58" t="s">
        <v>1115</v>
      </c>
      <c r="AG85" s="58"/>
      <c r="AH85" s="58"/>
      <c r="AI85" s="58"/>
      <c r="AJ85" s="58"/>
      <c r="AK85" s="58"/>
    </row>
    <row r="86" spans="1:37" x14ac:dyDescent="0.3">
      <c r="A86" s="58" t="s">
        <v>121</v>
      </c>
      <c r="B86" s="58" t="s">
        <v>122</v>
      </c>
      <c r="C86" s="58" t="s">
        <v>256</v>
      </c>
      <c r="D86" s="58" t="s">
        <v>269</v>
      </c>
      <c r="E86" s="58" t="s">
        <v>270</v>
      </c>
      <c r="F86" s="58" t="s">
        <v>839</v>
      </c>
      <c r="G86" s="58" t="s">
        <v>333</v>
      </c>
      <c r="H86" s="58" t="s">
        <v>853</v>
      </c>
      <c r="I86" s="58" t="s">
        <v>44</v>
      </c>
      <c r="J86" s="58" t="s">
        <v>136</v>
      </c>
      <c r="K86" s="58" t="s">
        <v>273</v>
      </c>
      <c r="L86" s="58" t="s">
        <v>279</v>
      </c>
      <c r="M86" s="58" t="s">
        <v>854</v>
      </c>
      <c r="N86" s="58" t="s">
        <v>1106</v>
      </c>
      <c r="O86" s="58">
        <v>1490000</v>
      </c>
      <c r="P86" s="58" t="s">
        <v>1107</v>
      </c>
      <c r="Q86" s="72">
        <v>44671</v>
      </c>
      <c r="R86" s="58" t="s">
        <v>1108</v>
      </c>
      <c r="S86" s="72">
        <v>44670</v>
      </c>
      <c r="T86" s="58" t="s">
        <v>1109</v>
      </c>
      <c r="U86" s="58" t="s">
        <v>1110</v>
      </c>
      <c r="V86" s="72">
        <v>44664</v>
      </c>
      <c r="W86" s="58" t="s">
        <v>1111</v>
      </c>
      <c r="X86" s="72">
        <v>44659</v>
      </c>
      <c r="Y86" s="73" t="s">
        <v>1112</v>
      </c>
      <c r="Z86" s="58" t="s">
        <v>52</v>
      </c>
      <c r="AA86" s="58" t="s">
        <v>338</v>
      </c>
      <c r="AB86" s="58" t="s">
        <v>834</v>
      </c>
      <c r="AC86" s="58" t="s">
        <v>835</v>
      </c>
      <c r="AD86" s="58" t="s">
        <v>1113</v>
      </c>
      <c r="AE86" s="58" t="s">
        <v>1114</v>
      </c>
      <c r="AF86" s="58" t="s">
        <v>1115</v>
      </c>
      <c r="AG86" s="58"/>
      <c r="AH86" s="58"/>
      <c r="AI86" s="58"/>
      <c r="AJ86" s="58"/>
      <c r="AK86" s="58"/>
    </row>
    <row r="87" spans="1:37" x14ac:dyDescent="0.3">
      <c r="A87" s="58" t="s">
        <v>121</v>
      </c>
      <c r="B87" s="58" t="s">
        <v>122</v>
      </c>
      <c r="C87" s="58" t="s">
        <v>123</v>
      </c>
      <c r="D87" s="58" t="s">
        <v>124</v>
      </c>
      <c r="E87" s="58" t="s">
        <v>125</v>
      </c>
      <c r="F87" s="58" t="s">
        <v>147</v>
      </c>
      <c r="G87" s="58" t="s">
        <v>56</v>
      </c>
      <c r="H87" s="58" t="s">
        <v>148</v>
      </c>
      <c r="I87" s="58" t="s">
        <v>44</v>
      </c>
      <c r="J87" s="58" t="s">
        <v>136</v>
      </c>
      <c r="K87" s="58" t="s">
        <v>137</v>
      </c>
      <c r="L87" s="58" t="s">
        <v>149</v>
      </c>
      <c r="M87" s="58" t="s">
        <v>150</v>
      </c>
      <c r="N87" s="58" t="s">
        <v>2678</v>
      </c>
      <c r="O87" s="58">
        <v>3823201</v>
      </c>
      <c r="P87" s="58" t="s">
        <v>828</v>
      </c>
      <c r="Q87" s="72">
        <v>44700</v>
      </c>
      <c r="R87" s="58" t="s">
        <v>829</v>
      </c>
      <c r="S87" s="72">
        <v>44699</v>
      </c>
      <c r="T87" s="58" t="s">
        <v>830</v>
      </c>
      <c r="U87" s="58" t="s">
        <v>2679</v>
      </c>
      <c r="V87" s="72">
        <v>44692</v>
      </c>
      <c r="W87" s="58" t="s">
        <v>2680</v>
      </c>
      <c r="X87" s="72">
        <v>44691</v>
      </c>
      <c r="Y87" s="73" t="s">
        <v>833</v>
      </c>
      <c r="Z87" s="58" t="s">
        <v>52</v>
      </c>
      <c r="AA87" s="58" t="s">
        <v>62</v>
      </c>
      <c r="AB87" s="58" t="s">
        <v>834</v>
      </c>
      <c r="AC87" s="58" t="s">
        <v>835</v>
      </c>
      <c r="AD87" s="58" t="s">
        <v>2681</v>
      </c>
      <c r="AE87" s="58" t="s">
        <v>2682</v>
      </c>
      <c r="AF87" s="58" t="s">
        <v>838</v>
      </c>
      <c r="AG87" s="58"/>
      <c r="AH87" s="58"/>
      <c r="AI87" s="58"/>
      <c r="AJ87" s="58"/>
      <c r="AK87" s="58"/>
    </row>
    <row r="88" spans="1:37" x14ac:dyDescent="0.3">
      <c r="A88" s="58" t="s">
        <v>121</v>
      </c>
      <c r="B88" s="58" t="s">
        <v>122</v>
      </c>
      <c r="C88" s="58" t="s">
        <v>123</v>
      </c>
      <c r="D88" s="58" t="s">
        <v>124</v>
      </c>
      <c r="E88" s="58" t="s">
        <v>125</v>
      </c>
      <c r="F88" s="58" t="s">
        <v>147</v>
      </c>
      <c r="G88" s="58" t="s">
        <v>56</v>
      </c>
      <c r="H88" s="58" t="s">
        <v>148</v>
      </c>
      <c r="I88" s="58" t="s">
        <v>44</v>
      </c>
      <c r="J88" s="58" t="s">
        <v>136</v>
      </c>
      <c r="K88" s="58" t="s">
        <v>137</v>
      </c>
      <c r="L88" s="58" t="s">
        <v>149</v>
      </c>
      <c r="M88" s="58" t="s">
        <v>150</v>
      </c>
      <c r="N88" s="58" t="s">
        <v>2683</v>
      </c>
      <c r="O88" s="58">
        <v>3145000</v>
      </c>
      <c r="P88" s="58" t="s">
        <v>828</v>
      </c>
      <c r="Q88" s="72">
        <v>44700</v>
      </c>
      <c r="R88" s="58" t="s">
        <v>829</v>
      </c>
      <c r="S88" s="72">
        <v>44699</v>
      </c>
      <c r="T88" s="58" t="s">
        <v>830</v>
      </c>
      <c r="U88" s="58" t="s">
        <v>2684</v>
      </c>
      <c r="V88" s="72">
        <v>44692</v>
      </c>
      <c r="W88" s="58" t="s">
        <v>2685</v>
      </c>
      <c r="X88" s="72">
        <v>44691</v>
      </c>
      <c r="Y88" s="73" t="s">
        <v>833</v>
      </c>
      <c r="Z88" s="58" t="s">
        <v>52</v>
      </c>
      <c r="AA88" s="58" t="s">
        <v>62</v>
      </c>
      <c r="AB88" s="58" t="s">
        <v>834</v>
      </c>
      <c r="AC88" s="58" t="s">
        <v>835</v>
      </c>
      <c r="AD88" s="58" t="s">
        <v>2686</v>
      </c>
      <c r="AE88" s="58" t="s">
        <v>2687</v>
      </c>
      <c r="AF88" s="58" t="s">
        <v>838</v>
      </c>
      <c r="AG88" s="58"/>
      <c r="AH88" s="58"/>
      <c r="AI88" s="58"/>
      <c r="AJ88" s="58"/>
      <c r="AK88" s="58"/>
    </row>
    <row r="89" spans="1:37" x14ac:dyDescent="0.3">
      <c r="A89" s="58" t="s">
        <v>121</v>
      </c>
      <c r="B89" s="58" t="s">
        <v>122</v>
      </c>
      <c r="C89" s="58" t="s">
        <v>123</v>
      </c>
      <c r="D89" s="58" t="s">
        <v>124</v>
      </c>
      <c r="E89" s="58" t="s">
        <v>125</v>
      </c>
      <c r="F89" s="58" t="s">
        <v>147</v>
      </c>
      <c r="G89" s="58" t="s">
        <v>56</v>
      </c>
      <c r="H89" s="58" t="s">
        <v>148</v>
      </c>
      <c r="I89" s="58" t="s">
        <v>44</v>
      </c>
      <c r="J89" s="58" t="s">
        <v>136</v>
      </c>
      <c r="K89" s="58" t="s">
        <v>137</v>
      </c>
      <c r="L89" s="58" t="s">
        <v>160</v>
      </c>
      <c r="M89" s="58" t="s">
        <v>161</v>
      </c>
      <c r="N89" s="58" t="s">
        <v>2688</v>
      </c>
      <c r="O89" s="58">
        <v>2319500</v>
      </c>
      <c r="P89" s="58" t="s">
        <v>828</v>
      </c>
      <c r="Q89" s="72">
        <v>44700</v>
      </c>
      <c r="R89" s="58" t="s">
        <v>829</v>
      </c>
      <c r="S89" s="72">
        <v>44699</v>
      </c>
      <c r="T89" s="58" t="s">
        <v>830</v>
      </c>
      <c r="U89" s="58" t="s">
        <v>2689</v>
      </c>
      <c r="V89" s="72">
        <v>44692</v>
      </c>
      <c r="W89" s="58" t="s">
        <v>2690</v>
      </c>
      <c r="X89" s="72">
        <v>44691</v>
      </c>
      <c r="Y89" s="73" t="s">
        <v>833</v>
      </c>
      <c r="Z89" s="58" t="s">
        <v>52</v>
      </c>
      <c r="AA89" s="58" t="s">
        <v>62</v>
      </c>
      <c r="AB89" s="58" t="s">
        <v>834</v>
      </c>
      <c r="AC89" s="58" t="s">
        <v>835</v>
      </c>
      <c r="AD89" s="58" t="s">
        <v>2691</v>
      </c>
      <c r="AE89" s="58" t="s">
        <v>2692</v>
      </c>
      <c r="AF89" s="58" t="s">
        <v>838</v>
      </c>
      <c r="AG89" s="58"/>
      <c r="AH89" s="58"/>
      <c r="AI89" s="58"/>
      <c r="AJ89" s="58"/>
      <c r="AK89" s="58"/>
    </row>
    <row r="90" spans="1:37" x14ac:dyDescent="0.3">
      <c r="A90" s="58" t="s">
        <v>121</v>
      </c>
      <c r="B90" s="58" t="s">
        <v>122</v>
      </c>
      <c r="C90" s="58" t="s">
        <v>123</v>
      </c>
      <c r="D90" s="58" t="s">
        <v>124</v>
      </c>
      <c r="E90" s="58" t="s">
        <v>125</v>
      </c>
      <c r="F90" s="58" t="s">
        <v>147</v>
      </c>
      <c r="G90" s="58" t="s">
        <v>56</v>
      </c>
      <c r="H90" s="58" t="s">
        <v>148</v>
      </c>
      <c r="I90" s="58" t="s">
        <v>44</v>
      </c>
      <c r="J90" s="58" t="s">
        <v>136</v>
      </c>
      <c r="K90" s="58" t="s">
        <v>137</v>
      </c>
      <c r="L90" s="58" t="s">
        <v>160</v>
      </c>
      <c r="M90" s="58" t="s">
        <v>161</v>
      </c>
      <c r="N90" s="58" t="s">
        <v>2693</v>
      </c>
      <c r="O90" s="58">
        <v>1190000</v>
      </c>
      <c r="P90" s="58" t="s">
        <v>828</v>
      </c>
      <c r="Q90" s="72">
        <v>44700</v>
      </c>
      <c r="R90" s="58" t="s">
        <v>829</v>
      </c>
      <c r="S90" s="72">
        <v>44699</v>
      </c>
      <c r="T90" s="58" t="s">
        <v>830</v>
      </c>
      <c r="U90" s="58" t="s">
        <v>2694</v>
      </c>
      <c r="V90" s="72">
        <v>44692</v>
      </c>
      <c r="W90" s="58" t="s">
        <v>2695</v>
      </c>
      <c r="X90" s="72">
        <v>44691</v>
      </c>
      <c r="Y90" s="73" t="s">
        <v>833</v>
      </c>
      <c r="Z90" s="58" t="s">
        <v>52</v>
      </c>
      <c r="AA90" s="58" t="s">
        <v>62</v>
      </c>
      <c r="AB90" s="58" t="s">
        <v>834</v>
      </c>
      <c r="AC90" s="58" t="s">
        <v>835</v>
      </c>
      <c r="AD90" s="58" t="s">
        <v>2696</v>
      </c>
      <c r="AE90" s="58" t="s">
        <v>2697</v>
      </c>
      <c r="AF90" s="58" t="s">
        <v>838</v>
      </c>
      <c r="AG90" s="58"/>
      <c r="AH90" s="58"/>
      <c r="AI90" s="58"/>
      <c r="AJ90" s="58"/>
      <c r="AK90" s="58"/>
    </row>
    <row r="91" spans="1:37" x14ac:dyDescent="0.3">
      <c r="A91" s="58" t="s">
        <v>121</v>
      </c>
      <c r="B91" s="58" t="s">
        <v>122</v>
      </c>
      <c r="C91" s="58" t="s">
        <v>123</v>
      </c>
      <c r="D91" s="58" t="s">
        <v>124</v>
      </c>
      <c r="E91" s="58" t="s">
        <v>125</v>
      </c>
      <c r="F91" s="58" t="s">
        <v>174</v>
      </c>
      <c r="G91" s="58" t="s">
        <v>56</v>
      </c>
      <c r="H91" s="58" t="s">
        <v>175</v>
      </c>
      <c r="I91" s="58" t="s">
        <v>44</v>
      </c>
      <c r="J91" s="58" t="s">
        <v>136</v>
      </c>
      <c r="K91" s="58" t="s">
        <v>137</v>
      </c>
      <c r="L91" s="58" t="s">
        <v>176</v>
      </c>
      <c r="M91" s="58" t="s">
        <v>177</v>
      </c>
      <c r="N91" s="58" t="s">
        <v>2698</v>
      </c>
      <c r="O91" s="58">
        <v>210000</v>
      </c>
      <c r="P91" s="58" t="s">
        <v>828</v>
      </c>
      <c r="Q91" s="72">
        <v>44700</v>
      </c>
      <c r="R91" s="58" t="s">
        <v>829</v>
      </c>
      <c r="S91" s="72">
        <v>44699</v>
      </c>
      <c r="T91" s="58" t="s">
        <v>830</v>
      </c>
      <c r="U91" s="58" t="s">
        <v>2699</v>
      </c>
      <c r="V91" s="72">
        <v>44692</v>
      </c>
      <c r="W91" s="58" t="s">
        <v>2700</v>
      </c>
      <c r="X91" s="72">
        <v>44691</v>
      </c>
      <c r="Y91" s="73" t="s">
        <v>833</v>
      </c>
      <c r="Z91" s="58" t="s">
        <v>52</v>
      </c>
      <c r="AA91" s="58" t="s">
        <v>62</v>
      </c>
      <c r="AB91" s="58" t="s">
        <v>834</v>
      </c>
      <c r="AC91" s="58" t="s">
        <v>835</v>
      </c>
      <c r="AD91" s="58" t="s">
        <v>2701</v>
      </c>
      <c r="AE91" s="58" t="s">
        <v>2702</v>
      </c>
      <c r="AF91" s="58" t="s">
        <v>838</v>
      </c>
      <c r="AG91" s="58"/>
      <c r="AH91" s="58"/>
      <c r="AI91" s="58"/>
      <c r="AJ91" s="58"/>
      <c r="AK91" s="58"/>
    </row>
    <row r="92" spans="1:37" x14ac:dyDescent="0.3">
      <c r="A92" s="58" t="s">
        <v>121</v>
      </c>
      <c r="B92" s="58" t="s">
        <v>122</v>
      </c>
      <c r="C92" s="58" t="s">
        <v>123</v>
      </c>
      <c r="D92" s="58" t="s">
        <v>124</v>
      </c>
      <c r="E92" s="58" t="s">
        <v>125</v>
      </c>
      <c r="F92" s="58" t="s">
        <v>174</v>
      </c>
      <c r="G92" s="58" t="s">
        <v>56</v>
      </c>
      <c r="H92" s="58" t="s">
        <v>175</v>
      </c>
      <c r="I92" s="58" t="s">
        <v>44</v>
      </c>
      <c r="J92" s="58" t="s">
        <v>136</v>
      </c>
      <c r="K92" s="58" t="s">
        <v>137</v>
      </c>
      <c r="L92" s="58" t="s">
        <v>176</v>
      </c>
      <c r="M92" s="58" t="s">
        <v>177</v>
      </c>
      <c r="N92" s="58" t="s">
        <v>2703</v>
      </c>
      <c r="O92" s="58">
        <v>360000</v>
      </c>
      <c r="P92" s="58" t="s">
        <v>828</v>
      </c>
      <c r="Q92" s="72">
        <v>44700</v>
      </c>
      <c r="R92" s="58" t="s">
        <v>829</v>
      </c>
      <c r="S92" s="72">
        <v>44699</v>
      </c>
      <c r="T92" s="58" t="s">
        <v>830</v>
      </c>
      <c r="U92" s="58" t="s">
        <v>2704</v>
      </c>
      <c r="V92" s="72">
        <v>44692</v>
      </c>
      <c r="W92" s="58" t="s">
        <v>2705</v>
      </c>
      <c r="X92" s="72">
        <v>44691</v>
      </c>
      <c r="Y92" s="73" t="s">
        <v>833</v>
      </c>
      <c r="Z92" s="58" t="s">
        <v>52</v>
      </c>
      <c r="AA92" s="58" t="s">
        <v>62</v>
      </c>
      <c r="AB92" s="58" t="s">
        <v>834</v>
      </c>
      <c r="AC92" s="58" t="s">
        <v>835</v>
      </c>
      <c r="AD92" s="58" t="s">
        <v>2706</v>
      </c>
      <c r="AE92" s="58" t="s">
        <v>2707</v>
      </c>
      <c r="AF92" s="58" t="s">
        <v>838</v>
      </c>
      <c r="AG92" s="58"/>
      <c r="AH92" s="58"/>
      <c r="AI92" s="58"/>
      <c r="AJ92" s="58"/>
      <c r="AK92" s="58"/>
    </row>
    <row r="93" spans="1:37" x14ac:dyDescent="0.3">
      <c r="A93" s="58" t="s">
        <v>121</v>
      </c>
      <c r="B93" s="58" t="s">
        <v>122</v>
      </c>
      <c r="C93" s="58" t="s">
        <v>123</v>
      </c>
      <c r="D93" s="58" t="s">
        <v>124</v>
      </c>
      <c r="E93" s="58" t="s">
        <v>125</v>
      </c>
      <c r="F93" s="58" t="s">
        <v>174</v>
      </c>
      <c r="G93" s="58" t="s">
        <v>56</v>
      </c>
      <c r="H93" s="58" t="s">
        <v>175</v>
      </c>
      <c r="I93" s="58" t="s">
        <v>44</v>
      </c>
      <c r="J93" s="58" t="s">
        <v>136</v>
      </c>
      <c r="K93" s="58" t="s">
        <v>137</v>
      </c>
      <c r="L93" s="58" t="s">
        <v>176</v>
      </c>
      <c r="M93" s="58" t="s">
        <v>177</v>
      </c>
      <c r="N93" s="58" t="s">
        <v>2708</v>
      </c>
      <c r="O93" s="58">
        <v>360000</v>
      </c>
      <c r="P93" s="58" t="s">
        <v>828</v>
      </c>
      <c r="Q93" s="72">
        <v>44700</v>
      </c>
      <c r="R93" s="58" t="s">
        <v>829</v>
      </c>
      <c r="S93" s="72">
        <v>44699</v>
      </c>
      <c r="T93" s="58" t="s">
        <v>830</v>
      </c>
      <c r="U93" s="58" t="s">
        <v>2709</v>
      </c>
      <c r="V93" s="72">
        <v>44692</v>
      </c>
      <c r="W93" s="58" t="s">
        <v>2710</v>
      </c>
      <c r="X93" s="72">
        <v>44691</v>
      </c>
      <c r="Y93" s="73" t="s">
        <v>833</v>
      </c>
      <c r="Z93" s="58" t="s">
        <v>52</v>
      </c>
      <c r="AA93" s="58" t="s">
        <v>62</v>
      </c>
      <c r="AB93" s="58" t="s">
        <v>834</v>
      </c>
      <c r="AC93" s="58" t="s">
        <v>835</v>
      </c>
      <c r="AD93" s="58" t="s">
        <v>2711</v>
      </c>
      <c r="AE93" s="58" t="s">
        <v>2712</v>
      </c>
      <c r="AF93" s="58" t="s">
        <v>838</v>
      </c>
      <c r="AG93" s="58"/>
      <c r="AH93" s="58"/>
      <c r="AI93" s="58"/>
      <c r="AJ93" s="58"/>
      <c r="AK93" s="58"/>
    </row>
    <row r="94" spans="1:37" x14ac:dyDescent="0.3">
      <c r="A94" s="58" t="s">
        <v>121</v>
      </c>
      <c r="B94" s="58" t="s">
        <v>122</v>
      </c>
      <c r="C94" s="58" t="s">
        <v>123</v>
      </c>
      <c r="D94" s="58" t="s">
        <v>124</v>
      </c>
      <c r="E94" s="58" t="s">
        <v>125</v>
      </c>
      <c r="F94" s="58" t="s">
        <v>174</v>
      </c>
      <c r="G94" s="58" t="s">
        <v>56</v>
      </c>
      <c r="H94" s="58" t="s">
        <v>175</v>
      </c>
      <c r="I94" s="58" t="s">
        <v>44</v>
      </c>
      <c r="J94" s="58" t="s">
        <v>136</v>
      </c>
      <c r="K94" s="58" t="s">
        <v>137</v>
      </c>
      <c r="L94" s="58" t="s">
        <v>176</v>
      </c>
      <c r="M94" s="58" t="s">
        <v>177</v>
      </c>
      <c r="N94" s="58" t="s">
        <v>2713</v>
      </c>
      <c r="O94" s="58">
        <v>360000</v>
      </c>
      <c r="P94" s="58" t="s">
        <v>828</v>
      </c>
      <c r="Q94" s="72">
        <v>44700</v>
      </c>
      <c r="R94" s="58" t="s">
        <v>829</v>
      </c>
      <c r="S94" s="72">
        <v>44699</v>
      </c>
      <c r="T94" s="58" t="s">
        <v>830</v>
      </c>
      <c r="U94" s="58" t="s">
        <v>2714</v>
      </c>
      <c r="V94" s="72">
        <v>44692</v>
      </c>
      <c r="W94" s="58" t="s">
        <v>2715</v>
      </c>
      <c r="X94" s="72">
        <v>44691</v>
      </c>
      <c r="Y94" s="73" t="s">
        <v>833</v>
      </c>
      <c r="Z94" s="58" t="s">
        <v>52</v>
      </c>
      <c r="AA94" s="58" t="s">
        <v>62</v>
      </c>
      <c r="AB94" s="58" t="s">
        <v>834</v>
      </c>
      <c r="AC94" s="58" t="s">
        <v>835</v>
      </c>
      <c r="AD94" s="58" t="s">
        <v>2716</v>
      </c>
      <c r="AE94" s="58" t="s">
        <v>2717</v>
      </c>
      <c r="AF94" s="58" t="s">
        <v>838</v>
      </c>
      <c r="AG94" s="58"/>
      <c r="AH94" s="58"/>
      <c r="AI94" s="58"/>
      <c r="AJ94" s="58"/>
      <c r="AK94" s="58"/>
    </row>
    <row r="95" spans="1:37" x14ac:dyDescent="0.3">
      <c r="A95" s="58" t="s">
        <v>121</v>
      </c>
      <c r="B95" s="58" t="s">
        <v>122</v>
      </c>
      <c r="C95" s="58" t="s">
        <v>123</v>
      </c>
      <c r="D95" s="58" t="s">
        <v>124</v>
      </c>
      <c r="E95" s="58" t="s">
        <v>125</v>
      </c>
      <c r="F95" s="58" t="s">
        <v>174</v>
      </c>
      <c r="G95" s="58" t="s">
        <v>56</v>
      </c>
      <c r="H95" s="58" t="s">
        <v>175</v>
      </c>
      <c r="I95" s="58" t="s">
        <v>44</v>
      </c>
      <c r="J95" s="58" t="s">
        <v>136</v>
      </c>
      <c r="K95" s="58" t="s">
        <v>137</v>
      </c>
      <c r="L95" s="58" t="s">
        <v>176</v>
      </c>
      <c r="M95" s="58" t="s">
        <v>177</v>
      </c>
      <c r="N95" s="58" t="s">
        <v>2718</v>
      </c>
      <c r="O95" s="58">
        <v>360000</v>
      </c>
      <c r="P95" s="58" t="s">
        <v>828</v>
      </c>
      <c r="Q95" s="72">
        <v>44700</v>
      </c>
      <c r="R95" s="58" t="s">
        <v>829</v>
      </c>
      <c r="S95" s="72">
        <v>44699</v>
      </c>
      <c r="T95" s="58" t="s">
        <v>830</v>
      </c>
      <c r="U95" s="58" t="s">
        <v>2719</v>
      </c>
      <c r="V95" s="72">
        <v>44692</v>
      </c>
      <c r="W95" s="58" t="s">
        <v>2720</v>
      </c>
      <c r="X95" s="72">
        <v>44691</v>
      </c>
      <c r="Y95" s="73" t="s">
        <v>833</v>
      </c>
      <c r="Z95" s="58" t="s">
        <v>52</v>
      </c>
      <c r="AA95" s="58" t="s">
        <v>62</v>
      </c>
      <c r="AB95" s="58" t="s">
        <v>834</v>
      </c>
      <c r="AC95" s="58" t="s">
        <v>835</v>
      </c>
      <c r="AD95" s="58" t="s">
        <v>2721</v>
      </c>
      <c r="AE95" s="58" t="s">
        <v>2722</v>
      </c>
      <c r="AF95" s="58" t="s">
        <v>838</v>
      </c>
      <c r="AG95" s="58"/>
      <c r="AH95" s="58"/>
      <c r="AI95" s="58"/>
      <c r="AJ95" s="58"/>
      <c r="AK95" s="58"/>
    </row>
    <row r="96" spans="1:37" x14ac:dyDescent="0.3">
      <c r="A96" s="58" t="s">
        <v>121</v>
      </c>
      <c r="B96" s="58" t="s">
        <v>122</v>
      </c>
      <c r="C96" s="58" t="s">
        <v>123</v>
      </c>
      <c r="D96" s="58" t="s">
        <v>124</v>
      </c>
      <c r="E96" s="58" t="s">
        <v>125</v>
      </c>
      <c r="F96" s="58" t="s">
        <v>174</v>
      </c>
      <c r="G96" s="58" t="s">
        <v>56</v>
      </c>
      <c r="H96" s="58" t="s">
        <v>175</v>
      </c>
      <c r="I96" s="58" t="s">
        <v>44</v>
      </c>
      <c r="J96" s="58" t="s">
        <v>136</v>
      </c>
      <c r="K96" s="58" t="s">
        <v>137</v>
      </c>
      <c r="L96" s="58" t="s">
        <v>176</v>
      </c>
      <c r="M96" s="58" t="s">
        <v>177</v>
      </c>
      <c r="N96" s="58" t="s">
        <v>2723</v>
      </c>
      <c r="O96" s="58">
        <v>210000</v>
      </c>
      <c r="P96" s="58" t="s">
        <v>828</v>
      </c>
      <c r="Q96" s="72">
        <v>44700</v>
      </c>
      <c r="R96" s="58" t="s">
        <v>829</v>
      </c>
      <c r="S96" s="72">
        <v>44699</v>
      </c>
      <c r="T96" s="58" t="s">
        <v>830</v>
      </c>
      <c r="U96" s="58" t="s">
        <v>2724</v>
      </c>
      <c r="V96" s="72">
        <v>44692</v>
      </c>
      <c r="W96" s="58" t="s">
        <v>2725</v>
      </c>
      <c r="X96" s="72">
        <v>44691</v>
      </c>
      <c r="Y96" s="73" t="s">
        <v>833</v>
      </c>
      <c r="Z96" s="58" t="s">
        <v>52</v>
      </c>
      <c r="AA96" s="58" t="s">
        <v>62</v>
      </c>
      <c r="AB96" s="58" t="s">
        <v>834</v>
      </c>
      <c r="AC96" s="58" t="s">
        <v>835</v>
      </c>
      <c r="AD96" s="58" t="s">
        <v>2726</v>
      </c>
      <c r="AE96" s="58" t="s">
        <v>2727</v>
      </c>
      <c r="AF96" s="58" t="s">
        <v>838</v>
      </c>
      <c r="AG96" s="58"/>
      <c r="AH96" s="58"/>
      <c r="AI96" s="58"/>
      <c r="AJ96" s="58"/>
      <c r="AK96" s="58"/>
    </row>
    <row r="97" spans="1:37" x14ac:dyDescent="0.3">
      <c r="A97" s="58" t="s">
        <v>121</v>
      </c>
      <c r="B97" s="58" t="s">
        <v>122</v>
      </c>
      <c r="C97" s="58" t="s">
        <v>123</v>
      </c>
      <c r="D97" s="58" t="s">
        <v>124</v>
      </c>
      <c r="E97" s="58" t="s">
        <v>125</v>
      </c>
      <c r="F97" s="58" t="s">
        <v>174</v>
      </c>
      <c r="G97" s="58" t="s">
        <v>56</v>
      </c>
      <c r="H97" s="58" t="s">
        <v>175</v>
      </c>
      <c r="I97" s="58" t="s">
        <v>44</v>
      </c>
      <c r="J97" s="58" t="s">
        <v>136</v>
      </c>
      <c r="K97" s="58" t="s">
        <v>137</v>
      </c>
      <c r="L97" s="58" t="s">
        <v>176</v>
      </c>
      <c r="M97" s="58" t="s">
        <v>177</v>
      </c>
      <c r="N97" s="58" t="s">
        <v>2728</v>
      </c>
      <c r="O97" s="58">
        <v>360000</v>
      </c>
      <c r="P97" s="58" t="s">
        <v>828</v>
      </c>
      <c r="Q97" s="72">
        <v>44700</v>
      </c>
      <c r="R97" s="58" t="s">
        <v>829</v>
      </c>
      <c r="S97" s="72">
        <v>44699</v>
      </c>
      <c r="T97" s="58" t="s">
        <v>830</v>
      </c>
      <c r="U97" s="58" t="s">
        <v>2729</v>
      </c>
      <c r="V97" s="72">
        <v>44692</v>
      </c>
      <c r="W97" s="58" t="s">
        <v>2730</v>
      </c>
      <c r="X97" s="72">
        <v>44691</v>
      </c>
      <c r="Y97" s="73" t="s">
        <v>833</v>
      </c>
      <c r="Z97" s="58" t="s">
        <v>52</v>
      </c>
      <c r="AA97" s="58" t="s">
        <v>62</v>
      </c>
      <c r="AB97" s="58" t="s">
        <v>834</v>
      </c>
      <c r="AC97" s="58" t="s">
        <v>835</v>
      </c>
      <c r="AD97" s="58" t="s">
        <v>2731</v>
      </c>
      <c r="AE97" s="58" t="s">
        <v>2732</v>
      </c>
      <c r="AF97" s="58" t="s">
        <v>838</v>
      </c>
      <c r="AG97" s="58"/>
      <c r="AH97" s="58"/>
      <c r="AI97" s="58"/>
      <c r="AJ97" s="58"/>
      <c r="AK97" s="58"/>
    </row>
    <row r="98" spans="1:37" x14ac:dyDescent="0.3">
      <c r="A98" s="58" t="s">
        <v>121</v>
      </c>
      <c r="B98" s="58" t="s">
        <v>122</v>
      </c>
      <c r="C98" s="58" t="s">
        <v>123</v>
      </c>
      <c r="D98" s="58" t="s">
        <v>124</v>
      </c>
      <c r="E98" s="58" t="s">
        <v>125</v>
      </c>
      <c r="F98" s="58" t="s">
        <v>174</v>
      </c>
      <c r="G98" s="58" t="s">
        <v>56</v>
      </c>
      <c r="H98" s="58" t="s">
        <v>175</v>
      </c>
      <c r="I98" s="58" t="s">
        <v>44</v>
      </c>
      <c r="J98" s="58" t="s">
        <v>136</v>
      </c>
      <c r="K98" s="58" t="s">
        <v>137</v>
      </c>
      <c r="L98" s="58" t="s">
        <v>176</v>
      </c>
      <c r="M98" s="58" t="s">
        <v>177</v>
      </c>
      <c r="N98" s="58" t="s">
        <v>2733</v>
      </c>
      <c r="O98" s="58">
        <v>360000</v>
      </c>
      <c r="P98" s="58" t="s">
        <v>828</v>
      </c>
      <c r="Q98" s="72">
        <v>44700</v>
      </c>
      <c r="R98" s="58" t="s">
        <v>829</v>
      </c>
      <c r="S98" s="72">
        <v>44699</v>
      </c>
      <c r="T98" s="58" t="s">
        <v>830</v>
      </c>
      <c r="U98" s="58" t="s">
        <v>2734</v>
      </c>
      <c r="V98" s="72">
        <v>44692</v>
      </c>
      <c r="W98" s="58" t="s">
        <v>2735</v>
      </c>
      <c r="X98" s="72">
        <v>44691</v>
      </c>
      <c r="Y98" s="73" t="s">
        <v>833</v>
      </c>
      <c r="Z98" s="58" t="s">
        <v>52</v>
      </c>
      <c r="AA98" s="58" t="s">
        <v>62</v>
      </c>
      <c r="AB98" s="58" t="s">
        <v>834</v>
      </c>
      <c r="AC98" s="58" t="s">
        <v>835</v>
      </c>
      <c r="AD98" s="58" t="s">
        <v>2736</v>
      </c>
      <c r="AE98" s="58" t="s">
        <v>2737</v>
      </c>
      <c r="AF98" s="58" t="s">
        <v>838</v>
      </c>
      <c r="AG98" s="58"/>
      <c r="AH98" s="58"/>
      <c r="AI98" s="58"/>
      <c r="AJ98" s="58"/>
      <c r="AK98" s="58"/>
    </row>
    <row r="99" spans="1:37" x14ac:dyDescent="0.3">
      <c r="A99" s="58" t="s">
        <v>121</v>
      </c>
      <c r="B99" s="58" t="s">
        <v>122</v>
      </c>
      <c r="C99" s="58" t="s">
        <v>123</v>
      </c>
      <c r="D99" s="58" t="s">
        <v>124</v>
      </c>
      <c r="E99" s="58" t="s">
        <v>125</v>
      </c>
      <c r="F99" s="58" t="s">
        <v>174</v>
      </c>
      <c r="G99" s="58" t="s">
        <v>56</v>
      </c>
      <c r="H99" s="58" t="s">
        <v>175</v>
      </c>
      <c r="I99" s="58" t="s">
        <v>44</v>
      </c>
      <c r="J99" s="58" t="s">
        <v>136</v>
      </c>
      <c r="K99" s="58" t="s">
        <v>137</v>
      </c>
      <c r="L99" s="58" t="s">
        <v>176</v>
      </c>
      <c r="M99" s="58" t="s">
        <v>177</v>
      </c>
      <c r="N99" s="58" t="s">
        <v>2738</v>
      </c>
      <c r="O99" s="58">
        <v>360000</v>
      </c>
      <c r="P99" s="58" t="s">
        <v>828</v>
      </c>
      <c r="Q99" s="72">
        <v>44700</v>
      </c>
      <c r="R99" s="58" t="s">
        <v>829</v>
      </c>
      <c r="S99" s="72">
        <v>44699</v>
      </c>
      <c r="T99" s="58" t="s">
        <v>830</v>
      </c>
      <c r="U99" s="58" t="s">
        <v>2739</v>
      </c>
      <c r="V99" s="72">
        <v>44692</v>
      </c>
      <c r="W99" s="58" t="s">
        <v>2740</v>
      </c>
      <c r="X99" s="72">
        <v>44691</v>
      </c>
      <c r="Y99" s="73" t="s">
        <v>833</v>
      </c>
      <c r="Z99" s="58" t="s">
        <v>52</v>
      </c>
      <c r="AA99" s="58" t="s">
        <v>62</v>
      </c>
      <c r="AB99" s="58" t="s">
        <v>834</v>
      </c>
      <c r="AC99" s="58" t="s">
        <v>835</v>
      </c>
      <c r="AD99" s="58" t="s">
        <v>2741</v>
      </c>
      <c r="AE99" s="58" t="s">
        <v>2742</v>
      </c>
      <c r="AF99" s="58" t="s">
        <v>838</v>
      </c>
      <c r="AG99" s="58"/>
      <c r="AH99" s="58"/>
      <c r="AI99" s="58"/>
      <c r="AJ99" s="58"/>
      <c r="AK99" s="58"/>
    </row>
    <row r="100" spans="1:37" x14ac:dyDescent="0.3">
      <c r="A100" s="58" t="s">
        <v>121</v>
      </c>
      <c r="B100" s="58" t="s">
        <v>122</v>
      </c>
      <c r="C100" s="58" t="s">
        <v>123</v>
      </c>
      <c r="D100" s="58" t="s">
        <v>124</v>
      </c>
      <c r="E100" s="58" t="s">
        <v>125</v>
      </c>
      <c r="F100" s="58" t="s">
        <v>174</v>
      </c>
      <c r="G100" s="58" t="s">
        <v>56</v>
      </c>
      <c r="H100" s="58" t="s">
        <v>175</v>
      </c>
      <c r="I100" s="58" t="s">
        <v>44</v>
      </c>
      <c r="J100" s="58" t="s">
        <v>136</v>
      </c>
      <c r="K100" s="58" t="s">
        <v>137</v>
      </c>
      <c r="L100" s="58" t="s">
        <v>176</v>
      </c>
      <c r="M100" s="58" t="s">
        <v>177</v>
      </c>
      <c r="N100" s="58" t="s">
        <v>2743</v>
      </c>
      <c r="O100" s="58">
        <v>360000</v>
      </c>
      <c r="P100" s="58" t="s">
        <v>828</v>
      </c>
      <c r="Q100" s="72">
        <v>44700</v>
      </c>
      <c r="R100" s="58" t="s">
        <v>829</v>
      </c>
      <c r="S100" s="72">
        <v>44699</v>
      </c>
      <c r="T100" s="58" t="s">
        <v>830</v>
      </c>
      <c r="U100" s="58" t="s">
        <v>2744</v>
      </c>
      <c r="V100" s="72">
        <v>44692</v>
      </c>
      <c r="W100" s="58" t="s">
        <v>2745</v>
      </c>
      <c r="X100" s="72">
        <v>44691</v>
      </c>
      <c r="Y100" s="73" t="s">
        <v>833</v>
      </c>
      <c r="Z100" s="58" t="s">
        <v>52</v>
      </c>
      <c r="AA100" s="58" t="s">
        <v>62</v>
      </c>
      <c r="AB100" s="58" t="s">
        <v>834</v>
      </c>
      <c r="AC100" s="58" t="s">
        <v>835</v>
      </c>
      <c r="AD100" s="58" t="s">
        <v>2746</v>
      </c>
      <c r="AE100" s="58" t="s">
        <v>2747</v>
      </c>
      <c r="AF100" s="58" t="s">
        <v>838</v>
      </c>
      <c r="AG100" s="58"/>
      <c r="AH100" s="58"/>
      <c r="AI100" s="58"/>
      <c r="AJ100" s="58"/>
      <c r="AK100" s="58"/>
    </row>
    <row r="101" spans="1:37" x14ac:dyDescent="0.3">
      <c r="A101" s="58" t="s">
        <v>121</v>
      </c>
      <c r="B101" s="58" t="s">
        <v>122</v>
      </c>
      <c r="C101" s="58" t="s">
        <v>123</v>
      </c>
      <c r="D101" s="58" t="s">
        <v>124</v>
      </c>
      <c r="E101" s="58" t="s">
        <v>125</v>
      </c>
      <c r="F101" s="58" t="s">
        <v>184</v>
      </c>
      <c r="G101" s="58" t="s">
        <v>56</v>
      </c>
      <c r="H101" s="58" t="s">
        <v>185</v>
      </c>
      <c r="I101" s="58" t="s">
        <v>44</v>
      </c>
      <c r="J101" s="58" t="s">
        <v>136</v>
      </c>
      <c r="K101" s="58" t="s">
        <v>137</v>
      </c>
      <c r="L101" s="58" t="s">
        <v>186</v>
      </c>
      <c r="M101" s="58" t="s">
        <v>187</v>
      </c>
      <c r="N101" s="58" t="s">
        <v>2748</v>
      </c>
      <c r="O101" s="58">
        <v>210000</v>
      </c>
      <c r="P101" s="58" t="s">
        <v>828</v>
      </c>
      <c r="Q101" s="72">
        <v>44700</v>
      </c>
      <c r="R101" s="58" t="s">
        <v>829</v>
      </c>
      <c r="S101" s="72">
        <v>44699</v>
      </c>
      <c r="T101" s="58" t="s">
        <v>830</v>
      </c>
      <c r="U101" s="58" t="s">
        <v>2749</v>
      </c>
      <c r="V101" s="72">
        <v>44692</v>
      </c>
      <c r="W101" s="58" t="s">
        <v>2750</v>
      </c>
      <c r="X101" s="72">
        <v>44691</v>
      </c>
      <c r="Y101" s="73" t="s">
        <v>833</v>
      </c>
      <c r="Z101" s="58" t="s">
        <v>52</v>
      </c>
      <c r="AA101" s="58" t="s">
        <v>62</v>
      </c>
      <c r="AB101" s="58" t="s">
        <v>834</v>
      </c>
      <c r="AC101" s="58" t="s">
        <v>835</v>
      </c>
      <c r="AD101" s="58" t="s">
        <v>2751</v>
      </c>
      <c r="AE101" s="58" t="s">
        <v>2752</v>
      </c>
      <c r="AF101" s="58" t="s">
        <v>838</v>
      </c>
      <c r="AG101" s="58"/>
      <c r="AH101" s="58"/>
      <c r="AI101" s="58"/>
      <c r="AJ101" s="58"/>
      <c r="AK101" s="58"/>
    </row>
    <row r="102" spans="1:37" x14ac:dyDescent="0.3">
      <c r="A102" s="58" t="s">
        <v>121</v>
      </c>
      <c r="B102" s="58" t="s">
        <v>122</v>
      </c>
      <c r="C102" s="58" t="s">
        <v>123</v>
      </c>
      <c r="D102" s="58" t="s">
        <v>124</v>
      </c>
      <c r="E102" s="58" t="s">
        <v>125</v>
      </c>
      <c r="F102" s="58" t="s">
        <v>184</v>
      </c>
      <c r="G102" s="58" t="s">
        <v>56</v>
      </c>
      <c r="H102" s="58" t="s">
        <v>185</v>
      </c>
      <c r="I102" s="58" t="s">
        <v>44</v>
      </c>
      <c r="J102" s="58" t="s">
        <v>136</v>
      </c>
      <c r="K102" s="58" t="s">
        <v>137</v>
      </c>
      <c r="L102" s="58" t="s">
        <v>186</v>
      </c>
      <c r="M102" s="58" t="s">
        <v>187</v>
      </c>
      <c r="N102" s="58" t="s">
        <v>2753</v>
      </c>
      <c r="O102" s="58">
        <v>210000</v>
      </c>
      <c r="P102" s="58" t="s">
        <v>828</v>
      </c>
      <c r="Q102" s="72">
        <v>44700</v>
      </c>
      <c r="R102" s="58" t="s">
        <v>829</v>
      </c>
      <c r="S102" s="72">
        <v>44699</v>
      </c>
      <c r="T102" s="58" t="s">
        <v>830</v>
      </c>
      <c r="U102" s="58" t="s">
        <v>2754</v>
      </c>
      <c r="V102" s="72">
        <v>44692</v>
      </c>
      <c r="W102" s="58" t="s">
        <v>2755</v>
      </c>
      <c r="X102" s="72">
        <v>44691</v>
      </c>
      <c r="Y102" s="73" t="s">
        <v>833</v>
      </c>
      <c r="Z102" s="58" t="s">
        <v>52</v>
      </c>
      <c r="AA102" s="58" t="s">
        <v>62</v>
      </c>
      <c r="AB102" s="58" t="s">
        <v>834</v>
      </c>
      <c r="AC102" s="58" t="s">
        <v>835</v>
      </c>
      <c r="AD102" s="58" t="s">
        <v>2756</v>
      </c>
      <c r="AE102" s="58" t="s">
        <v>2757</v>
      </c>
      <c r="AF102" s="58" t="s">
        <v>838</v>
      </c>
      <c r="AG102" s="58"/>
      <c r="AH102" s="58"/>
      <c r="AI102" s="58"/>
      <c r="AJ102" s="58"/>
      <c r="AK102" s="58"/>
    </row>
    <row r="103" spans="1:37" x14ac:dyDescent="0.3">
      <c r="A103" s="58" t="s">
        <v>121</v>
      </c>
      <c r="B103" s="58" t="s">
        <v>122</v>
      </c>
      <c r="C103" s="58" t="s">
        <v>123</v>
      </c>
      <c r="D103" s="58" t="s">
        <v>124</v>
      </c>
      <c r="E103" s="58" t="s">
        <v>125</v>
      </c>
      <c r="F103" s="58" t="s">
        <v>184</v>
      </c>
      <c r="G103" s="58" t="s">
        <v>56</v>
      </c>
      <c r="H103" s="58" t="s">
        <v>185</v>
      </c>
      <c r="I103" s="58" t="s">
        <v>44</v>
      </c>
      <c r="J103" s="58" t="s">
        <v>136</v>
      </c>
      <c r="K103" s="58" t="s">
        <v>137</v>
      </c>
      <c r="L103" s="58" t="s">
        <v>186</v>
      </c>
      <c r="M103" s="58" t="s">
        <v>187</v>
      </c>
      <c r="N103" s="58" t="s">
        <v>2758</v>
      </c>
      <c r="O103" s="58">
        <v>360000</v>
      </c>
      <c r="P103" s="58" t="s">
        <v>828</v>
      </c>
      <c r="Q103" s="72">
        <v>44700</v>
      </c>
      <c r="R103" s="58" t="s">
        <v>829</v>
      </c>
      <c r="S103" s="72">
        <v>44699</v>
      </c>
      <c r="T103" s="58" t="s">
        <v>830</v>
      </c>
      <c r="U103" s="58" t="s">
        <v>2759</v>
      </c>
      <c r="V103" s="72">
        <v>44692</v>
      </c>
      <c r="W103" s="58" t="s">
        <v>2760</v>
      </c>
      <c r="X103" s="72">
        <v>44691</v>
      </c>
      <c r="Y103" s="73" t="s">
        <v>833</v>
      </c>
      <c r="Z103" s="58" t="s">
        <v>52</v>
      </c>
      <c r="AA103" s="58" t="s">
        <v>62</v>
      </c>
      <c r="AB103" s="58" t="s">
        <v>834</v>
      </c>
      <c r="AC103" s="58" t="s">
        <v>835</v>
      </c>
      <c r="AD103" s="58" t="s">
        <v>2761</v>
      </c>
      <c r="AE103" s="58" t="s">
        <v>2762</v>
      </c>
      <c r="AF103" s="58" t="s">
        <v>838</v>
      </c>
      <c r="AG103" s="58"/>
      <c r="AH103" s="58"/>
      <c r="AI103" s="58"/>
      <c r="AJ103" s="58"/>
      <c r="AK103" s="58"/>
    </row>
    <row r="104" spans="1:37" x14ac:dyDescent="0.3">
      <c r="A104" s="58" t="s">
        <v>121</v>
      </c>
      <c r="B104" s="58" t="s">
        <v>122</v>
      </c>
      <c r="C104" s="58" t="s">
        <v>123</v>
      </c>
      <c r="D104" s="58" t="s">
        <v>124</v>
      </c>
      <c r="E104" s="58" t="s">
        <v>125</v>
      </c>
      <c r="F104" s="58" t="s">
        <v>184</v>
      </c>
      <c r="G104" s="58" t="s">
        <v>56</v>
      </c>
      <c r="H104" s="58" t="s">
        <v>185</v>
      </c>
      <c r="I104" s="58" t="s">
        <v>44</v>
      </c>
      <c r="J104" s="58" t="s">
        <v>136</v>
      </c>
      <c r="K104" s="58" t="s">
        <v>137</v>
      </c>
      <c r="L104" s="58" t="s">
        <v>186</v>
      </c>
      <c r="M104" s="58" t="s">
        <v>187</v>
      </c>
      <c r="N104" s="58" t="s">
        <v>2763</v>
      </c>
      <c r="O104" s="58">
        <v>360000</v>
      </c>
      <c r="P104" s="58" t="s">
        <v>828</v>
      </c>
      <c r="Q104" s="72">
        <v>44700</v>
      </c>
      <c r="R104" s="58" t="s">
        <v>829</v>
      </c>
      <c r="S104" s="72">
        <v>44699</v>
      </c>
      <c r="T104" s="58" t="s">
        <v>830</v>
      </c>
      <c r="U104" s="58" t="s">
        <v>2764</v>
      </c>
      <c r="V104" s="72">
        <v>44692</v>
      </c>
      <c r="W104" s="58" t="s">
        <v>2765</v>
      </c>
      <c r="X104" s="72">
        <v>44691</v>
      </c>
      <c r="Y104" s="73" t="s">
        <v>833</v>
      </c>
      <c r="Z104" s="58" t="s">
        <v>52</v>
      </c>
      <c r="AA104" s="58" t="s">
        <v>62</v>
      </c>
      <c r="AB104" s="58" t="s">
        <v>834</v>
      </c>
      <c r="AC104" s="58" t="s">
        <v>835</v>
      </c>
      <c r="AD104" s="58" t="s">
        <v>2766</v>
      </c>
      <c r="AE104" s="58" t="s">
        <v>2767</v>
      </c>
      <c r="AF104" s="58" t="s">
        <v>838</v>
      </c>
      <c r="AG104" s="58"/>
      <c r="AH104" s="58"/>
      <c r="AI104" s="58"/>
      <c r="AJ104" s="58"/>
      <c r="AK104" s="58"/>
    </row>
    <row r="105" spans="1:37" x14ac:dyDescent="0.3">
      <c r="A105" s="58" t="s">
        <v>121</v>
      </c>
      <c r="B105" s="58" t="s">
        <v>122</v>
      </c>
      <c r="C105" s="58" t="s">
        <v>123</v>
      </c>
      <c r="D105" s="58" t="s">
        <v>124</v>
      </c>
      <c r="E105" s="58" t="s">
        <v>125</v>
      </c>
      <c r="F105" s="58" t="s">
        <v>184</v>
      </c>
      <c r="G105" s="58" t="s">
        <v>56</v>
      </c>
      <c r="H105" s="58" t="s">
        <v>185</v>
      </c>
      <c r="I105" s="58" t="s">
        <v>44</v>
      </c>
      <c r="J105" s="58" t="s">
        <v>136</v>
      </c>
      <c r="K105" s="58" t="s">
        <v>137</v>
      </c>
      <c r="L105" s="58" t="s">
        <v>186</v>
      </c>
      <c r="M105" s="58" t="s">
        <v>187</v>
      </c>
      <c r="N105" s="58" t="s">
        <v>2768</v>
      </c>
      <c r="O105" s="58">
        <v>360000</v>
      </c>
      <c r="P105" s="58" t="s">
        <v>828</v>
      </c>
      <c r="Q105" s="72">
        <v>44700</v>
      </c>
      <c r="R105" s="58" t="s">
        <v>829</v>
      </c>
      <c r="S105" s="72">
        <v>44699</v>
      </c>
      <c r="T105" s="58" t="s">
        <v>830</v>
      </c>
      <c r="U105" s="58" t="s">
        <v>2769</v>
      </c>
      <c r="V105" s="72">
        <v>44692</v>
      </c>
      <c r="W105" s="58" t="s">
        <v>2770</v>
      </c>
      <c r="X105" s="72">
        <v>44691</v>
      </c>
      <c r="Y105" s="73" t="s">
        <v>833</v>
      </c>
      <c r="Z105" s="58" t="s">
        <v>52</v>
      </c>
      <c r="AA105" s="58" t="s">
        <v>62</v>
      </c>
      <c r="AB105" s="58" t="s">
        <v>834</v>
      </c>
      <c r="AC105" s="58" t="s">
        <v>835</v>
      </c>
      <c r="AD105" s="58" t="s">
        <v>2771</v>
      </c>
      <c r="AE105" s="58" t="s">
        <v>2772</v>
      </c>
      <c r="AF105" s="58" t="s">
        <v>838</v>
      </c>
      <c r="AG105" s="58"/>
      <c r="AH105" s="58"/>
      <c r="AI105" s="58"/>
      <c r="AJ105" s="58"/>
      <c r="AK105" s="58"/>
    </row>
    <row r="106" spans="1:37" x14ac:dyDescent="0.3">
      <c r="A106" s="58" t="s">
        <v>121</v>
      </c>
      <c r="B106" s="58" t="s">
        <v>122</v>
      </c>
      <c r="C106" s="58" t="s">
        <v>123</v>
      </c>
      <c r="D106" s="58" t="s">
        <v>124</v>
      </c>
      <c r="E106" s="58" t="s">
        <v>125</v>
      </c>
      <c r="F106" s="58" t="s">
        <v>184</v>
      </c>
      <c r="G106" s="58" t="s">
        <v>56</v>
      </c>
      <c r="H106" s="58" t="s">
        <v>185</v>
      </c>
      <c r="I106" s="58" t="s">
        <v>44</v>
      </c>
      <c r="J106" s="58" t="s">
        <v>136</v>
      </c>
      <c r="K106" s="58" t="s">
        <v>137</v>
      </c>
      <c r="L106" s="58" t="s">
        <v>186</v>
      </c>
      <c r="M106" s="58" t="s">
        <v>187</v>
      </c>
      <c r="N106" s="58" t="s">
        <v>2773</v>
      </c>
      <c r="O106" s="58">
        <v>360000</v>
      </c>
      <c r="P106" s="58" t="s">
        <v>828</v>
      </c>
      <c r="Q106" s="72">
        <v>44700</v>
      </c>
      <c r="R106" s="58" t="s">
        <v>829</v>
      </c>
      <c r="S106" s="72">
        <v>44699</v>
      </c>
      <c r="T106" s="58" t="s">
        <v>830</v>
      </c>
      <c r="U106" s="58" t="s">
        <v>2774</v>
      </c>
      <c r="V106" s="72">
        <v>44692</v>
      </c>
      <c r="W106" s="58" t="s">
        <v>2775</v>
      </c>
      <c r="X106" s="72">
        <v>44691</v>
      </c>
      <c r="Y106" s="73" t="s">
        <v>833</v>
      </c>
      <c r="Z106" s="58" t="s">
        <v>52</v>
      </c>
      <c r="AA106" s="58" t="s">
        <v>62</v>
      </c>
      <c r="AB106" s="58" t="s">
        <v>834</v>
      </c>
      <c r="AC106" s="58" t="s">
        <v>835</v>
      </c>
      <c r="AD106" s="58" t="s">
        <v>2776</v>
      </c>
      <c r="AE106" s="58" t="s">
        <v>2777</v>
      </c>
      <c r="AF106" s="58" t="s">
        <v>838</v>
      </c>
      <c r="AG106" s="58"/>
      <c r="AH106" s="58"/>
      <c r="AI106" s="58"/>
      <c r="AJ106" s="58"/>
      <c r="AK106" s="58"/>
    </row>
    <row r="107" spans="1:37" x14ac:dyDescent="0.3">
      <c r="A107" s="58" t="s">
        <v>121</v>
      </c>
      <c r="B107" s="58" t="s">
        <v>122</v>
      </c>
      <c r="C107" s="58" t="s">
        <v>123</v>
      </c>
      <c r="D107" s="58" t="s">
        <v>697</v>
      </c>
      <c r="E107" s="58" t="s">
        <v>698</v>
      </c>
      <c r="F107" s="58" t="s">
        <v>699</v>
      </c>
      <c r="G107" s="58" t="s">
        <v>700</v>
      </c>
      <c r="H107" s="58" t="s">
        <v>701</v>
      </c>
      <c r="I107" s="58" t="s">
        <v>44</v>
      </c>
      <c r="J107" s="58" t="s">
        <v>136</v>
      </c>
      <c r="K107" s="58" t="s">
        <v>137</v>
      </c>
      <c r="L107" s="58" t="s">
        <v>709</v>
      </c>
      <c r="M107" s="58" t="s">
        <v>710</v>
      </c>
      <c r="N107" s="58" t="s">
        <v>2062</v>
      </c>
      <c r="O107" s="58">
        <v>220000</v>
      </c>
      <c r="P107" s="58" t="s">
        <v>828</v>
      </c>
      <c r="Q107" s="72">
        <v>44700</v>
      </c>
      <c r="R107" s="58" t="s">
        <v>829</v>
      </c>
      <c r="S107" s="72">
        <v>44699</v>
      </c>
      <c r="T107" s="58" t="s">
        <v>830</v>
      </c>
      <c r="U107" s="58" t="s">
        <v>2063</v>
      </c>
      <c r="V107" s="72">
        <v>44692</v>
      </c>
      <c r="W107" s="58" t="s">
        <v>2064</v>
      </c>
      <c r="X107" s="72">
        <v>44691</v>
      </c>
      <c r="Y107" s="73" t="s">
        <v>833</v>
      </c>
      <c r="Z107" s="58" t="s">
        <v>706</v>
      </c>
      <c r="AA107" s="58" t="s">
        <v>707</v>
      </c>
      <c r="AB107" s="58" t="s">
        <v>834</v>
      </c>
      <c r="AC107" s="58" t="s">
        <v>835</v>
      </c>
      <c r="AD107" s="58" t="s">
        <v>2065</v>
      </c>
      <c r="AE107" s="58" t="s">
        <v>2066</v>
      </c>
      <c r="AF107" s="58" t="s">
        <v>838</v>
      </c>
      <c r="AG107" s="58"/>
      <c r="AH107" s="58"/>
      <c r="AI107" s="58"/>
      <c r="AJ107" s="58"/>
      <c r="AK107" s="58"/>
    </row>
    <row r="108" spans="1:37" x14ac:dyDescent="0.3">
      <c r="A108" s="58" t="s">
        <v>121</v>
      </c>
      <c r="B108" s="58" t="s">
        <v>122</v>
      </c>
      <c r="C108" s="58" t="s">
        <v>123</v>
      </c>
      <c r="D108" s="58" t="s">
        <v>697</v>
      </c>
      <c r="E108" s="58" t="s">
        <v>698</v>
      </c>
      <c r="F108" s="58" t="s">
        <v>699</v>
      </c>
      <c r="G108" s="58" t="s">
        <v>700</v>
      </c>
      <c r="H108" s="58" t="s">
        <v>701</v>
      </c>
      <c r="I108" s="58" t="s">
        <v>44</v>
      </c>
      <c r="J108" s="58" t="s">
        <v>136</v>
      </c>
      <c r="K108" s="58" t="s">
        <v>137</v>
      </c>
      <c r="L108" s="58" t="s">
        <v>709</v>
      </c>
      <c r="M108" s="58" t="s">
        <v>710</v>
      </c>
      <c r="N108" s="58" t="s">
        <v>2072</v>
      </c>
      <c r="O108" s="58">
        <v>748000</v>
      </c>
      <c r="P108" s="58" t="s">
        <v>828</v>
      </c>
      <c r="Q108" s="72">
        <v>44700</v>
      </c>
      <c r="R108" s="58" t="s">
        <v>829</v>
      </c>
      <c r="S108" s="72">
        <v>44699</v>
      </c>
      <c r="T108" s="58" t="s">
        <v>830</v>
      </c>
      <c r="U108" s="58" t="s">
        <v>2073</v>
      </c>
      <c r="V108" s="72">
        <v>44692</v>
      </c>
      <c r="W108" s="58" t="s">
        <v>2074</v>
      </c>
      <c r="X108" s="72">
        <v>44691</v>
      </c>
      <c r="Y108" s="73" t="s">
        <v>833</v>
      </c>
      <c r="Z108" s="58" t="s">
        <v>706</v>
      </c>
      <c r="AA108" s="58" t="s">
        <v>707</v>
      </c>
      <c r="AB108" s="58" t="s">
        <v>834</v>
      </c>
      <c r="AC108" s="58" t="s">
        <v>835</v>
      </c>
      <c r="AD108" s="58" t="s">
        <v>2075</v>
      </c>
      <c r="AE108" s="58" t="s">
        <v>2076</v>
      </c>
      <c r="AF108" s="58" t="s">
        <v>838</v>
      </c>
      <c r="AG108" s="58"/>
      <c r="AH108" s="58"/>
      <c r="AI108" s="58"/>
      <c r="AJ108" s="58"/>
      <c r="AK108" s="58"/>
    </row>
    <row r="109" spans="1:37" x14ac:dyDescent="0.3">
      <c r="A109" s="58" t="s">
        <v>121</v>
      </c>
      <c r="B109" s="58" t="s">
        <v>122</v>
      </c>
      <c r="C109" s="58" t="s">
        <v>123</v>
      </c>
      <c r="D109" s="58" t="s">
        <v>697</v>
      </c>
      <c r="E109" s="58" t="s">
        <v>698</v>
      </c>
      <c r="F109" s="58" t="s">
        <v>699</v>
      </c>
      <c r="G109" s="58" t="s">
        <v>700</v>
      </c>
      <c r="H109" s="58" t="s">
        <v>701</v>
      </c>
      <c r="I109" s="58" t="s">
        <v>44</v>
      </c>
      <c r="J109" s="58" t="s">
        <v>136</v>
      </c>
      <c r="K109" s="58" t="s">
        <v>137</v>
      </c>
      <c r="L109" s="58" t="s">
        <v>709</v>
      </c>
      <c r="M109" s="58" t="s">
        <v>710</v>
      </c>
      <c r="N109" s="58" t="s">
        <v>2082</v>
      </c>
      <c r="O109" s="58">
        <v>2640000</v>
      </c>
      <c r="P109" s="58" t="s">
        <v>828</v>
      </c>
      <c r="Q109" s="72">
        <v>44700</v>
      </c>
      <c r="R109" s="58" t="s">
        <v>829</v>
      </c>
      <c r="S109" s="72">
        <v>44699</v>
      </c>
      <c r="T109" s="58" t="s">
        <v>830</v>
      </c>
      <c r="U109" s="58" t="s">
        <v>2083</v>
      </c>
      <c r="V109" s="72">
        <v>44692</v>
      </c>
      <c r="W109" s="58" t="s">
        <v>2084</v>
      </c>
      <c r="X109" s="72">
        <v>44691</v>
      </c>
      <c r="Y109" s="73" t="s">
        <v>833</v>
      </c>
      <c r="Z109" s="58" t="s">
        <v>706</v>
      </c>
      <c r="AA109" s="58" t="s">
        <v>707</v>
      </c>
      <c r="AB109" s="58" t="s">
        <v>834</v>
      </c>
      <c r="AC109" s="58" t="s">
        <v>835</v>
      </c>
      <c r="AD109" s="58" t="s">
        <v>2085</v>
      </c>
      <c r="AE109" s="58" t="s">
        <v>2086</v>
      </c>
      <c r="AF109" s="58" t="s">
        <v>838</v>
      </c>
      <c r="AG109" s="58"/>
      <c r="AH109" s="58"/>
      <c r="AI109" s="58"/>
      <c r="AJ109" s="58"/>
      <c r="AK109" s="58"/>
    </row>
    <row r="110" spans="1:37" x14ac:dyDescent="0.3">
      <c r="A110" s="58" t="s">
        <v>121</v>
      </c>
      <c r="B110" s="58" t="s">
        <v>122</v>
      </c>
      <c r="C110" s="58" t="s">
        <v>123</v>
      </c>
      <c r="D110" s="58" t="s">
        <v>697</v>
      </c>
      <c r="E110" s="58" t="s">
        <v>698</v>
      </c>
      <c r="F110" s="58" t="s">
        <v>699</v>
      </c>
      <c r="G110" s="58" t="s">
        <v>700</v>
      </c>
      <c r="H110" s="58" t="s">
        <v>701</v>
      </c>
      <c r="I110" s="58" t="s">
        <v>44</v>
      </c>
      <c r="J110" s="58" t="s">
        <v>136</v>
      </c>
      <c r="K110" s="58" t="s">
        <v>137</v>
      </c>
      <c r="L110" s="58" t="s">
        <v>1904</v>
      </c>
      <c r="M110" s="58" t="s">
        <v>1905</v>
      </c>
      <c r="N110" s="58" t="s">
        <v>2090</v>
      </c>
      <c r="O110" s="58">
        <v>343656</v>
      </c>
      <c r="P110" s="58" t="s">
        <v>828</v>
      </c>
      <c r="Q110" s="72">
        <v>44700</v>
      </c>
      <c r="R110" s="58" t="s">
        <v>829</v>
      </c>
      <c r="S110" s="72">
        <v>44699</v>
      </c>
      <c r="T110" s="58" t="s">
        <v>830</v>
      </c>
      <c r="U110" s="58" t="s">
        <v>1200</v>
      </c>
      <c r="V110" s="72">
        <v>44692</v>
      </c>
      <c r="W110" s="58" t="s">
        <v>2091</v>
      </c>
      <c r="X110" s="72">
        <v>44691</v>
      </c>
      <c r="Y110" s="73" t="s">
        <v>833</v>
      </c>
      <c r="Z110" s="58" t="s">
        <v>706</v>
      </c>
      <c r="AA110" s="58" t="s">
        <v>707</v>
      </c>
      <c r="AB110" s="58" t="s">
        <v>834</v>
      </c>
      <c r="AC110" s="58" t="s">
        <v>835</v>
      </c>
      <c r="AD110" s="58" t="s">
        <v>1200</v>
      </c>
      <c r="AE110" s="58" t="s">
        <v>2092</v>
      </c>
      <c r="AF110" s="58" t="s">
        <v>838</v>
      </c>
      <c r="AG110" s="58"/>
      <c r="AH110" s="58"/>
      <c r="AI110" s="58"/>
      <c r="AJ110" s="58"/>
      <c r="AK110" s="58"/>
    </row>
    <row r="111" spans="1:37" x14ac:dyDescent="0.3">
      <c r="A111" s="58" t="s">
        <v>121</v>
      </c>
      <c r="B111" s="58" t="s">
        <v>122</v>
      </c>
      <c r="C111" s="58" t="s">
        <v>123</v>
      </c>
      <c r="D111" s="58" t="s">
        <v>697</v>
      </c>
      <c r="E111" s="58" t="s">
        <v>698</v>
      </c>
      <c r="F111" s="58" t="s">
        <v>699</v>
      </c>
      <c r="G111" s="58" t="s">
        <v>700</v>
      </c>
      <c r="H111" s="58" t="s">
        <v>701</v>
      </c>
      <c r="I111" s="58" t="s">
        <v>44</v>
      </c>
      <c r="J111" s="58" t="s">
        <v>136</v>
      </c>
      <c r="K111" s="58" t="s">
        <v>137</v>
      </c>
      <c r="L111" s="58" t="s">
        <v>733</v>
      </c>
      <c r="M111" s="58" t="s">
        <v>734</v>
      </c>
      <c r="N111" s="58" t="s">
        <v>2098</v>
      </c>
      <c r="O111" s="58">
        <v>486643</v>
      </c>
      <c r="P111" s="58" t="s">
        <v>828</v>
      </c>
      <c r="Q111" s="72">
        <v>44700</v>
      </c>
      <c r="R111" s="58" t="s">
        <v>829</v>
      </c>
      <c r="S111" s="72">
        <v>44699</v>
      </c>
      <c r="T111" s="58" t="s">
        <v>830</v>
      </c>
      <c r="U111" s="58" t="s">
        <v>2099</v>
      </c>
      <c r="V111" s="72">
        <v>44692</v>
      </c>
      <c r="W111" s="58" t="s">
        <v>2100</v>
      </c>
      <c r="X111" s="72">
        <v>44691</v>
      </c>
      <c r="Y111" s="73" t="s">
        <v>833</v>
      </c>
      <c r="Z111" s="58" t="s">
        <v>706</v>
      </c>
      <c r="AA111" s="58" t="s">
        <v>707</v>
      </c>
      <c r="AB111" s="58" t="s">
        <v>834</v>
      </c>
      <c r="AC111" s="58" t="s">
        <v>835</v>
      </c>
      <c r="AD111" s="58" t="s">
        <v>2101</v>
      </c>
      <c r="AE111" s="58" t="s">
        <v>2102</v>
      </c>
      <c r="AF111" s="58" t="s">
        <v>838</v>
      </c>
      <c r="AG111" s="58"/>
      <c r="AH111" s="58"/>
      <c r="AI111" s="58"/>
      <c r="AJ111" s="58"/>
      <c r="AK111" s="58"/>
    </row>
    <row r="112" spans="1:37" x14ac:dyDescent="0.3">
      <c r="A112" s="58" t="s">
        <v>121</v>
      </c>
      <c r="B112" s="58" t="s">
        <v>122</v>
      </c>
      <c r="C112" s="58" t="s">
        <v>123</v>
      </c>
      <c r="D112" s="58" t="s">
        <v>697</v>
      </c>
      <c r="E112" s="58" t="s">
        <v>698</v>
      </c>
      <c r="F112" s="58" t="s">
        <v>699</v>
      </c>
      <c r="G112" s="58" t="s">
        <v>700</v>
      </c>
      <c r="H112" s="58" t="s">
        <v>701</v>
      </c>
      <c r="I112" s="58" t="s">
        <v>44</v>
      </c>
      <c r="J112" s="58" t="s">
        <v>136</v>
      </c>
      <c r="K112" s="58" t="s">
        <v>137</v>
      </c>
      <c r="L112" s="58" t="s">
        <v>733</v>
      </c>
      <c r="M112" s="58" t="s">
        <v>734</v>
      </c>
      <c r="N112" s="58" t="s">
        <v>2103</v>
      </c>
      <c r="O112" s="58">
        <v>291100</v>
      </c>
      <c r="P112" s="58" t="s">
        <v>828</v>
      </c>
      <c r="Q112" s="72">
        <v>44700</v>
      </c>
      <c r="R112" s="58" t="s">
        <v>829</v>
      </c>
      <c r="S112" s="72">
        <v>44699</v>
      </c>
      <c r="T112" s="58" t="s">
        <v>830</v>
      </c>
      <c r="U112" s="58" t="s">
        <v>2104</v>
      </c>
      <c r="V112" s="72">
        <v>44692</v>
      </c>
      <c r="W112" s="58" t="s">
        <v>2105</v>
      </c>
      <c r="X112" s="72">
        <v>44691</v>
      </c>
      <c r="Y112" s="73" t="s">
        <v>833</v>
      </c>
      <c r="Z112" s="58" t="s">
        <v>706</v>
      </c>
      <c r="AA112" s="58" t="s">
        <v>707</v>
      </c>
      <c r="AB112" s="58" t="s">
        <v>834</v>
      </c>
      <c r="AC112" s="58" t="s">
        <v>835</v>
      </c>
      <c r="AD112" s="58" t="s">
        <v>2106</v>
      </c>
      <c r="AE112" s="58" t="s">
        <v>2107</v>
      </c>
      <c r="AF112" s="58" t="s">
        <v>838</v>
      </c>
      <c r="AG112" s="58"/>
      <c r="AH112" s="58"/>
      <c r="AI112" s="58"/>
      <c r="AJ112" s="58"/>
      <c r="AK112" s="58"/>
    </row>
    <row r="113" spans="1:37" x14ac:dyDescent="0.3">
      <c r="A113" s="58" t="s">
        <v>121</v>
      </c>
      <c r="B113" s="58" t="s">
        <v>122</v>
      </c>
      <c r="C113" s="58" t="s">
        <v>123</v>
      </c>
      <c r="D113" s="58" t="s">
        <v>697</v>
      </c>
      <c r="E113" s="58" t="s">
        <v>698</v>
      </c>
      <c r="F113" s="58" t="s">
        <v>699</v>
      </c>
      <c r="G113" s="58" t="s">
        <v>700</v>
      </c>
      <c r="H113" s="58" t="s">
        <v>701</v>
      </c>
      <c r="I113" s="58" t="s">
        <v>44</v>
      </c>
      <c r="J113" s="58" t="s">
        <v>136</v>
      </c>
      <c r="K113" s="58" t="s">
        <v>137</v>
      </c>
      <c r="L113" s="58" t="s">
        <v>1904</v>
      </c>
      <c r="M113" s="58" t="s">
        <v>1905</v>
      </c>
      <c r="N113" s="58" t="s">
        <v>2108</v>
      </c>
      <c r="O113" s="58">
        <v>343656</v>
      </c>
      <c r="P113" s="58" t="s">
        <v>828</v>
      </c>
      <c r="Q113" s="72">
        <v>44700</v>
      </c>
      <c r="R113" s="58" t="s">
        <v>829</v>
      </c>
      <c r="S113" s="72">
        <v>44699</v>
      </c>
      <c r="T113" s="58" t="s">
        <v>830</v>
      </c>
      <c r="U113" s="58" t="s">
        <v>1200</v>
      </c>
      <c r="V113" s="72">
        <v>44692</v>
      </c>
      <c r="W113" s="58" t="s">
        <v>2109</v>
      </c>
      <c r="X113" s="72">
        <v>44691</v>
      </c>
      <c r="Y113" s="73" t="s">
        <v>833</v>
      </c>
      <c r="Z113" s="58" t="s">
        <v>706</v>
      </c>
      <c r="AA113" s="58" t="s">
        <v>707</v>
      </c>
      <c r="AB113" s="58" t="s">
        <v>834</v>
      </c>
      <c r="AC113" s="58" t="s">
        <v>835</v>
      </c>
      <c r="AD113" s="58" t="s">
        <v>1200</v>
      </c>
      <c r="AE113" s="58" t="s">
        <v>2110</v>
      </c>
      <c r="AF113" s="58" t="s">
        <v>838</v>
      </c>
      <c r="AG113" s="58"/>
      <c r="AH113" s="58"/>
      <c r="AI113" s="58"/>
      <c r="AJ113" s="58"/>
      <c r="AK113" s="58"/>
    </row>
    <row r="114" spans="1:37" x14ac:dyDescent="0.3">
      <c r="A114" s="58" t="s">
        <v>121</v>
      </c>
      <c r="B114" s="58" t="s">
        <v>122</v>
      </c>
      <c r="C114" s="58" t="s">
        <v>123</v>
      </c>
      <c r="D114" s="58" t="s">
        <v>697</v>
      </c>
      <c r="E114" s="58" t="s">
        <v>698</v>
      </c>
      <c r="F114" s="58" t="s">
        <v>699</v>
      </c>
      <c r="G114" s="58" t="s">
        <v>700</v>
      </c>
      <c r="H114" s="58" t="s">
        <v>701</v>
      </c>
      <c r="I114" s="58" t="s">
        <v>44</v>
      </c>
      <c r="J114" s="58" t="s">
        <v>136</v>
      </c>
      <c r="K114" s="58" t="s">
        <v>137</v>
      </c>
      <c r="L114" s="58" t="s">
        <v>1812</v>
      </c>
      <c r="M114" s="58" t="s">
        <v>1813</v>
      </c>
      <c r="N114" s="58" t="s">
        <v>3179</v>
      </c>
      <c r="O114" s="58">
        <v>2400000</v>
      </c>
      <c r="P114" s="58" t="s">
        <v>828</v>
      </c>
      <c r="Q114" s="72">
        <v>44700</v>
      </c>
      <c r="R114" s="58" t="s">
        <v>829</v>
      </c>
      <c r="S114" s="72">
        <v>44699</v>
      </c>
      <c r="T114" s="58" t="s">
        <v>830</v>
      </c>
      <c r="U114" s="58" t="s">
        <v>3180</v>
      </c>
      <c r="V114" s="72">
        <v>44692</v>
      </c>
      <c r="W114" s="58" t="s">
        <v>3181</v>
      </c>
      <c r="X114" s="72">
        <v>44691</v>
      </c>
      <c r="Y114" s="73" t="s">
        <v>833</v>
      </c>
      <c r="Z114" s="58" t="s">
        <v>706</v>
      </c>
      <c r="AA114" s="58" t="s">
        <v>707</v>
      </c>
      <c r="AB114" s="58" t="s">
        <v>834</v>
      </c>
      <c r="AC114" s="58" t="s">
        <v>835</v>
      </c>
      <c r="AD114" s="58" t="s">
        <v>3182</v>
      </c>
      <c r="AE114" s="58" t="s">
        <v>3183</v>
      </c>
      <c r="AF114" s="58" t="s">
        <v>838</v>
      </c>
      <c r="AG114" s="58">
        <v>237838</v>
      </c>
      <c r="AH114" s="58"/>
      <c r="AI114" s="58"/>
      <c r="AJ114" s="58">
        <v>32432</v>
      </c>
      <c r="AK114" s="58"/>
    </row>
    <row r="115" spans="1:37" x14ac:dyDescent="0.3">
      <c r="A115" s="58" t="s">
        <v>121</v>
      </c>
      <c r="B115" s="58" t="s">
        <v>122</v>
      </c>
      <c r="C115" s="58" t="s">
        <v>123</v>
      </c>
      <c r="D115" s="58" t="s">
        <v>697</v>
      </c>
      <c r="E115" s="58" t="s">
        <v>698</v>
      </c>
      <c r="F115" s="58" t="s">
        <v>699</v>
      </c>
      <c r="G115" s="58" t="s">
        <v>700</v>
      </c>
      <c r="H115" s="58" t="s">
        <v>701</v>
      </c>
      <c r="I115" s="58" t="s">
        <v>44</v>
      </c>
      <c r="J115" s="58" t="s">
        <v>136</v>
      </c>
      <c r="K115" s="58" t="s">
        <v>137</v>
      </c>
      <c r="L115" s="58" t="s">
        <v>1812</v>
      </c>
      <c r="M115" s="58" t="s">
        <v>1813</v>
      </c>
      <c r="N115" s="58" t="s">
        <v>2093</v>
      </c>
      <c r="O115" s="58">
        <v>800000</v>
      </c>
      <c r="P115" s="58" t="s">
        <v>828</v>
      </c>
      <c r="Q115" s="72">
        <v>44700</v>
      </c>
      <c r="R115" s="58" t="s">
        <v>829</v>
      </c>
      <c r="S115" s="72">
        <v>44699</v>
      </c>
      <c r="T115" s="58" t="s">
        <v>830</v>
      </c>
      <c r="U115" s="58" t="s">
        <v>2094</v>
      </c>
      <c r="V115" s="72">
        <v>44692</v>
      </c>
      <c r="W115" s="58" t="s">
        <v>2095</v>
      </c>
      <c r="X115" s="72">
        <v>44691</v>
      </c>
      <c r="Y115" s="73" t="s">
        <v>833</v>
      </c>
      <c r="Z115" s="58" t="s">
        <v>706</v>
      </c>
      <c r="AA115" s="58" t="s">
        <v>707</v>
      </c>
      <c r="AB115" s="58" t="s">
        <v>834</v>
      </c>
      <c r="AC115" s="58" t="s">
        <v>835</v>
      </c>
      <c r="AD115" s="58" t="s">
        <v>2096</v>
      </c>
      <c r="AE115" s="58" t="s">
        <v>2097</v>
      </c>
      <c r="AF115" s="58" t="s">
        <v>838</v>
      </c>
      <c r="AG115" s="58"/>
      <c r="AH115" s="58"/>
      <c r="AI115" s="58"/>
      <c r="AJ115" s="58"/>
      <c r="AK115" s="58"/>
    </row>
    <row r="116" spans="1:37" x14ac:dyDescent="0.3">
      <c r="A116" s="58" t="s">
        <v>121</v>
      </c>
      <c r="B116" s="58" t="s">
        <v>122</v>
      </c>
      <c r="C116" s="58" t="s">
        <v>123</v>
      </c>
      <c r="D116" s="58" t="s">
        <v>697</v>
      </c>
      <c r="E116" s="58" t="s">
        <v>698</v>
      </c>
      <c r="F116" s="58" t="s">
        <v>699</v>
      </c>
      <c r="G116" s="58" t="s">
        <v>700</v>
      </c>
      <c r="H116" s="58" t="s">
        <v>701</v>
      </c>
      <c r="I116" s="58" t="s">
        <v>44</v>
      </c>
      <c r="J116" s="58" t="s">
        <v>136</v>
      </c>
      <c r="K116" s="58" t="s">
        <v>137</v>
      </c>
      <c r="L116" s="58" t="s">
        <v>1904</v>
      </c>
      <c r="M116" s="58" t="s">
        <v>1905</v>
      </c>
      <c r="N116" s="58" t="s">
        <v>2087</v>
      </c>
      <c r="O116" s="58">
        <v>343656</v>
      </c>
      <c r="P116" s="58" t="s">
        <v>828</v>
      </c>
      <c r="Q116" s="72">
        <v>44700</v>
      </c>
      <c r="R116" s="58" t="s">
        <v>829</v>
      </c>
      <c r="S116" s="72">
        <v>44699</v>
      </c>
      <c r="T116" s="58" t="s">
        <v>830</v>
      </c>
      <c r="U116" s="58" t="s">
        <v>1200</v>
      </c>
      <c r="V116" s="72">
        <v>44692</v>
      </c>
      <c r="W116" s="58" t="s">
        <v>2088</v>
      </c>
      <c r="X116" s="72">
        <v>44691</v>
      </c>
      <c r="Y116" s="73" t="s">
        <v>833</v>
      </c>
      <c r="Z116" s="58" t="s">
        <v>706</v>
      </c>
      <c r="AA116" s="58" t="s">
        <v>707</v>
      </c>
      <c r="AB116" s="58" t="s">
        <v>834</v>
      </c>
      <c r="AC116" s="58" t="s">
        <v>835</v>
      </c>
      <c r="AD116" s="58" t="s">
        <v>1200</v>
      </c>
      <c r="AE116" s="58" t="s">
        <v>2089</v>
      </c>
      <c r="AF116" s="58" t="s">
        <v>838</v>
      </c>
      <c r="AG116" s="58"/>
      <c r="AH116" s="58"/>
      <c r="AI116" s="58"/>
      <c r="AJ116" s="58"/>
      <c r="AK116" s="58"/>
    </row>
    <row r="117" spans="1:37" x14ac:dyDescent="0.3">
      <c r="A117" s="58" t="s">
        <v>121</v>
      </c>
      <c r="B117" s="58" t="s">
        <v>122</v>
      </c>
      <c r="C117" s="58" t="s">
        <v>123</v>
      </c>
      <c r="D117" s="58" t="s">
        <v>697</v>
      </c>
      <c r="E117" s="58" t="s">
        <v>698</v>
      </c>
      <c r="F117" s="58" t="s">
        <v>699</v>
      </c>
      <c r="G117" s="58" t="s">
        <v>333</v>
      </c>
      <c r="H117" s="58" t="s">
        <v>744</v>
      </c>
      <c r="I117" s="58" t="s">
        <v>44</v>
      </c>
      <c r="J117" s="58" t="s">
        <v>136</v>
      </c>
      <c r="K117" s="58" t="s">
        <v>137</v>
      </c>
      <c r="L117" s="58" t="s">
        <v>762</v>
      </c>
      <c r="M117" s="58" t="s">
        <v>763</v>
      </c>
      <c r="N117" s="58" t="s">
        <v>2077</v>
      </c>
      <c r="O117" s="58">
        <v>800000</v>
      </c>
      <c r="P117" s="58" t="s">
        <v>828</v>
      </c>
      <c r="Q117" s="72">
        <v>44700</v>
      </c>
      <c r="R117" s="58" t="s">
        <v>829</v>
      </c>
      <c r="S117" s="72">
        <v>44699</v>
      </c>
      <c r="T117" s="58" t="s">
        <v>830</v>
      </c>
      <c r="U117" s="58" t="s">
        <v>2078</v>
      </c>
      <c r="V117" s="72">
        <v>44692</v>
      </c>
      <c r="W117" s="58" t="s">
        <v>2079</v>
      </c>
      <c r="X117" s="72">
        <v>44691</v>
      </c>
      <c r="Y117" s="73" t="s">
        <v>833</v>
      </c>
      <c r="Z117" s="58" t="s">
        <v>706</v>
      </c>
      <c r="AA117" s="58" t="s">
        <v>338</v>
      </c>
      <c r="AB117" s="58" t="s">
        <v>834</v>
      </c>
      <c r="AC117" s="58" t="s">
        <v>835</v>
      </c>
      <c r="AD117" s="58" t="s">
        <v>2080</v>
      </c>
      <c r="AE117" s="58" t="s">
        <v>2081</v>
      </c>
      <c r="AF117" s="58" t="s">
        <v>838</v>
      </c>
      <c r="AG117" s="58"/>
      <c r="AH117" s="58"/>
      <c r="AI117" s="58"/>
      <c r="AJ117" s="58"/>
      <c r="AK117" s="58"/>
    </row>
    <row r="118" spans="1:37" x14ac:dyDescent="0.3">
      <c r="A118" s="58" t="s">
        <v>121</v>
      </c>
      <c r="B118" s="58" t="s">
        <v>122</v>
      </c>
      <c r="C118" s="58" t="s">
        <v>123</v>
      </c>
      <c r="D118" s="58" t="s">
        <v>697</v>
      </c>
      <c r="E118" s="58" t="s">
        <v>698</v>
      </c>
      <c r="F118" s="58" t="s">
        <v>699</v>
      </c>
      <c r="G118" s="58" t="s">
        <v>333</v>
      </c>
      <c r="H118" s="58" t="s">
        <v>744</v>
      </c>
      <c r="I118" s="58" t="s">
        <v>44</v>
      </c>
      <c r="J118" s="58" t="s">
        <v>136</v>
      </c>
      <c r="K118" s="58" t="s">
        <v>137</v>
      </c>
      <c r="L118" s="58" t="s">
        <v>767</v>
      </c>
      <c r="M118" s="58" t="s">
        <v>768</v>
      </c>
      <c r="N118" s="58" t="s">
        <v>2077</v>
      </c>
      <c r="O118" s="58">
        <v>880000</v>
      </c>
      <c r="P118" s="58" t="s">
        <v>828</v>
      </c>
      <c r="Q118" s="72">
        <v>44700</v>
      </c>
      <c r="R118" s="58" t="s">
        <v>829</v>
      </c>
      <c r="S118" s="72">
        <v>44699</v>
      </c>
      <c r="T118" s="58" t="s">
        <v>830</v>
      </c>
      <c r="U118" s="58" t="s">
        <v>2078</v>
      </c>
      <c r="V118" s="72">
        <v>44692</v>
      </c>
      <c r="W118" s="58" t="s">
        <v>2079</v>
      </c>
      <c r="X118" s="72">
        <v>44691</v>
      </c>
      <c r="Y118" s="73" t="s">
        <v>833</v>
      </c>
      <c r="Z118" s="58" t="s">
        <v>706</v>
      </c>
      <c r="AA118" s="58" t="s">
        <v>338</v>
      </c>
      <c r="AB118" s="58" t="s">
        <v>834</v>
      </c>
      <c r="AC118" s="58" t="s">
        <v>835</v>
      </c>
      <c r="AD118" s="58" t="s">
        <v>2080</v>
      </c>
      <c r="AE118" s="58" t="s">
        <v>2081</v>
      </c>
      <c r="AF118" s="58" t="s">
        <v>838</v>
      </c>
      <c r="AG118" s="58"/>
      <c r="AH118" s="58"/>
      <c r="AI118" s="58"/>
      <c r="AJ118" s="58"/>
      <c r="AK118" s="58"/>
    </row>
    <row r="119" spans="1:37" x14ac:dyDescent="0.3">
      <c r="A119" s="58" t="s">
        <v>121</v>
      </c>
      <c r="B119" s="58" t="s">
        <v>122</v>
      </c>
      <c r="C119" s="58" t="s">
        <v>123</v>
      </c>
      <c r="D119" s="58" t="s">
        <v>697</v>
      </c>
      <c r="E119" s="58" t="s">
        <v>698</v>
      </c>
      <c r="F119" s="58" t="s">
        <v>781</v>
      </c>
      <c r="G119" s="58" t="s">
        <v>782</v>
      </c>
      <c r="H119" s="58" t="s">
        <v>783</v>
      </c>
      <c r="I119" s="58" t="s">
        <v>44</v>
      </c>
      <c r="J119" s="58" t="s">
        <v>136</v>
      </c>
      <c r="K119" s="58" t="s">
        <v>137</v>
      </c>
      <c r="L119" s="58" t="s">
        <v>784</v>
      </c>
      <c r="M119" s="58" t="s">
        <v>785</v>
      </c>
      <c r="N119" s="58" t="s">
        <v>2067</v>
      </c>
      <c r="O119" s="58">
        <v>276000</v>
      </c>
      <c r="P119" s="58" t="s">
        <v>828</v>
      </c>
      <c r="Q119" s="72">
        <v>44700</v>
      </c>
      <c r="R119" s="58" t="s">
        <v>829</v>
      </c>
      <c r="S119" s="72">
        <v>44699</v>
      </c>
      <c r="T119" s="58" t="s">
        <v>830</v>
      </c>
      <c r="U119" s="58" t="s">
        <v>2068</v>
      </c>
      <c r="V119" s="72">
        <v>44692</v>
      </c>
      <c r="W119" s="58" t="s">
        <v>2069</v>
      </c>
      <c r="X119" s="72">
        <v>44691</v>
      </c>
      <c r="Y119" s="73" t="s">
        <v>833</v>
      </c>
      <c r="Z119" s="58" t="s">
        <v>706</v>
      </c>
      <c r="AA119" s="58" t="s">
        <v>788</v>
      </c>
      <c r="AB119" s="58" t="s">
        <v>834</v>
      </c>
      <c r="AC119" s="58" t="s">
        <v>835</v>
      </c>
      <c r="AD119" s="58" t="s">
        <v>2070</v>
      </c>
      <c r="AE119" s="58" t="s">
        <v>2071</v>
      </c>
      <c r="AF119" s="58" t="s">
        <v>838</v>
      </c>
      <c r="AG119" s="58"/>
      <c r="AH119" s="58"/>
      <c r="AI119" s="58"/>
      <c r="AJ119" s="58"/>
      <c r="AK119" s="58"/>
    </row>
    <row r="120" spans="1:37" x14ac:dyDescent="0.3">
      <c r="A120" s="58" t="s">
        <v>121</v>
      </c>
      <c r="B120" s="58" t="s">
        <v>122</v>
      </c>
      <c r="C120" s="58" t="s">
        <v>123</v>
      </c>
      <c r="D120" s="58" t="s">
        <v>697</v>
      </c>
      <c r="E120" s="58" t="s">
        <v>698</v>
      </c>
      <c r="F120" s="58" t="s">
        <v>804</v>
      </c>
      <c r="G120" s="58" t="s">
        <v>700</v>
      </c>
      <c r="H120" s="58" t="s">
        <v>3171</v>
      </c>
      <c r="I120" s="58" t="s">
        <v>44</v>
      </c>
      <c r="J120" s="58" t="s">
        <v>136</v>
      </c>
      <c r="K120" s="58" t="s">
        <v>137</v>
      </c>
      <c r="L120" s="58" t="s">
        <v>3172</v>
      </c>
      <c r="M120" s="58" t="s">
        <v>3173</v>
      </c>
      <c r="N120" s="58" t="s">
        <v>3174</v>
      </c>
      <c r="O120" s="58">
        <v>44410000</v>
      </c>
      <c r="P120" s="58" t="s">
        <v>828</v>
      </c>
      <c r="Q120" s="72">
        <v>44700</v>
      </c>
      <c r="R120" s="58" t="s">
        <v>829</v>
      </c>
      <c r="S120" s="72">
        <v>44699</v>
      </c>
      <c r="T120" s="58" t="s">
        <v>830</v>
      </c>
      <c r="U120" s="58" t="s">
        <v>3175</v>
      </c>
      <c r="V120" s="72">
        <v>44692</v>
      </c>
      <c r="W120" s="58" t="s">
        <v>3176</v>
      </c>
      <c r="X120" s="72">
        <v>44691</v>
      </c>
      <c r="Y120" s="73" t="s">
        <v>833</v>
      </c>
      <c r="Z120" s="58" t="s">
        <v>706</v>
      </c>
      <c r="AA120" s="58" t="s">
        <v>707</v>
      </c>
      <c r="AB120" s="58" t="s">
        <v>834</v>
      </c>
      <c r="AC120" s="58" t="s">
        <v>835</v>
      </c>
      <c r="AD120" s="58" t="s">
        <v>3177</v>
      </c>
      <c r="AE120" s="58" t="s">
        <v>3178</v>
      </c>
      <c r="AF120" s="58" t="s">
        <v>838</v>
      </c>
      <c r="AG120" s="58">
        <v>4400991</v>
      </c>
      <c r="AH120" s="58"/>
      <c r="AI120" s="58"/>
      <c r="AJ120" s="58">
        <v>800180</v>
      </c>
      <c r="AK120" s="58"/>
    </row>
    <row r="121" spans="1:37" x14ac:dyDescent="0.3">
      <c r="A121" s="58" t="s">
        <v>121</v>
      </c>
      <c r="B121" s="58" t="s">
        <v>122</v>
      </c>
      <c r="C121" s="58" t="s">
        <v>256</v>
      </c>
      <c r="D121" s="58" t="s">
        <v>269</v>
      </c>
      <c r="E121" s="58" t="s">
        <v>270</v>
      </c>
      <c r="F121" s="58" t="s">
        <v>881</v>
      </c>
      <c r="G121" s="58" t="s">
        <v>42</v>
      </c>
      <c r="H121" s="58" t="s">
        <v>882</v>
      </c>
      <c r="I121" s="58" t="s">
        <v>44</v>
      </c>
      <c r="J121" s="58" t="s">
        <v>136</v>
      </c>
      <c r="K121" s="58" t="s">
        <v>273</v>
      </c>
      <c r="L121" s="58" t="s">
        <v>279</v>
      </c>
      <c r="M121" s="58" t="s">
        <v>883</v>
      </c>
      <c r="N121" s="58" t="s">
        <v>3166</v>
      </c>
      <c r="O121" s="58">
        <v>1810000</v>
      </c>
      <c r="P121" s="58" t="s">
        <v>828</v>
      </c>
      <c r="Q121" s="72">
        <v>44700</v>
      </c>
      <c r="R121" s="58" t="s">
        <v>829</v>
      </c>
      <c r="S121" s="72">
        <v>44699</v>
      </c>
      <c r="T121" s="58" t="s">
        <v>1194</v>
      </c>
      <c r="U121" s="58" t="s">
        <v>3167</v>
      </c>
      <c r="V121" s="72">
        <v>44692</v>
      </c>
      <c r="W121" s="58" t="s">
        <v>3168</v>
      </c>
      <c r="X121" s="72">
        <v>44691</v>
      </c>
      <c r="Y121" s="73" t="s">
        <v>833</v>
      </c>
      <c r="Z121" s="58" t="s">
        <v>52</v>
      </c>
      <c r="AA121" s="58" t="s">
        <v>53</v>
      </c>
      <c r="AB121" s="58" t="s">
        <v>834</v>
      </c>
      <c r="AC121" s="58" t="s">
        <v>835</v>
      </c>
      <c r="AD121" s="58" t="s">
        <v>3169</v>
      </c>
      <c r="AE121" s="58" t="s">
        <v>3170</v>
      </c>
      <c r="AF121" s="58" t="s">
        <v>838</v>
      </c>
      <c r="AG121" s="58"/>
      <c r="AH121" s="58"/>
      <c r="AI121" s="58"/>
      <c r="AJ121" s="58">
        <v>72400</v>
      </c>
      <c r="AK121" s="58"/>
    </row>
    <row r="122" spans="1:37" x14ac:dyDescent="0.3">
      <c r="A122" s="58" t="s">
        <v>121</v>
      </c>
      <c r="B122" s="58" t="s">
        <v>122</v>
      </c>
      <c r="C122" s="58" t="s">
        <v>256</v>
      </c>
      <c r="D122" s="58" t="s">
        <v>269</v>
      </c>
      <c r="E122" s="58" t="s">
        <v>270</v>
      </c>
      <c r="F122" s="58" t="s">
        <v>294</v>
      </c>
      <c r="G122" s="58" t="s">
        <v>42</v>
      </c>
      <c r="H122" s="58" t="s">
        <v>295</v>
      </c>
      <c r="I122" s="58" t="s">
        <v>44</v>
      </c>
      <c r="J122" s="58" t="s">
        <v>136</v>
      </c>
      <c r="K122" s="58" t="s">
        <v>273</v>
      </c>
      <c r="L122" s="58" t="s">
        <v>3117</v>
      </c>
      <c r="M122" s="58" t="s">
        <v>3118</v>
      </c>
      <c r="N122" s="58" t="s">
        <v>3161</v>
      </c>
      <c r="O122" s="58">
        <v>2590000</v>
      </c>
      <c r="P122" s="58" t="s">
        <v>828</v>
      </c>
      <c r="Q122" s="72">
        <v>44700</v>
      </c>
      <c r="R122" s="58" t="s">
        <v>829</v>
      </c>
      <c r="S122" s="72">
        <v>44699</v>
      </c>
      <c r="T122" s="58" t="s">
        <v>1194</v>
      </c>
      <c r="U122" s="58" t="s">
        <v>3162</v>
      </c>
      <c r="V122" s="72">
        <v>44692</v>
      </c>
      <c r="W122" s="58" t="s">
        <v>3163</v>
      </c>
      <c r="X122" s="72">
        <v>44691</v>
      </c>
      <c r="Y122" s="73" t="s">
        <v>833</v>
      </c>
      <c r="Z122" s="58" t="s">
        <v>52</v>
      </c>
      <c r="AA122" s="58" t="s">
        <v>53</v>
      </c>
      <c r="AB122" s="58" t="s">
        <v>834</v>
      </c>
      <c r="AC122" s="58" t="s">
        <v>835</v>
      </c>
      <c r="AD122" s="58" t="s">
        <v>3164</v>
      </c>
      <c r="AE122" s="58" t="s">
        <v>3165</v>
      </c>
      <c r="AF122" s="58" t="s">
        <v>838</v>
      </c>
      <c r="AG122" s="58"/>
      <c r="AH122" s="58"/>
      <c r="AI122" s="58"/>
      <c r="AJ122" s="58">
        <v>103600</v>
      </c>
      <c r="AK122" s="58"/>
    </row>
    <row r="123" spans="1:37" x14ac:dyDescent="0.3">
      <c r="A123" s="58" t="s">
        <v>121</v>
      </c>
      <c r="B123" s="58" t="s">
        <v>122</v>
      </c>
      <c r="C123" s="58" t="s">
        <v>256</v>
      </c>
      <c r="D123" s="58" t="s">
        <v>269</v>
      </c>
      <c r="E123" s="58" t="s">
        <v>270</v>
      </c>
      <c r="F123" s="58" t="s">
        <v>839</v>
      </c>
      <c r="G123" s="58" t="s">
        <v>56</v>
      </c>
      <c r="H123" s="58" t="s">
        <v>840</v>
      </c>
      <c r="I123" s="58" t="s">
        <v>44</v>
      </c>
      <c r="J123" s="58" t="s">
        <v>136</v>
      </c>
      <c r="K123" s="58" t="s">
        <v>273</v>
      </c>
      <c r="L123" s="58" t="s">
        <v>841</v>
      </c>
      <c r="M123" s="58" t="s">
        <v>842</v>
      </c>
      <c r="N123" s="58" t="s">
        <v>1199</v>
      </c>
      <c r="O123" s="58">
        <v>560000</v>
      </c>
      <c r="P123" s="58" t="s">
        <v>828</v>
      </c>
      <c r="Q123" s="72">
        <v>44700</v>
      </c>
      <c r="R123" s="58" t="s">
        <v>829</v>
      </c>
      <c r="S123" s="72">
        <v>44699</v>
      </c>
      <c r="T123" s="58" t="s">
        <v>1194</v>
      </c>
      <c r="U123" s="58" t="s">
        <v>1235</v>
      </c>
      <c r="V123" s="72">
        <v>44692</v>
      </c>
      <c r="W123" s="58" t="s">
        <v>1236</v>
      </c>
      <c r="X123" s="72">
        <v>44691</v>
      </c>
      <c r="Y123" s="73" t="s">
        <v>833</v>
      </c>
      <c r="Z123" s="58" t="s">
        <v>52</v>
      </c>
      <c r="AA123" s="58" t="s">
        <v>62</v>
      </c>
      <c r="AB123" s="58" t="s">
        <v>834</v>
      </c>
      <c r="AC123" s="58" t="s">
        <v>835</v>
      </c>
      <c r="AD123" s="58" t="s">
        <v>1237</v>
      </c>
      <c r="AE123" s="58" t="s">
        <v>1238</v>
      </c>
      <c r="AF123" s="58" t="s">
        <v>838</v>
      </c>
      <c r="AG123" s="58"/>
      <c r="AH123" s="58"/>
      <c r="AI123" s="58"/>
      <c r="AJ123" s="58"/>
      <c r="AK123" s="58"/>
    </row>
    <row r="124" spans="1:37" x14ac:dyDescent="0.3">
      <c r="A124" s="58" t="s">
        <v>121</v>
      </c>
      <c r="B124" s="58" t="s">
        <v>122</v>
      </c>
      <c r="C124" s="58" t="s">
        <v>256</v>
      </c>
      <c r="D124" s="58" t="s">
        <v>269</v>
      </c>
      <c r="E124" s="58" t="s">
        <v>270</v>
      </c>
      <c r="F124" s="58" t="s">
        <v>839</v>
      </c>
      <c r="G124" s="58" t="s">
        <v>56</v>
      </c>
      <c r="H124" s="58" t="s">
        <v>840</v>
      </c>
      <c r="I124" s="58" t="s">
        <v>44</v>
      </c>
      <c r="J124" s="58" t="s">
        <v>136</v>
      </c>
      <c r="K124" s="58" t="s">
        <v>273</v>
      </c>
      <c r="L124" s="58" t="s">
        <v>841</v>
      </c>
      <c r="M124" s="58" t="s">
        <v>842</v>
      </c>
      <c r="N124" s="58" t="s">
        <v>1221</v>
      </c>
      <c r="O124" s="58">
        <v>560000</v>
      </c>
      <c r="P124" s="58" t="s">
        <v>828</v>
      </c>
      <c r="Q124" s="72">
        <v>44700</v>
      </c>
      <c r="R124" s="58" t="s">
        <v>829</v>
      </c>
      <c r="S124" s="72">
        <v>44699</v>
      </c>
      <c r="T124" s="58" t="s">
        <v>1194</v>
      </c>
      <c r="U124" s="58" t="s">
        <v>1231</v>
      </c>
      <c r="V124" s="72">
        <v>44692</v>
      </c>
      <c r="W124" s="58" t="s">
        <v>1232</v>
      </c>
      <c r="X124" s="72">
        <v>44691</v>
      </c>
      <c r="Y124" s="73" t="s">
        <v>833</v>
      </c>
      <c r="Z124" s="58" t="s">
        <v>52</v>
      </c>
      <c r="AA124" s="58" t="s">
        <v>62</v>
      </c>
      <c r="AB124" s="58" t="s">
        <v>834</v>
      </c>
      <c r="AC124" s="58" t="s">
        <v>835</v>
      </c>
      <c r="AD124" s="58" t="s">
        <v>1233</v>
      </c>
      <c r="AE124" s="58" t="s">
        <v>1234</v>
      </c>
      <c r="AF124" s="58" t="s">
        <v>838</v>
      </c>
      <c r="AG124" s="58"/>
      <c r="AH124" s="58"/>
      <c r="AI124" s="58"/>
      <c r="AJ124" s="58"/>
      <c r="AK124" s="58"/>
    </row>
    <row r="125" spans="1:37" x14ac:dyDescent="0.3">
      <c r="A125" s="58" t="s">
        <v>121</v>
      </c>
      <c r="B125" s="58" t="s">
        <v>122</v>
      </c>
      <c r="C125" s="58" t="s">
        <v>256</v>
      </c>
      <c r="D125" s="58" t="s">
        <v>269</v>
      </c>
      <c r="E125" s="58" t="s">
        <v>270</v>
      </c>
      <c r="F125" s="58" t="s">
        <v>839</v>
      </c>
      <c r="G125" s="58" t="s">
        <v>56</v>
      </c>
      <c r="H125" s="58" t="s">
        <v>840</v>
      </c>
      <c r="I125" s="58" t="s">
        <v>44</v>
      </c>
      <c r="J125" s="58" t="s">
        <v>136</v>
      </c>
      <c r="K125" s="58" t="s">
        <v>273</v>
      </c>
      <c r="L125" s="58" t="s">
        <v>841</v>
      </c>
      <c r="M125" s="58" t="s">
        <v>842</v>
      </c>
      <c r="N125" s="58" t="s">
        <v>1226</v>
      </c>
      <c r="O125" s="58">
        <v>560000</v>
      </c>
      <c r="P125" s="58" t="s">
        <v>828</v>
      </c>
      <c r="Q125" s="72">
        <v>44700</v>
      </c>
      <c r="R125" s="58" t="s">
        <v>829</v>
      </c>
      <c r="S125" s="72">
        <v>44699</v>
      </c>
      <c r="T125" s="58" t="s">
        <v>1194</v>
      </c>
      <c r="U125" s="58" t="s">
        <v>1227</v>
      </c>
      <c r="V125" s="72">
        <v>44692</v>
      </c>
      <c r="W125" s="58" t="s">
        <v>1228</v>
      </c>
      <c r="X125" s="72">
        <v>44691</v>
      </c>
      <c r="Y125" s="73" t="s">
        <v>833</v>
      </c>
      <c r="Z125" s="58" t="s">
        <v>52</v>
      </c>
      <c r="AA125" s="58" t="s">
        <v>62</v>
      </c>
      <c r="AB125" s="58" t="s">
        <v>834</v>
      </c>
      <c r="AC125" s="58" t="s">
        <v>835</v>
      </c>
      <c r="AD125" s="58" t="s">
        <v>1229</v>
      </c>
      <c r="AE125" s="58" t="s">
        <v>1230</v>
      </c>
      <c r="AF125" s="58" t="s">
        <v>838</v>
      </c>
      <c r="AG125" s="58"/>
      <c r="AH125" s="58"/>
      <c r="AI125" s="58"/>
      <c r="AJ125" s="58"/>
      <c r="AK125" s="58"/>
    </row>
    <row r="126" spans="1:37" x14ac:dyDescent="0.3">
      <c r="A126" s="58" t="s">
        <v>121</v>
      </c>
      <c r="B126" s="58" t="s">
        <v>122</v>
      </c>
      <c r="C126" s="58" t="s">
        <v>256</v>
      </c>
      <c r="D126" s="58" t="s">
        <v>269</v>
      </c>
      <c r="E126" s="58" t="s">
        <v>270</v>
      </c>
      <c r="F126" s="58" t="s">
        <v>839</v>
      </c>
      <c r="G126" s="58" t="s">
        <v>56</v>
      </c>
      <c r="H126" s="58" t="s">
        <v>840</v>
      </c>
      <c r="I126" s="58" t="s">
        <v>44</v>
      </c>
      <c r="J126" s="58" t="s">
        <v>136</v>
      </c>
      <c r="K126" s="58" t="s">
        <v>273</v>
      </c>
      <c r="L126" s="58" t="s">
        <v>841</v>
      </c>
      <c r="M126" s="58" t="s">
        <v>842</v>
      </c>
      <c r="N126" s="58" t="s">
        <v>1221</v>
      </c>
      <c r="O126" s="58">
        <v>560000</v>
      </c>
      <c r="P126" s="58" t="s">
        <v>828</v>
      </c>
      <c r="Q126" s="72">
        <v>44700</v>
      </c>
      <c r="R126" s="58" t="s">
        <v>829</v>
      </c>
      <c r="S126" s="72">
        <v>44699</v>
      </c>
      <c r="T126" s="58" t="s">
        <v>1194</v>
      </c>
      <c r="U126" s="58" t="s">
        <v>1222</v>
      </c>
      <c r="V126" s="72">
        <v>44692</v>
      </c>
      <c r="W126" s="58" t="s">
        <v>1223</v>
      </c>
      <c r="X126" s="72">
        <v>44691</v>
      </c>
      <c r="Y126" s="73" t="s">
        <v>833</v>
      </c>
      <c r="Z126" s="58" t="s">
        <v>52</v>
      </c>
      <c r="AA126" s="58" t="s">
        <v>62</v>
      </c>
      <c r="AB126" s="58" t="s">
        <v>834</v>
      </c>
      <c r="AC126" s="58" t="s">
        <v>835</v>
      </c>
      <c r="AD126" s="58" t="s">
        <v>1224</v>
      </c>
      <c r="AE126" s="58" t="s">
        <v>1225</v>
      </c>
      <c r="AF126" s="58" t="s">
        <v>838</v>
      </c>
      <c r="AG126" s="58"/>
      <c r="AH126" s="58"/>
      <c r="AI126" s="58"/>
      <c r="AJ126" s="58"/>
      <c r="AK126" s="58"/>
    </row>
    <row r="127" spans="1:37" x14ac:dyDescent="0.3">
      <c r="A127" s="58" t="s">
        <v>121</v>
      </c>
      <c r="B127" s="58" t="s">
        <v>122</v>
      </c>
      <c r="C127" s="58" t="s">
        <v>256</v>
      </c>
      <c r="D127" s="58" t="s">
        <v>269</v>
      </c>
      <c r="E127" s="58" t="s">
        <v>270</v>
      </c>
      <c r="F127" s="58" t="s">
        <v>839</v>
      </c>
      <c r="G127" s="58" t="s">
        <v>56</v>
      </c>
      <c r="H127" s="58" t="s">
        <v>840</v>
      </c>
      <c r="I127" s="58" t="s">
        <v>44</v>
      </c>
      <c r="J127" s="58" t="s">
        <v>136</v>
      </c>
      <c r="K127" s="58" t="s">
        <v>273</v>
      </c>
      <c r="L127" s="58" t="s">
        <v>841</v>
      </c>
      <c r="M127" s="58" t="s">
        <v>842</v>
      </c>
      <c r="N127" s="58" t="s">
        <v>1216</v>
      </c>
      <c r="O127" s="58">
        <v>560000</v>
      </c>
      <c r="P127" s="58" t="s">
        <v>828</v>
      </c>
      <c r="Q127" s="72">
        <v>44700</v>
      </c>
      <c r="R127" s="58" t="s">
        <v>829</v>
      </c>
      <c r="S127" s="72">
        <v>44699</v>
      </c>
      <c r="T127" s="58" t="s">
        <v>1194</v>
      </c>
      <c r="U127" s="58" t="s">
        <v>1217</v>
      </c>
      <c r="V127" s="72">
        <v>44692</v>
      </c>
      <c r="W127" s="58" t="s">
        <v>1218</v>
      </c>
      <c r="X127" s="72">
        <v>44691</v>
      </c>
      <c r="Y127" s="73" t="s">
        <v>833</v>
      </c>
      <c r="Z127" s="58" t="s">
        <v>52</v>
      </c>
      <c r="AA127" s="58" t="s">
        <v>62</v>
      </c>
      <c r="AB127" s="58" t="s">
        <v>834</v>
      </c>
      <c r="AC127" s="58" t="s">
        <v>835</v>
      </c>
      <c r="AD127" s="58" t="s">
        <v>1219</v>
      </c>
      <c r="AE127" s="58" t="s">
        <v>1220</v>
      </c>
      <c r="AF127" s="58" t="s">
        <v>838</v>
      </c>
      <c r="AG127" s="58"/>
      <c r="AH127" s="58"/>
      <c r="AI127" s="58"/>
      <c r="AJ127" s="58"/>
      <c r="AK127" s="58"/>
    </row>
    <row r="128" spans="1:37" x14ac:dyDescent="0.3">
      <c r="A128" s="58" t="s">
        <v>121</v>
      </c>
      <c r="B128" s="58" t="s">
        <v>122</v>
      </c>
      <c r="C128" s="58" t="s">
        <v>256</v>
      </c>
      <c r="D128" s="58" t="s">
        <v>269</v>
      </c>
      <c r="E128" s="58" t="s">
        <v>270</v>
      </c>
      <c r="F128" s="58" t="s">
        <v>839</v>
      </c>
      <c r="G128" s="58" t="s">
        <v>56</v>
      </c>
      <c r="H128" s="58" t="s">
        <v>840</v>
      </c>
      <c r="I128" s="58" t="s">
        <v>44</v>
      </c>
      <c r="J128" s="58" t="s">
        <v>136</v>
      </c>
      <c r="K128" s="58" t="s">
        <v>273</v>
      </c>
      <c r="L128" s="58" t="s">
        <v>841</v>
      </c>
      <c r="M128" s="58" t="s">
        <v>842</v>
      </c>
      <c r="N128" s="58" t="s">
        <v>1199</v>
      </c>
      <c r="O128" s="58">
        <v>560000</v>
      </c>
      <c r="P128" s="58" t="s">
        <v>828</v>
      </c>
      <c r="Q128" s="72">
        <v>44700</v>
      </c>
      <c r="R128" s="58" t="s">
        <v>829</v>
      </c>
      <c r="S128" s="72">
        <v>44699</v>
      </c>
      <c r="T128" s="58" t="s">
        <v>1194</v>
      </c>
      <c r="U128" s="58" t="s">
        <v>1212</v>
      </c>
      <c r="V128" s="72">
        <v>44692</v>
      </c>
      <c r="W128" s="58" t="s">
        <v>1213</v>
      </c>
      <c r="X128" s="72">
        <v>44691</v>
      </c>
      <c r="Y128" s="73" t="s">
        <v>833</v>
      </c>
      <c r="Z128" s="58" t="s">
        <v>52</v>
      </c>
      <c r="AA128" s="58" t="s">
        <v>62</v>
      </c>
      <c r="AB128" s="58" t="s">
        <v>834</v>
      </c>
      <c r="AC128" s="58" t="s">
        <v>835</v>
      </c>
      <c r="AD128" s="58" t="s">
        <v>1214</v>
      </c>
      <c r="AE128" s="58" t="s">
        <v>1215</v>
      </c>
      <c r="AF128" s="58" t="s">
        <v>838</v>
      </c>
      <c r="AG128" s="58"/>
      <c r="AH128" s="58"/>
      <c r="AI128" s="58"/>
      <c r="AJ128" s="58"/>
      <c r="AK128" s="58"/>
    </row>
    <row r="129" spans="1:37" x14ac:dyDescent="0.3">
      <c r="A129" s="58" t="s">
        <v>121</v>
      </c>
      <c r="B129" s="58" t="s">
        <v>122</v>
      </c>
      <c r="C129" s="58" t="s">
        <v>256</v>
      </c>
      <c r="D129" s="58" t="s">
        <v>269</v>
      </c>
      <c r="E129" s="58" t="s">
        <v>270</v>
      </c>
      <c r="F129" s="58" t="s">
        <v>839</v>
      </c>
      <c r="G129" s="58" t="s">
        <v>56</v>
      </c>
      <c r="H129" s="58" t="s">
        <v>840</v>
      </c>
      <c r="I129" s="58" t="s">
        <v>44</v>
      </c>
      <c r="J129" s="58" t="s">
        <v>136</v>
      </c>
      <c r="K129" s="58" t="s">
        <v>273</v>
      </c>
      <c r="L129" s="58" t="s">
        <v>841</v>
      </c>
      <c r="M129" s="58" t="s">
        <v>842</v>
      </c>
      <c r="N129" s="58" t="s">
        <v>1199</v>
      </c>
      <c r="O129" s="58">
        <v>560000</v>
      </c>
      <c r="P129" s="58" t="s">
        <v>828</v>
      </c>
      <c r="Q129" s="72">
        <v>44700</v>
      </c>
      <c r="R129" s="58" t="s">
        <v>829</v>
      </c>
      <c r="S129" s="72">
        <v>44699</v>
      </c>
      <c r="T129" s="58" t="s">
        <v>1194</v>
      </c>
      <c r="U129" s="58" t="s">
        <v>1208</v>
      </c>
      <c r="V129" s="72">
        <v>44692</v>
      </c>
      <c r="W129" s="58" t="s">
        <v>1209</v>
      </c>
      <c r="X129" s="72">
        <v>44691</v>
      </c>
      <c r="Y129" s="73" t="s">
        <v>833</v>
      </c>
      <c r="Z129" s="58" t="s">
        <v>52</v>
      </c>
      <c r="AA129" s="58" t="s">
        <v>62</v>
      </c>
      <c r="AB129" s="58" t="s">
        <v>834</v>
      </c>
      <c r="AC129" s="58" t="s">
        <v>835</v>
      </c>
      <c r="AD129" s="58" t="s">
        <v>1210</v>
      </c>
      <c r="AE129" s="58" t="s">
        <v>1211</v>
      </c>
      <c r="AF129" s="58" t="s">
        <v>838</v>
      </c>
      <c r="AG129" s="58"/>
      <c r="AH129" s="58"/>
      <c r="AI129" s="58"/>
      <c r="AJ129" s="58"/>
      <c r="AK129" s="58"/>
    </row>
    <row r="130" spans="1:37" x14ac:dyDescent="0.3">
      <c r="A130" s="58" t="s">
        <v>121</v>
      </c>
      <c r="B130" s="58" t="s">
        <v>122</v>
      </c>
      <c r="C130" s="58" t="s">
        <v>256</v>
      </c>
      <c r="D130" s="58" t="s">
        <v>269</v>
      </c>
      <c r="E130" s="58" t="s">
        <v>270</v>
      </c>
      <c r="F130" s="58" t="s">
        <v>839</v>
      </c>
      <c r="G130" s="58" t="s">
        <v>56</v>
      </c>
      <c r="H130" s="58" t="s">
        <v>840</v>
      </c>
      <c r="I130" s="58" t="s">
        <v>44</v>
      </c>
      <c r="J130" s="58" t="s">
        <v>136</v>
      </c>
      <c r="K130" s="58" t="s">
        <v>273</v>
      </c>
      <c r="L130" s="58" t="s">
        <v>841</v>
      </c>
      <c r="M130" s="58" t="s">
        <v>842</v>
      </c>
      <c r="N130" s="58" t="s">
        <v>1203</v>
      </c>
      <c r="O130" s="58">
        <v>560000</v>
      </c>
      <c r="P130" s="58" t="s">
        <v>828</v>
      </c>
      <c r="Q130" s="72">
        <v>44700</v>
      </c>
      <c r="R130" s="58" t="s">
        <v>829</v>
      </c>
      <c r="S130" s="72">
        <v>44699</v>
      </c>
      <c r="T130" s="58" t="s">
        <v>1194</v>
      </c>
      <c r="U130" s="58" t="s">
        <v>1204</v>
      </c>
      <c r="V130" s="72">
        <v>44692</v>
      </c>
      <c r="W130" s="58" t="s">
        <v>1205</v>
      </c>
      <c r="X130" s="72">
        <v>44691</v>
      </c>
      <c r="Y130" s="73" t="s">
        <v>833</v>
      </c>
      <c r="Z130" s="58" t="s">
        <v>52</v>
      </c>
      <c r="AA130" s="58" t="s">
        <v>62</v>
      </c>
      <c r="AB130" s="58" t="s">
        <v>834</v>
      </c>
      <c r="AC130" s="58" t="s">
        <v>835</v>
      </c>
      <c r="AD130" s="58" t="s">
        <v>1206</v>
      </c>
      <c r="AE130" s="58" t="s">
        <v>1207</v>
      </c>
      <c r="AF130" s="58" t="s">
        <v>838</v>
      </c>
      <c r="AG130" s="58"/>
      <c r="AH130" s="58"/>
      <c r="AI130" s="58"/>
      <c r="AJ130" s="58"/>
      <c r="AK130" s="58"/>
    </row>
    <row r="131" spans="1:37" x14ac:dyDescent="0.3">
      <c r="A131" s="58" t="s">
        <v>121</v>
      </c>
      <c r="B131" s="58" t="s">
        <v>122</v>
      </c>
      <c r="C131" s="58" t="s">
        <v>256</v>
      </c>
      <c r="D131" s="58" t="s">
        <v>269</v>
      </c>
      <c r="E131" s="58" t="s">
        <v>270</v>
      </c>
      <c r="F131" s="58" t="s">
        <v>839</v>
      </c>
      <c r="G131" s="58" t="s">
        <v>56</v>
      </c>
      <c r="H131" s="58" t="s">
        <v>840</v>
      </c>
      <c r="I131" s="58" t="s">
        <v>44</v>
      </c>
      <c r="J131" s="58" t="s">
        <v>136</v>
      </c>
      <c r="K131" s="58" t="s">
        <v>273</v>
      </c>
      <c r="L131" s="58" t="s">
        <v>841</v>
      </c>
      <c r="M131" s="58" t="s">
        <v>842</v>
      </c>
      <c r="N131" s="58" t="s">
        <v>1199</v>
      </c>
      <c r="O131" s="58">
        <v>560000</v>
      </c>
      <c r="P131" s="58" t="s">
        <v>828</v>
      </c>
      <c r="Q131" s="72">
        <v>44700</v>
      </c>
      <c r="R131" s="58" t="s">
        <v>829</v>
      </c>
      <c r="S131" s="72">
        <v>44699</v>
      </c>
      <c r="T131" s="58" t="s">
        <v>1194</v>
      </c>
      <c r="U131" s="58" t="s">
        <v>1200</v>
      </c>
      <c r="V131" s="72">
        <v>44692</v>
      </c>
      <c r="W131" s="58" t="s">
        <v>1201</v>
      </c>
      <c r="X131" s="72">
        <v>44691</v>
      </c>
      <c r="Y131" s="73" t="s">
        <v>833</v>
      </c>
      <c r="Z131" s="58" t="s">
        <v>52</v>
      </c>
      <c r="AA131" s="58" t="s">
        <v>62</v>
      </c>
      <c r="AB131" s="58" t="s">
        <v>834</v>
      </c>
      <c r="AC131" s="58" t="s">
        <v>835</v>
      </c>
      <c r="AD131" s="58" t="s">
        <v>1200</v>
      </c>
      <c r="AE131" s="58" t="s">
        <v>1202</v>
      </c>
      <c r="AF131" s="58" t="s">
        <v>838</v>
      </c>
      <c r="AG131" s="58"/>
      <c r="AH131" s="58"/>
      <c r="AI131" s="58"/>
      <c r="AJ131" s="58"/>
      <c r="AK131" s="58"/>
    </row>
    <row r="132" spans="1:37" x14ac:dyDescent="0.3">
      <c r="A132" s="58" t="s">
        <v>121</v>
      </c>
      <c r="B132" s="58" t="s">
        <v>122</v>
      </c>
      <c r="C132" s="58" t="s">
        <v>256</v>
      </c>
      <c r="D132" s="58" t="s">
        <v>269</v>
      </c>
      <c r="E132" s="58" t="s">
        <v>270</v>
      </c>
      <c r="F132" s="58" t="s">
        <v>839</v>
      </c>
      <c r="G132" s="58" t="s">
        <v>56</v>
      </c>
      <c r="H132" s="58" t="s">
        <v>840</v>
      </c>
      <c r="I132" s="58" t="s">
        <v>44</v>
      </c>
      <c r="J132" s="58" t="s">
        <v>136</v>
      </c>
      <c r="K132" s="58" t="s">
        <v>273</v>
      </c>
      <c r="L132" s="58" t="s">
        <v>841</v>
      </c>
      <c r="M132" s="58" t="s">
        <v>842</v>
      </c>
      <c r="N132" s="58" t="s">
        <v>1193</v>
      </c>
      <c r="O132" s="58">
        <v>560000</v>
      </c>
      <c r="P132" s="58" t="s">
        <v>828</v>
      </c>
      <c r="Q132" s="72">
        <v>44700</v>
      </c>
      <c r="R132" s="58" t="s">
        <v>829</v>
      </c>
      <c r="S132" s="72">
        <v>44699</v>
      </c>
      <c r="T132" s="58" t="s">
        <v>1194</v>
      </c>
      <c r="U132" s="58" t="s">
        <v>1195</v>
      </c>
      <c r="V132" s="72">
        <v>44692</v>
      </c>
      <c r="W132" s="58" t="s">
        <v>1196</v>
      </c>
      <c r="X132" s="72">
        <v>44691</v>
      </c>
      <c r="Y132" s="73" t="s">
        <v>833</v>
      </c>
      <c r="Z132" s="58" t="s">
        <v>52</v>
      </c>
      <c r="AA132" s="58" t="s">
        <v>62</v>
      </c>
      <c r="AB132" s="58" t="s">
        <v>834</v>
      </c>
      <c r="AC132" s="58" t="s">
        <v>835</v>
      </c>
      <c r="AD132" s="58" t="s">
        <v>1197</v>
      </c>
      <c r="AE132" s="58" t="s">
        <v>1198</v>
      </c>
      <c r="AF132" s="58" t="s">
        <v>838</v>
      </c>
      <c r="AG132" s="58"/>
      <c r="AH132" s="58"/>
      <c r="AI132" s="58"/>
      <c r="AJ132" s="58"/>
      <c r="AK132" s="58"/>
    </row>
    <row r="133" spans="1:37" x14ac:dyDescent="0.3">
      <c r="A133" s="58" t="s">
        <v>121</v>
      </c>
      <c r="B133" s="58" t="s">
        <v>122</v>
      </c>
      <c r="C133" s="58" t="s">
        <v>123</v>
      </c>
      <c r="D133" s="58" t="s">
        <v>697</v>
      </c>
      <c r="E133" s="58" t="s">
        <v>698</v>
      </c>
      <c r="F133" s="58" t="s">
        <v>793</v>
      </c>
      <c r="G133" s="58" t="s">
        <v>2983</v>
      </c>
      <c r="H133" s="58" t="s">
        <v>2984</v>
      </c>
      <c r="I133" s="58" t="s">
        <v>44</v>
      </c>
      <c r="J133" s="58" t="s">
        <v>136</v>
      </c>
      <c r="K133" s="58" t="s">
        <v>137</v>
      </c>
      <c r="L133" s="58" t="s">
        <v>2985</v>
      </c>
      <c r="M133" s="58" t="s">
        <v>2986</v>
      </c>
      <c r="N133" s="58" t="s">
        <v>3156</v>
      </c>
      <c r="O133" s="58">
        <v>3000000</v>
      </c>
      <c r="P133" s="58" t="s">
        <v>828</v>
      </c>
      <c r="Q133" s="72">
        <v>44700</v>
      </c>
      <c r="R133" s="58" t="s">
        <v>829</v>
      </c>
      <c r="S133" s="72">
        <v>44699</v>
      </c>
      <c r="T133" s="58" t="s">
        <v>830</v>
      </c>
      <c r="U133" s="58" t="s">
        <v>3157</v>
      </c>
      <c r="V133" s="72">
        <v>44692</v>
      </c>
      <c r="W133" s="58" t="s">
        <v>3158</v>
      </c>
      <c r="X133" s="72">
        <v>44691</v>
      </c>
      <c r="Y133" s="73" t="s">
        <v>833</v>
      </c>
      <c r="Z133" s="58" t="s">
        <v>706</v>
      </c>
      <c r="AA133" s="58" t="s">
        <v>800</v>
      </c>
      <c r="AB133" s="58" t="s">
        <v>834</v>
      </c>
      <c r="AC133" s="58" t="s">
        <v>835</v>
      </c>
      <c r="AD133" s="58" t="s">
        <v>3159</v>
      </c>
      <c r="AE133" s="58" t="s">
        <v>3160</v>
      </c>
      <c r="AF133" s="58" t="s">
        <v>838</v>
      </c>
      <c r="AG133" s="58">
        <v>272727</v>
      </c>
      <c r="AH133" s="58"/>
      <c r="AI133" s="58"/>
      <c r="AJ133" s="58">
        <v>54545</v>
      </c>
      <c r="AK133" s="58"/>
    </row>
    <row r="134" spans="1:37" x14ac:dyDescent="0.3">
      <c r="A134" s="58" t="s">
        <v>121</v>
      </c>
      <c r="B134" s="58" t="s">
        <v>122</v>
      </c>
      <c r="C134" s="58" t="s">
        <v>123</v>
      </c>
      <c r="D134" s="58" t="s">
        <v>697</v>
      </c>
      <c r="E134" s="58" t="s">
        <v>698</v>
      </c>
      <c r="F134" s="58" t="s">
        <v>793</v>
      </c>
      <c r="G134" s="58" t="s">
        <v>794</v>
      </c>
      <c r="H134" s="58" t="s">
        <v>795</v>
      </c>
      <c r="I134" s="58" t="s">
        <v>44</v>
      </c>
      <c r="J134" s="58" t="s">
        <v>136</v>
      </c>
      <c r="K134" s="58" t="s">
        <v>137</v>
      </c>
      <c r="L134" s="58" t="s">
        <v>796</v>
      </c>
      <c r="M134" s="58" t="s">
        <v>797</v>
      </c>
      <c r="N134" s="58" t="s">
        <v>3151</v>
      </c>
      <c r="O134" s="58">
        <v>165000</v>
      </c>
      <c r="P134" s="58" t="s">
        <v>828</v>
      </c>
      <c r="Q134" s="72">
        <v>44700</v>
      </c>
      <c r="R134" s="58" t="s">
        <v>829</v>
      </c>
      <c r="S134" s="72">
        <v>44699</v>
      </c>
      <c r="T134" s="58" t="s">
        <v>830</v>
      </c>
      <c r="U134" s="58" t="s">
        <v>3152</v>
      </c>
      <c r="V134" s="72">
        <v>44692</v>
      </c>
      <c r="W134" s="58" t="s">
        <v>3153</v>
      </c>
      <c r="X134" s="72">
        <v>44691</v>
      </c>
      <c r="Y134" s="73" t="s">
        <v>833</v>
      </c>
      <c r="Z134" s="58" t="s">
        <v>706</v>
      </c>
      <c r="AA134" s="58" t="s">
        <v>800</v>
      </c>
      <c r="AB134" s="58" t="s">
        <v>834</v>
      </c>
      <c r="AC134" s="58" t="s">
        <v>835</v>
      </c>
      <c r="AD134" s="58" t="s">
        <v>3154</v>
      </c>
      <c r="AE134" s="58" t="s">
        <v>3155</v>
      </c>
      <c r="AF134" s="58" t="s">
        <v>838</v>
      </c>
      <c r="AG134" s="58"/>
      <c r="AH134" s="58"/>
      <c r="AI134" s="58"/>
      <c r="AJ134" s="58">
        <v>3300</v>
      </c>
      <c r="AK134" s="58"/>
    </row>
    <row r="135" spans="1:37" x14ac:dyDescent="0.3">
      <c r="A135" s="58" t="s">
        <v>121</v>
      </c>
      <c r="B135" s="58" t="s">
        <v>122</v>
      </c>
      <c r="C135" s="58" t="s">
        <v>123</v>
      </c>
      <c r="D135" s="58" t="s">
        <v>697</v>
      </c>
      <c r="E135" s="58" t="s">
        <v>698</v>
      </c>
      <c r="F135" s="58" t="s">
        <v>793</v>
      </c>
      <c r="G135" s="58" t="s">
        <v>794</v>
      </c>
      <c r="H135" s="58" t="s">
        <v>795</v>
      </c>
      <c r="I135" s="58" t="s">
        <v>44</v>
      </c>
      <c r="J135" s="58" t="s">
        <v>136</v>
      </c>
      <c r="K135" s="58" t="s">
        <v>137</v>
      </c>
      <c r="L135" s="58" t="s">
        <v>796</v>
      </c>
      <c r="M135" s="58" t="s">
        <v>797</v>
      </c>
      <c r="N135" s="58" t="s">
        <v>2057</v>
      </c>
      <c r="O135" s="58">
        <v>333000</v>
      </c>
      <c r="P135" s="58" t="s">
        <v>828</v>
      </c>
      <c r="Q135" s="72">
        <v>44700</v>
      </c>
      <c r="R135" s="58" t="s">
        <v>829</v>
      </c>
      <c r="S135" s="72">
        <v>44699</v>
      </c>
      <c r="T135" s="58" t="s">
        <v>830</v>
      </c>
      <c r="U135" s="58" t="s">
        <v>2058</v>
      </c>
      <c r="V135" s="72">
        <v>44692</v>
      </c>
      <c r="W135" s="58" t="s">
        <v>2059</v>
      </c>
      <c r="X135" s="72">
        <v>44691</v>
      </c>
      <c r="Y135" s="73" t="s">
        <v>833</v>
      </c>
      <c r="Z135" s="58" t="s">
        <v>706</v>
      </c>
      <c r="AA135" s="58" t="s">
        <v>800</v>
      </c>
      <c r="AB135" s="58" t="s">
        <v>834</v>
      </c>
      <c r="AC135" s="58" t="s">
        <v>835</v>
      </c>
      <c r="AD135" s="58" t="s">
        <v>2060</v>
      </c>
      <c r="AE135" s="58" t="s">
        <v>2061</v>
      </c>
      <c r="AF135" s="58" t="s">
        <v>838</v>
      </c>
      <c r="AG135" s="58"/>
      <c r="AH135" s="58"/>
      <c r="AI135" s="58"/>
      <c r="AJ135" s="58"/>
      <c r="AK135" s="58"/>
    </row>
    <row r="136" spans="1:37" x14ac:dyDescent="0.3">
      <c r="A136" s="58" t="s">
        <v>121</v>
      </c>
      <c r="B136" s="58" t="s">
        <v>122</v>
      </c>
      <c r="C136" s="58" t="s">
        <v>123</v>
      </c>
      <c r="D136" s="58" t="s">
        <v>697</v>
      </c>
      <c r="E136" s="58" t="s">
        <v>698</v>
      </c>
      <c r="F136" s="58" t="s">
        <v>793</v>
      </c>
      <c r="G136" s="58" t="s">
        <v>794</v>
      </c>
      <c r="H136" s="58" t="s">
        <v>795</v>
      </c>
      <c r="I136" s="58" t="s">
        <v>44</v>
      </c>
      <c r="J136" s="58" t="s">
        <v>136</v>
      </c>
      <c r="K136" s="58" t="s">
        <v>137</v>
      </c>
      <c r="L136" s="58" t="s">
        <v>1842</v>
      </c>
      <c r="M136" s="58" t="s">
        <v>1843</v>
      </c>
      <c r="N136" s="58" t="s">
        <v>2052</v>
      </c>
      <c r="O136" s="58">
        <v>600000</v>
      </c>
      <c r="P136" s="58" t="s">
        <v>828</v>
      </c>
      <c r="Q136" s="72">
        <v>44700</v>
      </c>
      <c r="R136" s="58" t="s">
        <v>829</v>
      </c>
      <c r="S136" s="72">
        <v>44699</v>
      </c>
      <c r="T136" s="58" t="s">
        <v>830</v>
      </c>
      <c r="U136" s="58" t="s">
        <v>2053</v>
      </c>
      <c r="V136" s="72">
        <v>44692</v>
      </c>
      <c r="W136" s="58" t="s">
        <v>2054</v>
      </c>
      <c r="X136" s="72">
        <v>44691</v>
      </c>
      <c r="Y136" s="73" t="s">
        <v>833</v>
      </c>
      <c r="Z136" s="58" t="s">
        <v>706</v>
      </c>
      <c r="AA136" s="58" t="s">
        <v>800</v>
      </c>
      <c r="AB136" s="58" t="s">
        <v>834</v>
      </c>
      <c r="AC136" s="58" t="s">
        <v>835</v>
      </c>
      <c r="AD136" s="58" t="s">
        <v>2055</v>
      </c>
      <c r="AE136" s="58" t="s">
        <v>2056</v>
      </c>
      <c r="AF136" s="58" t="s">
        <v>838</v>
      </c>
      <c r="AG136" s="58"/>
      <c r="AH136" s="58"/>
      <c r="AI136" s="58"/>
      <c r="AJ136" s="58"/>
      <c r="AK136" s="58"/>
    </row>
    <row r="137" spans="1:37" x14ac:dyDescent="0.3">
      <c r="A137" s="58" t="s">
        <v>121</v>
      </c>
      <c r="B137" s="58" t="s">
        <v>122</v>
      </c>
      <c r="C137" s="58" t="s">
        <v>123</v>
      </c>
      <c r="D137" s="58" t="s">
        <v>697</v>
      </c>
      <c r="E137" s="58" t="s">
        <v>698</v>
      </c>
      <c r="F137" s="58" t="s">
        <v>793</v>
      </c>
      <c r="G137" s="58" t="s">
        <v>794</v>
      </c>
      <c r="H137" s="58" t="s">
        <v>795</v>
      </c>
      <c r="I137" s="58" t="s">
        <v>44</v>
      </c>
      <c r="J137" s="58" t="s">
        <v>136</v>
      </c>
      <c r="K137" s="58" t="s">
        <v>137</v>
      </c>
      <c r="L137" s="58" t="s">
        <v>825</v>
      </c>
      <c r="M137" s="58" t="s">
        <v>826</v>
      </c>
      <c r="N137" s="58" t="s">
        <v>3146</v>
      </c>
      <c r="O137" s="58">
        <v>2270000</v>
      </c>
      <c r="P137" s="58" t="s">
        <v>828</v>
      </c>
      <c r="Q137" s="72">
        <v>44700</v>
      </c>
      <c r="R137" s="58" t="s">
        <v>829</v>
      </c>
      <c r="S137" s="72">
        <v>44699</v>
      </c>
      <c r="T137" s="58" t="s">
        <v>830</v>
      </c>
      <c r="U137" s="58" t="s">
        <v>3147</v>
      </c>
      <c r="V137" s="72">
        <v>44692</v>
      </c>
      <c r="W137" s="58" t="s">
        <v>3148</v>
      </c>
      <c r="X137" s="72">
        <v>44691</v>
      </c>
      <c r="Y137" s="73" t="s">
        <v>833</v>
      </c>
      <c r="Z137" s="58" t="s">
        <v>706</v>
      </c>
      <c r="AA137" s="58" t="s">
        <v>800</v>
      </c>
      <c r="AB137" s="58" t="s">
        <v>834</v>
      </c>
      <c r="AC137" s="58" t="s">
        <v>835</v>
      </c>
      <c r="AD137" s="58" t="s">
        <v>3149</v>
      </c>
      <c r="AE137" s="58" t="s">
        <v>3150</v>
      </c>
      <c r="AF137" s="58" t="s">
        <v>838</v>
      </c>
      <c r="AG137" s="58"/>
      <c r="AH137" s="58"/>
      <c r="AI137" s="58"/>
      <c r="AJ137" s="58">
        <v>90800</v>
      </c>
      <c r="AK137" s="58"/>
    </row>
    <row r="138" spans="1:37" x14ac:dyDescent="0.3">
      <c r="A138" s="58" t="s">
        <v>121</v>
      </c>
      <c r="B138" s="58" t="s">
        <v>122</v>
      </c>
      <c r="C138" s="58" t="s">
        <v>123</v>
      </c>
      <c r="D138" s="58" t="s">
        <v>697</v>
      </c>
      <c r="E138" s="58" t="s">
        <v>698</v>
      </c>
      <c r="F138" s="58" t="s">
        <v>793</v>
      </c>
      <c r="G138" s="58" t="s">
        <v>794</v>
      </c>
      <c r="H138" s="58" t="s">
        <v>795</v>
      </c>
      <c r="I138" s="58" t="s">
        <v>44</v>
      </c>
      <c r="J138" s="58" t="s">
        <v>136</v>
      </c>
      <c r="K138" s="58" t="s">
        <v>137</v>
      </c>
      <c r="L138" s="58" t="s">
        <v>825</v>
      </c>
      <c r="M138" s="58" t="s">
        <v>826</v>
      </c>
      <c r="N138" s="58" t="s">
        <v>827</v>
      </c>
      <c r="O138" s="58">
        <v>2925000</v>
      </c>
      <c r="P138" s="58" t="s">
        <v>828</v>
      </c>
      <c r="Q138" s="72">
        <v>44700</v>
      </c>
      <c r="R138" s="58" t="s">
        <v>829</v>
      </c>
      <c r="S138" s="72">
        <v>44699</v>
      </c>
      <c r="T138" s="58" t="s">
        <v>830</v>
      </c>
      <c r="U138" s="58" t="s">
        <v>831</v>
      </c>
      <c r="V138" s="72">
        <v>44692</v>
      </c>
      <c r="W138" s="58" t="s">
        <v>832</v>
      </c>
      <c r="X138" s="72">
        <v>44691</v>
      </c>
      <c r="Y138" s="73" t="s">
        <v>833</v>
      </c>
      <c r="Z138" s="58" t="s">
        <v>706</v>
      </c>
      <c r="AA138" s="58" t="s">
        <v>800</v>
      </c>
      <c r="AB138" s="58" t="s">
        <v>834</v>
      </c>
      <c r="AC138" s="58" t="s">
        <v>835</v>
      </c>
      <c r="AD138" s="58" t="s">
        <v>836</v>
      </c>
      <c r="AE138" s="58" t="s">
        <v>837</v>
      </c>
      <c r="AF138" s="58" t="s">
        <v>838</v>
      </c>
      <c r="AG138" s="58"/>
      <c r="AH138" s="58"/>
      <c r="AI138" s="58">
        <v>43875</v>
      </c>
      <c r="AJ138" s="58"/>
      <c r="AK138" s="58"/>
    </row>
    <row r="139" spans="1:37" x14ac:dyDescent="0.3">
      <c r="A139" s="58" t="s">
        <v>121</v>
      </c>
      <c r="B139" s="58" t="s">
        <v>122</v>
      </c>
      <c r="C139" s="58" t="s">
        <v>123</v>
      </c>
      <c r="D139" s="58" t="s">
        <v>697</v>
      </c>
      <c r="E139" s="58" t="s">
        <v>698</v>
      </c>
      <c r="F139" s="58" t="s">
        <v>793</v>
      </c>
      <c r="G139" s="58" t="s">
        <v>794</v>
      </c>
      <c r="H139" s="58" t="s">
        <v>795</v>
      </c>
      <c r="I139" s="58" t="s">
        <v>44</v>
      </c>
      <c r="J139" s="58" t="s">
        <v>136</v>
      </c>
      <c r="K139" s="58" t="s">
        <v>137</v>
      </c>
      <c r="L139" s="58" t="s">
        <v>1842</v>
      </c>
      <c r="M139" s="58" t="s">
        <v>1843</v>
      </c>
      <c r="N139" s="58" t="s">
        <v>3141</v>
      </c>
      <c r="O139" s="58">
        <v>675000</v>
      </c>
      <c r="P139" s="58" t="s">
        <v>828</v>
      </c>
      <c r="Q139" s="72">
        <v>44700</v>
      </c>
      <c r="R139" s="58" t="s">
        <v>829</v>
      </c>
      <c r="S139" s="72">
        <v>44699</v>
      </c>
      <c r="T139" s="58" t="s">
        <v>830</v>
      </c>
      <c r="U139" s="58" t="s">
        <v>3142</v>
      </c>
      <c r="V139" s="72">
        <v>44692</v>
      </c>
      <c r="W139" s="58" t="s">
        <v>3143</v>
      </c>
      <c r="X139" s="72">
        <v>44691</v>
      </c>
      <c r="Y139" s="73" t="s">
        <v>833</v>
      </c>
      <c r="Z139" s="58" t="s">
        <v>706</v>
      </c>
      <c r="AA139" s="58" t="s">
        <v>800</v>
      </c>
      <c r="AB139" s="58" t="s">
        <v>834</v>
      </c>
      <c r="AC139" s="58" t="s">
        <v>835</v>
      </c>
      <c r="AD139" s="58" t="s">
        <v>3144</v>
      </c>
      <c r="AE139" s="58" t="s">
        <v>3145</v>
      </c>
      <c r="AF139" s="58" t="s">
        <v>838</v>
      </c>
      <c r="AG139" s="58"/>
      <c r="AH139" s="58"/>
      <c r="AI139" s="58"/>
      <c r="AJ139" s="58">
        <v>2800</v>
      </c>
      <c r="AK139" s="58"/>
    </row>
    <row r="140" spans="1:37" x14ac:dyDescent="0.3">
      <c r="A140" s="58" t="s">
        <v>121</v>
      </c>
      <c r="B140" s="58" t="s">
        <v>122</v>
      </c>
      <c r="C140" s="58" t="s">
        <v>123</v>
      </c>
      <c r="D140" s="58" t="s">
        <v>124</v>
      </c>
      <c r="E140" s="58" t="s">
        <v>125</v>
      </c>
      <c r="F140" s="58" t="s">
        <v>126</v>
      </c>
      <c r="G140" s="58" t="s">
        <v>110</v>
      </c>
      <c r="H140" s="58" t="s">
        <v>127</v>
      </c>
      <c r="I140" s="58" t="s">
        <v>44</v>
      </c>
      <c r="J140" s="58" t="s">
        <v>102</v>
      </c>
      <c r="K140" s="58" t="s">
        <v>128</v>
      </c>
      <c r="L140" s="58" t="s">
        <v>129</v>
      </c>
      <c r="M140" s="58" t="s">
        <v>130</v>
      </c>
      <c r="N140" s="58" t="s">
        <v>131</v>
      </c>
      <c r="O140" s="58">
        <v>246204</v>
      </c>
      <c r="P140" s="58" t="s">
        <v>828</v>
      </c>
      <c r="Q140" s="72">
        <v>44700</v>
      </c>
      <c r="R140" s="58" t="s">
        <v>829</v>
      </c>
      <c r="S140" s="72">
        <v>44699</v>
      </c>
      <c r="T140" s="58" t="s">
        <v>830</v>
      </c>
      <c r="U140" s="58" t="s">
        <v>1188</v>
      </c>
      <c r="V140" s="72">
        <v>44692</v>
      </c>
      <c r="W140" s="58" t="s">
        <v>1189</v>
      </c>
      <c r="X140" s="72">
        <v>44691</v>
      </c>
      <c r="Y140" s="73" t="s">
        <v>833</v>
      </c>
      <c r="Z140" s="58" t="s">
        <v>52</v>
      </c>
      <c r="AA140" s="58" t="s">
        <v>116</v>
      </c>
      <c r="AB140" s="58" t="s">
        <v>834</v>
      </c>
      <c r="AC140" s="58" t="s">
        <v>835</v>
      </c>
      <c r="AD140" s="58" t="s">
        <v>1190</v>
      </c>
      <c r="AE140" s="58" t="s">
        <v>1191</v>
      </c>
      <c r="AF140" s="58" t="s">
        <v>1192</v>
      </c>
      <c r="AG140" s="58"/>
      <c r="AH140" s="58"/>
      <c r="AI140" s="58"/>
      <c r="AJ140" s="58"/>
      <c r="AK140" s="58"/>
    </row>
    <row r="141" spans="1:37" x14ac:dyDescent="0.3">
      <c r="A141" s="58" t="s">
        <v>121</v>
      </c>
      <c r="B141" s="58" t="s">
        <v>122</v>
      </c>
      <c r="C141" s="58" t="s">
        <v>123</v>
      </c>
      <c r="D141" s="58" t="s">
        <v>124</v>
      </c>
      <c r="E141" s="58" t="s">
        <v>125</v>
      </c>
      <c r="F141" s="58" t="s">
        <v>126</v>
      </c>
      <c r="G141" s="58" t="s">
        <v>110</v>
      </c>
      <c r="H141" s="58" t="s">
        <v>127</v>
      </c>
      <c r="I141" s="58" t="s">
        <v>44</v>
      </c>
      <c r="J141" s="58" t="s">
        <v>102</v>
      </c>
      <c r="K141" s="58" t="s">
        <v>128</v>
      </c>
      <c r="L141" s="58" t="s">
        <v>3134</v>
      </c>
      <c r="M141" s="58" t="s">
        <v>3135</v>
      </c>
      <c r="N141" s="58" t="s">
        <v>3136</v>
      </c>
      <c r="O141" s="58">
        <v>3105000</v>
      </c>
      <c r="P141" s="58" t="s">
        <v>828</v>
      </c>
      <c r="Q141" s="72">
        <v>44700</v>
      </c>
      <c r="R141" s="58" t="s">
        <v>829</v>
      </c>
      <c r="S141" s="72">
        <v>44699</v>
      </c>
      <c r="T141" s="58" t="s">
        <v>830</v>
      </c>
      <c r="U141" s="58" t="s">
        <v>3137</v>
      </c>
      <c r="V141" s="72">
        <v>44692</v>
      </c>
      <c r="W141" s="58" t="s">
        <v>3138</v>
      </c>
      <c r="X141" s="72">
        <v>44691</v>
      </c>
      <c r="Y141" s="73" t="s">
        <v>833</v>
      </c>
      <c r="Z141" s="58" t="s">
        <v>52</v>
      </c>
      <c r="AA141" s="58" t="s">
        <v>116</v>
      </c>
      <c r="AB141" s="58" t="s">
        <v>834</v>
      </c>
      <c r="AC141" s="58" t="s">
        <v>835</v>
      </c>
      <c r="AD141" s="58" t="s">
        <v>3139</v>
      </c>
      <c r="AE141" s="58" t="s">
        <v>3140</v>
      </c>
      <c r="AF141" s="58" t="s">
        <v>1192</v>
      </c>
      <c r="AG141" s="58">
        <v>307703</v>
      </c>
      <c r="AH141" s="58"/>
      <c r="AI141" s="58"/>
      <c r="AJ141" s="58">
        <v>55946</v>
      </c>
      <c r="AK141" s="58"/>
    </row>
    <row r="142" spans="1:37" x14ac:dyDescent="0.3">
      <c r="A142" s="58" t="s">
        <v>36</v>
      </c>
      <c r="B142" s="58" t="s">
        <v>37</v>
      </c>
      <c r="C142" s="58" t="s">
        <v>38</v>
      </c>
      <c r="D142" s="58" t="s">
        <v>39</v>
      </c>
      <c r="E142" s="58" t="s">
        <v>1074</v>
      </c>
      <c r="F142" s="58" t="s">
        <v>1075</v>
      </c>
      <c r="G142" s="58" t="s">
        <v>42</v>
      </c>
      <c r="H142" s="58" t="s">
        <v>1088</v>
      </c>
      <c r="I142" s="58" t="s">
        <v>44</v>
      </c>
      <c r="J142" s="58" t="s">
        <v>102</v>
      </c>
      <c r="K142" s="58" t="s">
        <v>128</v>
      </c>
      <c r="L142" s="58" t="s">
        <v>2895</v>
      </c>
      <c r="M142" s="58" t="s">
        <v>2896</v>
      </c>
      <c r="N142" s="58" t="s">
        <v>2897</v>
      </c>
      <c r="O142" s="58">
        <v>1500000</v>
      </c>
      <c r="P142" s="58" t="s">
        <v>2898</v>
      </c>
      <c r="Q142" s="72">
        <v>44700</v>
      </c>
      <c r="R142" s="58" t="s">
        <v>2899</v>
      </c>
      <c r="S142" s="72">
        <v>44699</v>
      </c>
      <c r="T142" s="58" t="s">
        <v>2900</v>
      </c>
      <c r="U142" s="58" t="s">
        <v>2901</v>
      </c>
      <c r="V142" s="72">
        <v>44692</v>
      </c>
      <c r="W142" s="58" t="s">
        <v>2902</v>
      </c>
      <c r="X142" s="72">
        <v>44691</v>
      </c>
      <c r="Y142" s="73" t="s">
        <v>833</v>
      </c>
      <c r="Z142" s="58" t="s">
        <v>52</v>
      </c>
      <c r="AA142" s="58" t="s">
        <v>53</v>
      </c>
      <c r="AB142" s="58" t="s">
        <v>834</v>
      </c>
      <c r="AC142" s="58" t="s">
        <v>835</v>
      </c>
      <c r="AD142" s="58" t="s">
        <v>2903</v>
      </c>
      <c r="AE142" s="58" t="s">
        <v>2904</v>
      </c>
      <c r="AF142" s="58" t="s">
        <v>1192</v>
      </c>
      <c r="AG142" s="58"/>
      <c r="AH142" s="58"/>
      <c r="AI142" s="58"/>
      <c r="AJ142" s="58">
        <v>30000</v>
      </c>
      <c r="AK142" s="58"/>
    </row>
    <row r="143" spans="1:37" x14ac:dyDescent="0.3">
      <c r="A143" s="58" t="s">
        <v>121</v>
      </c>
      <c r="B143" s="58" t="s">
        <v>122</v>
      </c>
      <c r="C143" s="58" t="s">
        <v>123</v>
      </c>
      <c r="D143" s="58" t="s">
        <v>124</v>
      </c>
      <c r="E143" s="58" t="s">
        <v>125</v>
      </c>
      <c r="F143" s="58" t="s">
        <v>126</v>
      </c>
      <c r="G143" s="58" t="s">
        <v>110</v>
      </c>
      <c r="H143" s="58" t="s">
        <v>127</v>
      </c>
      <c r="I143" s="58" t="s">
        <v>44</v>
      </c>
      <c r="J143" s="58" t="s">
        <v>102</v>
      </c>
      <c r="K143" s="58" t="s">
        <v>128</v>
      </c>
      <c r="L143" s="58" t="s">
        <v>129</v>
      </c>
      <c r="M143" s="58" t="s">
        <v>130</v>
      </c>
      <c r="N143" s="58" t="s">
        <v>1099</v>
      </c>
      <c r="O143" s="58">
        <v>244240</v>
      </c>
      <c r="P143" s="58" t="s">
        <v>1100</v>
      </c>
      <c r="Q143" s="72">
        <v>44649</v>
      </c>
      <c r="R143" s="58" t="s">
        <v>1101</v>
      </c>
      <c r="S143" s="72">
        <v>44648</v>
      </c>
      <c r="T143" s="58" t="s">
        <v>1102</v>
      </c>
      <c r="U143" s="58" t="s">
        <v>1103</v>
      </c>
      <c r="V143" s="72">
        <v>44643</v>
      </c>
      <c r="W143" s="58" t="s">
        <v>1104</v>
      </c>
      <c r="X143" s="72">
        <v>44602</v>
      </c>
      <c r="Y143" s="73" t="s">
        <v>849</v>
      </c>
      <c r="Z143" s="58" t="s">
        <v>52</v>
      </c>
      <c r="AA143" s="58" t="s">
        <v>116</v>
      </c>
      <c r="AB143" s="58" t="s">
        <v>834</v>
      </c>
      <c r="AC143" s="58" t="s">
        <v>835</v>
      </c>
      <c r="AD143" s="58" t="s">
        <v>1105</v>
      </c>
      <c r="AE143" s="58" t="s">
        <v>874</v>
      </c>
      <c r="AF143" s="58" t="s">
        <v>1045</v>
      </c>
      <c r="AG143" s="58"/>
      <c r="AH143" s="58"/>
      <c r="AI143" s="58"/>
      <c r="AJ143" s="58"/>
      <c r="AK143" s="58"/>
    </row>
    <row r="144" spans="1:37" x14ac:dyDescent="0.3">
      <c r="A144" s="58" t="s">
        <v>36</v>
      </c>
      <c r="B144" s="58" t="s">
        <v>37</v>
      </c>
      <c r="C144" s="58" t="s">
        <v>38</v>
      </c>
      <c r="D144" s="58" t="s">
        <v>39</v>
      </c>
      <c r="E144" s="58" t="s">
        <v>1074</v>
      </c>
      <c r="F144" s="58" t="s">
        <v>1075</v>
      </c>
      <c r="G144" s="58" t="s">
        <v>42</v>
      </c>
      <c r="H144" s="58" t="s">
        <v>1088</v>
      </c>
      <c r="I144" s="58" t="s">
        <v>44</v>
      </c>
      <c r="J144" s="58" t="s">
        <v>102</v>
      </c>
      <c r="K144" s="58" t="s">
        <v>128</v>
      </c>
      <c r="L144" s="58" t="s">
        <v>274</v>
      </c>
      <c r="M144" s="58" t="s">
        <v>1094</v>
      </c>
      <c r="N144" s="58" t="s">
        <v>1095</v>
      </c>
      <c r="O144" s="58">
        <v>998500</v>
      </c>
      <c r="P144" s="58" t="s">
        <v>1038</v>
      </c>
      <c r="Q144" s="72">
        <v>44649</v>
      </c>
      <c r="R144" s="58" t="s">
        <v>1039</v>
      </c>
      <c r="S144" s="72">
        <v>44648</v>
      </c>
      <c r="T144" s="58" t="s">
        <v>1040</v>
      </c>
      <c r="U144" s="58" t="s">
        <v>1096</v>
      </c>
      <c r="V144" s="72">
        <v>44643</v>
      </c>
      <c r="W144" s="58" t="s">
        <v>1097</v>
      </c>
      <c r="X144" s="72">
        <v>44603</v>
      </c>
      <c r="Y144" s="73" t="s">
        <v>849</v>
      </c>
      <c r="Z144" s="58" t="s">
        <v>52</v>
      </c>
      <c r="AA144" s="58" t="s">
        <v>53</v>
      </c>
      <c r="AB144" s="58" t="s">
        <v>834</v>
      </c>
      <c r="AC144" s="58" t="s">
        <v>835</v>
      </c>
      <c r="AD144" s="58" t="s">
        <v>1098</v>
      </c>
      <c r="AE144" s="58" t="s">
        <v>869</v>
      </c>
      <c r="AF144" s="58" t="s">
        <v>1045</v>
      </c>
      <c r="AG144" s="58"/>
      <c r="AH144" s="58"/>
      <c r="AI144" s="58"/>
      <c r="AJ144" s="58"/>
      <c r="AK144" s="58"/>
    </row>
    <row r="145" spans="1:37" x14ac:dyDescent="0.3">
      <c r="A145" s="58" t="s">
        <v>36</v>
      </c>
      <c r="B145" s="58" t="s">
        <v>37</v>
      </c>
      <c r="C145" s="58" t="s">
        <v>38</v>
      </c>
      <c r="D145" s="58" t="s">
        <v>39</v>
      </c>
      <c r="E145" s="58" t="s">
        <v>1074</v>
      </c>
      <c r="F145" s="58" t="s">
        <v>1075</v>
      </c>
      <c r="G145" s="58" t="s">
        <v>42</v>
      </c>
      <c r="H145" s="58" t="s">
        <v>1088</v>
      </c>
      <c r="I145" s="58" t="s">
        <v>44</v>
      </c>
      <c r="J145" s="58" t="s">
        <v>102</v>
      </c>
      <c r="K145" s="58" t="s">
        <v>128</v>
      </c>
      <c r="L145" s="58" t="s">
        <v>279</v>
      </c>
      <c r="M145" s="58" t="s">
        <v>1089</v>
      </c>
      <c r="N145" s="58" t="s">
        <v>1090</v>
      </c>
      <c r="O145" s="58">
        <v>1495000</v>
      </c>
      <c r="P145" s="58" t="s">
        <v>1038</v>
      </c>
      <c r="Q145" s="72">
        <v>44649</v>
      </c>
      <c r="R145" s="58" t="s">
        <v>1039</v>
      </c>
      <c r="S145" s="72">
        <v>44648</v>
      </c>
      <c r="T145" s="58" t="s">
        <v>1040</v>
      </c>
      <c r="U145" s="58" t="s">
        <v>1091</v>
      </c>
      <c r="V145" s="72">
        <v>44643</v>
      </c>
      <c r="W145" s="58" t="s">
        <v>1092</v>
      </c>
      <c r="X145" s="72">
        <v>44603</v>
      </c>
      <c r="Y145" s="73" t="s">
        <v>849</v>
      </c>
      <c r="Z145" s="58" t="s">
        <v>52</v>
      </c>
      <c r="AA145" s="58" t="s">
        <v>53</v>
      </c>
      <c r="AB145" s="58" t="s">
        <v>834</v>
      </c>
      <c r="AC145" s="58" t="s">
        <v>835</v>
      </c>
      <c r="AD145" s="58" t="s">
        <v>1093</v>
      </c>
      <c r="AE145" s="58" t="s">
        <v>864</v>
      </c>
      <c r="AF145" s="58" t="s">
        <v>1045</v>
      </c>
      <c r="AG145" s="58"/>
      <c r="AH145" s="58"/>
      <c r="AI145" s="58"/>
      <c r="AJ145" s="58"/>
      <c r="AK145" s="58"/>
    </row>
    <row r="146" spans="1:37" x14ac:dyDescent="0.3">
      <c r="A146" s="58" t="s">
        <v>36</v>
      </c>
      <c r="B146" s="58" t="s">
        <v>37</v>
      </c>
      <c r="C146" s="58" t="s">
        <v>38</v>
      </c>
      <c r="D146" s="58" t="s">
        <v>39</v>
      </c>
      <c r="E146" s="58" t="s">
        <v>1074</v>
      </c>
      <c r="F146" s="58" t="s">
        <v>1075</v>
      </c>
      <c r="G146" s="58" t="s">
        <v>56</v>
      </c>
      <c r="H146" s="58" t="s">
        <v>1076</v>
      </c>
      <c r="I146" s="58" t="s">
        <v>44</v>
      </c>
      <c r="J146" s="58" t="s">
        <v>102</v>
      </c>
      <c r="K146" s="58" t="s">
        <v>128</v>
      </c>
      <c r="L146" s="58" t="s">
        <v>1077</v>
      </c>
      <c r="M146" s="58" t="s">
        <v>1078</v>
      </c>
      <c r="N146" s="58" t="s">
        <v>1084</v>
      </c>
      <c r="O146" s="58">
        <v>3690000</v>
      </c>
      <c r="P146" s="58" t="s">
        <v>1038</v>
      </c>
      <c r="Q146" s="72">
        <v>44649</v>
      </c>
      <c r="R146" s="58" t="s">
        <v>1039</v>
      </c>
      <c r="S146" s="72">
        <v>44648</v>
      </c>
      <c r="T146" s="58" t="s">
        <v>1040</v>
      </c>
      <c r="U146" s="58" t="s">
        <v>1085</v>
      </c>
      <c r="V146" s="72">
        <v>44643</v>
      </c>
      <c r="W146" s="58" t="s">
        <v>1086</v>
      </c>
      <c r="X146" s="72">
        <v>44608</v>
      </c>
      <c r="Y146" s="73" t="s">
        <v>849</v>
      </c>
      <c r="Z146" s="58" t="s">
        <v>52</v>
      </c>
      <c r="AA146" s="58" t="s">
        <v>62</v>
      </c>
      <c r="AB146" s="58" t="s">
        <v>834</v>
      </c>
      <c r="AC146" s="58" t="s">
        <v>835</v>
      </c>
      <c r="AD146" s="58" t="s">
        <v>1087</v>
      </c>
      <c r="AE146" s="58" t="s">
        <v>858</v>
      </c>
      <c r="AF146" s="58" t="s">
        <v>1045</v>
      </c>
      <c r="AG146" s="58"/>
      <c r="AH146" s="58"/>
      <c r="AI146" s="58"/>
      <c r="AJ146" s="58"/>
      <c r="AK146" s="58"/>
    </row>
    <row r="147" spans="1:37" x14ac:dyDescent="0.3">
      <c r="A147" s="58" t="s">
        <v>36</v>
      </c>
      <c r="B147" s="58" t="s">
        <v>37</v>
      </c>
      <c r="C147" s="58" t="s">
        <v>38</v>
      </c>
      <c r="D147" s="58" t="s">
        <v>39</v>
      </c>
      <c r="E147" s="58" t="s">
        <v>1074</v>
      </c>
      <c r="F147" s="58" t="s">
        <v>1075</v>
      </c>
      <c r="G147" s="58" t="s">
        <v>56</v>
      </c>
      <c r="H147" s="58" t="s">
        <v>1076</v>
      </c>
      <c r="I147" s="58" t="s">
        <v>44</v>
      </c>
      <c r="J147" s="58" t="s">
        <v>102</v>
      </c>
      <c r="K147" s="58" t="s">
        <v>128</v>
      </c>
      <c r="L147" s="58" t="s">
        <v>1077</v>
      </c>
      <c r="M147" s="58" t="s">
        <v>1078</v>
      </c>
      <c r="N147" s="58" t="s">
        <v>1079</v>
      </c>
      <c r="O147" s="58">
        <v>8150000</v>
      </c>
      <c r="P147" s="58" t="s">
        <v>1038</v>
      </c>
      <c r="Q147" s="72">
        <v>44649</v>
      </c>
      <c r="R147" s="58" t="s">
        <v>1039</v>
      </c>
      <c r="S147" s="72">
        <v>44648</v>
      </c>
      <c r="T147" s="58" t="s">
        <v>1040</v>
      </c>
      <c r="U147" s="58" t="s">
        <v>1080</v>
      </c>
      <c r="V147" s="72">
        <v>44643</v>
      </c>
      <c r="W147" s="58" t="s">
        <v>1081</v>
      </c>
      <c r="X147" s="72">
        <v>44637</v>
      </c>
      <c r="Y147" s="73" t="s">
        <v>849</v>
      </c>
      <c r="Z147" s="58" t="s">
        <v>52</v>
      </c>
      <c r="AA147" s="58" t="s">
        <v>62</v>
      </c>
      <c r="AB147" s="58" t="s">
        <v>834</v>
      </c>
      <c r="AC147" s="58" t="s">
        <v>835</v>
      </c>
      <c r="AD147" s="58" t="s">
        <v>1082</v>
      </c>
      <c r="AE147" s="58" t="s">
        <v>1083</v>
      </c>
      <c r="AF147" s="58" t="s">
        <v>1045</v>
      </c>
      <c r="AG147" s="58"/>
      <c r="AH147" s="58"/>
      <c r="AI147" s="58"/>
      <c r="AJ147" s="58"/>
      <c r="AK147" s="58"/>
    </row>
    <row r="148" spans="1:37" x14ac:dyDescent="0.3">
      <c r="A148" s="58" t="s">
        <v>121</v>
      </c>
      <c r="B148" s="58" t="s">
        <v>122</v>
      </c>
      <c r="C148" s="58" t="s">
        <v>123</v>
      </c>
      <c r="D148" s="58" t="s">
        <v>124</v>
      </c>
      <c r="E148" s="58" t="s">
        <v>125</v>
      </c>
      <c r="F148" s="58" t="s">
        <v>126</v>
      </c>
      <c r="G148" s="58" t="s">
        <v>42</v>
      </c>
      <c r="H148" s="58" t="s">
        <v>1432</v>
      </c>
      <c r="I148" s="58" t="s">
        <v>44</v>
      </c>
      <c r="J148" s="58" t="s">
        <v>102</v>
      </c>
      <c r="K148" s="58" t="s">
        <v>128</v>
      </c>
      <c r="L148" s="58" t="s">
        <v>2860</v>
      </c>
      <c r="M148" s="58" t="s">
        <v>3092</v>
      </c>
      <c r="N148" s="58" t="s">
        <v>3093</v>
      </c>
      <c r="O148" s="58">
        <v>1499700</v>
      </c>
      <c r="P148" s="58" t="s">
        <v>1100</v>
      </c>
      <c r="Q148" s="72">
        <v>44649</v>
      </c>
      <c r="R148" s="58" t="s">
        <v>1101</v>
      </c>
      <c r="S148" s="72">
        <v>44648</v>
      </c>
      <c r="T148" s="58" t="s">
        <v>1102</v>
      </c>
      <c r="U148" s="58" t="s">
        <v>3094</v>
      </c>
      <c r="V148" s="72">
        <v>44643</v>
      </c>
      <c r="W148" s="58" t="s">
        <v>3095</v>
      </c>
      <c r="X148" s="72">
        <v>44641</v>
      </c>
      <c r="Y148" s="73" t="s">
        <v>849</v>
      </c>
      <c r="Z148" s="58" t="s">
        <v>52</v>
      </c>
      <c r="AA148" s="58" t="s">
        <v>53</v>
      </c>
      <c r="AB148" s="58" t="s">
        <v>834</v>
      </c>
      <c r="AC148" s="58" t="s">
        <v>835</v>
      </c>
      <c r="AD148" s="58" t="s">
        <v>3096</v>
      </c>
      <c r="AE148" s="58" t="s">
        <v>1933</v>
      </c>
      <c r="AF148" s="58" t="s">
        <v>1045</v>
      </c>
      <c r="AG148" s="58"/>
      <c r="AH148" s="58"/>
      <c r="AI148" s="58"/>
      <c r="AJ148" s="58">
        <v>29994</v>
      </c>
      <c r="AK148" s="58"/>
    </row>
    <row r="149" spans="1:37" x14ac:dyDescent="0.3">
      <c r="A149" s="58" t="s">
        <v>36</v>
      </c>
      <c r="B149" s="58" t="s">
        <v>37</v>
      </c>
      <c r="C149" s="58" t="s">
        <v>38</v>
      </c>
      <c r="D149" s="58" t="s">
        <v>39</v>
      </c>
      <c r="E149" s="58" t="s">
        <v>99</v>
      </c>
      <c r="F149" s="58" t="s">
        <v>100</v>
      </c>
      <c r="G149" s="58" t="s">
        <v>56</v>
      </c>
      <c r="H149" s="58" t="s">
        <v>1051</v>
      </c>
      <c r="I149" s="58" t="s">
        <v>44</v>
      </c>
      <c r="J149" s="58" t="s">
        <v>102</v>
      </c>
      <c r="K149" s="58" t="s">
        <v>103</v>
      </c>
      <c r="L149" s="58" t="s">
        <v>1052</v>
      </c>
      <c r="M149" s="58" t="s">
        <v>1053</v>
      </c>
      <c r="N149" s="58" t="s">
        <v>1069</v>
      </c>
      <c r="O149" s="58">
        <v>840000</v>
      </c>
      <c r="P149" s="58" t="s">
        <v>1038</v>
      </c>
      <c r="Q149" s="72">
        <v>44649</v>
      </c>
      <c r="R149" s="58" t="s">
        <v>1039</v>
      </c>
      <c r="S149" s="72">
        <v>44648</v>
      </c>
      <c r="T149" s="58" t="s">
        <v>1040</v>
      </c>
      <c r="U149" s="58" t="s">
        <v>1070</v>
      </c>
      <c r="V149" s="72">
        <v>44643</v>
      </c>
      <c r="W149" s="58" t="s">
        <v>1071</v>
      </c>
      <c r="X149" s="72">
        <v>44572</v>
      </c>
      <c r="Y149" s="73" t="s">
        <v>849</v>
      </c>
      <c r="Z149" s="58" t="s">
        <v>52</v>
      </c>
      <c r="AA149" s="58" t="s">
        <v>62</v>
      </c>
      <c r="AB149" s="58" t="s">
        <v>834</v>
      </c>
      <c r="AC149" s="58" t="s">
        <v>835</v>
      </c>
      <c r="AD149" s="58" t="s">
        <v>1072</v>
      </c>
      <c r="AE149" s="58" t="s">
        <v>1073</v>
      </c>
      <c r="AF149" s="58" t="s">
        <v>1045</v>
      </c>
      <c r="AG149" s="58"/>
      <c r="AH149" s="58"/>
      <c r="AI149" s="58"/>
      <c r="AJ149" s="58"/>
      <c r="AK149" s="58"/>
    </row>
    <row r="150" spans="1:37" x14ac:dyDescent="0.3">
      <c r="A150" s="58" t="s">
        <v>36</v>
      </c>
      <c r="B150" s="58" t="s">
        <v>37</v>
      </c>
      <c r="C150" s="58" t="s">
        <v>38</v>
      </c>
      <c r="D150" s="58" t="s">
        <v>39</v>
      </c>
      <c r="E150" s="58" t="s">
        <v>99</v>
      </c>
      <c r="F150" s="58" t="s">
        <v>100</v>
      </c>
      <c r="G150" s="58" t="s">
        <v>56</v>
      </c>
      <c r="H150" s="58" t="s">
        <v>1051</v>
      </c>
      <c r="I150" s="58" t="s">
        <v>44</v>
      </c>
      <c r="J150" s="58" t="s">
        <v>102</v>
      </c>
      <c r="K150" s="58" t="s">
        <v>103</v>
      </c>
      <c r="L150" s="58" t="s">
        <v>1052</v>
      </c>
      <c r="M150" s="58" t="s">
        <v>1053</v>
      </c>
      <c r="N150" s="58" t="s">
        <v>1064</v>
      </c>
      <c r="O150" s="58">
        <v>840000</v>
      </c>
      <c r="P150" s="58" t="s">
        <v>1038</v>
      </c>
      <c r="Q150" s="72">
        <v>44649</v>
      </c>
      <c r="R150" s="58" t="s">
        <v>1039</v>
      </c>
      <c r="S150" s="72">
        <v>44648</v>
      </c>
      <c r="T150" s="58" t="s">
        <v>1040</v>
      </c>
      <c r="U150" s="58" t="s">
        <v>1065</v>
      </c>
      <c r="V150" s="72">
        <v>44643</v>
      </c>
      <c r="W150" s="58" t="s">
        <v>1066</v>
      </c>
      <c r="X150" s="72">
        <v>44572</v>
      </c>
      <c r="Y150" s="73" t="s">
        <v>849</v>
      </c>
      <c r="Z150" s="58" t="s">
        <v>52</v>
      </c>
      <c r="AA150" s="58" t="s">
        <v>62</v>
      </c>
      <c r="AB150" s="58" t="s">
        <v>834</v>
      </c>
      <c r="AC150" s="58" t="s">
        <v>835</v>
      </c>
      <c r="AD150" s="58" t="s">
        <v>1067</v>
      </c>
      <c r="AE150" s="58" t="s">
        <v>1068</v>
      </c>
      <c r="AF150" s="58" t="s">
        <v>1045</v>
      </c>
      <c r="AG150" s="58"/>
      <c r="AH150" s="58"/>
      <c r="AI150" s="58"/>
      <c r="AJ150" s="58"/>
      <c r="AK150" s="58"/>
    </row>
    <row r="151" spans="1:37" x14ac:dyDescent="0.3">
      <c r="A151" s="58" t="s">
        <v>36</v>
      </c>
      <c r="B151" s="58" t="s">
        <v>37</v>
      </c>
      <c r="C151" s="58" t="s">
        <v>38</v>
      </c>
      <c r="D151" s="58" t="s">
        <v>39</v>
      </c>
      <c r="E151" s="58" t="s">
        <v>99</v>
      </c>
      <c r="F151" s="58" t="s">
        <v>100</v>
      </c>
      <c r="G151" s="58" t="s">
        <v>110</v>
      </c>
      <c r="H151" s="58" t="s">
        <v>111</v>
      </c>
      <c r="I151" s="58" t="s">
        <v>44</v>
      </c>
      <c r="J151" s="58" t="s">
        <v>102</v>
      </c>
      <c r="K151" s="58" t="s">
        <v>103</v>
      </c>
      <c r="L151" s="58" t="s">
        <v>112</v>
      </c>
      <c r="M151" s="58" t="s">
        <v>113</v>
      </c>
      <c r="N151" s="58" t="s">
        <v>1059</v>
      </c>
      <c r="O151" s="58">
        <v>331300</v>
      </c>
      <c r="P151" s="58" t="s">
        <v>1038</v>
      </c>
      <c r="Q151" s="72">
        <v>44649</v>
      </c>
      <c r="R151" s="58" t="s">
        <v>1039</v>
      </c>
      <c r="S151" s="72">
        <v>44648</v>
      </c>
      <c r="T151" s="58" t="s">
        <v>1040</v>
      </c>
      <c r="U151" s="58" t="s">
        <v>1060</v>
      </c>
      <c r="V151" s="72">
        <v>44643</v>
      </c>
      <c r="W151" s="58" t="s">
        <v>1061</v>
      </c>
      <c r="X151" s="72">
        <v>44587</v>
      </c>
      <c r="Y151" s="73" t="s">
        <v>849</v>
      </c>
      <c r="Z151" s="58" t="s">
        <v>52</v>
      </c>
      <c r="AA151" s="58" t="s">
        <v>116</v>
      </c>
      <c r="AB151" s="58" t="s">
        <v>834</v>
      </c>
      <c r="AC151" s="58" t="s">
        <v>835</v>
      </c>
      <c r="AD151" s="58" t="s">
        <v>1062</v>
      </c>
      <c r="AE151" s="58" t="s">
        <v>1063</v>
      </c>
      <c r="AF151" s="58" t="s">
        <v>1045</v>
      </c>
      <c r="AG151" s="58"/>
      <c r="AH151" s="58"/>
      <c r="AI151" s="58"/>
      <c r="AJ151" s="58"/>
      <c r="AK151" s="58"/>
    </row>
    <row r="152" spans="1:37" x14ac:dyDescent="0.3">
      <c r="A152" s="58" t="s">
        <v>36</v>
      </c>
      <c r="B152" s="58" t="s">
        <v>37</v>
      </c>
      <c r="C152" s="58" t="s">
        <v>38</v>
      </c>
      <c r="D152" s="58" t="s">
        <v>39</v>
      </c>
      <c r="E152" s="58" t="s">
        <v>99</v>
      </c>
      <c r="F152" s="58" t="s">
        <v>100</v>
      </c>
      <c r="G152" s="58" t="s">
        <v>42</v>
      </c>
      <c r="H152" s="58" t="s">
        <v>101</v>
      </c>
      <c r="I152" s="58" t="s">
        <v>44</v>
      </c>
      <c r="J152" s="58" t="s">
        <v>102</v>
      </c>
      <c r="K152" s="58" t="s">
        <v>103</v>
      </c>
      <c r="L152" s="58" t="s">
        <v>2860</v>
      </c>
      <c r="M152" s="58" t="s">
        <v>2861</v>
      </c>
      <c r="N152" s="58" t="s">
        <v>2862</v>
      </c>
      <c r="O152" s="58">
        <v>1461500</v>
      </c>
      <c r="P152" s="58" t="s">
        <v>1038</v>
      </c>
      <c r="Q152" s="72">
        <v>44649</v>
      </c>
      <c r="R152" s="58" t="s">
        <v>1039</v>
      </c>
      <c r="S152" s="72">
        <v>44648</v>
      </c>
      <c r="T152" s="58" t="s">
        <v>1040</v>
      </c>
      <c r="U152" s="58" t="s">
        <v>2891</v>
      </c>
      <c r="V152" s="72">
        <v>44643</v>
      </c>
      <c r="W152" s="58" t="s">
        <v>2892</v>
      </c>
      <c r="X152" s="72">
        <v>44592</v>
      </c>
      <c r="Y152" s="73" t="s">
        <v>849</v>
      </c>
      <c r="Z152" s="58" t="s">
        <v>52</v>
      </c>
      <c r="AA152" s="58" t="s">
        <v>53</v>
      </c>
      <c r="AB152" s="58" t="s">
        <v>834</v>
      </c>
      <c r="AC152" s="58" t="s">
        <v>835</v>
      </c>
      <c r="AD152" s="58" t="s">
        <v>2893</v>
      </c>
      <c r="AE152" s="58" t="s">
        <v>2894</v>
      </c>
      <c r="AF152" s="58" t="s">
        <v>1045</v>
      </c>
      <c r="AG152" s="58"/>
      <c r="AH152" s="58"/>
      <c r="AI152" s="58"/>
      <c r="AJ152" s="58">
        <v>29230</v>
      </c>
      <c r="AK152" s="58"/>
    </row>
    <row r="153" spans="1:37" x14ac:dyDescent="0.3">
      <c r="A153" s="58" t="s">
        <v>36</v>
      </c>
      <c r="B153" s="58" t="s">
        <v>37</v>
      </c>
      <c r="C153" s="58" t="s">
        <v>38</v>
      </c>
      <c r="D153" s="58" t="s">
        <v>39</v>
      </c>
      <c r="E153" s="58" t="s">
        <v>99</v>
      </c>
      <c r="F153" s="58" t="s">
        <v>100</v>
      </c>
      <c r="G153" s="58" t="s">
        <v>56</v>
      </c>
      <c r="H153" s="58" t="s">
        <v>1051</v>
      </c>
      <c r="I153" s="58" t="s">
        <v>44</v>
      </c>
      <c r="J153" s="58" t="s">
        <v>102</v>
      </c>
      <c r="K153" s="58" t="s">
        <v>103</v>
      </c>
      <c r="L153" s="58" t="s">
        <v>1052</v>
      </c>
      <c r="M153" s="58" t="s">
        <v>1053</v>
      </c>
      <c r="N153" s="58" t="s">
        <v>1054</v>
      </c>
      <c r="O153" s="58">
        <v>1800000</v>
      </c>
      <c r="P153" s="58" t="s">
        <v>1038</v>
      </c>
      <c r="Q153" s="72">
        <v>44649</v>
      </c>
      <c r="R153" s="58" t="s">
        <v>1039</v>
      </c>
      <c r="S153" s="72">
        <v>44648</v>
      </c>
      <c r="T153" s="58" t="s">
        <v>1040</v>
      </c>
      <c r="U153" s="58" t="s">
        <v>1055</v>
      </c>
      <c r="V153" s="72">
        <v>44643</v>
      </c>
      <c r="W153" s="58" t="s">
        <v>1056</v>
      </c>
      <c r="X153" s="72">
        <v>44638</v>
      </c>
      <c r="Y153" s="73" t="s">
        <v>849</v>
      </c>
      <c r="Z153" s="58" t="s">
        <v>52</v>
      </c>
      <c r="AA153" s="58" t="s">
        <v>62</v>
      </c>
      <c r="AB153" s="58" t="s">
        <v>834</v>
      </c>
      <c r="AC153" s="58" t="s">
        <v>835</v>
      </c>
      <c r="AD153" s="58" t="s">
        <v>1057</v>
      </c>
      <c r="AE153" s="58" t="s">
        <v>1058</v>
      </c>
      <c r="AF153" s="58" t="s">
        <v>1045</v>
      </c>
      <c r="AG153" s="58"/>
      <c r="AH153" s="58"/>
      <c r="AI153" s="58"/>
      <c r="AJ153" s="58"/>
      <c r="AK153" s="58"/>
    </row>
    <row r="154" spans="1:37" x14ac:dyDescent="0.3">
      <c r="A154" s="58" t="s">
        <v>36</v>
      </c>
      <c r="B154" s="58" t="s">
        <v>37</v>
      </c>
      <c r="C154" s="58" t="s">
        <v>38</v>
      </c>
      <c r="D154" s="58" t="s">
        <v>39</v>
      </c>
      <c r="E154" s="58" t="s">
        <v>99</v>
      </c>
      <c r="F154" s="58" t="s">
        <v>100</v>
      </c>
      <c r="G154" s="58" t="s">
        <v>333</v>
      </c>
      <c r="H154" s="58" t="s">
        <v>377</v>
      </c>
      <c r="I154" s="58" t="s">
        <v>44</v>
      </c>
      <c r="J154" s="58" t="s">
        <v>102</v>
      </c>
      <c r="K154" s="58" t="s">
        <v>103</v>
      </c>
      <c r="L154" s="58" t="s">
        <v>274</v>
      </c>
      <c r="M154" s="58" t="s">
        <v>378</v>
      </c>
      <c r="N154" s="58" t="s">
        <v>1046</v>
      </c>
      <c r="O154" s="58">
        <v>980000</v>
      </c>
      <c r="P154" s="58" t="s">
        <v>1038</v>
      </c>
      <c r="Q154" s="72">
        <v>44649</v>
      </c>
      <c r="R154" s="58" t="s">
        <v>1039</v>
      </c>
      <c r="S154" s="72">
        <v>44648</v>
      </c>
      <c r="T154" s="58" t="s">
        <v>1040</v>
      </c>
      <c r="U154" s="58" t="s">
        <v>1047</v>
      </c>
      <c r="V154" s="72">
        <v>44643</v>
      </c>
      <c r="W154" s="58" t="s">
        <v>1048</v>
      </c>
      <c r="X154" s="72">
        <v>44642</v>
      </c>
      <c r="Y154" s="73" t="s">
        <v>849</v>
      </c>
      <c r="Z154" s="58" t="s">
        <v>52</v>
      </c>
      <c r="AA154" s="58" t="s">
        <v>338</v>
      </c>
      <c r="AB154" s="58" t="s">
        <v>834</v>
      </c>
      <c r="AC154" s="58" t="s">
        <v>835</v>
      </c>
      <c r="AD154" s="58" t="s">
        <v>1049</v>
      </c>
      <c r="AE154" s="58" t="s">
        <v>1050</v>
      </c>
      <c r="AF154" s="58" t="s">
        <v>1045</v>
      </c>
      <c r="AG154" s="58"/>
      <c r="AH154" s="58"/>
      <c r="AI154" s="58"/>
      <c r="AJ154" s="58"/>
      <c r="AK154" s="58"/>
    </row>
    <row r="155" spans="1:37" x14ac:dyDescent="0.3">
      <c r="A155" s="58" t="s">
        <v>36</v>
      </c>
      <c r="B155" s="58" t="s">
        <v>37</v>
      </c>
      <c r="C155" s="58" t="s">
        <v>38</v>
      </c>
      <c r="D155" s="58" t="s">
        <v>39</v>
      </c>
      <c r="E155" s="58" t="s">
        <v>99</v>
      </c>
      <c r="F155" s="58" t="s">
        <v>100</v>
      </c>
      <c r="G155" s="58" t="s">
        <v>333</v>
      </c>
      <c r="H155" s="58" t="s">
        <v>377</v>
      </c>
      <c r="I155" s="58" t="s">
        <v>44</v>
      </c>
      <c r="J155" s="58" t="s">
        <v>102</v>
      </c>
      <c r="K155" s="58" t="s">
        <v>103</v>
      </c>
      <c r="L155" s="58" t="s">
        <v>279</v>
      </c>
      <c r="M155" s="58" t="s">
        <v>383</v>
      </c>
      <c r="N155" s="58" t="s">
        <v>1037</v>
      </c>
      <c r="O155" s="58">
        <v>1320000</v>
      </c>
      <c r="P155" s="58" t="s">
        <v>1038</v>
      </c>
      <c r="Q155" s="72">
        <v>44649</v>
      </c>
      <c r="R155" s="58" t="s">
        <v>1039</v>
      </c>
      <c r="S155" s="72">
        <v>44648</v>
      </c>
      <c r="T155" s="58" t="s">
        <v>1040</v>
      </c>
      <c r="U155" s="58" t="s">
        <v>1041</v>
      </c>
      <c r="V155" s="72">
        <v>44643</v>
      </c>
      <c r="W155" s="58" t="s">
        <v>1042</v>
      </c>
      <c r="X155" s="72">
        <v>44642</v>
      </c>
      <c r="Y155" s="73" t="s">
        <v>849</v>
      </c>
      <c r="Z155" s="58" t="s">
        <v>52</v>
      </c>
      <c r="AA155" s="58" t="s">
        <v>338</v>
      </c>
      <c r="AB155" s="58" t="s">
        <v>834</v>
      </c>
      <c r="AC155" s="58" t="s">
        <v>835</v>
      </c>
      <c r="AD155" s="58" t="s">
        <v>1043</v>
      </c>
      <c r="AE155" s="58" t="s">
        <v>1044</v>
      </c>
      <c r="AF155" s="58" t="s">
        <v>1045</v>
      </c>
      <c r="AG155" s="58"/>
      <c r="AH155" s="58"/>
      <c r="AI155" s="58"/>
      <c r="AJ155" s="58"/>
      <c r="AK155" s="58"/>
    </row>
    <row r="156" spans="1:37" x14ac:dyDescent="0.3">
      <c r="A156" s="58" t="s">
        <v>36</v>
      </c>
      <c r="B156" s="58" t="s">
        <v>37</v>
      </c>
      <c r="C156" s="58" t="s">
        <v>38</v>
      </c>
      <c r="D156" s="58" t="s">
        <v>39</v>
      </c>
      <c r="E156" s="58" t="s">
        <v>40</v>
      </c>
      <c r="F156" s="58" t="s">
        <v>41</v>
      </c>
      <c r="G156" s="58" t="s">
        <v>42</v>
      </c>
      <c r="H156" s="58" t="s">
        <v>43</v>
      </c>
      <c r="I156" s="58" t="s">
        <v>44</v>
      </c>
      <c r="J156" s="58" t="s">
        <v>45</v>
      </c>
      <c r="K156" s="58" t="s">
        <v>46</v>
      </c>
      <c r="L156" s="58" t="s">
        <v>47</v>
      </c>
      <c r="M156" s="58" t="s">
        <v>48</v>
      </c>
      <c r="N156" s="58" t="s">
        <v>1032</v>
      </c>
      <c r="O156" s="58">
        <v>675000</v>
      </c>
      <c r="P156" s="58" t="s">
        <v>1001</v>
      </c>
      <c r="Q156" s="72">
        <v>44649</v>
      </c>
      <c r="R156" s="58" t="s">
        <v>1002</v>
      </c>
      <c r="S156" s="72">
        <v>44648</v>
      </c>
      <c r="T156" s="58" t="s">
        <v>1003</v>
      </c>
      <c r="U156" s="58" t="s">
        <v>1033</v>
      </c>
      <c r="V156" s="72">
        <v>44643</v>
      </c>
      <c r="W156" s="58" t="s">
        <v>1034</v>
      </c>
      <c r="X156" s="72">
        <v>44574</v>
      </c>
      <c r="Y156" s="73" t="s">
        <v>849</v>
      </c>
      <c r="Z156" s="58" t="s">
        <v>52</v>
      </c>
      <c r="AA156" s="58" t="s">
        <v>53</v>
      </c>
      <c r="AB156" s="58" t="s">
        <v>834</v>
      </c>
      <c r="AC156" s="58" t="s">
        <v>835</v>
      </c>
      <c r="AD156" s="58" t="s">
        <v>1035</v>
      </c>
      <c r="AE156" s="58" t="s">
        <v>1036</v>
      </c>
      <c r="AF156" s="58" t="s">
        <v>972</v>
      </c>
      <c r="AG156" s="58"/>
      <c r="AH156" s="58"/>
      <c r="AI156" s="58"/>
      <c r="AJ156" s="58"/>
      <c r="AK156" s="58"/>
    </row>
    <row r="157" spans="1:37" x14ac:dyDescent="0.3">
      <c r="A157" s="58" t="s">
        <v>36</v>
      </c>
      <c r="B157" s="58" t="s">
        <v>37</v>
      </c>
      <c r="C157" s="58" t="s">
        <v>38</v>
      </c>
      <c r="D157" s="58" t="s">
        <v>39</v>
      </c>
      <c r="E157" s="58" t="s">
        <v>40</v>
      </c>
      <c r="F157" s="58" t="s">
        <v>41</v>
      </c>
      <c r="G157" s="58" t="s">
        <v>42</v>
      </c>
      <c r="H157" s="58" t="s">
        <v>43</v>
      </c>
      <c r="I157" s="58" t="s">
        <v>44</v>
      </c>
      <c r="J157" s="58" t="s">
        <v>45</v>
      </c>
      <c r="K157" s="58" t="s">
        <v>46</v>
      </c>
      <c r="L157" s="58" t="s">
        <v>47</v>
      </c>
      <c r="M157" s="58" t="s">
        <v>48</v>
      </c>
      <c r="N157" s="58" t="s">
        <v>1027</v>
      </c>
      <c r="O157" s="58">
        <v>242000</v>
      </c>
      <c r="P157" s="58" t="s">
        <v>1001</v>
      </c>
      <c r="Q157" s="72">
        <v>44649</v>
      </c>
      <c r="R157" s="58" t="s">
        <v>1002</v>
      </c>
      <c r="S157" s="72">
        <v>44648</v>
      </c>
      <c r="T157" s="58" t="s">
        <v>1003</v>
      </c>
      <c r="U157" s="58" t="s">
        <v>1028</v>
      </c>
      <c r="V157" s="72">
        <v>44643</v>
      </c>
      <c r="W157" s="58" t="s">
        <v>1029</v>
      </c>
      <c r="X157" s="72">
        <v>44585</v>
      </c>
      <c r="Y157" s="73" t="s">
        <v>849</v>
      </c>
      <c r="Z157" s="58" t="s">
        <v>52</v>
      </c>
      <c r="AA157" s="58" t="s">
        <v>53</v>
      </c>
      <c r="AB157" s="58" t="s">
        <v>834</v>
      </c>
      <c r="AC157" s="58" t="s">
        <v>835</v>
      </c>
      <c r="AD157" s="58" t="s">
        <v>1030</v>
      </c>
      <c r="AE157" s="58" t="s">
        <v>1031</v>
      </c>
      <c r="AF157" s="58" t="s">
        <v>972</v>
      </c>
      <c r="AG157" s="58"/>
      <c r="AH157" s="58"/>
      <c r="AI157" s="58"/>
      <c r="AJ157" s="58"/>
      <c r="AK157" s="58"/>
    </row>
    <row r="158" spans="1:37" x14ac:dyDescent="0.3">
      <c r="A158" s="58" t="s">
        <v>36</v>
      </c>
      <c r="B158" s="58" t="s">
        <v>37</v>
      </c>
      <c r="C158" s="58" t="s">
        <v>38</v>
      </c>
      <c r="D158" s="58" t="s">
        <v>39</v>
      </c>
      <c r="E158" s="58" t="s">
        <v>40</v>
      </c>
      <c r="F158" s="58" t="s">
        <v>41</v>
      </c>
      <c r="G158" s="58" t="s">
        <v>42</v>
      </c>
      <c r="H158" s="58" t="s">
        <v>43</v>
      </c>
      <c r="I158" s="58" t="s">
        <v>44</v>
      </c>
      <c r="J158" s="58" t="s">
        <v>45</v>
      </c>
      <c r="K158" s="58" t="s">
        <v>46</v>
      </c>
      <c r="L158" s="58" t="s">
        <v>47</v>
      </c>
      <c r="M158" s="58" t="s">
        <v>48</v>
      </c>
      <c r="N158" s="58" t="s">
        <v>1022</v>
      </c>
      <c r="O158" s="58">
        <v>583000</v>
      </c>
      <c r="P158" s="58" t="s">
        <v>1001</v>
      </c>
      <c r="Q158" s="72">
        <v>44649</v>
      </c>
      <c r="R158" s="58" t="s">
        <v>1002</v>
      </c>
      <c r="S158" s="72">
        <v>44648</v>
      </c>
      <c r="T158" s="58" t="s">
        <v>1003</v>
      </c>
      <c r="U158" s="58" t="s">
        <v>1023</v>
      </c>
      <c r="V158" s="72">
        <v>44643</v>
      </c>
      <c r="W158" s="58" t="s">
        <v>1024</v>
      </c>
      <c r="X158" s="72">
        <v>44585</v>
      </c>
      <c r="Y158" s="73" t="s">
        <v>849</v>
      </c>
      <c r="Z158" s="58" t="s">
        <v>52</v>
      </c>
      <c r="AA158" s="58" t="s">
        <v>53</v>
      </c>
      <c r="AB158" s="58" t="s">
        <v>834</v>
      </c>
      <c r="AC158" s="58" t="s">
        <v>835</v>
      </c>
      <c r="AD158" s="58" t="s">
        <v>1025</v>
      </c>
      <c r="AE158" s="58" t="s">
        <v>1026</v>
      </c>
      <c r="AF158" s="58" t="s">
        <v>972</v>
      </c>
      <c r="AG158" s="58"/>
      <c r="AH158" s="58"/>
      <c r="AI158" s="58"/>
      <c r="AJ158" s="58"/>
      <c r="AK158" s="58"/>
    </row>
    <row r="159" spans="1:37" x14ac:dyDescent="0.3">
      <c r="A159" s="58" t="s">
        <v>36</v>
      </c>
      <c r="B159" s="58" t="s">
        <v>37</v>
      </c>
      <c r="C159" s="58" t="s">
        <v>38</v>
      </c>
      <c r="D159" s="58" t="s">
        <v>39</v>
      </c>
      <c r="E159" s="58" t="s">
        <v>40</v>
      </c>
      <c r="F159" s="58" t="s">
        <v>345</v>
      </c>
      <c r="G159" s="58" t="s">
        <v>56</v>
      </c>
      <c r="H159" s="58" t="s">
        <v>1014</v>
      </c>
      <c r="I159" s="58" t="s">
        <v>44</v>
      </c>
      <c r="J159" s="58" t="s">
        <v>45</v>
      </c>
      <c r="K159" s="58" t="s">
        <v>46</v>
      </c>
      <c r="L159" s="58" t="s">
        <v>1015</v>
      </c>
      <c r="M159" s="58" t="s">
        <v>1016</v>
      </c>
      <c r="N159" s="58" t="s">
        <v>1017</v>
      </c>
      <c r="O159" s="58">
        <v>3660000</v>
      </c>
      <c r="P159" s="58" t="s">
        <v>1001</v>
      </c>
      <c r="Q159" s="72">
        <v>44649</v>
      </c>
      <c r="R159" s="58" t="s">
        <v>1002</v>
      </c>
      <c r="S159" s="72">
        <v>44648</v>
      </c>
      <c r="T159" s="58" t="s">
        <v>1003</v>
      </c>
      <c r="U159" s="58" t="s">
        <v>1018</v>
      </c>
      <c r="V159" s="72">
        <v>44643</v>
      </c>
      <c r="W159" s="58" t="s">
        <v>1019</v>
      </c>
      <c r="X159" s="72">
        <v>44582</v>
      </c>
      <c r="Y159" s="73" t="s">
        <v>849</v>
      </c>
      <c r="Z159" s="58" t="s">
        <v>52</v>
      </c>
      <c r="AA159" s="58" t="s">
        <v>62</v>
      </c>
      <c r="AB159" s="58" t="s">
        <v>834</v>
      </c>
      <c r="AC159" s="58" t="s">
        <v>835</v>
      </c>
      <c r="AD159" s="58" t="s">
        <v>1020</v>
      </c>
      <c r="AE159" s="58" t="s">
        <v>1021</v>
      </c>
      <c r="AF159" s="58" t="s">
        <v>972</v>
      </c>
      <c r="AG159" s="58"/>
      <c r="AH159" s="58"/>
      <c r="AI159" s="58"/>
      <c r="AJ159" s="58"/>
      <c r="AK159" s="58"/>
    </row>
    <row r="160" spans="1:37" x14ac:dyDescent="0.3">
      <c r="A160" s="58" t="s">
        <v>36</v>
      </c>
      <c r="B160" s="58" t="s">
        <v>37</v>
      </c>
      <c r="C160" s="58" t="s">
        <v>38</v>
      </c>
      <c r="D160" s="58" t="s">
        <v>39</v>
      </c>
      <c r="E160" s="58" t="s">
        <v>40</v>
      </c>
      <c r="F160" s="58" t="s">
        <v>345</v>
      </c>
      <c r="G160" s="58" t="s">
        <v>42</v>
      </c>
      <c r="H160" s="58" t="s">
        <v>346</v>
      </c>
      <c r="I160" s="58" t="s">
        <v>44</v>
      </c>
      <c r="J160" s="58" t="s">
        <v>45</v>
      </c>
      <c r="K160" s="58" t="s">
        <v>46</v>
      </c>
      <c r="L160" s="58" t="s">
        <v>47</v>
      </c>
      <c r="M160" s="58" t="s">
        <v>1008</v>
      </c>
      <c r="N160" s="58" t="s">
        <v>1009</v>
      </c>
      <c r="O160" s="58">
        <v>396000</v>
      </c>
      <c r="P160" s="58" t="s">
        <v>1001</v>
      </c>
      <c r="Q160" s="72">
        <v>44649</v>
      </c>
      <c r="R160" s="58" t="s">
        <v>1002</v>
      </c>
      <c r="S160" s="72">
        <v>44648</v>
      </c>
      <c r="T160" s="58" t="s">
        <v>1003</v>
      </c>
      <c r="U160" s="58" t="s">
        <v>1010</v>
      </c>
      <c r="V160" s="72">
        <v>44643</v>
      </c>
      <c r="W160" s="58" t="s">
        <v>1011</v>
      </c>
      <c r="X160" s="72">
        <v>44575</v>
      </c>
      <c r="Y160" s="73" t="s">
        <v>849</v>
      </c>
      <c r="Z160" s="58" t="s">
        <v>52</v>
      </c>
      <c r="AA160" s="58" t="s">
        <v>53</v>
      </c>
      <c r="AB160" s="58" t="s">
        <v>834</v>
      </c>
      <c r="AC160" s="58" t="s">
        <v>835</v>
      </c>
      <c r="AD160" s="58" t="s">
        <v>1012</v>
      </c>
      <c r="AE160" s="58" t="s">
        <v>1013</v>
      </c>
      <c r="AF160" s="58" t="s">
        <v>972</v>
      </c>
      <c r="AG160" s="58"/>
      <c r="AH160" s="58"/>
      <c r="AI160" s="58"/>
      <c r="AJ160" s="58"/>
      <c r="AK160" s="58"/>
    </row>
    <row r="161" spans="1:37" x14ac:dyDescent="0.3">
      <c r="A161" s="58" t="s">
        <v>36</v>
      </c>
      <c r="B161" s="58" t="s">
        <v>37</v>
      </c>
      <c r="C161" s="58" t="s">
        <v>38</v>
      </c>
      <c r="D161" s="58" t="s">
        <v>39</v>
      </c>
      <c r="E161" s="58" t="s">
        <v>40</v>
      </c>
      <c r="F161" s="58" t="s">
        <v>345</v>
      </c>
      <c r="G161" s="58" t="s">
        <v>42</v>
      </c>
      <c r="H161" s="58" t="s">
        <v>346</v>
      </c>
      <c r="I161" s="58" t="s">
        <v>44</v>
      </c>
      <c r="J161" s="58" t="s">
        <v>45</v>
      </c>
      <c r="K161" s="58" t="s">
        <v>46</v>
      </c>
      <c r="L161" s="58" t="s">
        <v>47</v>
      </c>
      <c r="M161" s="58" t="s">
        <v>1008</v>
      </c>
      <c r="N161" s="58" t="s">
        <v>2882</v>
      </c>
      <c r="O161" s="58">
        <v>320000</v>
      </c>
      <c r="P161" s="58" t="s">
        <v>1001</v>
      </c>
      <c r="Q161" s="72">
        <v>44649</v>
      </c>
      <c r="R161" s="58" t="s">
        <v>1002</v>
      </c>
      <c r="S161" s="72">
        <v>44648</v>
      </c>
      <c r="T161" s="58" t="s">
        <v>1003</v>
      </c>
      <c r="U161" s="58" t="s">
        <v>2887</v>
      </c>
      <c r="V161" s="72">
        <v>44643</v>
      </c>
      <c r="W161" s="58" t="s">
        <v>2888</v>
      </c>
      <c r="X161" s="72">
        <v>44581</v>
      </c>
      <c r="Y161" s="73" t="s">
        <v>849</v>
      </c>
      <c r="Z161" s="58" t="s">
        <v>52</v>
      </c>
      <c r="AA161" s="58" t="s">
        <v>53</v>
      </c>
      <c r="AB161" s="58" t="s">
        <v>834</v>
      </c>
      <c r="AC161" s="58" t="s">
        <v>835</v>
      </c>
      <c r="AD161" s="58" t="s">
        <v>2889</v>
      </c>
      <c r="AE161" s="58" t="s">
        <v>2890</v>
      </c>
      <c r="AF161" s="58" t="s">
        <v>972</v>
      </c>
      <c r="AG161" s="58"/>
      <c r="AH161" s="58"/>
      <c r="AI161" s="58"/>
      <c r="AJ161" s="58">
        <v>12800</v>
      </c>
      <c r="AK161" s="58"/>
    </row>
    <row r="162" spans="1:37" x14ac:dyDescent="0.3">
      <c r="A162" s="58" t="s">
        <v>36</v>
      </c>
      <c r="B162" s="58" t="s">
        <v>37</v>
      </c>
      <c r="C162" s="58" t="s">
        <v>38</v>
      </c>
      <c r="D162" s="58" t="s">
        <v>39</v>
      </c>
      <c r="E162" s="58" t="s">
        <v>40</v>
      </c>
      <c r="F162" s="58" t="s">
        <v>345</v>
      </c>
      <c r="G162" s="58" t="s">
        <v>42</v>
      </c>
      <c r="H162" s="58" t="s">
        <v>346</v>
      </c>
      <c r="I162" s="58" t="s">
        <v>44</v>
      </c>
      <c r="J162" s="58" t="s">
        <v>45</v>
      </c>
      <c r="K162" s="58" t="s">
        <v>46</v>
      </c>
      <c r="L162" s="58" t="s">
        <v>47</v>
      </c>
      <c r="M162" s="58" t="s">
        <v>1008</v>
      </c>
      <c r="N162" s="58" t="s">
        <v>2882</v>
      </c>
      <c r="O162" s="58">
        <v>320000</v>
      </c>
      <c r="P162" s="58" t="s">
        <v>1001</v>
      </c>
      <c r="Q162" s="72">
        <v>44649</v>
      </c>
      <c r="R162" s="58" t="s">
        <v>1002</v>
      </c>
      <c r="S162" s="72">
        <v>44648</v>
      </c>
      <c r="T162" s="58" t="s">
        <v>1003</v>
      </c>
      <c r="U162" s="58" t="s">
        <v>2883</v>
      </c>
      <c r="V162" s="72">
        <v>44643</v>
      </c>
      <c r="W162" s="58" t="s">
        <v>2884</v>
      </c>
      <c r="X162" s="72">
        <v>44582</v>
      </c>
      <c r="Y162" s="73" t="s">
        <v>849</v>
      </c>
      <c r="Z162" s="58" t="s">
        <v>52</v>
      </c>
      <c r="AA162" s="58" t="s">
        <v>53</v>
      </c>
      <c r="AB162" s="58" t="s">
        <v>834</v>
      </c>
      <c r="AC162" s="58" t="s">
        <v>835</v>
      </c>
      <c r="AD162" s="58" t="s">
        <v>2885</v>
      </c>
      <c r="AE162" s="58" t="s">
        <v>2886</v>
      </c>
      <c r="AF162" s="58" t="s">
        <v>972</v>
      </c>
      <c r="AG162" s="58"/>
      <c r="AH162" s="58"/>
      <c r="AI162" s="58"/>
      <c r="AJ162" s="58">
        <v>12800</v>
      </c>
      <c r="AK162" s="58"/>
    </row>
    <row r="163" spans="1:37" x14ac:dyDescent="0.3">
      <c r="A163" s="58" t="s">
        <v>121</v>
      </c>
      <c r="B163" s="58" t="s">
        <v>122</v>
      </c>
      <c r="C163" s="58" t="s">
        <v>123</v>
      </c>
      <c r="D163" s="58" t="s">
        <v>124</v>
      </c>
      <c r="E163" s="58" t="s">
        <v>125</v>
      </c>
      <c r="F163" s="58" t="s">
        <v>215</v>
      </c>
      <c r="G163" s="58" t="s">
        <v>110</v>
      </c>
      <c r="H163" s="58" t="s">
        <v>245</v>
      </c>
      <c r="I163" s="58" t="s">
        <v>44</v>
      </c>
      <c r="J163" s="58" t="s">
        <v>45</v>
      </c>
      <c r="K163" s="58" t="s">
        <v>46</v>
      </c>
      <c r="L163" s="58" t="s">
        <v>112</v>
      </c>
      <c r="M163" s="58" t="s">
        <v>246</v>
      </c>
      <c r="N163" s="58" t="s">
        <v>991</v>
      </c>
      <c r="O163" s="58">
        <v>236483</v>
      </c>
      <c r="P163" s="58" t="s">
        <v>965</v>
      </c>
      <c r="Q163" s="72">
        <v>44649</v>
      </c>
      <c r="R163" s="58" t="s">
        <v>966</v>
      </c>
      <c r="S163" s="72">
        <v>44648</v>
      </c>
      <c r="T163" s="58" t="s">
        <v>967</v>
      </c>
      <c r="U163" s="58" t="s">
        <v>996</v>
      </c>
      <c r="V163" s="72">
        <v>44643</v>
      </c>
      <c r="W163" s="58" t="s">
        <v>997</v>
      </c>
      <c r="X163" s="72">
        <v>44579</v>
      </c>
      <c r="Y163" s="73" t="s">
        <v>849</v>
      </c>
      <c r="Z163" s="58" t="s">
        <v>52</v>
      </c>
      <c r="AA163" s="58" t="s">
        <v>116</v>
      </c>
      <c r="AB163" s="58" t="s">
        <v>834</v>
      </c>
      <c r="AC163" s="58" t="s">
        <v>835</v>
      </c>
      <c r="AD163" s="58" t="s">
        <v>998</v>
      </c>
      <c r="AE163" s="58" t="s">
        <v>999</v>
      </c>
      <c r="AF163" s="58" t="s">
        <v>972</v>
      </c>
      <c r="AG163" s="58"/>
      <c r="AH163" s="58"/>
      <c r="AI163" s="58"/>
      <c r="AJ163" s="58"/>
      <c r="AK163" s="58"/>
    </row>
    <row r="164" spans="1:37" x14ac:dyDescent="0.3">
      <c r="A164" s="58" t="s">
        <v>121</v>
      </c>
      <c r="B164" s="58" t="s">
        <v>122</v>
      </c>
      <c r="C164" s="58" t="s">
        <v>123</v>
      </c>
      <c r="D164" s="58" t="s">
        <v>124</v>
      </c>
      <c r="E164" s="58" t="s">
        <v>125</v>
      </c>
      <c r="F164" s="58" t="s">
        <v>215</v>
      </c>
      <c r="G164" s="58" t="s">
        <v>110</v>
      </c>
      <c r="H164" s="58" t="s">
        <v>245</v>
      </c>
      <c r="I164" s="58" t="s">
        <v>44</v>
      </c>
      <c r="J164" s="58" t="s">
        <v>45</v>
      </c>
      <c r="K164" s="58" t="s">
        <v>46</v>
      </c>
      <c r="L164" s="58" t="s">
        <v>112</v>
      </c>
      <c r="M164" s="58" t="s">
        <v>246</v>
      </c>
      <c r="N164" s="58" t="s">
        <v>991</v>
      </c>
      <c r="O164" s="58">
        <v>236730</v>
      </c>
      <c r="P164" s="58" t="s">
        <v>965</v>
      </c>
      <c r="Q164" s="72">
        <v>44649</v>
      </c>
      <c r="R164" s="58" t="s">
        <v>966</v>
      </c>
      <c r="S164" s="72">
        <v>44648</v>
      </c>
      <c r="T164" s="58" t="s">
        <v>967</v>
      </c>
      <c r="U164" s="58" t="s">
        <v>992</v>
      </c>
      <c r="V164" s="72">
        <v>44643</v>
      </c>
      <c r="W164" s="58" t="s">
        <v>993</v>
      </c>
      <c r="X164" s="72">
        <v>44638</v>
      </c>
      <c r="Y164" s="73" t="s">
        <v>849</v>
      </c>
      <c r="Z164" s="58" t="s">
        <v>52</v>
      </c>
      <c r="AA164" s="58" t="s">
        <v>116</v>
      </c>
      <c r="AB164" s="58" t="s">
        <v>834</v>
      </c>
      <c r="AC164" s="58" t="s">
        <v>835</v>
      </c>
      <c r="AD164" s="58" t="s">
        <v>994</v>
      </c>
      <c r="AE164" s="58" t="s">
        <v>995</v>
      </c>
      <c r="AF164" s="58" t="s">
        <v>972</v>
      </c>
      <c r="AG164" s="58"/>
      <c r="AH164" s="58"/>
      <c r="AI164" s="58"/>
      <c r="AJ164" s="58"/>
      <c r="AK164" s="58"/>
    </row>
    <row r="165" spans="1:37" x14ac:dyDescent="0.3">
      <c r="A165" s="58" t="s">
        <v>121</v>
      </c>
      <c r="B165" s="58" t="s">
        <v>122</v>
      </c>
      <c r="C165" s="58" t="s">
        <v>123</v>
      </c>
      <c r="D165" s="58" t="s">
        <v>124</v>
      </c>
      <c r="E165" s="58" t="s">
        <v>125</v>
      </c>
      <c r="F165" s="58" t="s">
        <v>215</v>
      </c>
      <c r="G165" s="58" t="s">
        <v>56</v>
      </c>
      <c r="H165" s="58" t="s">
        <v>593</v>
      </c>
      <c r="I165" s="58" t="s">
        <v>44</v>
      </c>
      <c r="J165" s="58" t="s">
        <v>45</v>
      </c>
      <c r="K165" s="58" t="s">
        <v>46</v>
      </c>
      <c r="L165" s="58" t="s">
        <v>594</v>
      </c>
      <c r="M165" s="58" t="s">
        <v>595</v>
      </c>
      <c r="N165" s="58" t="s">
        <v>986</v>
      </c>
      <c r="O165" s="58">
        <v>2700000</v>
      </c>
      <c r="P165" s="58" t="s">
        <v>965</v>
      </c>
      <c r="Q165" s="72">
        <v>44649</v>
      </c>
      <c r="R165" s="58" t="s">
        <v>966</v>
      </c>
      <c r="S165" s="72">
        <v>44648</v>
      </c>
      <c r="T165" s="58" t="s">
        <v>967</v>
      </c>
      <c r="U165" s="58" t="s">
        <v>987</v>
      </c>
      <c r="V165" s="72">
        <v>44643</v>
      </c>
      <c r="W165" s="58" t="s">
        <v>988</v>
      </c>
      <c r="X165" s="72">
        <v>44588</v>
      </c>
      <c r="Y165" s="73" t="s">
        <v>849</v>
      </c>
      <c r="Z165" s="58" t="s">
        <v>52</v>
      </c>
      <c r="AA165" s="58" t="s">
        <v>62</v>
      </c>
      <c r="AB165" s="58" t="s">
        <v>834</v>
      </c>
      <c r="AC165" s="58" t="s">
        <v>835</v>
      </c>
      <c r="AD165" s="58" t="s">
        <v>989</v>
      </c>
      <c r="AE165" s="58" t="s">
        <v>990</v>
      </c>
      <c r="AF165" s="58" t="s">
        <v>972</v>
      </c>
      <c r="AG165" s="58"/>
      <c r="AH165" s="58"/>
      <c r="AI165" s="58"/>
      <c r="AJ165" s="58"/>
      <c r="AK165" s="58"/>
    </row>
    <row r="166" spans="1:37" x14ac:dyDescent="0.3">
      <c r="A166" s="58" t="s">
        <v>36</v>
      </c>
      <c r="B166" s="58" t="s">
        <v>37</v>
      </c>
      <c r="C166" s="58" t="s">
        <v>38</v>
      </c>
      <c r="D166" s="58" t="s">
        <v>39</v>
      </c>
      <c r="E166" s="58" t="s">
        <v>76</v>
      </c>
      <c r="F166" s="58" t="s">
        <v>77</v>
      </c>
      <c r="G166" s="58" t="s">
        <v>56</v>
      </c>
      <c r="H166" s="58" t="s">
        <v>84</v>
      </c>
      <c r="I166" s="58" t="s">
        <v>44</v>
      </c>
      <c r="J166" s="58" t="s">
        <v>45</v>
      </c>
      <c r="K166" s="58" t="s">
        <v>79</v>
      </c>
      <c r="L166" s="58" t="s">
        <v>85</v>
      </c>
      <c r="M166" s="58" t="s">
        <v>86</v>
      </c>
      <c r="N166" s="58" t="s">
        <v>1000</v>
      </c>
      <c r="O166" s="58">
        <v>2700000</v>
      </c>
      <c r="P166" s="58" t="s">
        <v>1001</v>
      </c>
      <c r="Q166" s="72">
        <v>44649</v>
      </c>
      <c r="R166" s="58" t="s">
        <v>1002</v>
      </c>
      <c r="S166" s="72">
        <v>44648</v>
      </c>
      <c r="T166" s="58" t="s">
        <v>1003</v>
      </c>
      <c r="U166" s="58" t="s">
        <v>1004</v>
      </c>
      <c r="V166" s="72">
        <v>44643</v>
      </c>
      <c r="W166" s="58" t="s">
        <v>1005</v>
      </c>
      <c r="X166" s="72">
        <v>44575</v>
      </c>
      <c r="Y166" s="73" t="s">
        <v>849</v>
      </c>
      <c r="Z166" s="58" t="s">
        <v>52</v>
      </c>
      <c r="AA166" s="58" t="s">
        <v>62</v>
      </c>
      <c r="AB166" s="58" t="s">
        <v>834</v>
      </c>
      <c r="AC166" s="58" t="s">
        <v>835</v>
      </c>
      <c r="AD166" s="58" t="s">
        <v>1006</v>
      </c>
      <c r="AE166" s="58" t="s">
        <v>1007</v>
      </c>
      <c r="AF166" s="58" t="s">
        <v>972</v>
      </c>
      <c r="AG166" s="58"/>
      <c r="AH166" s="58"/>
      <c r="AI166" s="58"/>
      <c r="AJ166" s="58"/>
      <c r="AK166" s="58"/>
    </row>
    <row r="167" spans="1:37" x14ac:dyDescent="0.3">
      <c r="A167" s="58" t="s">
        <v>121</v>
      </c>
      <c r="B167" s="58" t="s">
        <v>122</v>
      </c>
      <c r="C167" s="58" t="s">
        <v>123</v>
      </c>
      <c r="D167" s="58" t="s">
        <v>124</v>
      </c>
      <c r="E167" s="58" t="s">
        <v>125</v>
      </c>
      <c r="F167" s="58" t="s">
        <v>250</v>
      </c>
      <c r="G167" s="58" t="s">
        <v>56</v>
      </c>
      <c r="H167" s="58" t="s">
        <v>973</v>
      </c>
      <c r="I167" s="58" t="s">
        <v>44</v>
      </c>
      <c r="J167" s="58" t="s">
        <v>45</v>
      </c>
      <c r="K167" s="58" t="s">
        <v>79</v>
      </c>
      <c r="L167" s="58" t="s">
        <v>974</v>
      </c>
      <c r="M167" s="58" t="s">
        <v>975</v>
      </c>
      <c r="N167" s="58" t="s">
        <v>981</v>
      </c>
      <c r="O167" s="58">
        <v>3680000</v>
      </c>
      <c r="P167" s="58" t="s">
        <v>965</v>
      </c>
      <c r="Q167" s="72">
        <v>44649</v>
      </c>
      <c r="R167" s="58" t="s">
        <v>966</v>
      </c>
      <c r="S167" s="72">
        <v>44648</v>
      </c>
      <c r="T167" s="58" t="s">
        <v>967</v>
      </c>
      <c r="U167" s="58" t="s">
        <v>982</v>
      </c>
      <c r="V167" s="72">
        <v>44643</v>
      </c>
      <c r="W167" s="58" t="s">
        <v>983</v>
      </c>
      <c r="X167" s="72">
        <v>44585</v>
      </c>
      <c r="Y167" s="73" t="s">
        <v>849</v>
      </c>
      <c r="Z167" s="58" t="s">
        <v>52</v>
      </c>
      <c r="AA167" s="58" t="s">
        <v>62</v>
      </c>
      <c r="AB167" s="58" t="s">
        <v>834</v>
      </c>
      <c r="AC167" s="58" t="s">
        <v>835</v>
      </c>
      <c r="AD167" s="58" t="s">
        <v>984</v>
      </c>
      <c r="AE167" s="58" t="s">
        <v>985</v>
      </c>
      <c r="AF167" s="58" t="s">
        <v>972</v>
      </c>
      <c r="AG167" s="58"/>
      <c r="AH167" s="58"/>
      <c r="AI167" s="58"/>
      <c r="AJ167" s="58"/>
      <c r="AK167" s="58"/>
    </row>
    <row r="168" spans="1:37" x14ac:dyDescent="0.3">
      <c r="A168" s="58" t="s">
        <v>121</v>
      </c>
      <c r="B168" s="58" t="s">
        <v>122</v>
      </c>
      <c r="C168" s="58" t="s">
        <v>123</v>
      </c>
      <c r="D168" s="58" t="s">
        <v>124</v>
      </c>
      <c r="E168" s="58" t="s">
        <v>125</v>
      </c>
      <c r="F168" s="58" t="s">
        <v>250</v>
      </c>
      <c r="G168" s="58" t="s">
        <v>56</v>
      </c>
      <c r="H168" s="58" t="s">
        <v>973</v>
      </c>
      <c r="I168" s="58" t="s">
        <v>44</v>
      </c>
      <c r="J168" s="58" t="s">
        <v>45</v>
      </c>
      <c r="K168" s="58" t="s">
        <v>79</v>
      </c>
      <c r="L168" s="58" t="s">
        <v>974</v>
      </c>
      <c r="M168" s="58" t="s">
        <v>975</v>
      </c>
      <c r="N168" s="58" t="s">
        <v>976</v>
      </c>
      <c r="O168" s="58">
        <v>5400000</v>
      </c>
      <c r="P168" s="58" t="s">
        <v>965</v>
      </c>
      <c r="Q168" s="72">
        <v>44649</v>
      </c>
      <c r="R168" s="58" t="s">
        <v>966</v>
      </c>
      <c r="S168" s="72">
        <v>44648</v>
      </c>
      <c r="T168" s="58" t="s">
        <v>967</v>
      </c>
      <c r="U168" s="58" t="s">
        <v>977</v>
      </c>
      <c r="V168" s="72">
        <v>44643</v>
      </c>
      <c r="W168" s="58" t="s">
        <v>978</v>
      </c>
      <c r="X168" s="72">
        <v>44592</v>
      </c>
      <c r="Y168" s="73" t="s">
        <v>849</v>
      </c>
      <c r="Z168" s="58" t="s">
        <v>52</v>
      </c>
      <c r="AA168" s="58" t="s">
        <v>62</v>
      </c>
      <c r="AB168" s="58" t="s">
        <v>834</v>
      </c>
      <c r="AC168" s="58" t="s">
        <v>835</v>
      </c>
      <c r="AD168" s="58" t="s">
        <v>979</v>
      </c>
      <c r="AE168" s="58" t="s">
        <v>980</v>
      </c>
      <c r="AF168" s="58" t="s">
        <v>972</v>
      </c>
      <c r="AG168" s="58"/>
      <c r="AH168" s="58"/>
      <c r="AI168" s="58"/>
      <c r="AJ168" s="58"/>
      <c r="AK168" s="58"/>
    </row>
    <row r="169" spans="1:37" x14ac:dyDescent="0.3">
      <c r="A169" s="58" t="s">
        <v>121</v>
      </c>
      <c r="B169" s="58" t="s">
        <v>122</v>
      </c>
      <c r="C169" s="58" t="s">
        <v>123</v>
      </c>
      <c r="D169" s="58" t="s">
        <v>124</v>
      </c>
      <c r="E169" s="58" t="s">
        <v>125</v>
      </c>
      <c r="F169" s="58" t="s">
        <v>250</v>
      </c>
      <c r="G169" s="58" t="s">
        <v>110</v>
      </c>
      <c r="H169" s="58" t="s">
        <v>627</v>
      </c>
      <c r="I169" s="58" t="s">
        <v>44</v>
      </c>
      <c r="J169" s="58" t="s">
        <v>45</v>
      </c>
      <c r="K169" s="58" t="s">
        <v>79</v>
      </c>
      <c r="L169" s="58" t="s">
        <v>112</v>
      </c>
      <c r="M169" s="58" t="s">
        <v>628</v>
      </c>
      <c r="N169" s="58" t="s">
        <v>964</v>
      </c>
      <c r="O169" s="58">
        <v>120000</v>
      </c>
      <c r="P169" s="58" t="s">
        <v>965</v>
      </c>
      <c r="Q169" s="72">
        <v>44649</v>
      </c>
      <c r="R169" s="58" t="s">
        <v>966</v>
      </c>
      <c r="S169" s="72">
        <v>44648</v>
      </c>
      <c r="T169" s="58" t="s">
        <v>967</v>
      </c>
      <c r="U169" s="58" t="s">
        <v>968</v>
      </c>
      <c r="V169" s="72">
        <v>44643</v>
      </c>
      <c r="W169" s="58" t="s">
        <v>969</v>
      </c>
      <c r="X169" s="72">
        <v>44582</v>
      </c>
      <c r="Y169" s="73" t="s">
        <v>849</v>
      </c>
      <c r="Z169" s="58" t="s">
        <v>52</v>
      </c>
      <c r="AA169" s="58" t="s">
        <v>116</v>
      </c>
      <c r="AB169" s="58" t="s">
        <v>834</v>
      </c>
      <c r="AC169" s="58" t="s">
        <v>835</v>
      </c>
      <c r="AD169" s="58" t="s">
        <v>970</v>
      </c>
      <c r="AE169" s="58" t="s">
        <v>971</v>
      </c>
      <c r="AF169" s="58" t="s">
        <v>972</v>
      </c>
      <c r="AG169" s="58"/>
      <c r="AH169" s="58"/>
      <c r="AI169" s="58"/>
      <c r="AJ169" s="58"/>
      <c r="AK169" s="58"/>
    </row>
    <row r="170" spans="1:37" x14ac:dyDescent="0.3">
      <c r="A170" s="58" t="s">
        <v>121</v>
      </c>
      <c r="B170" s="58" t="s">
        <v>122</v>
      </c>
      <c r="C170" s="58" t="s">
        <v>123</v>
      </c>
      <c r="D170" s="58" t="s">
        <v>314</v>
      </c>
      <c r="E170" s="58" t="s">
        <v>315</v>
      </c>
      <c r="F170" s="58" t="s">
        <v>316</v>
      </c>
      <c r="G170" s="58" t="s">
        <v>42</v>
      </c>
      <c r="H170" s="58" t="s">
        <v>317</v>
      </c>
      <c r="I170" s="58" t="s">
        <v>44</v>
      </c>
      <c r="J170" s="58" t="s">
        <v>261</v>
      </c>
      <c r="K170" s="58" t="s">
        <v>318</v>
      </c>
      <c r="L170" s="58" t="s">
        <v>104</v>
      </c>
      <c r="M170" s="58" t="s">
        <v>319</v>
      </c>
      <c r="N170" s="58" t="s">
        <v>959</v>
      </c>
      <c r="O170" s="58">
        <v>594000</v>
      </c>
      <c r="P170" s="58" t="s">
        <v>952</v>
      </c>
      <c r="Q170" s="72">
        <v>44649</v>
      </c>
      <c r="R170" s="58" t="s">
        <v>953</v>
      </c>
      <c r="S170" s="72">
        <v>44648</v>
      </c>
      <c r="T170" s="58" t="s">
        <v>954</v>
      </c>
      <c r="U170" s="58" t="s">
        <v>960</v>
      </c>
      <c r="V170" s="72">
        <v>44643</v>
      </c>
      <c r="W170" s="58" t="s">
        <v>961</v>
      </c>
      <c r="X170" s="72">
        <v>44567</v>
      </c>
      <c r="Y170" s="73" t="s">
        <v>849</v>
      </c>
      <c r="Z170" s="58" t="s">
        <v>52</v>
      </c>
      <c r="AA170" s="58" t="s">
        <v>53</v>
      </c>
      <c r="AB170" s="58" t="s">
        <v>834</v>
      </c>
      <c r="AC170" s="58" t="s">
        <v>835</v>
      </c>
      <c r="AD170" s="58" t="s">
        <v>962</v>
      </c>
      <c r="AE170" s="58" t="s">
        <v>963</v>
      </c>
      <c r="AF170" s="58" t="s">
        <v>906</v>
      </c>
      <c r="AG170" s="58"/>
      <c r="AH170" s="58"/>
      <c r="AI170" s="58"/>
      <c r="AJ170" s="58"/>
      <c r="AK170" s="58"/>
    </row>
    <row r="171" spans="1:37" x14ac:dyDescent="0.3">
      <c r="A171" s="58" t="s">
        <v>121</v>
      </c>
      <c r="B171" s="58" t="s">
        <v>122</v>
      </c>
      <c r="C171" s="58" t="s">
        <v>123</v>
      </c>
      <c r="D171" s="58" t="s">
        <v>314</v>
      </c>
      <c r="E171" s="58" t="s">
        <v>315</v>
      </c>
      <c r="F171" s="58" t="s">
        <v>316</v>
      </c>
      <c r="G171" s="58" t="s">
        <v>42</v>
      </c>
      <c r="H171" s="58" t="s">
        <v>317</v>
      </c>
      <c r="I171" s="58" t="s">
        <v>44</v>
      </c>
      <c r="J171" s="58" t="s">
        <v>261</v>
      </c>
      <c r="K171" s="58" t="s">
        <v>318</v>
      </c>
      <c r="L171" s="58" t="s">
        <v>104</v>
      </c>
      <c r="M171" s="58" t="s">
        <v>319</v>
      </c>
      <c r="N171" s="58" t="s">
        <v>951</v>
      </c>
      <c r="O171" s="58">
        <v>1296000</v>
      </c>
      <c r="P171" s="58" t="s">
        <v>952</v>
      </c>
      <c r="Q171" s="72">
        <v>44649</v>
      </c>
      <c r="R171" s="58" t="s">
        <v>953</v>
      </c>
      <c r="S171" s="72">
        <v>44648</v>
      </c>
      <c r="T171" s="58" t="s">
        <v>954</v>
      </c>
      <c r="U171" s="58" t="s">
        <v>955</v>
      </c>
      <c r="V171" s="72">
        <v>44643</v>
      </c>
      <c r="W171" s="58" t="s">
        <v>956</v>
      </c>
      <c r="X171" s="72">
        <v>44567</v>
      </c>
      <c r="Y171" s="73" t="s">
        <v>849</v>
      </c>
      <c r="Z171" s="58" t="s">
        <v>52</v>
      </c>
      <c r="AA171" s="58" t="s">
        <v>53</v>
      </c>
      <c r="AB171" s="58" t="s">
        <v>834</v>
      </c>
      <c r="AC171" s="58" t="s">
        <v>835</v>
      </c>
      <c r="AD171" s="58" t="s">
        <v>957</v>
      </c>
      <c r="AE171" s="58" t="s">
        <v>958</v>
      </c>
      <c r="AF171" s="58" t="s">
        <v>906</v>
      </c>
      <c r="AG171" s="58"/>
      <c r="AH171" s="58"/>
      <c r="AI171" s="58"/>
      <c r="AJ171" s="58"/>
      <c r="AK171" s="58"/>
    </row>
    <row r="172" spans="1:37" x14ac:dyDescent="0.3">
      <c r="A172" s="58" t="s">
        <v>121</v>
      </c>
      <c r="B172" s="58" t="s">
        <v>122</v>
      </c>
      <c r="C172" s="58" t="s">
        <v>256</v>
      </c>
      <c r="D172" s="58" t="s">
        <v>351</v>
      </c>
      <c r="E172" s="58" t="s">
        <v>352</v>
      </c>
      <c r="F172" s="58" t="s">
        <v>353</v>
      </c>
      <c r="G172" s="58" t="s">
        <v>56</v>
      </c>
      <c r="H172" s="58" t="s">
        <v>943</v>
      </c>
      <c r="I172" s="58" t="s">
        <v>44</v>
      </c>
      <c r="J172" s="58" t="s">
        <v>261</v>
      </c>
      <c r="K172" s="58" t="s">
        <v>318</v>
      </c>
      <c r="L172" s="58" t="s">
        <v>944</v>
      </c>
      <c r="M172" s="58" t="s">
        <v>945</v>
      </c>
      <c r="N172" s="58" t="s">
        <v>946</v>
      </c>
      <c r="O172" s="58">
        <v>2805000</v>
      </c>
      <c r="P172" s="58" t="s">
        <v>899</v>
      </c>
      <c r="Q172" s="72">
        <v>44649</v>
      </c>
      <c r="R172" s="58" t="s">
        <v>900</v>
      </c>
      <c r="S172" s="72">
        <v>44648</v>
      </c>
      <c r="T172" s="58" t="s">
        <v>901</v>
      </c>
      <c r="U172" s="58" t="s">
        <v>947</v>
      </c>
      <c r="V172" s="72">
        <v>44643</v>
      </c>
      <c r="W172" s="58" t="s">
        <v>948</v>
      </c>
      <c r="X172" s="72">
        <v>44585</v>
      </c>
      <c r="Y172" s="73" t="s">
        <v>849</v>
      </c>
      <c r="Z172" s="58" t="s">
        <v>52</v>
      </c>
      <c r="AA172" s="58" t="s">
        <v>62</v>
      </c>
      <c r="AB172" s="58" t="s">
        <v>834</v>
      </c>
      <c r="AC172" s="58" t="s">
        <v>835</v>
      </c>
      <c r="AD172" s="58" t="s">
        <v>949</v>
      </c>
      <c r="AE172" s="58" t="s">
        <v>950</v>
      </c>
      <c r="AF172" s="58" t="s">
        <v>906</v>
      </c>
      <c r="AG172" s="58"/>
      <c r="AH172" s="58"/>
      <c r="AI172" s="58"/>
      <c r="AJ172" s="58"/>
      <c r="AK172" s="58"/>
    </row>
    <row r="173" spans="1:37" x14ac:dyDescent="0.3">
      <c r="A173" s="58" t="s">
        <v>121</v>
      </c>
      <c r="B173" s="58" t="s">
        <v>122</v>
      </c>
      <c r="C173" s="58" t="s">
        <v>256</v>
      </c>
      <c r="D173" s="58" t="s">
        <v>351</v>
      </c>
      <c r="E173" s="58" t="s">
        <v>352</v>
      </c>
      <c r="F173" s="58" t="s">
        <v>439</v>
      </c>
      <c r="G173" s="58" t="s">
        <v>56</v>
      </c>
      <c r="H173" s="58" t="s">
        <v>935</v>
      </c>
      <c r="I173" s="58" t="s">
        <v>44</v>
      </c>
      <c r="J173" s="58" t="s">
        <v>261</v>
      </c>
      <c r="K173" s="58" t="s">
        <v>318</v>
      </c>
      <c r="L173" s="58" t="s">
        <v>936</v>
      </c>
      <c r="M173" s="58" t="s">
        <v>937</v>
      </c>
      <c r="N173" s="58" t="s">
        <v>938</v>
      </c>
      <c r="O173" s="58">
        <v>5040000</v>
      </c>
      <c r="P173" s="58" t="s">
        <v>899</v>
      </c>
      <c r="Q173" s="72">
        <v>44649</v>
      </c>
      <c r="R173" s="58" t="s">
        <v>900</v>
      </c>
      <c r="S173" s="72">
        <v>44648</v>
      </c>
      <c r="T173" s="58" t="s">
        <v>901</v>
      </c>
      <c r="U173" s="58" t="s">
        <v>939</v>
      </c>
      <c r="V173" s="72">
        <v>44643</v>
      </c>
      <c r="W173" s="58" t="s">
        <v>940</v>
      </c>
      <c r="X173" s="72">
        <v>44635</v>
      </c>
      <c r="Y173" s="73" t="s">
        <v>849</v>
      </c>
      <c r="Z173" s="58" t="s">
        <v>52</v>
      </c>
      <c r="AA173" s="58" t="s">
        <v>62</v>
      </c>
      <c r="AB173" s="58" t="s">
        <v>834</v>
      </c>
      <c r="AC173" s="58" t="s">
        <v>835</v>
      </c>
      <c r="AD173" s="58" t="s">
        <v>941</v>
      </c>
      <c r="AE173" s="58" t="s">
        <v>942</v>
      </c>
      <c r="AF173" s="58" t="s">
        <v>906</v>
      </c>
      <c r="AG173" s="58"/>
      <c r="AH173" s="58"/>
      <c r="AI173" s="58"/>
      <c r="AJ173" s="58"/>
      <c r="AK173" s="58"/>
    </row>
    <row r="174" spans="1:37" x14ac:dyDescent="0.3">
      <c r="A174" s="58" t="s">
        <v>121</v>
      </c>
      <c r="B174" s="58" t="s">
        <v>122</v>
      </c>
      <c r="C174" s="58" t="s">
        <v>256</v>
      </c>
      <c r="D174" s="58" t="s">
        <v>257</v>
      </c>
      <c r="E174" s="58" t="s">
        <v>258</v>
      </c>
      <c r="F174" s="58" t="s">
        <v>259</v>
      </c>
      <c r="G174" s="58" t="s">
        <v>42</v>
      </c>
      <c r="H174" s="58" t="s">
        <v>923</v>
      </c>
      <c r="I174" s="58" t="s">
        <v>44</v>
      </c>
      <c r="J174" s="58" t="s">
        <v>261</v>
      </c>
      <c r="K174" s="58" t="s">
        <v>262</v>
      </c>
      <c r="L174" s="58" t="s">
        <v>3437</v>
      </c>
      <c r="M174" s="58" t="s">
        <v>924</v>
      </c>
      <c r="N174" s="58" t="s">
        <v>930</v>
      </c>
      <c r="O174" s="58">
        <v>440000</v>
      </c>
      <c r="P174" s="58" t="s">
        <v>899</v>
      </c>
      <c r="Q174" s="72">
        <v>44649</v>
      </c>
      <c r="R174" s="58" t="s">
        <v>900</v>
      </c>
      <c r="S174" s="72">
        <v>44648</v>
      </c>
      <c r="T174" s="58" t="s">
        <v>901</v>
      </c>
      <c r="U174" s="58" t="s">
        <v>931</v>
      </c>
      <c r="V174" s="72">
        <v>44643</v>
      </c>
      <c r="W174" s="58" t="s">
        <v>932</v>
      </c>
      <c r="X174" s="72">
        <v>44636</v>
      </c>
      <c r="Y174" s="73" t="s">
        <v>849</v>
      </c>
      <c r="Z174" s="58" t="s">
        <v>52</v>
      </c>
      <c r="AA174" s="58" t="s">
        <v>53</v>
      </c>
      <c r="AB174" s="58" t="s">
        <v>834</v>
      </c>
      <c r="AC174" s="58" t="s">
        <v>835</v>
      </c>
      <c r="AD174" s="58" t="s">
        <v>933</v>
      </c>
      <c r="AE174" s="58" t="s">
        <v>934</v>
      </c>
      <c r="AF174" s="58" t="s">
        <v>906</v>
      </c>
      <c r="AG174" s="58"/>
      <c r="AH174" s="58"/>
      <c r="AI174" s="58"/>
      <c r="AJ174" s="58"/>
      <c r="AK174" s="58"/>
    </row>
    <row r="175" spans="1:37" x14ac:dyDescent="0.3">
      <c r="A175" s="58" t="s">
        <v>121</v>
      </c>
      <c r="B175" s="58" t="s">
        <v>122</v>
      </c>
      <c r="C175" s="58" t="s">
        <v>256</v>
      </c>
      <c r="D175" s="58" t="s">
        <v>257</v>
      </c>
      <c r="E175" s="58" t="s">
        <v>258</v>
      </c>
      <c r="F175" s="58" t="s">
        <v>259</v>
      </c>
      <c r="G175" s="58" t="s">
        <v>42</v>
      </c>
      <c r="H175" s="58" t="s">
        <v>923</v>
      </c>
      <c r="I175" s="58" t="s">
        <v>44</v>
      </c>
      <c r="J175" s="58" t="s">
        <v>261</v>
      </c>
      <c r="K175" s="58" t="s">
        <v>262</v>
      </c>
      <c r="L175" s="58" t="s">
        <v>3437</v>
      </c>
      <c r="M175" s="58" t="s">
        <v>924</v>
      </c>
      <c r="N175" s="58" t="s">
        <v>925</v>
      </c>
      <c r="O175" s="58">
        <v>440000</v>
      </c>
      <c r="P175" s="58" t="s">
        <v>899</v>
      </c>
      <c r="Q175" s="72">
        <v>44649</v>
      </c>
      <c r="R175" s="58" t="s">
        <v>900</v>
      </c>
      <c r="S175" s="72">
        <v>44648</v>
      </c>
      <c r="T175" s="58" t="s">
        <v>901</v>
      </c>
      <c r="U175" s="58" t="s">
        <v>926</v>
      </c>
      <c r="V175" s="72">
        <v>44643</v>
      </c>
      <c r="W175" s="58" t="s">
        <v>927</v>
      </c>
      <c r="X175" s="72">
        <v>44636</v>
      </c>
      <c r="Y175" s="73" t="s">
        <v>849</v>
      </c>
      <c r="Z175" s="58" t="s">
        <v>52</v>
      </c>
      <c r="AA175" s="58" t="s">
        <v>53</v>
      </c>
      <c r="AB175" s="58" t="s">
        <v>834</v>
      </c>
      <c r="AC175" s="58" t="s">
        <v>835</v>
      </c>
      <c r="AD175" s="58" t="s">
        <v>928</v>
      </c>
      <c r="AE175" s="58" t="s">
        <v>929</v>
      </c>
      <c r="AF175" s="58" t="s">
        <v>906</v>
      </c>
      <c r="AG175" s="58"/>
      <c r="AH175" s="58"/>
      <c r="AI175" s="58"/>
      <c r="AJ175" s="58"/>
      <c r="AK175" s="58"/>
    </row>
    <row r="176" spans="1:37" x14ac:dyDescent="0.3">
      <c r="A176" s="58" t="s">
        <v>121</v>
      </c>
      <c r="B176" s="58" t="s">
        <v>122</v>
      </c>
      <c r="C176" s="58" t="s">
        <v>256</v>
      </c>
      <c r="D176" s="58" t="s">
        <v>257</v>
      </c>
      <c r="E176" s="58" t="s">
        <v>574</v>
      </c>
      <c r="F176" s="58" t="s">
        <v>575</v>
      </c>
      <c r="G176" s="58" t="s">
        <v>42</v>
      </c>
      <c r="H176" s="58" t="s">
        <v>576</v>
      </c>
      <c r="I176" s="58" t="s">
        <v>44</v>
      </c>
      <c r="J176" s="58" t="s">
        <v>261</v>
      </c>
      <c r="K176" s="58" t="s">
        <v>262</v>
      </c>
      <c r="L176" s="58" t="s">
        <v>3437</v>
      </c>
      <c r="M176" s="58" t="s">
        <v>912</v>
      </c>
      <c r="N176" s="58" t="s">
        <v>918</v>
      </c>
      <c r="O176" s="58">
        <v>440000</v>
      </c>
      <c r="P176" s="58" t="s">
        <v>899</v>
      </c>
      <c r="Q176" s="72">
        <v>44649</v>
      </c>
      <c r="R176" s="58" t="s">
        <v>900</v>
      </c>
      <c r="S176" s="72">
        <v>44648</v>
      </c>
      <c r="T176" s="58" t="s">
        <v>901</v>
      </c>
      <c r="U176" s="58" t="s">
        <v>919</v>
      </c>
      <c r="V176" s="72">
        <v>44643</v>
      </c>
      <c r="W176" s="58" t="s">
        <v>920</v>
      </c>
      <c r="X176" s="72">
        <v>44571</v>
      </c>
      <c r="Y176" s="73" t="s">
        <v>849</v>
      </c>
      <c r="Z176" s="58" t="s">
        <v>52</v>
      </c>
      <c r="AA176" s="58" t="s">
        <v>53</v>
      </c>
      <c r="AB176" s="58" t="s">
        <v>834</v>
      </c>
      <c r="AC176" s="58" t="s">
        <v>835</v>
      </c>
      <c r="AD176" s="58" t="s">
        <v>921</v>
      </c>
      <c r="AE176" s="58" t="s">
        <v>922</v>
      </c>
      <c r="AF176" s="58" t="s">
        <v>906</v>
      </c>
      <c r="AG176" s="58"/>
      <c r="AH176" s="58"/>
      <c r="AI176" s="58"/>
      <c r="AJ176" s="58"/>
      <c r="AK176" s="58"/>
    </row>
    <row r="177" spans="1:37" x14ac:dyDescent="0.3">
      <c r="A177" s="58" t="s">
        <v>121</v>
      </c>
      <c r="B177" s="58" t="s">
        <v>122</v>
      </c>
      <c r="C177" s="58" t="s">
        <v>256</v>
      </c>
      <c r="D177" s="58" t="s">
        <v>257</v>
      </c>
      <c r="E177" s="58" t="s">
        <v>574</v>
      </c>
      <c r="F177" s="58" t="s">
        <v>575</v>
      </c>
      <c r="G177" s="58" t="s">
        <v>42</v>
      </c>
      <c r="H177" s="58" t="s">
        <v>576</v>
      </c>
      <c r="I177" s="58" t="s">
        <v>44</v>
      </c>
      <c r="J177" s="58" t="s">
        <v>261</v>
      </c>
      <c r="K177" s="58" t="s">
        <v>262</v>
      </c>
      <c r="L177" s="58" t="s">
        <v>3437</v>
      </c>
      <c r="M177" s="58" t="s">
        <v>912</v>
      </c>
      <c r="N177" s="58" t="s">
        <v>913</v>
      </c>
      <c r="O177" s="58">
        <v>420000</v>
      </c>
      <c r="P177" s="58" t="s">
        <v>899</v>
      </c>
      <c r="Q177" s="72">
        <v>44649</v>
      </c>
      <c r="R177" s="58" t="s">
        <v>900</v>
      </c>
      <c r="S177" s="72">
        <v>44648</v>
      </c>
      <c r="T177" s="58" t="s">
        <v>901</v>
      </c>
      <c r="U177" s="58" t="s">
        <v>914</v>
      </c>
      <c r="V177" s="72">
        <v>44643</v>
      </c>
      <c r="W177" s="58" t="s">
        <v>915</v>
      </c>
      <c r="X177" s="72">
        <v>44571</v>
      </c>
      <c r="Y177" s="73" t="s">
        <v>849</v>
      </c>
      <c r="Z177" s="58" t="s">
        <v>52</v>
      </c>
      <c r="AA177" s="58" t="s">
        <v>53</v>
      </c>
      <c r="AB177" s="58" t="s">
        <v>834</v>
      </c>
      <c r="AC177" s="58" t="s">
        <v>835</v>
      </c>
      <c r="AD177" s="58" t="s">
        <v>916</v>
      </c>
      <c r="AE177" s="58" t="s">
        <v>917</v>
      </c>
      <c r="AF177" s="58" t="s">
        <v>906</v>
      </c>
      <c r="AG177" s="58"/>
      <c r="AH177" s="58"/>
      <c r="AI177" s="58"/>
      <c r="AJ177" s="58"/>
      <c r="AK177" s="58"/>
    </row>
    <row r="178" spans="1:37" x14ac:dyDescent="0.3">
      <c r="A178" s="58" t="s">
        <v>121</v>
      </c>
      <c r="B178" s="58" t="s">
        <v>122</v>
      </c>
      <c r="C178" s="58" t="s">
        <v>256</v>
      </c>
      <c r="D178" s="58" t="s">
        <v>257</v>
      </c>
      <c r="E178" s="58" t="s">
        <v>574</v>
      </c>
      <c r="F178" s="58" t="s">
        <v>575</v>
      </c>
      <c r="G178" s="58" t="s">
        <v>56</v>
      </c>
      <c r="H178" s="58" t="s">
        <v>895</v>
      </c>
      <c r="I178" s="58" t="s">
        <v>44</v>
      </c>
      <c r="J178" s="58" t="s">
        <v>261</v>
      </c>
      <c r="K178" s="58" t="s">
        <v>262</v>
      </c>
      <c r="L178" s="58" t="s">
        <v>896</v>
      </c>
      <c r="M178" s="58" t="s">
        <v>897</v>
      </c>
      <c r="N178" s="58" t="s">
        <v>907</v>
      </c>
      <c r="O178" s="58">
        <v>1245000</v>
      </c>
      <c r="P178" s="58" t="s">
        <v>899</v>
      </c>
      <c r="Q178" s="72">
        <v>44649</v>
      </c>
      <c r="R178" s="58" t="s">
        <v>900</v>
      </c>
      <c r="S178" s="72">
        <v>44648</v>
      </c>
      <c r="T178" s="58" t="s">
        <v>901</v>
      </c>
      <c r="U178" s="58" t="s">
        <v>908</v>
      </c>
      <c r="V178" s="72">
        <v>44643</v>
      </c>
      <c r="W178" s="58" t="s">
        <v>909</v>
      </c>
      <c r="X178" s="72">
        <v>44571</v>
      </c>
      <c r="Y178" s="73" t="s">
        <v>849</v>
      </c>
      <c r="Z178" s="58" t="s">
        <v>52</v>
      </c>
      <c r="AA178" s="58" t="s">
        <v>62</v>
      </c>
      <c r="AB178" s="58" t="s">
        <v>834</v>
      </c>
      <c r="AC178" s="58" t="s">
        <v>835</v>
      </c>
      <c r="AD178" s="58" t="s">
        <v>910</v>
      </c>
      <c r="AE178" s="58" t="s">
        <v>911</v>
      </c>
      <c r="AF178" s="58" t="s">
        <v>906</v>
      </c>
      <c r="AG178" s="58"/>
      <c r="AH178" s="58"/>
      <c r="AI178" s="58"/>
      <c r="AJ178" s="58"/>
      <c r="AK178" s="58"/>
    </row>
    <row r="179" spans="1:37" x14ac:dyDescent="0.3">
      <c r="A179" s="58" t="s">
        <v>121</v>
      </c>
      <c r="B179" s="58" t="s">
        <v>122</v>
      </c>
      <c r="C179" s="58" t="s">
        <v>256</v>
      </c>
      <c r="D179" s="58" t="s">
        <v>257</v>
      </c>
      <c r="E179" s="58" t="s">
        <v>574</v>
      </c>
      <c r="F179" s="58" t="s">
        <v>575</v>
      </c>
      <c r="G179" s="58" t="s">
        <v>56</v>
      </c>
      <c r="H179" s="58" t="s">
        <v>895</v>
      </c>
      <c r="I179" s="58" t="s">
        <v>44</v>
      </c>
      <c r="J179" s="58" t="s">
        <v>261</v>
      </c>
      <c r="K179" s="58" t="s">
        <v>262</v>
      </c>
      <c r="L179" s="58" t="s">
        <v>896</v>
      </c>
      <c r="M179" s="58" t="s">
        <v>897</v>
      </c>
      <c r="N179" s="58" t="s">
        <v>898</v>
      </c>
      <c r="O179" s="58">
        <v>1245000</v>
      </c>
      <c r="P179" s="58" t="s">
        <v>899</v>
      </c>
      <c r="Q179" s="72">
        <v>44649</v>
      </c>
      <c r="R179" s="58" t="s">
        <v>900</v>
      </c>
      <c r="S179" s="72">
        <v>44648</v>
      </c>
      <c r="T179" s="58" t="s">
        <v>901</v>
      </c>
      <c r="U179" s="58" t="s">
        <v>902</v>
      </c>
      <c r="V179" s="72">
        <v>44643</v>
      </c>
      <c r="W179" s="58" t="s">
        <v>903</v>
      </c>
      <c r="X179" s="72">
        <v>44575</v>
      </c>
      <c r="Y179" s="73" t="s">
        <v>849</v>
      </c>
      <c r="Z179" s="58" t="s">
        <v>52</v>
      </c>
      <c r="AA179" s="58" t="s">
        <v>62</v>
      </c>
      <c r="AB179" s="58" t="s">
        <v>834</v>
      </c>
      <c r="AC179" s="58" t="s">
        <v>835</v>
      </c>
      <c r="AD179" s="58" t="s">
        <v>904</v>
      </c>
      <c r="AE179" s="58" t="s">
        <v>905</v>
      </c>
      <c r="AF179" s="58" t="s">
        <v>906</v>
      </c>
      <c r="AG179" s="58"/>
      <c r="AH179" s="58"/>
      <c r="AI179" s="58"/>
      <c r="AJ179" s="58"/>
      <c r="AK179" s="58"/>
    </row>
    <row r="180" spans="1:37" x14ac:dyDescent="0.3">
      <c r="A180" s="58" t="s">
        <v>121</v>
      </c>
      <c r="B180" s="58" t="s">
        <v>122</v>
      </c>
      <c r="C180" s="58" t="s">
        <v>256</v>
      </c>
      <c r="D180" s="58" t="s">
        <v>269</v>
      </c>
      <c r="E180" s="58" t="s">
        <v>270</v>
      </c>
      <c r="F180" s="58" t="s">
        <v>881</v>
      </c>
      <c r="G180" s="58" t="s">
        <v>42</v>
      </c>
      <c r="H180" s="58" t="s">
        <v>882</v>
      </c>
      <c r="I180" s="58" t="s">
        <v>44</v>
      </c>
      <c r="J180" s="58" t="s">
        <v>136</v>
      </c>
      <c r="K180" s="58" t="s">
        <v>273</v>
      </c>
      <c r="L180" s="58" t="s">
        <v>274</v>
      </c>
      <c r="M180" s="58" t="s">
        <v>889</v>
      </c>
      <c r="N180" s="58" t="s">
        <v>890</v>
      </c>
      <c r="O180" s="58">
        <v>1000000</v>
      </c>
      <c r="P180" s="58" t="s">
        <v>844</v>
      </c>
      <c r="Q180" s="72">
        <v>44649</v>
      </c>
      <c r="R180" s="58" t="s">
        <v>845</v>
      </c>
      <c r="S180" s="72">
        <v>44648</v>
      </c>
      <c r="T180" s="58" t="s">
        <v>846</v>
      </c>
      <c r="U180" s="58" t="s">
        <v>891</v>
      </c>
      <c r="V180" s="72">
        <v>44643</v>
      </c>
      <c r="W180" s="58" t="s">
        <v>892</v>
      </c>
      <c r="X180" s="72">
        <v>44621</v>
      </c>
      <c r="Y180" s="73" t="s">
        <v>849</v>
      </c>
      <c r="Z180" s="58" t="s">
        <v>52</v>
      </c>
      <c r="AA180" s="58" t="s">
        <v>53</v>
      </c>
      <c r="AB180" s="58" t="s">
        <v>834</v>
      </c>
      <c r="AC180" s="58" t="s">
        <v>835</v>
      </c>
      <c r="AD180" s="58" t="s">
        <v>893</v>
      </c>
      <c r="AE180" s="58" t="s">
        <v>894</v>
      </c>
      <c r="AF180" s="58" t="s">
        <v>852</v>
      </c>
      <c r="AG180" s="58"/>
      <c r="AH180" s="58"/>
      <c r="AI180" s="58"/>
      <c r="AJ180" s="58"/>
      <c r="AK180" s="58"/>
    </row>
    <row r="181" spans="1:37" x14ac:dyDescent="0.3">
      <c r="A181" s="58" t="s">
        <v>121</v>
      </c>
      <c r="B181" s="58" t="s">
        <v>122</v>
      </c>
      <c r="C181" s="58" t="s">
        <v>256</v>
      </c>
      <c r="D181" s="58" t="s">
        <v>269</v>
      </c>
      <c r="E181" s="58" t="s">
        <v>270</v>
      </c>
      <c r="F181" s="58" t="s">
        <v>881</v>
      </c>
      <c r="G181" s="58" t="s">
        <v>42</v>
      </c>
      <c r="H181" s="58" t="s">
        <v>882</v>
      </c>
      <c r="I181" s="58" t="s">
        <v>44</v>
      </c>
      <c r="J181" s="58" t="s">
        <v>136</v>
      </c>
      <c r="K181" s="58" t="s">
        <v>273</v>
      </c>
      <c r="L181" s="58" t="s">
        <v>279</v>
      </c>
      <c r="M181" s="58" t="s">
        <v>883</v>
      </c>
      <c r="N181" s="58" t="s">
        <v>884</v>
      </c>
      <c r="O181" s="58">
        <v>1450000</v>
      </c>
      <c r="P181" s="58" t="s">
        <v>844</v>
      </c>
      <c r="Q181" s="72">
        <v>44649</v>
      </c>
      <c r="R181" s="58" t="s">
        <v>845</v>
      </c>
      <c r="S181" s="72">
        <v>44648</v>
      </c>
      <c r="T181" s="58" t="s">
        <v>846</v>
      </c>
      <c r="U181" s="58" t="s">
        <v>885</v>
      </c>
      <c r="V181" s="72">
        <v>44643</v>
      </c>
      <c r="W181" s="58" t="s">
        <v>886</v>
      </c>
      <c r="X181" s="72">
        <v>44624</v>
      </c>
      <c r="Y181" s="73" t="s">
        <v>849</v>
      </c>
      <c r="Z181" s="58" t="s">
        <v>52</v>
      </c>
      <c r="AA181" s="58" t="s">
        <v>53</v>
      </c>
      <c r="AB181" s="58" t="s">
        <v>834</v>
      </c>
      <c r="AC181" s="58" t="s">
        <v>835</v>
      </c>
      <c r="AD181" s="58" t="s">
        <v>887</v>
      </c>
      <c r="AE181" s="58" t="s">
        <v>888</v>
      </c>
      <c r="AF181" s="58" t="s">
        <v>852</v>
      </c>
      <c r="AG181" s="58"/>
      <c r="AH181" s="58"/>
      <c r="AI181" s="58"/>
      <c r="AJ181" s="58"/>
      <c r="AK181" s="58"/>
    </row>
    <row r="182" spans="1:37" x14ac:dyDescent="0.3">
      <c r="A182" s="58" t="s">
        <v>121</v>
      </c>
      <c r="B182" s="58" t="s">
        <v>122</v>
      </c>
      <c r="C182" s="58" t="s">
        <v>256</v>
      </c>
      <c r="D182" s="58" t="s">
        <v>269</v>
      </c>
      <c r="E182" s="58" t="s">
        <v>270</v>
      </c>
      <c r="F182" s="58" t="s">
        <v>284</v>
      </c>
      <c r="G182" s="58" t="s">
        <v>42</v>
      </c>
      <c r="H182" s="58" t="s">
        <v>285</v>
      </c>
      <c r="I182" s="58" t="s">
        <v>44</v>
      </c>
      <c r="J182" s="58" t="s">
        <v>136</v>
      </c>
      <c r="K182" s="58" t="s">
        <v>273</v>
      </c>
      <c r="L182" s="58" t="s">
        <v>274</v>
      </c>
      <c r="M182" s="58" t="s">
        <v>286</v>
      </c>
      <c r="N182" s="58" t="s">
        <v>876</v>
      </c>
      <c r="O182" s="58">
        <v>999500</v>
      </c>
      <c r="P182" s="58" t="s">
        <v>844</v>
      </c>
      <c r="Q182" s="72">
        <v>44649</v>
      </c>
      <c r="R182" s="58" t="s">
        <v>845</v>
      </c>
      <c r="S182" s="72">
        <v>44648</v>
      </c>
      <c r="T182" s="58" t="s">
        <v>846</v>
      </c>
      <c r="U182" s="58" t="s">
        <v>877</v>
      </c>
      <c r="V182" s="72">
        <v>44643</v>
      </c>
      <c r="W182" s="58" t="s">
        <v>878</v>
      </c>
      <c r="X182" s="72">
        <v>44627</v>
      </c>
      <c r="Y182" s="73" t="s">
        <v>849</v>
      </c>
      <c r="Z182" s="58" t="s">
        <v>52</v>
      </c>
      <c r="AA182" s="58" t="s">
        <v>53</v>
      </c>
      <c r="AB182" s="58" t="s">
        <v>834</v>
      </c>
      <c r="AC182" s="58" t="s">
        <v>835</v>
      </c>
      <c r="AD182" s="58" t="s">
        <v>879</v>
      </c>
      <c r="AE182" s="58" t="s">
        <v>880</v>
      </c>
      <c r="AF182" s="58" t="s">
        <v>852</v>
      </c>
      <c r="AG182" s="58"/>
      <c r="AH182" s="58"/>
      <c r="AI182" s="58"/>
      <c r="AJ182" s="58"/>
      <c r="AK182" s="58"/>
    </row>
    <row r="183" spans="1:37" x14ac:dyDescent="0.3">
      <c r="A183" s="58" t="s">
        <v>121</v>
      </c>
      <c r="B183" s="58" t="s">
        <v>122</v>
      </c>
      <c r="C183" s="58" t="s">
        <v>256</v>
      </c>
      <c r="D183" s="58" t="s">
        <v>269</v>
      </c>
      <c r="E183" s="58" t="s">
        <v>270</v>
      </c>
      <c r="F183" s="58" t="s">
        <v>284</v>
      </c>
      <c r="G183" s="58" t="s">
        <v>42</v>
      </c>
      <c r="H183" s="58" t="s">
        <v>285</v>
      </c>
      <c r="I183" s="58" t="s">
        <v>44</v>
      </c>
      <c r="J183" s="58" t="s">
        <v>136</v>
      </c>
      <c r="K183" s="58" t="s">
        <v>273</v>
      </c>
      <c r="L183" s="58" t="s">
        <v>279</v>
      </c>
      <c r="M183" s="58" t="s">
        <v>290</v>
      </c>
      <c r="N183" s="58" t="s">
        <v>871</v>
      </c>
      <c r="O183" s="58">
        <v>1470000</v>
      </c>
      <c r="P183" s="58" t="s">
        <v>844</v>
      </c>
      <c r="Q183" s="72">
        <v>44649</v>
      </c>
      <c r="R183" s="58" t="s">
        <v>845</v>
      </c>
      <c r="S183" s="72">
        <v>44648</v>
      </c>
      <c r="T183" s="58" t="s">
        <v>846</v>
      </c>
      <c r="U183" s="58" t="s">
        <v>872</v>
      </c>
      <c r="V183" s="72">
        <v>44643</v>
      </c>
      <c r="W183" s="58" t="s">
        <v>873</v>
      </c>
      <c r="X183" s="72">
        <v>44631</v>
      </c>
      <c r="Y183" s="73" t="s">
        <v>849</v>
      </c>
      <c r="Z183" s="58" t="s">
        <v>52</v>
      </c>
      <c r="AA183" s="58" t="s">
        <v>53</v>
      </c>
      <c r="AB183" s="58" t="s">
        <v>834</v>
      </c>
      <c r="AC183" s="58" t="s">
        <v>835</v>
      </c>
      <c r="AD183" s="58" t="s">
        <v>874</v>
      </c>
      <c r="AE183" s="58" t="s">
        <v>875</v>
      </c>
      <c r="AF183" s="58" t="s">
        <v>852</v>
      </c>
      <c r="AG183" s="58"/>
      <c r="AH183" s="58"/>
      <c r="AI183" s="58"/>
      <c r="AJ183" s="58"/>
      <c r="AK183" s="58"/>
    </row>
    <row r="184" spans="1:37" x14ac:dyDescent="0.3">
      <c r="A184" s="58" t="s">
        <v>121</v>
      </c>
      <c r="B184" s="58" t="s">
        <v>122</v>
      </c>
      <c r="C184" s="58" t="s">
        <v>256</v>
      </c>
      <c r="D184" s="58" t="s">
        <v>269</v>
      </c>
      <c r="E184" s="58" t="s">
        <v>270</v>
      </c>
      <c r="F184" s="58" t="s">
        <v>839</v>
      </c>
      <c r="G184" s="58" t="s">
        <v>56</v>
      </c>
      <c r="H184" s="58" t="s">
        <v>840</v>
      </c>
      <c r="I184" s="58" t="s">
        <v>44</v>
      </c>
      <c r="J184" s="58" t="s">
        <v>136</v>
      </c>
      <c r="K184" s="58" t="s">
        <v>273</v>
      </c>
      <c r="L184" s="58" t="s">
        <v>841</v>
      </c>
      <c r="M184" s="58" t="s">
        <v>842</v>
      </c>
      <c r="N184" s="58" t="s">
        <v>866</v>
      </c>
      <c r="O184" s="58">
        <v>6300000</v>
      </c>
      <c r="P184" s="58" t="s">
        <v>844</v>
      </c>
      <c r="Q184" s="72">
        <v>44649</v>
      </c>
      <c r="R184" s="58" t="s">
        <v>845</v>
      </c>
      <c r="S184" s="72">
        <v>44648</v>
      </c>
      <c r="T184" s="58" t="s">
        <v>846</v>
      </c>
      <c r="U184" s="58" t="s">
        <v>867</v>
      </c>
      <c r="V184" s="72">
        <v>44643</v>
      </c>
      <c r="W184" s="58" t="s">
        <v>868</v>
      </c>
      <c r="X184" s="72">
        <v>44606</v>
      </c>
      <c r="Y184" s="73" t="s">
        <v>849</v>
      </c>
      <c r="Z184" s="58" t="s">
        <v>52</v>
      </c>
      <c r="AA184" s="58" t="s">
        <v>62</v>
      </c>
      <c r="AB184" s="58" t="s">
        <v>834</v>
      </c>
      <c r="AC184" s="58" t="s">
        <v>835</v>
      </c>
      <c r="AD184" s="58" t="s">
        <v>869</v>
      </c>
      <c r="AE184" s="58" t="s">
        <v>870</v>
      </c>
      <c r="AF184" s="58" t="s">
        <v>852</v>
      </c>
      <c r="AG184" s="58"/>
      <c r="AH184" s="58"/>
      <c r="AI184" s="58"/>
      <c r="AJ184" s="58"/>
      <c r="AK184" s="58"/>
    </row>
    <row r="185" spans="1:37" x14ac:dyDescent="0.3">
      <c r="A185" s="58" t="s">
        <v>121</v>
      </c>
      <c r="B185" s="58" t="s">
        <v>122</v>
      </c>
      <c r="C185" s="58" t="s">
        <v>256</v>
      </c>
      <c r="D185" s="58" t="s">
        <v>269</v>
      </c>
      <c r="E185" s="58" t="s">
        <v>270</v>
      </c>
      <c r="F185" s="58" t="s">
        <v>839</v>
      </c>
      <c r="G185" s="58" t="s">
        <v>333</v>
      </c>
      <c r="H185" s="58" t="s">
        <v>853</v>
      </c>
      <c r="I185" s="58" t="s">
        <v>44</v>
      </c>
      <c r="J185" s="58" t="s">
        <v>136</v>
      </c>
      <c r="K185" s="58" t="s">
        <v>273</v>
      </c>
      <c r="L185" s="58" t="s">
        <v>274</v>
      </c>
      <c r="M185" s="58" t="s">
        <v>860</v>
      </c>
      <c r="N185" s="58" t="s">
        <v>861</v>
      </c>
      <c r="O185" s="58">
        <v>1000000</v>
      </c>
      <c r="P185" s="58" t="s">
        <v>844</v>
      </c>
      <c r="Q185" s="72">
        <v>44649</v>
      </c>
      <c r="R185" s="58" t="s">
        <v>845</v>
      </c>
      <c r="S185" s="72">
        <v>44648</v>
      </c>
      <c r="T185" s="58" t="s">
        <v>846</v>
      </c>
      <c r="U185" s="58" t="s">
        <v>862</v>
      </c>
      <c r="V185" s="72">
        <v>44643</v>
      </c>
      <c r="W185" s="58" t="s">
        <v>863</v>
      </c>
      <c r="X185" s="72">
        <v>44643</v>
      </c>
      <c r="Y185" s="73" t="s">
        <v>849</v>
      </c>
      <c r="Z185" s="58" t="s">
        <v>52</v>
      </c>
      <c r="AA185" s="58" t="s">
        <v>338</v>
      </c>
      <c r="AB185" s="58" t="s">
        <v>834</v>
      </c>
      <c r="AC185" s="58" t="s">
        <v>835</v>
      </c>
      <c r="AD185" s="58" t="s">
        <v>864</v>
      </c>
      <c r="AE185" s="58" t="s">
        <v>865</v>
      </c>
      <c r="AF185" s="58" t="s">
        <v>852</v>
      </c>
      <c r="AG185" s="58"/>
      <c r="AH185" s="58"/>
      <c r="AI185" s="58"/>
      <c r="AJ185" s="58"/>
      <c r="AK185" s="58"/>
    </row>
    <row r="186" spans="1:37" x14ac:dyDescent="0.3">
      <c r="A186" s="58" t="s">
        <v>121</v>
      </c>
      <c r="B186" s="58" t="s">
        <v>122</v>
      </c>
      <c r="C186" s="58" t="s">
        <v>256</v>
      </c>
      <c r="D186" s="58" t="s">
        <v>269</v>
      </c>
      <c r="E186" s="58" t="s">
        <v>270</v>
      </c>
      <c r="F186" s="58" t="s">
        <v>839</v>
      </c>
      <c r="G186" s="58" t="s">
        <v>333</v>
      </c>
      <c r="H186" s="58" t="s">
        <v>853</v>
      </c>
      <c r="I186" s="58" t="s">
        <v>44</v>
      </c>
      <c r="J186" s="58" t="s">
        <v>136</v>
      </c>
      <c r="K186" s="58" t="s">
        <v>273</v>
      </c>
      <c r="L186" s="58" t="s">
        <v>279</v>
      </c>
      <c r="M186" s="58" t="s">
        <v>854</v>
      </c>
      <c r="N186" s="58" t="s">
        <v>855</v>
      </c>
      <c r="O186" s="58">
        <v>1490000</v>
      </c>
      <c r="P186" s="58" t="s">
        <v>844</v>
      </c>
      <c r="Q186" s="72">
        <v>44649</v>
      </c>
      <c r="R186" s="58" t="s">
        <v>845</v>
      </c>
      <c r="S186" s="72">
        <v>44648</v>
      </c>
      <c r="T186" s="58" t="s">
        <v>846</v>
      </c>
      <c r="U186" s="58" t="s">
        <v>856</v>
      </c>
      <c r="V186" s="72">
        <v>44643</v>
      </c>
      <c r="W186" s="58" t="s">
        <v>857</v>
      </c>
      <c r="X186" s="72">
        <v>44643</v>
      </c>
      <c r="Y186" s="73" t="s">
        <v>849</v>
      </c>
      <c r="Z186" s="58" t="s">
        <v>52</v>
      </c>
      <c r="AA186" s="58" t="s">
        <v>338</v>
      </c>
      <c r="AB186" s="58" t="s">
        <v>834</v>
      </c>
      <c r="AC186" s="58" t="s">
        <v>835</v>
      </c>
      <c r="AD186" s="58" t="s">
        <v>858</v>
      </c>
      <c r="AE186" s="58" t="s">
        <v>859</v>
      </c>
      <c r="AF186" s="58" t="s">
        <v>852</v>
      </c>
      <c r="AG186" s="58"/>
      <c r="AH186" s="58"/>
      <c r="AI186" s="58"/>
      <c r="AJ186" s="58"/>
      <c r="AK186" s="58"/>
    </row>
    <row r="187" spans="1:37" x14ac:dyDescent="0.3">
      <c r="A187" s="58" t="s">
        <v>121</v>
      </c>
      <c r="B187" s="58" t="s">
        <v>122</v>
      </c>
      <c r="C187" s="58" t="s">
        <v>256</v>
      </c>
      <c r="D187" s="58" t="s">
        <v>269</v>
      </c>
      <c r="E187" s="58" t="s">
        <v>270</v>
      </c>
      <c r="F187" s="58" t="s">
        <v>839</v>
      </c>
      <c r="G187" s="58" t="s">
        <v>56</v>
      </c>
      <c r="H187" s="58" t="s">
        <v>840</v>
      </c>
      <c r="I187" s="58" t="s">
        <v>44</v>
      </c>
      <c r="J187" s="58" t="s">
        <v>136</v>
      </c>
      <c r="K187" s="58" t="s">
        <v>273</v>
      </c>
      <c r="L187" s="58" t="s">
        <v>841</v>
      </c>
      <c r="M187" s="58" t="s">
        <v>842</v>
      </c>
      <c r="N187" s="58" t="s">
        <v>843</v>
      </c>
      <c r="O187" s="58">
        <v>4560000</v>
      </c>
      <c r="P187" s="58" t="s">
        <v>844</v>
      </c>
      <c r="Q187" s="72">
        <v>44649</v>
      </c>
      <c r="R187" s="58" t="s">
        <v>845</v>
      </c>
      <c r="S187" s="72">
        <v>44648</v>
      </c>
      <c r="T187" s="58" t="s">
        <v>846</v>
      </c>
      <c r="U187" s="58" t="s">
        <v>847</v>
      </c>
      <c r="V187" s="72">
        <v>44643</v>
      </c>
      <c r="W187" s="58" t="s">
        <v>848</v>
      </c>
      <c r="X187" s="72">
        <v>44643</v>
      </c>
      <c r="Y187" s="73" t="s">
        <v>849</v>
      </c>
      <c r="Z187" s="58" t="s">
        <v>52</v>
      </c>
      <c r="AA187" s="58" t="s">
        <v>62</v>
      </c>
      <c r="AB187" s="58" t="s">
        <v>834</v>
      </c>
      <c r="AC187" s="58" t="s">
        <v>835</v>
      </c>
      <c r="AD187" s="58" t="s">
        <v>850</v>
      </c>
      <c r="AE187" s="58" t="s">
        <v>851</v>
      </c>
      <c r="AF187" s="58" t="s">
        <v>852</v>
      </c>
      <c r="AG187" s="58"/>
      <c r="AH187" s="58"/>
      <c r="AI187" s="58"/>
      <c r="AJ187" s="58"/>
      <c r="AK187" s="58"/>
    </row>
    <row r="188" spans="1:37" x14ac:dyDescent="0.3">
      <c r="A188" s="58" t="s">
        <v>121</v>
      </c>
      <c r="B188" s="58" t="s">
        <v>122</v>
      </c>
      <c r="C188" s="58" t="s">
        <v>123</v>
      </c>
      <c r="D188" s="58" t="s">
        <v>124</v>
      </c>
      <c r="E188" s="58" t="s">
        <v>125</v>
      </c>
      <c r="F188" s="58" t="s">
        <v>147</v>
      </c>
      <c r="G188" s="58" t="s">
        <v>1302</v>
      </c>
      <c r="H188" s="58" t="s">
        <v>2130</v>
      </c>
      <c r="I188" s="58" t="s">
        <v>44</v>
      </c>
      <c r="J188" s="58" t="s">
        <v>136</v>
      </c>
      <c r="K188" s="58" t="s">
        <v>137</v>
      </c>
      <c r="L188" s="58" t="s">
        <v>2131</v>
      </c>
      <c r="M188" s="58" t="s">
        <v>2132</v>
      </c>
      <c r="N188" s="58" t="s">
        <v>2461</v>
      </c>
      <c r="O188" s="58">
        <v>99000</v>
      </c>
      <c r="P188" s="58" t="s">
        <v>1874</v>
      </c>
      <c r="Q188" s="72">
        <v>44649</v>
      </c>
      <c r="R188" s="58" t="s">
        <v>1875</v>
      </c>
      <c r="S188" s="72">
        <v>44648</v>
      </c>
      <c r="T188" s="58" t="s">
        <v>1693</v>
      </c>
      <c r="U188" s="58" t="s">
        <v>2474</v>
      </c>
      <c r="V188" s="72">
        <v>44643</v>
      </c>
      <c r="W188" s="58" t="s">
        <v>2475</v>
      </c>
      <c r="X188" s="72">
        <v>44592</v>
      </c>
      <c r="Y188" s="73" t="s">
        <v>849</v>
      </c>
      <c r="Z188" s="58" t="s">
        <v>52</v>
      </c>
      <c r="AA188" s="58" t="s">
        <v>1309</v>
      </c>
      <c r="AB188" s="58" t="s">
        <v>834</v>
      </c>
      <c r="AC188" s="58" t="s">
        <v>835</v>
      </c>
      <c r="AD188" s="58" t="s">
        <v>2476</v>
      </c>
      <c r="AE188" s="58" t="s">
        <v>2477</v>
      </c>
      <c r="AF188" s="58" t="s">
        <v>852</v>
      </c>
      <c r="AG188" s="58"/>
      <c r="AH188" s="58"/>
      <c r="AI188" s="58"/>
      <c r="AJ188" s="58"/>
      <c r="AK188" s="58"/>
    </row>
    <row r="189" spans="1:37" x14ac:dyDescent="0.3">
      <c r="A189" s="58" t="s">
        <v>121</v>
      </c>
      <c r="B189" s="58" t="s">
        <v>122</v>
      </c>
      <c r="C189" s="58" t="s">
        <v>123</v>
      </c>
      <c r="D189" s="58" t="s">
        <v>124</v>
      </c>
      <c r="E189" s="58" t="s">
        <v>125</v>
      </c>
      <c r="F189" s="58" t="s">
        <v>147</v>
      </c>
      <c r="G189" s="58" t="s">
        <v>1302</v>
      </c>
      <c r="H189" s="58" t="s">
        <v>2130</v>
      </c>
      <c r="I189" s="58" t="s">
        <v>44</v>
      </c>
      <c r="J189" s="58" t="s">
        <v>136</v>
      </c>
      <c r="K189" s="58" t="s">
        <v>137</v>
      </c>
      <c r="L189" s="58" t="s">
        <v>2131</v>
      </c>
      <c r="M189" s="58" t="s">
        <v>2132</v>
      </c>
      <c r="N189" s="58" t="s">
        <v>2461</v>
      </c>
      <c r="O189" s="58">
        <v>56000</v>
      </c>
      <c r="P189" s="58" t="s">
        <v>1874</v>
      </c>
      <c r="Q189" s="72">
        <v>44649</v>
      </c>
      <c r="R189" s="58" t="s">
        <v>1875</v>
      </c>
      <c r="S189" s="72">
        <v>44648</v>
      </c>
      <c r="T189" s="58" t="s">
        <v>1693</v>
      </c>
      <c r="U189" s="58" t="s">
        <v>2470</v>
      </c>
      <c r="V189" s="72">
        <v>44643</v>
      </c>
      <c r="W189" s="58" t="s">
        <v>2471</v>
      </c>
      <c r="X189" s="72">
        <v>44595</v>
      </c>
      <c r="Y189" s="73" t="s">
        <v>849</v>
      </c>
      <c r="Z189" s="58" t="s">
        <v>52</v>
      </c>
      <c r="AA189" s="58" t="s">
        <v>1309</v>
      </c>
      <c r="AB189" s="58" t="s">
        <v>834</v>
      </c>
      <c r="AC189" s="58" t="s">
        <v>835</v>
      </c>
      <c r="AD189" s="58" t="s">
        <v>2472</v>
      </c>
      <c r="AE189" s="58" t="s">
        <v>2473</v>
      </c>
      <c r="AF189" s="58" t="s">
        <v>852</v>
      </c>
      <c r="AG189" s="58"/>
      <c r="AH189" s="58"/>
      <c r="AI189" s="58"/>
      <c r="AJ189" s="58"/>
      <c r="AK189" s="58"/>
    </row>
    <row r="190" spans="1:37" x14ac:dyDescent="0.3">
      <c r="A190" s="58" t="s">
        <v>121</v>
      </c>
      <c r="B190" s="58" t="s">
        <v>122</v>
      </c>
      <c r="C190" s="58" t="s">
        <v>123</v>
      </c>
      <c r="D190" s="58" t="s">
        <v>124</v>
      </c>
      <c r="E190" s="58" t="s">
        <v>125</v>
      </c>
      <c r="F190" s="58" t="s">
        <v>147</v>
      </c>
      <c r="G190" s="58" t="s">
        <v>1302</v>
      </c>
      <c r="H190" s="58" t="s">
        <v>2130</v>
      </c>
      <c r="I190" s="58" t="s">
        <v>44</v>
      </c>
      <c r="J190" s="58" t="s">
        <v>136</v>
      </c>
      <c r="K190" s="58" t="s">
        <v>137</v>
      </c>
      <c r="L190" s="58" t="s">
        <v>2131</v>
      </c>
      <c r="M190" s="58" t="s">
        <v>2132</v>
      </c>
      <c r="N190" s="58" t="s">
        <v>2466</v>
      </c>
      <c r="O190" s="58">
        <v>99000</v>
      </c>
      <c r="P190" s="58" t="s">
        <v>1874</v>
      </c>
      <c r="Q190" s="72">
        <v>44649</v>
      </c>
      <c r="R190" s="58" t="s">
        <v>1875</v>
      </c>
      <c r="S190" s="72">
        <v>44648</v>
      </c>
      <c r="T190" s="58" t="s">
        <v>1693</v>
      </c>
      <c r="U190" s="58" t="s">
        <v>2467</v>
      </c>
      <c r="V190" s="72">
        <v>44643</v>
      </c>
      <c r="W190" s="58" t="s">
        <v>2468</v>
      </c>
      <c r="X190" s="72">
        <v>44600</v>
      </c>
      <c r="Y190" s="73" t="s">
        <v>849</v>
      </c>
      <c r="Z190" s="58" t="s">
        <v>52</v>
      </c>
      <c r="AA190" s="58" t="s">
        <v>1309</v>
      </c>
      <c r="AB190" s="58" t="s">
        <v>834</v>
      </c>
      <c r="AC190" s="58" t="s">
        <v>835</v>
      </c>
      <c r="AD190" s="58" t="s">
        <v>1083</v>
      </c>
      <c r="AE190" s="58" t="s">
        <v>2469</v>
      </c>
      <c r="AF190" s="58" t="s">
        <v>852</v>
      </c>
      <c r="AG190" s="58"/>
      <c r="AH190" s="58"/>
      <c r="AI190" s="58"/>
      <c r="AJ190" s="58"/>
      <c r="AK190" s="58"/>
    </row>
    <row r="191" spans="1:37" x14ac:dyDescent="0.3">
      <c r="A191" s="58" t="s">
        <v>121</v>
      </c>
      <c r="B191" s="58" t="s">
        <v>122</v>
      </c>
      <c r="C191" s="58" t="s">
        <v>123</v>
      </c>
      <c r="D191" s="58" t="s">
        <v>124</v>
      </c>
      <c r="E191" s="58" t="s">
        <v>125</v>
      </c>
      <c r="F191" s="58" t="s">
        <v>147</v>
      </c>
      <c r="G191" s="58" t="s">
        <v>1302</v>
      </c>
      <c r="H191" s="58" t="s">
        <v>2130</v>
      </c>
      <c r="I191" s="58" t="s">
        <v>44</v>
      </c>
      <c r="J191" s="58" t="s">
        <v>136</v>
      </c>
      <c r="K191" s="58" t="s">
        <v>137</v>
      </c>
      <c r="L191" s="58" t="s">
        <v>2131</v>
      </c>
      <c r="M191" s="58" t="s">
        <v>2132</v>
      </c>
      <c r="N191" s="58" t="s">
        <v>2461</v>
      </c>
      <c r="O191" s="58">
        <v>100000</v>
      </c>
      <c r="P191" s="58" t="s">
        <v>1874</v>
      </c>
      <c r="Q191" s="72">
        <v>44649</v>
      </c>
      <c r="R191" s="58" t="s">
        <v>1875</v>
      </c>
      <c r="S191" s="72">
        <v>44648</v>
      </c>
      <c r="T191" s="58" t="s">
        <v>1693</v>
      </c>
      <c r="U191" s="58" t="s">
        <v>2462</v>
      </c>
      <c r="V191" s="72">
        <v>44643</v>
      </c>
      <c r="W191" s="58" t="s">
        <v>2463</v>
      </c>
      <c r="X191" s="72">
        <v>44602</v>
      </c>
      <c r="Y191" s="73" t="s">
        <v>849</v>
      </c>
      <c r="Z191" s="58" t="s">
        <v>52</v>
      </c>
      <c r="AA191" s="58" t="s">
        <v>1309</v>
      </c>
      <c r="AB191" s="58" t="s">
        <v>834</v>
      </c>
      <c r="AC191" s="58" t="s">
        <v>835</v>
      </c>
      <c r="AD191" s="58" t="s">
        <v>2464</v>
      </c>
      <c r="AE191" s="58" t="s">
        <v>2465</v>
      </c>
      <c r="AF191" s="58" t="s">
        <v>852</v>
      </c>
      <c r="AG191" s="58"/>
      <c r="AH191" s="58"/>
      <c r="AI191" s="58"/>
      <c r="AJ191" s="58"/>
      <c r="AK191" s="58"/>
    </row>
    <row r="192" spans="1:37" x14ac:dyDescent="0.3">
      <c r="A192" s="58" t="s">
        <v>121</v>
      </c>
      <c r="B192" s="58" t="s">
        <v>122</v>
      </c>
      <c r="C192" s="58" t="s">
        <v>123</v>
      </c>
      <c r="D192" s="58" t="s">
        <v>124</v>
      </c>
      <c r="E192" s="58" t="s">
        <v>125</v>
      </c>
      <c r="F192" s="58" t="s">
        <v>147</v>
      </c>
      <c r="G192" s="58" t="s">
        <v>1302</v>
      </c>
      <c r="H192" s="58" t="s">
        <v>2130</v>
      </c>
      <c r="I192" s="58" t="s">
        <v>44</v>
      </c>
      <c r="J192" s="58" t="s">
        <v>136</v>
      </c>
      <c r="K192" s="58" t="s">
        <v>137</v>
      </c>
      <c r="L192" s="58" t="s">
        <v>2131</v>
      </c>
      <c r="M192" s="58" t="s">
        <v>2132</v>
      </c>
      <c r="N192" s="58" t="s">
        <v>2456</v>
      </c>
      <c r="O192" s="58">
        <v>100000</v>
      </c>
      <c r="P192" s="58" t="s">
        <v>1874</v>
      </c>
      <c r="Q192" s="72">
        <v>44649</v>
      </c>
      <c r="R192" s="58" t="s">
        <v>1875</v>
      </c>
      <c r="S192" s="72">
        <v>44648</v>
      </c>
      <c r="T192" s="58" t="s">
        <v>1693</v>
      </c>
      <c r="U192" s="58" t="s">
        <v>2457</v>
      </c>
      <c r="V192" s="72">
        <v>44643</v>
      </c>
      <c r="W192" s="58" t="s">
        <v>2458</v>
      </c>
      <c r="X192" s="72">
        <v>44602</v>
      </c>
      <c r="Y192" s="73" t="s">
        <v>849</v>
      </c>
      <c r="Z192" s="58" t="s">
        <v>52</v>
      </c>
      <c r="AA192" s="58" t="s">
        <v>1309</v>
      </c>
      <c r="AB192" s="58" t="s">
        <v>834</v>
      </c>
      <c r="AC192" s="58" t="s">
        <v>835</v>
      </c>
      <c r="AD192" s="58" t="s">
        <v>2459</v>
      </c>
      <c r="AE192" s="58" t="s">
        <v>2460</v>
      </c>
      <c r="AF192" s="58" t="s">
        <v>852</v>
      </c>
      <c r="AG192" s="58"/>
      <c r="AH192" s="58"/>
      <c r="AI192" s="58"/>
      <c r="AJ192" s="58"/>
      <c r="AK192" s="58"/>
    </row>
    <row r="193" spans="1:37" x14ac:dyDescent="0.3">
      <c r="A193" s="58" t="s">
        <v>121</v>
      </c>
      <c r="B193" s="58" t="s">
        <v>122</v>
      </c>
      <c r="C193" s="58" t="s">
        <v>123</v>
      </c>
      <c r="D193" s="58" t="s">
        <v>124</v>
      </c>
      <c r="E193" s="58" t="s">
        <v>125</v>
      </c>
      <c r="F193" s="58" t="s">
        <v>184</v>
      </c>
      <c r="G193" s="58" t="s">
        <v>2289</v>
      </c>
      <c r="H193" s="58" t="s">
        <v>2290</v>
      </c>
      <c r="I193" s="58" t="s">
        <v>44</v>
      </c>
      <c r="J193" s="58" t="s">
        <v>136</v>
      </c>
      <c r="K193" s="58" t="s">
        <v>137</v>
      </c>
      <c r="L193" s="58" t="s">
        <v>2291</v>
      </c>
      <c r="M193" s="58" t="s">
        <v>2292</v>
      </c>
      <c r="N193" s="58" t="s">
        <v>2451</v>
      </c>
      <c r="O193" s="58">
        <v>11800000</v>
      </c>
      <c r="P193" s="58" t="s">
        <v>1874</v>
      </c>
      <c r="Q193" s="72">
        <v>44649</v>
      </c>
      <c r="R193" s="58" t="s">
        <v>1875</v>
      </c>
      <c r="S193" s="72">
        <v>44648</v>
      </c>
      <c r="T193" s="58" t="s">
        <v>1693</v>
      </c>
      <c r="U193" s="58" t="s">
        <v>2452</v>
      </c>
      <c r="V193" s="72">
        <v>44643</v>
      </c>
      <c r="W193" s="58" t="s">
        <v>2453</v>
      </c>
      <c r="X193" s="72">
        <v>44594</v>
      </c>
      <c r="Y193" s="73" t="s">
        <v>849</v>
      </c>
      <c r="Z193" s="58" t="s">
        <v>52</v>
      </c>
      <c r="AA193" s="58" t="s">
        <v>116</v>
      </c>
      <c r="AB193" s="58" t="s">
        <v>834</v>
      </c>
      <c r="AC193" s="58" t="s">
        <v>835</v>
      </c>
      <c r="AD193" s="58" t="s">
        <v>2454</v>
      </c>
      <c r="AE193" s="58" t="s">
        <v>2455</v>
      </c>
      <c r="AF193" s="58" t="s">
        <v>852</v>
      </c>
      <c r="AG193" s="58"/>
      <c r="AH193" s="58"/>
      <c r="AI193" s="58"/>
      <c r="AJ193" s="58"/>
      <c r="AK193" s="58"/>
    </row>
    <row r="194" spans="1:37" x14ac:dyDescent="0.3">
      <c r="A194" s="58" t="s">
        <v>121</v>
      </c>
      <c r="B194" s="58" t="s">
        <v>122</v>
      </c>
      <c r="C194" s="58" t="s">
        <v>123</v>
      </c>
      <c r="D194" s="58" t="s">
        <v>697</v>
      </c>
      <c r="E194" s="58" t="s">
        <v>698</v>
      </c>
      <c r="F194" s="58" t="s">
        <v>699</v>
      </c>
      <c r="G194" s="58" t="s">
        <v>700</v>
      </c>
      <c r="H194" s="58" t="s">
        <v>701</v>
      </c>
      <c r="I194" s="58" t="s">
        <v>44</v>
      </c>
      <c r="J194" s="58" t="s">
        <v>136</v>
      </c>
      <c r="K194" s="58" t="s">
        <v>137</v>
      </c>
      <c r="L194" s="58" t="s">
        <v>702</v>
      </c>
      <c r="M194" s="58" t="s">
        <v>703</v>
      </c>
      <c r="N194" s="58" t="s">
        <v>2849</v>
      </c>
      <c r="O194" s="58">
        <v>2244000</v>
      </c>
      <c r="P194" s="58" t="s">
        <v>1874</v>
      </c>
      <c r="Q194" s="72">
        <v>44649</v>
      </c>
      <c r="R194" s="58" t="s">
        <v>1875</v>
      </c>
      <c r="S194" s="72">
        <v>44648</v>
      </c>
      <c r="T194" s="58" t="s">
        <v>1693</v>
      </c>
      <c r="U194" s="58" t="s">
        <v>2850</v>
      </c>
      <c r="V194" s="72">
        <v>44643</v>
      </c>
      <c r="W194" s="58" t="s">
        <v>2851</v>
      </c>
      <c r="X194" s="72">
        <v>44571</v>
      </c>
      <c r="Y194" s="73" t="s">
        <v>849</v>
      </c>
      <c r="Z194" s="58" t="s">
        <v>706</v>
      </c>
      <c r="AA194" s="58" t="s">
        <v>707</v>
      </c>
      <c r="AB194" s="58" t="s">
        <v>834</v>
      </c>
      <c r="AC194" s="58" t="s">
        <v>835</v>
      </c>
      <c r="AD194" s="58" t="s">
        <v>2852</v>
      </c>
      <c r="AE194" s="58" t="s">
        <v>2853</v>
      </c>
      <c r="AF194" s="58" t="s">
        <v>852</v>
      </c>
      <c r="AG194" s="58">
        <v>204000</v>
      </c>
      <c r="AH194" s="58"/>
      <c r="AI194" s="58">
        <v>30600</v>
      </c>
      <c r="AJ194" s="58"/>
      <c r="AK194" s="58"/>
    </row>
    <row r="195" spans="1:37" x14ac:dyDescent="0.3">
      <c r="A195" s="58" t="s">
        <v>121</v>
      </c>
      <c r="B195" s="58" t="s">
        <v>122</v>
      </c>
      <c r="C195" s="58" t="s">
        <v>123</v>
      </c>
      <c r="D195" s="58" t="s">
        <v>697</v>
      </c>
      <c r="E195" s="58" t="s">
        <v>698</v>
      </c>
      <c r="F195" s="58" t="s">
        <v>699</v>
      </c>
      <c r="G195" s="58" t="s">
        <v>700</v>
      </c>
      <c r="H195" s="58" t="s">
        <v>701</v>
      </c>
      <c r="I195" s="58" t="s">
        <v>44</v>
      </c>
      <c r="J195" s="58" t="s">
        <v>136</v>
      </c>
      <c r="K195" s="58" t="s">
        <v>137</v>
      </c>
      <c r="L195" s="58" t="s">
        <v>702</v>
      </c>
      <c r="M195" s="58" t="s">
        <v>703</v>
      </c>
      <c r="N195" s="58" t="s">
        <v>1930</v>
      </c>
      <c r="O195" s="58">
        <v>1580300</v>
      </c>
      <c r="P195" s="58" t="s">
        <v>1874</v>
      </c>
      <c r="Q195" s="72">
        <v>44649</v>
      </c>
      <c r="R195" s="58" t="s">
        <v>1875</v>
      </c>
      <c r="S195" s="72">
        <v>44648</v>
      </c>
      <c r="T195" s="58" t="s">
        <v>1693</v>
      </c>
      <c r="U195" s="58" t="s">
        <v>1931</v>
      </c>
      <c r="V195" s="72">
        <v>44643</v>
      </c>
      <c r="W195" s="58" t="s">
        <v>1932</v>
      </c>
      <c r="X195" s="72">
        <v>44571</v>
      </c>
      <c r="Y195" s="73" t="s">
        <v>849</v>
      </c>
      <c r="Z195" s="58" t="s">
        <v>706</v>
      </c>
      <c r="AA195" s="58" t="s">
        <v>707</v>
      </c>
      <c r="AB195" s="58" t="s">
        <v>834</v>
      </c>
      <c r="AC195" s="58" t="s">
        <v>835</v>
      </c>
      <c r="AD195" s="58" t="s">
        <v>1933</v>
      </c>
      <c r="AE195" s="58" t="s">
        <v>1934</v>
      </c>
      <c r="AF195" s="58" t="s">
        <v>852</v>
      </c>
      <c r="AG195" s="58"/>
      <c r="AH195" s="58"/>
      <c r="AI195" s="58"/>
      <c r="AJ195" s="58"/>
      <c r="AK195" s="58"/>
    </row>
    <row r="196" spans="1:37" x14ac:dyDescent="0.3">
      <c r="A196" s="58" t="s">
        <v>121</v>
      </c>
      <c r="B196" s="58" t="s">
        <v>122</v>
      </c>
      <c r="C196" s="58" t="s">
        <v>123</v>
      </c>
      <c r="D196" s="58" t="s">
        <v>697</v>
      </c>
      <c r="E196" s="58" t="s">
        <v>698</v>
      </c>
      <c r="F196" s="58" t="s">
        <v>699</v>
      </c>
      <c r="G196" s="58" t="s">
        <v>700</v>
      </c>
      <c r="H196" s="58" t="s">
        <v>701</v>
      </c>
      <c r="I196" s="58" t="s">
        <v>44</v>
      </c>
      <c r="J196" s="58" t="s">
        <v>136</v>
      </c>
      <c r="K196" s="58" t="s">
        <v>137</v>
      </c>
      <c r="L196" s="58" t="s">
        <v>702</v>
      </c>
      <c r="M196" s="58" t="s">
        <v>703</v>
      </c>
      <c r="N196" s="58" t="s">
        <v>1925</v>
      </c>
      <c r="O196" s="58">
        <v>1135000</v>
      </c>
      <c r="P196" s="58" t="s">
        <v>1874</v>
      </c>
      <c r="Q196" s="72">
        <v>44649</v>
      </c>
      <c r="R196" s="58" t="s">
        <v>1875</v>
      </c>
      <c r="S196" s="72">
        <v>44648</v>
      </c>
      <c r="T196" s="58" t="s">
        <v>1693</v>
      </c>
      <c r="U196" s="58" t="s">
        <v>1926</v>
      </c>
      <c r="V196" s="72">
        <v>44643</v>
      </c>
      <c r="W196" s="58" t="s">
        <v>1927</v>
      </c>
      <c r="X196" s="72">
        <v>44586</v>
      </c>
      <c r="Y196" s="73" t="s">
        <v>849</v>
      </c>
      <c r="Z196" s="58" t="s">
        <v>706</v>
      </c>
      <c r="AA196" s="58" t="s">
        <v>707</v>
      </c>
      <c r="AB196" s="58" t="s">
        <v>834</v>
      </c>
      <c r="AC196" s="58" t="s">
        <v>835</v>
      </c>
      <c r="AD196" s="58" t="s">
        <v>1928</v>
      </c>
      <c r="AE196" s="58" t="s">
        <v>1929</v>
      </c>
      <c r="AF196" s="58" t="s">
        <v>852</v>
      </c>
      <c r="AG196" s="58"/>
      <c r="AH196" s="58"/>
      <c r="AI196" s="58"/>
      <c r="AJ196" s="58"/>
      <c r="AK196" s="58"/>
    </row>
    <row r="197" spans="1:37" x14ac:dyDescent="0.3">
      <c r="A197" s="58" t="s">
        <v>121</v>
      </c>
      <c r="B197" s="58" t="s">
        <v>122</v>
      </c>
      <c r="C197" s="58" t="s">
        <v>123</v>
      </c>
      <c r="D197" s="58" t="s">
        <v>697</v>
      </c>
      <c r="E197" s="58" t="s">
        <v>698</v>
      </c>
      <c r="F197" s="58" t="s">
        <v>699</v>
      </c>
      <c r="G197" s="58" t="s">
        <v>700</v>
      </c>
      <c r="H197" s="58" t="s">
        <v>701</v>
      </c>
      <c r="I197" s="58" t="s">
        <v>44</v>
      </c>
      <c r="J197" s="58" t="s">
        <v>136</v>
      </c>
      <c r="K197" s="58" t="s">
        <v>137</v>
      </c>
      <c r="L197" s="58" t="s">
        <v>725</v>
      </c>
      <c r="M197" s="58" t="s">
        <v>726</v>
      </c>
      <c r="N197" s="58" t="s">
        <v>1921</v>
      </c>
      <c r="O197" s="58">
        <v>684000</v>
      </c>
      <c r="P197" s="58" t="s">
        <v>1874</v>
      </c>
      <c r="Q197" s="72">
        <v>44649</v>
      </c>
      <c r="R197" s="58" t="s">
        <v>1875</v>
      </c>
      <c r="S197" s="72">
        <v>44648</v>
      </c>
      <c r="T197" s="58" t="s">
        <v>1693</v>
      </c>
      <c r="U197" s="58" t="s">
        <v>1922</v>
      </c>
      <c r="V197" s="72">
        <v>44643</v>
      </c>
      <c r="W197" s="58" t="s">
        <v>1923</v>
      </c>
      <c r="X197" s="72">
        <v>44592</v>
      </c>
      <c r="Y197" s="73" t="s">
        <v>849</v>
      </c>
      <c r="Z197" s="58" t="s">
        <v>706</v>
      </c>
      <c r="AA197" s="58" t="s">
        <v>707</v>
      </c>
      <c r="AB197" s="58" t="s">
        <v>834</v>
      </c>
      <c r="AC197" s="58" t="s">
        <v>835</v>
      </c>
      <c r="AD197" s="58" t="s">
        <v>1073</v>
      </c>
      <c r="AE197" s="58" t="s">
        <v>1924</v>
      </c>
      <c r="AF197" s="58" t="s">
        <v>852</v>
      </c>
      <c r="AG197" s="58"/>
      <c r="AH197" s="58"/>
      <c r="AI197" s="58"/>
      <c r="AJ197" s="58"/>
      <c r="AK197" s="58"/>
    </row>
    <row r="198" spans="1:37" x14ac:dyDescent="0.3">
      <c r="A198" s="58" t="s">
        <v>121</v>
      </c>
      <c r="B198" s="58" t="s">
        <v>122</v>
      </c>
      <c r="C198" s="58" t="s">
        <v>123</v>
      </c>
      <c r="D198" s="58" t="s">
        <v>697</v>
      </c>
      <c r="E198" s="58" t="s">
        <v>698</v>
      </c>
      <c r="F198" s="58" t="s">
        <v>699</v>
      </c>
      <c r="G198" s="58" t="s">
        <v>700</v>
      </c>
      <c r="H198" s="58" t="s">
        <v>701</v>
      </c>
      <c r="I198" s="58" t="s">
        <v>44</v>
      </c>
      <c r="J198" s="58" t="s">
        <v>136</v>
      </c>
      <c r="K198" s="58" t="s">
        <v>137</v>
      </c>
      <c r="L198" s="58" t="s">
        <v>725</v>
      </c>
      <c r="M198" s="58" t="s">
        <v>726</v>
      </c>
      <c r="N198" s="58" t="s">
        <v>1916</v>
      </c>
      <c r="O198" s="58">
        <v>380000</v>
      </c>
      <c r="P198" s="58" t="s">
        <v>1874</v>
      </c>
      <c r="Q198" s="72">
        <v>44649</v>
      </c>
      <c r="R198" s="58" t="s">
        <v>1875</v>
      </c>
      <c r="S198" s="72">
        <v>44648</v>
      </c>
      <c r="T198" s="58" t="s">
        <v>1693</v>
      </c>
      <c r="U198" s="58" t="s">
        <v>1917</v>
      </c>
      <c r="V198" s="72">
        <v>44643</v>
      </c>
      <c r="W198" s="58" t="s">
        <v>1918</v>
      </c>
      <c r="X198" s="72">
        <v>44620</v>
      </c>
      <c r="Y198" s="73" t="s">
        <v>849</v>
      </c>
      <c r="Z198" s="58" t="s">
        <v>706</v>
      </c>
      <c r="AA198" s="58" t="s">
        <v>707</v>
      </c>
      <c r="AB198" s="58" t="s">
        <v>834</v>
      </c>
      <c r="AC198" s="58" t="s">
        <v>835</v>
      </c>
      <c r="AD198" s="58" t="s">
        <v>1919</v>
      </c>
      <c r="AE198" s="58" t="s">
        <v>1920</v>
      </c>
      <c r="AF198" s="58" t="s">
        <v>852</v>
      </c>
      <c r="AG198" s="58"/>
      <c r="AH198" s="58"/>
      <c r="AI198" s="58"/>
      <c r="AJ198" s="58"/>
      <c r="AK198" s="58"/>
    </row>
    <row r="199" spans="1:37" x14ac:dyDescent="0.3">
      <c r="A199" s="58" t="s">
        <v>121</v>
      </c>
      <c r="B199" s="58" t="s">
        <v>122</v>
      </c>
      <c r="C199" s="58" t="s">
        <v>123</v>
      </c>
      <c r="D199" s="58" t="s">
        <v>697</v>
      </c>
      <c r="E199" s="58" t="s">
        <v>698</v>
      </c>
      <c r="F199" s="58" t="s">
        <v>699</v>
      </c>
      <c r="G199" s="58" t="s">
        <v>700</v>
      </c>
      <c r="H199" s="58" t="s">
        <v>701</v>
      </c>
      <c r="I199" s="58" t="s">
        <v>44</v>
      </c>
      <c r="J199" s="58" t="s">
        <v>136</v>
      </c>
      <c r="K199" s="58" t="s">
        <v>137</v>
      </c>
      <c r="L199" s="58" t="s">
        <v>702</v>
      </c>
      <c r="M199" s="58" t="s">
        <v>703</v>
      </c>
      <c r="N199" s="58" t="s">
        <v>1911</v>
      </c>
      <c r="O199" s="58">
        <v>189000</v>
      </c>
      <c r="P199" s="58" t="s">
        <v>1874</v>
      </c>
      <c r="Q199" s="72">
        <v>44649</v>
      </c>
      <c r="R199" s="58" t="s">
        <v>1875</v>
      </c>
      <c r="S199" s="72">
        <v>44648</v>
      </c>
      <c r="T199" s="58" t="s">
        <v>1693</v>
      </c>
      <c r="U199" s="58" t="s">
        <v>1912</v>
      </c>
      <c r="V199" s="72">
        <v>44643</v>
      </c>
      <c r="W199" s="58" t="s">
        <v>1913</v>
      </c>
      <c r="X199" s="72">
        <v>44631</v>
      </c>
      <c r="Y199" s="73" t="s">
        <v>849</v>
      </c>
      <c r="Z199" s="58" t="s">
        <v>706</v>
      </c>
      <c r="AA199" s="58" t="s">
        <v>707</v>
      </c>
      <c r="AB199" s="58" t="s">
        <v>834</v>
      </c>
      <c r="AC199" s="58" t="s">
        <v>835</v>
      </c>
      <c r="AD199" s="58" t="s">
        <v>1914</v>
      </c>
      <c r="AE199" s="58" t="s">
        <v>1915</v>
      </c>
      <c r="AF199" s="58" t="s">
        <v>852</v>
      </c>
      <c r="AG199" s="58"/>
      <c r="AH199" s="58"/>
      <c r="AI199" s="58"/>
      <c r="AJ199" s="58"/>
      <c r="AK199" s="58"/>
    </row>
    <row r="200" spans="1:37" x14ac:dyDescent="0.3">
      <c r="A200" s="58" t="s">
        <v>121</v>
      </c>
      <c r="B200" s="58" t="s">
        <v>122</v>
      </c>
      <c r="C200" s="58" t="s">
        <v>123</v>
      </c>
      <c r="D200" s="58" t="s">
        <v>697</v>
      </c>
      <c r="E200" s="58" t="s">
        <v>698</v>
      </c>
      <c r="F200" s="58" t="s">
        <v>699</v>
      </c>
      <c r="G200" s="58" t="s">
        <v>700</v>
      </c>
      <c r="H200" s="58" t="s">
        <v>701</v>
      </c>
      <c r="I200" s="58" t="s">
        <v>44</v>
      </c>
      <c r="J200" s="58" t="s">
        <v>136</v>
      </c>
      <c r="K200" s="58" t="s">
        <v>137</v>
      </c>
      <c r="L200" s="58" t="s">
        <v>1904</v>
      </c>
      <c r="M200" s="58" t="s">
        <v>1905</v>
      </c>
      <c r="N200" s="58" t="s">
        <v>1906</v>
      </c>
      <c r="O200" s="58">
        <v>317422</v>
      </c>
      <c r="P200" s="58" t="s">
        <v>1874</v>
      </c>
      <c r="Q200" s="72">
        <v>44649</v>
      </c>
      <c r="R200" s="58" t="s">
        <v>1875</v>
      </c>
      <c r="S200" s="72">
        <v>44648</v>
      </c>
      <c r="T200" s="58" t="s">
        <v>1693</v>
      </c>
      <c r="U200" s="58" t="s">
        <v>1907</v>
      </c>
      <c r="V200" s="72">
        <v>44643</v>
      </c>
      <c r="W200" s="58" t="s">
        <v>1908</v>
      </c>
      <c r="X200" s="72">
        <v>44631</v>
      </c>
      <c r="Y200" s="73" t="s">
        <v>849</v>
      </c>
      <c r="Z200" s="58" t="s">
        <v>706</v>
      </c>
      <c r="AA200" s="58" t="s">
        <v>707</v>
      </c>
      <c r="AB200" s="58" t="s">
        <v>834</v>
      </c>
      <c r="AC200" s="58" t="s">
        <v>835</v>
      </c>
      <c r="AD200" s="58" t="s">
        <v>1909</v>
      </c>
      <c r="AE200" s="58" t="s">
        <v>1910</v>
      </c>
      <c r="AF200" s="58" t="s">
        <v>852</v>
      </c>
      <c r="AG200" s="58"/>
      <c r="AH200" s="58"/>
      <c r="AI200" s="58"/>
      <c r="AJ200" s="58"/>
      <c r="AK200" s="58"/>
    </row>
    <row r="201" spans="1:37" x14ac:dyDescent="0.3">
      <c r="A201" s="58" t="s">
        <v>121</v>
      </c>
      <c r="B201" s="58" t="s">
        <v>122</v>
      </c>
      <c r="C201" s="58" t="s">
        <v>123</v>
      </c>
      <c r="D201" s="58" t="s">
        <v>697</v>
      </c>
      <c r="E201" s="58" t="s">
        <v>698</v>
      </c>
      <c r="F201" s="58" t="s">
        <v>699</v>
      </c>
      <c r="G201" s="58" t="s">
        <v>700</v>
      </c>
      <c r="H201" s="58" t="s">
        <v>701</v>
      </c>
      <c r="I201" s="58" t="s">
        <v>44</v>
      </c>
      <c r="J201" s="58" t="s">
        <v>136</v>
      </c>
      <c r="K201" s="58" t="s">
        <v>137</v>
      </c>
      <c r="L201" s="58" t="s">
        <v>702</v>
      </c>
      <c r="M201" s="58" t="s">
        <v>703</v>
      </c>
      <c r="N201" s="58" t="s">
        <v>1899</v>
      </c>
      <c r="O201" s="58">
        <v>200000</v>
      </c>
      <c r="P201" s="58" t="s">
        <v>1874</v>
      </c>
      <c r="Q201" s="72">
        <v>44649</v>
      </c>
      <c r="R201" s="58" t="s">
        <v>1875</v>
      </c>
      <c r="S201" s="72">
        <v>44648</v>
      </c>
      <c r="T201" s="58" t="s">
        <v>1693</v>
      </c>
      <c r="U201" s="58" t="s">
        <v>1900</v>
      </c>
      <c r="V201" s="72">
        <v>44643</v>
      </c>
      <c r="W201" s="58" t="s">
        <v>1901</v>
      </c>
      <c r="X201" s="72">
        <v>44637</v>
      </c>
      <c r="Y201" s="73" t="s">
        <v>849</v>
      </c>
      <c r="Z201" s="58" t="s">
        <v>706</v>
      </c>
      <c r="AA201" s="58" t="s">
        <v>707</v>
      </c>
      <c r="AB201" s="58" t="s">
        <v>834</v>
      </c>
      <c r="AC201" s="58" t="s">
        <v>835</v>
      </c>
      <c r="AD201" s="58" t="s">
        <v>1902</v>
      </c>
      <c r="AE201" s="58" t="s">
        <v>1903</v>
      </c>
      <c r="AF201" s="58" t="s">
        <v>852</v>
      </c>
      <c r="AG201" s="58"/>
      <c r="AH201" s="58"/>
      <c r="AI201" s="58"/>
      <c r="AJ201" s="58"/>
      <c r="AK201" s="58"/>
    </row>
    <row r="202" spans="1:37" x14ac:dyDescent="0.3">
      <c r="A202" s="58" t="s">
        <v>121</v>
      </c>
      <c r="B202" s="58" t="s">
        <v>122</v>
      </c>
      <c r="C202" s="58" t="s">
        <v>123</v>
      </c>
      <c r="D202" s="58" t="s">
        <v>697</v>
      </c>
      <c r="E202" s="58" t="s">
        <v>698</v>
      </c>
      <c r="F202" s="58" t="s">
        <v>699</v>
      </c>
      <c r="G202" s="58" t="s">
        <v>700</v>
      </c>
      <c r="H202" s="58" t="s">
        <v>701</v>
      </c>
      <c r="I202" s="58" t="s">
        <v>44</v>
      </c>
      <c r="J202" s="58" t="s">
        <v>136</v>
      </c>
      <c r="K202" s="58" t="s">
        <v>137</v>
      </c>
      <c r="L202" s="58" t="s">
        <v>702</v>
      </c>
      <c r="M202" s="58" t="s">
        <v>703</v>
      </c>
      <c r="N202" s="58" t="s">
        <v>1894</v>
      </c>
      <c r="O202" s="58">
        <v>120000</v>
      </c>
      <c r="P202" s="58" t="s">
        <v>1874</v>
      </c>
      <c r="Q202" s="72">
        <v>44649</v>
      </c>
      <c r="R202" s="58" t="s">
        <v>1875</v>
      </c>
      <c r="S202" s="72">
        <v>44648</v>
      </c>
      <c r="T202" s="58" t="s">
        <v>1693</v>
      </c>
      <c r="U202" s="58" t="s">
        <v>1895</v>
      </c>
      <c r="V202" s="72">
        <v>44643</v>
      </c>
      <c r="W202" s="58" t="s">
        <v>1896</v>
      </c>
      <c r="X202" s="72">
        <v>44637</v>
      </c>
      <c r="Y202" s="73" t="s">
        <v>849</v>
      </c>
      <c r="Z202" s="58" t="s">
        <v>706</v>
      </c>
      <c r="AA202" s="58" t="s">
        <v>707</v>
      </c>
      <c r="AB202" s="58" t="s">
        <v>834</v>
      </c>
      <c r="AC202" s="58" t="s">
        <v>835</v>
      </c>
      <c r="AD202" s="58" t="s">
        <v>1897</v>
      </c>
      <c r="AE202" s="58" t="s">
        <v>1898</v>
      </c>
      <c r="AF202" s="58" t="s">
        <v>852</v>
      </c>
      <c r="AG202" s="58"/>
      <c r="AH202" s="58"/>
      <c r="AI202" s="58"/>
      <c r="AJ202" s="58"/>
      <c r="AK202" s="58"/>
    </row>
    <row r="203" spans="1:37" x14ac:dyDescent="0.3">
      <c r="A203" s="58" t="s">
        <v>121</v>
      </c>
      <c r="B203" s="58" t="s">
        <v>122</v>
      </c>
      <c r="C203" s="58" t="s">
        <v>123</v>
      </c>
      <c r="D203" s="58" t="s">
        <v>697</v>
      </c>
      <c r="E203" s="58" t="s">
        <v>698</v>
      </c>
      <c r="F203" s="58" t="s">
        <v>781</v>
      </c>
      <c r="G203" s="58" t="s">
        <v>782</v>
      </c>
      <c r="H203" s="58" t="s">
        <v>783</v>
      </c>
      <c r="I203" s="58" t="s">
        <v>44</v>
      </c>
      <c r="J203" s="58" t="s">
        <v>136</v>
      </c>
      <c r="K203" s="58" t="s">
        <v>137</v>
      </c>
      <c r="L203" s="58" t="s">
        <v>784</v>
      </c>
      <c r="M203" s="58" t="s">
        <v>785</v>
      </c>
      <c r="N203" s="58" t="s">
        <v>1889</v>
      </c>
      <c r="O203" s="58">
        <v>59000</v>
      </c>
      <c r="P203" s="58" t="s">
        <v>1874</v>
      </c>
      <c r="Q203" s="72">
        <v>44649</v>
      </c>
      <c r="R203" s="58" t="s">
        <v>1875</v>
      </c>
      <c r="S203" s="72">
        <v>44648</v>
      </c>
      <c r="T203" s="58" t="s">
        <v>1693</v>
      </c>
      <c r="U203" s="58" t="s">
        <v>1890</v>
      </c>
      <c r="V203" s="72">
        <v>44643</v>
      </c>
      <c r="W203" s="58" t="s">
        <v>1891</v>
      </c>
      <c r="X203" s="72">
        <v>44568</v>
      </c>
      <c r="Y203" s="73" t="s">
        <v>849</v>
      </c>
      <c r="Z203" s="58" t="s">
        <v>706</v>
      </c>
      <c r="AA203" s="58" t="s">
        <v>788</v>
      </c>
      <c r="AB203" s="58" t="s">
        <v>834</v>
      </c>
      <c r="AC203" s="58" t="s">
        <v>835</v>
      </c>
      <c r="AD203" s="58" t="s">
        <v>1892</v>
      </c>
      <c r="AE203" s="58" t="s">
        <v>1893</v>
      </c>
      <c r="AF203" s="58" t="s">
        <v>852</v>
      </c>
      <c r="AG203" s="58"/>
      <c r="AH203" s="58"/>
      <c r="AI203" s="58"/>
      <c r="AJ203" s="58"/>
      <c r="AK203" s="58"/>
    </row>
    <row r="204" spans="1:37" x14ac:dyDescent="0.3">
      <c r="A204" s="58" t="s">
        <v>121</v>
      </c>
      <c r="B204" s="58" t="s">
        <v>122</v>
      </c>
      <c r="C204" s="58" t="s">
        <v>123</v>
      </c>
      <c r="D204" s="58" t="s">
        <v>697</v>
      </c>
      <c r="E204" s="58" t="s">
        <v>698</v>
      </c>
      <c r="F204" s="58" t="s">
        <v>793</v>
      </c>
      <c r="G204" s="58" t="s">
        <v>794</v>
      </c>
      <c r="H204" s="58" t="s">
        <v>795</v>
      </c>
      <c r="I204" s="58" t="s">
        <v>44</v>
      </c>
      <c r="J204" s="58" t="s">
        <v>136</v>
      </c>
      <c r="K204" s="58" t="s">
        <v>137</v>
      </c>
      <c r="L204" s="58" t="s">
        <v>1842</v>
      </c>
      <c r="M204" s="58" t="s">
        <v>1843</v>
      </c>
      <c r="N204" s="58" t="s">
        <v>1885</v>
      </c>
      <c r="O204" s="58">
        <v>62900</v>
      </c>
      <c r="P204" s="58" t="s">
        <v>1874</v>
      </c>
      <c r="Q204" s="72">
        <v>44649</v>
      </c>
      <c r="R204" s="58" t="s">
        <v>1875</v>
      </c>
      <c r="S204" s="72">
        <v>44648</v>
      </c>
      <c r="T204" s="58" t="s">
        <v>1693</v>
      </c>
      <c r="U204" s="58" t="s">
        <v>1886</v>
      </c>
      <c r="V204" s="72">
        <v>44643</v>
      </c>
      <c r="W204" s="58" t="s">
        <v>1887</v>
      </c>
      <c r="X204" s="72">
        <v>44588</v>
      </c>
      <c r="Y204" s="73" t="s">
        <v>849</v>
      </c>
      <c r="Z204" s="58" t="s">
        <v>706</v>
      </c>
      <c r="AA204" s="58" t="s">
        <v>800</v>
      </c>
      <c r="AB204" s="58" t="s">
        <v>834</v>
      </c>
      <c r="AC204" s="58" t="s">
        <v>835</v>
      </c>
      <c r="AD204" s="58" t="s">
        <v>1068</v>
      </c>
      <c r="AE204" s="58" t="s">
        <v>1888</v>
      </c>
      <c r="AF204" s="58" t="s">
        <v>852</v>
      </c>
      <c r="AG204" s="58"/>
      <c r="AH204" s="58"/>
      <c r="AI204" s="58"/>
      <c r="AJ204" s="58"/>
      <c r="AK204" s="58"/>
    </row>
    <row r="205" spans="1:37" x14ac:dyDescent="0.3">
      <c r="A205" s="58" t="s">
        <v>121</v>
      </c>
      <c r="B205" s="58" t="s">
        <v>122</v>
      </c>
      <c r="C205" s="58" t="s">
        <v>123</v>
      </c>
      <c r="D205" s="58" t="s">
        <v>697</v>
      </c>
      <c r="E205" s="58" t="s">
        <v>698</v>
      </c>
      <c r="F205" s="58" t="s">
        <v>793</v>
      </c>
      <c r="G205" s="58" t="s">
        <v>794</v>
      </c>
      <c r="H205" s="58" t="s">
        <v>795</v>
      </c>
      <c r="I205" s="58" t="s">
        <v>44</v>
      </c>
      <c r="J205" s="58" t="s">
        <v>136</v>
      </c>
      <c r="K205" s="58" t="s">
        <v>137</v>
      </c>
      <c r="L205" s="58" t="s">
        <v>796</v>
      </c>
      <c r="M205" s="58" t="s">
        <v>797</v>
      </c>
      <c r="N205" s="58" t="s">
        <v>1880</v>
      </c>
      <c r="O205" s="58">
        <v>772500</v>
      </c>
      <c r="P205" s="58" t="s">
        <v>1874</v>
      </c>
      <c r="Q205" s="72">
        <v>44649</v>
      </c>
      <c r="R205" s="58" t="s">
        <v>1875</v>
      </c>
      <c r="S205" s="72">
        <v>44648</v>
      </c>
      <c r="T205" s="58" t="s">
        <v>1693</v>
      </c>
      <c r="U205" s="58" t="s">
        <v>1881</v>
      </c>
      <c r="V205" s="72">
        <v>44643</v>
      </c>
      <c r="W205" s="58" t="s">
        <v>1882</v>
      </c>
      <c r="X205" s="72">
        <v>44638</v>
      </c>
      <c r="Y205" s="73" t="s">
        <v>849</v>
      </c>
      <c r="Z205" s="58" t="s">
        <v>706</v>
      </c>
      <c r="AA205" s="58" t="s">
        <v>800</v>
      </c>
      <c r="AB205" s="58" t="s">
        <v>834</v>
      </c>
      <c r="AC205" s="58" t="s">
        <v>835</v>
      </c>
      <c r="AD205" s="58" t="s">
        <v>1883</v>
      </c>
      <c r="AE205" s="58" t="s">
        <v>1884</v>
      </c>
      <c r="AF205" s="58" t="s">
        <v>852</v>
      </c>
      <c r="AG205" s="58"/>
      <c r="AH205" s="58"/>
      <c r="AI205" s="58"/>
      <c r="AJ205" s="58"/>
      <c r="AK205" s="58"/>
    </row>
    <row r="206" spans="1:37" x14ac:dyDescent="0.3">
      <c r="A206" s="58" t="s">
        <v>121</v>
      </c>
      <c r="B206" s="58" t="s">
        <v>122</v>
      </c>
      <c r="C206" s="58" t="s">
        <v>123</v>
      </c>
      <c r="D206" s="58" t="s">
        <v>697</v>
      </c>
      <c r="E206" s="58" t="s">
        <v>698</v>
      </c>
      <c r="F206" s="58" t="s">
        <v>793</v>
      </c>
      <c r="G206" s="58" t="s">
        <v>794</v>
      </c>
      <c r="H206" s="58" t="s">
        <v>795</v>
      </c>
      <c r="I206" s="58" t="s">
        <v>44</v>
      </c>
      <c r="J206" s="58" t="s">
        <v>136</v>
      </c>
      <c r="K206" s="58" t="s">
        <v>137</v>
      </c>
      <c r="L206" s="58" t="s">
        <v>796</v>
      </c>
      <c r="M206" s="58" t="s">
        <v>797</v>
      </c>
      <c r="N206" s="58" t="s">
        <v>1873</v>
      </c>
      <c r="O206" s="58">
        <v>1024300</v>
      </c>
      <c r="P206" s="58" t="s">
        <v>1874</v>
      </c>
      <c r="Q206" s="72">
        <v>44649</v>
      </c>
      <c r="R206" s="58" t="s">
        <v>1875</v>
      </c>
      <c r="S206" s="72">
        <v>44648</v>
      </c>
      <c r="T206" s="58" t="s">
        <v>1693</v>
      </c>
      <c r="U206" s="58" t="s">
        <v>1876</v>
      </c>
      <c r="V206" s="72">
        <v>44643</v>
      </c>
      <c r="W206" s="58" t="s">
        <v>1877</v>
      </c>
      <c r="X206" s="72">
        <v>44638</v>
      </c>
      <c r="Y206" s="73" t="s">
        <v>849</v>
      </c>
      <c r="Z206" s="58" t="s">
        <v>706</v>
      </c>
      <c r="AA206" s="58" t="s">
        <v>800</v>
      </c>
      <c r="AB206" s="58" t="s">
        <v>834</v>
      </c>
      <c r="AC206" s="58" t="s">
        <v>835</v>
      </c>
      <c r="AD206" s="58" t="s">
        <v>1878</v>
      </c>
      <c r="AE206" s="58" t="s">
        <v>1879</v>
      </c>
      <c r="AF206" s="58" t="s">
        <v>852</v>
      </c>
      <c r="AG206" s="58"/>
      <c r="AH206" s="58"/>
      <c r="AI206" s="58"/>
      <c r="AJ206" s="58"/>
      <c r="AK206" s="58"/>
    </row>
    <row r="207" spans="1:37" x14ac:dyDescent="0.3">
      <c r="A207" s="58" t="s">
        <v>121</v>
      </c>
      <c r="B207" s="58" t="s">
        <v>122</v>
      </c>
      <c r="C207" s="58" t="s">
        <v>123</v>
      </c>
      <c r="D207" s="58" t="s">
        <v>124</v>
      </c>
      <c r="E207" s="58" t="s">
        <v>125</v>
      </c>
      <c r="F207" s="58" t="s">
        <v>134</v>
      </c>
      <c r="G207" s="58" t="s">
        <v>56</v>
      </c>
      <c r="H207" s="58" t="s">
        <v>135</v>
      </c>
      <c r="I207" s="58" t="s">
        <v>44</v>
      </c>
      <c r="J207" s="58" t="s">
        <v>136</v>
      </c>
      <c r="K207" s="58" t="s">
        <v>137</v>
      </c>
      <c r="L207" s="58" t="s">
        <v>138</v>
      </c>
      <c r="M207" s="58" t="s">
        <v>139</v>
      </c>
      <c r="N207" s="58" t="s">
        <v>2264</v>
      </c>
      <c r="O207" s="58">
        <v>1010000</v>
      </c>
      <c r="P207" s="58" t="s">
        <v>1681</v>
      </c>
      <c r="Q207" s="72">
        <v>44628</v>
      </c>
      <c r="R207" s="58" t="s">
        <v>1682</v>
      </c>
      <c r="S207" s="72">
        <v>44624</v>
      </c>
      <c r="T207" s="58" t="s">
        <v>1683</v>
      </c>
      <c r="U207" s="58" t="s">
        <v>2265</v>
      </c>
      <c r="V207" s="72">
        <v>44609</v>
      </c>
      <c r="W207" s="58" t="s">
        <v>2266</v>
      </c>
      <c r="X207" s="72">
        <v>44573</v>
      </c>
      <c r="Y207" s="73" t="s">
        <v>1686</v>
      </c>
      <c r="Z207" s="58" t="s">
        <v>52</v>
      </c>
      <c r="AA207" s="58" t="s">
        <v>62</v>
      </c>
      <c r="AB207" s="58" t="s">
        <v>834</v>
      </c>
      <c r="AC207" s="58" t="s">
        <v>835</v>
      </c>
      <c r="AD207" s="58" t="s">
        <v>2267</v>
      </c>
      <c r="AE207" s="58" t="s">
        <v>2268</v>
      </c>
      <c r="AF207" s="58" t="s">
        <v>1689</v>
      </c>
      <c r="AG207" s="58"/>
      <c r="AH207" s="58"/>
      <c r="AI207" s="58"/>
      <c r="AJ207" s="58"/>
      <c r="AK207" s="58"/>
    </row>
    <row r="208" spans="1:37" x14ac:dyDescent="0.3">
      <c r="A208" s="58" t="s">
        <v>121</v>
      </c>
      <c r="B208" s="58" t="s">
        <v>122</v>
      </c>
      <c r="C208" s="58" t="s">
        <v>123</v>
      </c>
      <c r="D208" s="58" t="s">
        <v>124</v>
      </c>
      <c r="E208" s="58" t="s">
        <v>125</v>
      </c>
      <c r="F208" s="58" t="s">
        <v>134</v>
      </c>
      <c r="G208" s="58" t="s">
        <v>56</v>
      </c>
      <c r="H208" s="58" t="s">
        <v>135</v>
      </c>
      <c r="I208" s="58" t="s">
        <v>44</v>
      </c>
      <c r="J208" s="58" t="s">
        <v>136</v>
      </c>
      <c r="K208" s="58" t="s">
        <v>137</v>
      </c>
      <c r="L208" s="58" t="s">
        <v>138</v>
      </c>
      <c r="M208" s="58" t="s">
        <v>139</v>
      </c>
      <c r="N208" s="58" t="s">
        <v>2259</v>
      </c>
      <c r="O208" s="58">
        <v>1675000</v>
      </c>
      <c r="P208" s="58" t="s">
        <v>1681</v>
      </c>
      <c r="Q208" s="72">
        <v>44628</v>
      </c>
      <c r="R208" s="58" t="s">
        <v>1682</v>
      </c>
      <c r="S208" s="72">
        <v>44624</v>
      </c>
      <c r="T208" s="58" t="s">
        <v>1683</v>
      </c>
      <c r="U208" s="58" t="s">
        <v>2260</v>
      </c>
      <c r="V208" s="72">
        <v>44609</v>
      </c>
      <c r="W208" s="58" t="s">
        <v>2261</v>
      </c>
      <c r="X208" s="72">
        <v>44582</v>
      </c>
      <c r="Y208" s="73" t="s">
        <v>1686</v>
      </c>
      <c r="Z208" s="58" t="s">
        <v>52</v>
      </c>
      <c r="AA208" s="58" t="s">
        <v>62</v>
      </c>
      <c r="AB208" s="58" t="s">
        <v>834</v>
      </c>
      <c r="AC208" s="58" t="s">
        <v>835</v>
      </c>
      <c r="AD208" s="58" t="s">
        <v>2262</v>
      </c>
      <c r="AE208" s="58" t="s">
        <v>2263</v>
      </c>
      <c r="AF208" s="58" t="s">
        <v>1689</v>
      </c>
      <c r="AG208" s="58"/>
      <c r="AH208" s="58"/>
      <c r="AI208" s="58"/>
      <c r="AJ208" s="58"/>
      <c r="AK208" s="58"/>
    </row>
    <row r="209" spans="1:37" x14ac:dyDescent="0.3">
      <c r="A209" s="58" t="s">
        <v>121</v>
      </c>
      <c r="B209" s="58" t="s">
        <v>122</v>
      </c>
      <c r="C209" s="58" t="s">
        <v>123</v>
      </c>
      <c r="D209" s="58" t="s">
        <v>124</v>
      </c>
      <c r="E209" s="58" t="s">
        <v>125</v>
      </c>
      <c r="F209" s="58" t="s">
        <v>184</v>
      </c>
      <c r="G209" s="58" t="s">
        <v>56</v>
      </c>
      <c r="H209" s="58" t="s">
        <v>185</v>
      </c>
      <c r="I209" s="58" t="s">
        <v>44</v>
      </c>
      <c r="J209" s="58" t="s">
        <v>136</v>
      </c>
      <c r="K209" s="58" t="s">
        <v>137</v>
      </c>
      <c r="L209" s="58" t="s">
        <v>186</v>
      </c>
      <c r="M209" s="58" t="s">
        <v>187</v>
      </c>
      <c r="N209" s="58" t="s">
        <v>2254</v>
      </c>
      <c r="O209" s="58">
        <v>1560000</v>
      </c>
      <c r="P209" s="58" t="s">
        <v>1681</v>
      </c>
      <c r="Q209" s="72">
        <v>44628</v>
      </c>
      <c r="R209" s="58" t="s">
        <v>1682</v>
      </c>
      <c r="S209" s="72">
        <v>44624</v>
      </c>
      <c r="T209" s="58" t="s">
        <v>1683</v>
      </c>
      <c r="U209" s="58" t="s">
        <v>2255</v>
      </c>
      <c r="V209" s="72">
        <v>44609</v>
      </c>
      <c r="W209" s="58" t="s">
        <v>2256</v>
      </c>
      <c r="X209" s="72">
        <v>44566</v>
      </c>
      <c r="Y209" s="73" t="s">
        <v>1686</v>
      </c>
      <c r="Z209" s="58" t="s">
        <v>52</v>
      </c>
      <c r="AA209" s="58" t="s">
        <v>62</v>
      </c>
      <c r="AB209" s="58" t="s">
        <v>834</v>
      </c>
      <c r="AC209" s="58" t="s">
        <v>835</v>
      </c>
      <c r="AD209" s="58" t="s">
        <v>2257</v>
      </c>
      <c r="AE209" s="58" t="s">
        <v>2258</v>
      </c>
      <c r="AF209" s="58" t="s">
        <v>1689</v>
      </c>
      <c r="AG209" s="58"/>
      <c r="AH209" s="58"/>
      <c r="AI209" s="58"/>
      <c r="AJ209" s="58"/>
      <c r="AK209" s="58"/>
    </row>
    <row r="210" spans="1:37" x14ac:dyDescent="0.3">
      <c r="A210" s="58" t="s">
        <v>121</v>
      </c>
      <c r="B210" s="58" t="s">
        <v>122</v>
      </c>
      <c r="C210" s="58" t="s">
        <v>123</v>
      </c>
      <c r="D210" s="58" t="s">
        <v>124</v>
      </c>
      <c r="E210" s="58" t="s">
        <v>125</v>
      </c>
      <c r="F210" s="58" t="s">
        <v>2121</v>
      </c>
      <c r="G210" s="58" t="s">
        <v>56</v>
      </c>
      <c r="H210" s="58" t="s">
        <v>2122</v>
      </c>
      <c r="I210" s="58" t="s">
        <v>44</v>
      </c>
      <c r="J210" s="58" t="s">
        <v>136</v>
      </c>
      <c r="K210" s="58" t="s">
        <v>137</v>
      </c>
      <c r="L210" s="58" t="s">
        <v>2123</v>
      </c>
      <c r="M210" s="58" t="s">
        <v>2124</v>
      </c>
      <c r="N210" s="58" t="s">
        <v>2249</v>
      </c>
      <c r="O210" s="58">
        <v>1010000</v>
      </c>
      <c r="P210" s="58" t="s">
        <v>1681</v>
      </c>
      <c r="Q210" s="72">
        <v>44628</v>
      </c>
      <c r="R210" s="58" t="s">
        <v>1682</v>
      </c>
      <c r="S210" s="72">
        <v>44624</v>
      </c>
      <c r="T210" s="58" t="s">
        <v>1683</v>
      </c>
      <c r="U210" s="58" t="s">
        <v>2250</v>
      </c>
      <c r="V210" s="72">
        <v>44609</v>
      </c>
      <c r="W210" s="58" t="s">
        <v>2251</v>
      </c>
      <c r="X210" s="72">
        <v>44578</v>
      </c>
      <c r="Y210" s="73" t="s">
        <v>1686</v>
      </c>
      <c r="Z210" s="58" t="s">
        <v>52</v>
      </c>
      <c r="AA210" s="58" t="s">
        <v>62</v>
      </c>
      <c r="AB210" s="58" t="s">
        <v>834</v>
      </c>
      <c r="AC210" s="58" t="s">
        <v>835</v>
      </c>
      <c r="AD210" s="58" t="s">
        <v>2252</v>
      </c>
      <c r="AE210" s="58" t="s">
        <v>2253</v>
      </c>
      <c r="AF210" s="58" t="s">
        <v>1689</v>
      </c>
      <c r="AG210" s="58"/>
      <c r="AH210" s="58"/>
      <c r="AI210" s="58"/>
      <c r="AJ210" s="58"/>
      <c r="AK210" s="58"/>
    </row>
    <row r="211" spans="1:37" x14ac:dyDescent="0.3">
      <c r="A211" s="58" t="s">
        <v>121</v>
      </c>
      <c r="B211" s="58" t="s">
        <v>122</v>
      </c>
      <c r="C211" s="58" t="s">
        <v>123</v>
      </c>
      <c r="D211" s="58" t="s">
        <v>124</v>
      </c>
      <c r="E211" s="58" t="s">
        <v>125</v>
      </c>
      <c r="F211" s="58" t="s">
        <v>147</v>
      </c>
      <c r="G211" s="58" t="s">
        <v>56</v>
      </c>
      <c r="H211" s="58" t="s">
        <v>148</v>
      </c>
      <c r="I211" s="58" t="s">
        <v>44</v>
      </c>
      <c r="J211" s="58" t="s">
        <v>136</v>
      </c>
      <c r="K211" s="58" t="s">
        <v>137</v>
      </c>
      <c r="L211" s="58" t="s">
        <v>149</v>
      </c>
      <c r="M211" s="58" t="s">
        <v>150</v>
      </c>
      <c r="N211" s="58" t="s">
        <v>2244</v>
      </c>
      <c r="O211" s="58">
        <v>9799100</v>
      </c>
      <c r="P211" s="58" t="s">
        <v>1681</v>
      </c>
      <c r="Q211" s="72">
        <v>44628</v>
      </c>
      <c r="R211" s="58" t="s">
        <v>1682</v>
      </c>
      <c r="S211" s="72">
        <v>44624</v>
      </c>
      <c r="T211" s="58" t="s">
        <v>1683</v>
      </c>
      <c r="U211" s="58" t="s">
        <v>2245</v>
      </c>
      <c r="V211" s="72">
        <v>44609</v>
      </c>
      <c r="W211" s="58" t="s">
        <v>2246</v>
      </c>
      <c r="X211" s="72">
        <v>44564</v>
      </c>
      <c r="Y211" s="73" t="s">
        <v>1686</v>
      </c>
      <c r="Z211" s="58" t="s">
        <v>52</v>
      </c>
      <c r="AA211" s="58" t="s">
        <v>62</v>
      </c>
      <c r="AB211" s="58" t="s">
        <v>834</v>
      </c>
      <c r="AC211" s="58" t="s">
        <v>835</v>
      </c>
      <c r="AD211" s="58" t="s">
        <v>2247</v>
      </c>
      <c r="AE211" s="58" t="s">
        <v>2248</v>
      </c>
      <c r="AF211" s="58" t="s">
        <v>1689</v>
      </c>
      <c r="AG211" s="58"/>
      <c r="AH211" s="58"/>
      <c r="AI211" s="58"/>
      <c r="AJ211" s="58"/>
      <c r="AK211" s="58"/>
    </row>
    <row r="212" spans="1:37" x14ac:dyDescent="0.3">
      <c r="A212" s="58" t="s">
        <v>121</v>
      </c>
      <c r="B212" s="58" t="s">
        <v>122</v>
      </c>
      <c r="C212" s="58" t="s">
        <v>123</v>
      </c>
      <c r="D212" s="58" t="s">
        <v>124</v>
      </c>
      <c r="E212" s="58" t="s">
        <v>125</v>
      </c>
      <c r="F212" s="58" t="s">
        <v>147</v>
      </c>
      <c r="G212" s="58" t="s">
        <v>56</v>
      </c>
      <c r="H212" s="58" t="s">
        <v>148</v>
      </c>
      <c r="I212" s="58" t="s">
        <v>44</v>
      </c>
      <c r="J212" s="58" t="s">
        <v>136</v>
      </c>
      <c r="K212" s="58" t="s">
        <v>137</v>
      </c>
      <c r="L212" s="58" t="s">
        <v>149</v>
      </c>
      <c r="M212" s="58" t="s">
        <v>150</v>
      </c>
      <c r="N212" s="58" t="s">
        <v>2239</v>
      </c>
      <c r="O212" s="58">
        <v>1290000</v>
      </c>
      <c r="P212" s="58" t="s">
        <v>1681</v>
      </c>
      <c r="Q212" s="72">
        <v>44628</v>
      </c>
      <c r="R212" s="58" t="s">
        <v>1682</v>
      </c>
      <c r="S212" s="72">
        <v>44624</v>
      </c>
      <c r="T212" s="58" t="s">
        <v>1683</v>
      </c>
      <c r="U212" s="58" t="s">
        <v>2240</v>
      </c>
      <c r="V212" s="72">
        <v>44609</v>
      </c>
      <c r="W212" s="58" t="s">
        <v>2241</v>
      </c>
      <c r="X212" s="72">
        <v>44565</v>
      </c>
      <c r="Y212" s="73" t="s">
        <v>1686</v>
      </c>
      <c r="Z212" s="58" t="s">
        <v>52</v>
      </c>
      <c r="AA212" s="58" t="s">
        <v>62</v>
      </c>
      <c r="AB212" s="58" t="s">
        <v>834</v>
      </c>
      <c r="AC212" s="58" t="s">
        <v>835</v>
      </c>
      <c r="AD212" s="58" t="s">
        <v>2242</v>
      </c>
      <c r="AE212" s="58" t="s">
        <v>2243</v>
      </c>
      <c r="AF212" s="58" t="s">
        <v>1689</v>
      </c>
      <c r="AG212" s="58"/>
      <c r="AH212" s="58"/>
      <c r="AI212" s="58"/>
      <c r="AJ212" s="58"/>
      <c r="AK212" s="58"/>
    </row>
    <row r="213" spans="1:37" x14ac:dyDescent="0.3">
      <c r="A213" s="58" t="s">
        <v>121</v>
      </c>
      <c r="B213" s="58" t="s">
        <v>122</v>
      </c>
      <c r="C213" s="58" t="s">
        <v>123</v>
      </c>
      <c r="D213" s="58" t="s">
        <v>124</v>
      </c>
      <c r="E213" s="58" t="s">
        <v>125</v>
      </c>
      <c r="F213" s="58" t="s">
        <v>147</v>
      </c>
      <c r="G213" s="58" t="s">
        <v>56</v>
      </c>
      <c r="H213" s="58" t="s">
        <v>148</v>
      </c>
      <c r="I213" s="58" t="s">
        <v>44</v>
      </c>
      <c r="J213" s="58" t="s">
        <v>136</v>
      </c>
      <c r="K213" s="58" t="s">
        <v>137</v>
      </c>
      <c r="L213" s="58" t="s">
        <v>149</v>
      </c>
      <c r="M213" s="58" t="s">
        <v>150</v>
      </c>
      <c r="N213" s="58" t="s">
        <v>2234</v>
      </c>
      <c r="O213" s="58">
        <v>2840000</v>
      </c>
      <c r="P213" s="58" t="s">
        <v>1681</v>
      </c>
      <c r="Q213" s="72">
        <v>44628</v>
      </c>
      <c r="R213" s="58" t="s">
        <v>1682</v>
      </c>
      <c r="S213" s="72">
        <v>44624</v>
      </c>
      <c r="T213" s="58" t="s">
        <v>1683</v>
      </c>
      <c r="U213" s="58" t="s">
        <v>2235</v>
      </c>
      <c r="V213" s="72">
        <v>44609</v>
      </c>
      <c r="W213" s="58" t="s">
        <v>2236</v>
      </c>
      <c r="X213" s="72">
        <v>44566</v>
      </c>
      <c r="Y213" s="73" t="s">
        <v>1686</v>
      </c>
      <c r="Z213" s="58" t="s">
        <v>52</v>
      </c>
      <c r="AA213" s="58" t="s">
        <v>62</v>
      </c>
      <c r="AB213" s="58" t="s">
        <v>834</v>
      </c>
      <c r="AC213" s="58" t="s">
        <v>835</v>
      </c>
      <c r="AD213" s="58" t="s">
        <v>2237</v>
      </c>
      <c r="AE213" s="58" t="s">
        <v>2238</v>
      </c>
      <c r="AF213" s="58" t="s">
        <v>1689</v>
      </c>
      <c r="AG213" s="58"/>
      <c r="AH213" s="58"/>
      <c r="AI213" s="58"/>
      <c r="AJ213" s="58"/>
      <c r="AK213" s="58"/>
    </row>
    <row r="214" spans="1:37" x14ac:dyDescent="0.3">
      <c r="A214" s="58" t="s">
        <v>121</v>
      </c>
      <c r="B214" s="58" t="s">
        <v>122</v>
      </c>
      <c r="C214" s="58" t="s">
        <v>123</v>
      </c>
      <c r="D214" s="58" t="s">
        <v>124</v>
      </c>
      <c r="E214" s="58" t="s">
        <v>125</v>
      </c>
      <c r="F214" s="58" t="s">
        <v>147</v>
      </c>
      <c r="G214" s="58" t="s">
        <v>56</v>
      </c>
      <c r="H214" s="58" t="s">
        <v>148</v>
      </c>
      <c r="I214" s="58" t="s">
        <v>44</v>
      </c>
      <c r="J214" s="58" t="s">
        <v>136</v>
      </c>
      <c r="K214" s="58" t="s">
        <v>137</v>
      </c>
      <c r="L214" s="58" t="s">
        <v>160</v>
      </c>
      <c r="M214" s="58" t="s">
        <v>161</v>
      </c>
      <c r="N214" s="58" t="s">
        <v>2229</v>
      </c>
      <c r="O214" s="58">
        <v>1005000</v>
      </c>
      <c r="P214" s="58" t="s">
        <v>1681</v>
      </c>
      <c r="Q214" s="72">
        <v>44628</v>
      </c>
      <c r="R214" s="58" t="s">
        <v>1682</v>
      </c>
      <c r="S214" s="72">
        <v>44624</v>
      </c>
      <c r="T214" s="58" t="s">
        <v>1683</v>
      </c>
      <c r="U214" s="58" t="s">
        <v>2230</v>
      </c>
      <c r="V214" s="72">
        <v>44609</v>
      </c>
      <c r="W214" s="58" t="s">
        <v>2231</v>
      </c>
      <c r="X214" s="72">
        <v>44572</v>
      </c>
      <c r="Y214" s="73" t="s">
        <v>1686</v>
      </c>
      <c r="Z214" s="58" t="s">
        <v>52</v>
      </c>
      <c r="AA214" s="58" t="s">
        <v>62</v>
      </c>
      <c r="AB214" s="58" t="s">
        <v>834</v>
      </c>
      <c r="AC214" s="58" t="s">
        <v>835</v>
      </c>
      <c r="AD214" s="58" t="s">
        <v>2232</v>
      </c>
      <c r="AE214" s="58" t="s">
        <v>2233</v>
      </c>
      <c r="AF214" s="58" t="s">
        <v>1689</v>
      </c>
      <c r="AG214" s="58"/>
      <c r="AH214" s="58"/>
      <c r="AI214" s="58"/>
      <c r="AJ214" s="58"/>
      <c r="AK214" s="58"/>
    </row>
    <row r="215" spans="1:37" x14ac:dyDescent="0.3">
      <c r="A215" s="58" t="s">
        <v>121</v>
      </c>
      <c r="B215" s="58" t="s">
        <v>122</v>
      </c>
      <c r="C215" s="58" t="s">
        <v>123</v>
      </c>
      <c r="D215" s="58" t="s">
        <v>124</v>
      </c>
      <c r="E215" s="58" t="s">
        <v>125</v>
      </c>
      <c r="F215" s="58" t="s">
        <v>147</v>
      </c>
      <c r="G215" s="58" t="s">
        <v>56</v>
      </c>
      <c r="H215" s="58" t="s">
        <v>148</v>
      </c>
      <c r="I215" s="58" t="s">
        <v>44</v>
      </c>
      <c r="J215" s="58" t="s">
        <v>136</v>
      </c>
      <c r="K215" s="58" t="s">
        <v>137</v>
      </c>
      <c r="L215" s="58" t="s">
        <v>160</v>
      </c>
      <c r="M215" s="58" t="s">
        <v>161</v>
      </c>
      <c r="N215" s="58" t="s">
        <v>2225</v>
      </c>
      <c r="O215" s="58">
        <v>8612100</v>
      </c>
      <c r="P215" s="58" t="s">
        <v>1681</v>
      </c>
      <c r="Q215" s="72">
        <v>44628</v>
      </c>
      <c r="R215" s="58" t="s">
        <v>1682</v>
      </c>
      <c r="S215" s="72">
        <v>44624</v>
      </c>
      <c r="T215" s="58" t="s">
        <v>1683</v>
      </c>
      <c r="U215" s="58" t="s">
        <v>2226</v>
      </c>
      <c r="V215" s="72">
        <v>44609</v>
      </c>
      <c r="W215" s="58" t="s">
        <v>2227</v>
      </c>
      <c r="X215" s="72">
        <v>44575</v>
      </c>
      <c r="Y215" s="73" t="s">
        <v>1686</v>
      </c>
      <c r="Z215" s="58" t="s">
        <v>52</v>
      </c>
      <c r="AA215" s="58" t="s">
        <v>62</v>
      </c>
      <c r="AB215" s="58" t="s">
        <v>834</v>
      </c>
      <c r="AC215" s="58" t="s">
        <v>835</v>
      </c>
      <c r="AD215" s="58" t="s">
        <v>1577</v>
      </c>
      <c r="AE215" s="58" t="s">
        <v>2228</v>
      </c>
      <c r="AF215" s="58" t="s">
        <v>1689</v>
      </c>
      <c r="AG215" s="58"/>
      <c r="AH215" s="58"/>
      <c r="AI215" s="58"/>
      <c r="AJ215" s="58"/>
      <c r="AK215" s="58"/>
    </row>
    <row r="216" spans="1:37" x14ac:dyDescent="0.3">
      <c r="A216" s="58" t="s">
        <v>121</v>
      </c>
      <c r="B216" s="58" t="s">
        <v>122</v>
      </c>
      <c r="C216" s="58" t="s">
        <v>123</v>
      </c>
      <c r="D216" s="58" t="s">
        <v>124</v>
      </c>
      <c r="E216" s="58" t="s">
        <v>125</v>
      </c>
      <c r="F216" s="58" t="s">
        <v>147</v>
      </c>
      <c r="G216" s="58" t="s">
        <v>56</v>
      </c>
      <c r="H216" s="58" t="s">
        <v>148</v>
      </c>
      <c r="I216" s="58" t="s">
        <v>44</v>
      </c>
      <c r="J216" s="58" t="s">
        <v>136</v>
      </c>
      <c r="K216" s="58" t="s">
        <v>137</v>
      </c>
      <c r="L216" s="58" t="s">
        <v>160</v>
      </c>
      <c r="M216" s="58" t="s">
        <v>161</v>
      </c>
      <c r="N216" s="58" t="s">
        <v>2221</v>
      </c>
      <c r="O216" s="58">
        <v>1265000</v>
      </c>
      <c r="P216" s="58" t="s">
        <v>1681</v>
      </c>
      <c r="Q216" s="72">
        <v>44628</v>
      </c>
      <c r="R216" s="58" t="s">
        <v>1682</v>
      </c>
      <c r="S216" s="72">
        <v>44624</v>
      </c>
      <c r="T216" s="58" t="s">
        <v>1683</v>
      </c>
      <c r="U216" s="58" t="s">
        <v>2222</v>
      </c>
      <c r="V216" s="72">
        <v>44609</v>
      </c>
      <c r="W216" s="58" t="s">
        <v>2223</v>
      </c>
      <c r="X216" s="72">
        <v>44580</v>
      </c>
      <c r="Y216" s="73" t="s">
        <v>1686</v>
      </c>
      <c r="Z216" s="58" t="s">
        <v>52</v>
      </c>
      <c r="AA216" s="58" t="s">
        <v>62</v>
      </c>
      <c r="AB216" s="58" t="s">
        <v>834</v>
      </c>
      <c r="AC216" s="58" t="s">
        <v>835</v>
      </c>
      <c r="AD216" s="58" t="s">
        <v>1472</v>
      </c>
      <c r="AE216" s="58" t="s">
        <v>2224</v>
      </c>
      <c r="AF216" s="58" t="s">
        <v>1689</v>
      </c>
      <c r="AG216" s="58"/>
      <c r="AH216" s="58"/>
      <c r="AI216" s="58"/>
      <c r="AJ216" s="58"/>
      <c r="AK216" s="58"/>
    </row>
    <row r="217" spans="1:37" x14ac:dyDescent="0.3">
      <c r="A217" s="58" t="s">
        <v>121</v>
      </c>
      <c r="B217" s="58" t="s">
        <v>122</v>
      </c>
      <c r="C217" s="58" t="s">
        <v>123</v>
      </c>
      <c r="D217" s="58" t="s">
        <v>124</v>
      </c>
      <c r="E217" s="58" t="s">
        <v>125</v>
      </c>
      <c r="F217" s="58" t="s">
        <v>147</v>
      </c>
      <c r="G217" s="58" t="s">
        <v>56</v>
      </c>
      <c r="H217" s="58" t="s">
        <v>148</v>
      </c>
      <c r="I217" s="58" t="s">
        <v>44</v>
      </c>
      <c r="J217" s="58" t="s">
        <v>136</v>
      </c>
      <c r="K217" s="58" t="s">
        <v>137</v>
      </c>
      <c r="L217" s="58" t="s">
        <v>160</v>
      </c>
      <c r="M217" s="58" t="s">
        <v>161</v>
      </c>
      <c r="N217" s="58" t="s">
        <v>2217</v>
      </c>
      <c r="O217" s="58">
        <v>2310000</v>
      </c>
      <c r="P217" s="58" t="s">
        <v>1681</v>
      </c>
      <c r="Q217" s="72">
        <v>44628</v>
      </c>
      <c r="R217" s="58" t="s">
        <v>1682</v>
      </c>
      <c r="S217" s="72">
        <v>44624</v>
      </c>
      <c r="T217" s="58" t="s">
        <v>1683</v>
      </c>
      <c r="U217" s="58" t="s">
        <v>2218</v>
      </c>
      <c r="V217" s="72">
        <v>44609</v>
      </c>
      <c r="W217" s="58" t="s">
        <v>2219</v>
      </c>
      <c r="X217" s="72">
        <v>44582</v>
      </c>
      <c r="Y217" s="73" t="s">
        <v>1686</v>
      </c>
      <c r="Z217" s="58" t="s">
        <v>52</v>
      </c>
      <c r="AA217" s="58" t="s">
        <v>62</v>
      </c>
      <c r="AB217" s="58" t="s">
        <v>834</v>
      </c>
      <c r="AC217" s="58" t="s">
        <v>835</v>
      </c>
      <c r="AD217" s="58" t="s">
        <v>1427</v>
      </c>
      <c r="AE217" s="58" t="s">
        <v>2220</v>
      </c>
      <c r="AF217" s="58" t="s">
        <v>1689</v>
      </c>
      <c r="AG217" s="58"/>
      <c r="AH217" s="58"/>
      <c r="AI217" s="58"/>
      <c r="AJ217" s="58"/>
      <c r="AK217" s="58"/>
    </row>
    <row r="218" spans="1:37" x14ac:dyDescent="0.3">
      <c r="A218" s="58" t="s">
        <v>121</v>
      </c>
      <c r="B218" s="58" t="s">
        <v>122</v>
      </c>
      <c r="C218" s="58" t="s">
        <v>123</v>
      </c>
      <c r="D218" s="58" t="s">
        <v>124</v>
      </c>
      <c r="E218" s="58" t="s">
        <v>125</v>
      </c>
      <c r="F218" s="58" t="s">
        <v>147</v>
      </c>
      <c r="G218" s="58" t="s">
        <v>56</v>
      </c>
      <c r="H218" s="58" t="s">
        <v>148</v>
      </c>
      <c r="I218" s="58" t="s">
        <v>44</v>
      </c>
      <c r="J218" s="58" t="s">
        <v>136</v>
      </c>
      <c r="K218" s="58" t="s">
        <v>137</v>
      </c>
      <c r="L218" s="58" t="s">
        <v>160</v>
      </c>
      <c r="M218" s="58" t="s">
        <v>161</v>
      </c>
      <c r="N218" s="58" t="s">
        <v>2213</v>
      </c>
      <c r="O218" s="58">
        <v>7198000</v>
      </c>
      <c r="P218" s="58" t="s">
        <v>1681</v>
      </c>
      <c r="Q218" s="72">
        <v>44628</v>
      </c>
      <c r="R218" s="58" t="s">
        <v>1682</v>
      </c>
      <c r="S218" s="72">
        <v>44624</v>
      </c>
      <c r="T218" s="58" t="s">
        <v>1683</v>
      </c>
      <c r="U218" s="58" t="s">
        <v>2214</v>
      </c>
      <c r="V218" s="72">
        <v>44609</v>
      </c>
      <c r="W218" s="58" t="s">
        <v>2215</v>
      </c>
      <c r="X218" s="72">
        <v>44584</v>
      </c>
      <c r="Y218" s="73" t="s">
        <v>1686</v>
      </c>
      <c r="Z218" s="58" t="s">
        <v>52</v>
      </c>
      <c r="AA218" s="58" t="s">
        <v>62</v>
      </c>
      <c r="AB218" s="58" t="s">
        <v>834</v>
      </c>
      <c r="AC218" s="58" t="s">
        <v>835</v>
      </c>
      <c r="AD218" s="58" t="s">
        <v>1259</v>
      </c>
      <c r="AE218" s="58" t="s">
        <v>2216</v>
      </c>
      <c r="AF218" s="58" t="s">
        <v>1689</v>
      </c>
      <c r="AG218" s="58"/>
      <c r="AH218" s="58"/>
      <c r="AI218" s="58"/>
      <c r="AJ218" s="58"/>
      <c r="AK218" s="58"/>
    </row>
    <row r="219" spans="1:37" x14ac:dyDescent="0.3">
      <c r="A219" s="58" t="s">
        <v>121</v>
      </c>
      <c r="B219" s="58" t="s">
        <v>122</v>
      </c>
      <c r="C219" s="58" t="s">
        <v>123</v>
      </c>
      <c r="D219" s="58" t="s">
        <v>124</v>
      </c>
      <c r="E219" s="58" t="s">
        <v>125</v>
      </c>
      <c r="F219" s="58" t="s">
        <v>134</v>
      </c>
      <c r="G219" s="58" t="s">
        <v>2157</v>
      </c>
      <c r="H219" s="58" t="s">
        <v>2206</v>
      </c>
      <c r="I219" s="58" t="s">
        <v>44</v>
      </c>
      <c r="J219" s="58" t="s">
        <v>136</v>
      </c>
      <c r="K219" s="58" t="s">
        <v>137</v>
      </c>
      <c r="L219" s="58" t="s">
        <v>2207</v>
      </c>
      <c r="M219" s="58" t="s">
        <v>2208</v>
      </c>
      <c r="N219" s="58" t="s">
        <v>2209</v>
      </c>
      <c r="O219" s="58">
        <v>450000</v>
      </c>
      <c r="P219" s="58" t="s">
        <v>1681</v>
      </c>
      <c r="Q219" s="72">
        <v>44628</v>
      </c>
      <c r="R219" s="58" t="s">
        <v>1682</v>
      </c>
      <c r="S219" s="72">
        <v>44624</v>
      </c>
      <c r="T219" s="58" t="s">
        <v>1683</v>
      </c>
      <c r="U219" s="58" t="s">
        <v>2210</v>
      </c>
      <c r="V219" s="72">
        <v>44609</v>
      </c>
      <c r="W219" s="58" t="s">
        <v>2211</v>
      </c>
      <c r="X219" s="72">
        <v>44586</v>
      </c>
      <c r="Y219" s="73" t="s">
        <v>1686</v>
      </c>
      <c r="Z219" s="58" t="s">
        <v>52</v>
      </c>
      <c r="AA219" s="58" t="s">
        <v>2164</v>
      </c>
      <c r="AB219" s="58" t="s">
        <v>834</v>
      </c>
      <c r="AC219" s="58" t="s">
        <v>835</v>
      </c>
      <c r="AD219" s="58" t="s">
        <v>1330</v>
      </c>
      <c r="AE219" s="58" t="s">
        <v>2212</v>
      </c>
      <c r="AF219" s="58" t="s">
        <v>1689</v>
      </c>
      <c r="AG219" s="58"/>
      <c r="AH219" s="58"/>
      <c r="AI219" s="58"/>
      <c r="AJ219" s="58"/>
      <c r="AK219" s="58"/>
    </row>
    <row r="220" spans="1:37" x14ac:dyDescent="0.3">
      <c r="A220" s="58" t="s">
        <v>121</v>
      </c>
      <c r="B220" s="58" t="s">
        <v>122</v>
      </c>
      <c r="C220" s="58" t="s">
        <v>123</v>
      </c>
      <c r="D220" s="58" t="s">
        <v>124</v>
      </c>
      <c r="E220" s="58" t="s">
        <v>125</v>
      </c>
      <c r="F220" s="58" t="s">
        <v>147</v>
      </c>
      <c r="G220" s="58" t="s">
        <v>42</v>
      </c>
      <c r="H220" s="58" t="s">
        <v>505</v>
      </c>
      <c r="I220" s="58" t="s">
        <v>44</v>
      </c>
      <c r="J220" s="58" t="s">
        <v>136</v>
      </c>
      <c r="K220" s="58" t="s">
        <v>137</v>
      </c>
      <c r="L220" s="58" t="s">
        <v>274</v>
      </c>
      <c r="M220" s="58" t="s">
        <v>506</v>
      </c>
      <c r="N220" s="58" t="s">
        <v>2202</v>
      </c>
      <c r="O220" s="58">
        <v>1000000</v>
      </c>
      <c r="P220" s="58" t="s">
        <v>1681</v>
      </c>
      <c r="Q220" s="72">
        <v>44628</v>
      </c>
      <c r="R220" s="58" t="s">
        <v>1682</v>
      </c>
      <c r="S220" s="72">
        <v>44624</v>
      </c>
      <c r="T220" s="58" t="s">
        <v>1683</v>
      </c>
      <c r="U220" s="58" t="s">
        <v>2203</v>
      </c>
      <c r="V220" s="72">
        <v>44609</v>
      </c>
      <c r="W220" s="58" t="s">
        <v>2204</v>
      </c>
      <c r="X220" s="72">
        <v>44571</v>
      </c>
      <c r="Y220" s="73" t="s">
        <v>1686</v>
      </c>
      <c r="Z220" s="58" t="s">
        <v>52</v>
      </c>
      <c r="AA220" s="58" t="s">
        <v>53</v>
      </c>
      <c r="AB220" s="58" t="s">
        <v>834</v>
      </c>
      <c r="AC220" s="58" t="s">
        <v>835</v>
      </c>
      <c r="AD220" s="58" t="s">
        <v>1242</v>
      </c>
      <c r="AE220" s="58" t="s">
        <v>2205</v>
      </c>
      <c r="AF220" s="58" t="s">
        <v>1689</v>
      </c>
      <c r="AG220" s="58"/>
      <c r="AH220" s="58"/>
      <c r="AI220" s="58"/>
      <c r="AJ220" s="58"/>
      <c r="AK220" s="58"/>
    </row>
    <row r="221" spans="1:37" x14ac:dyDescent="0.3">
      <c r="A221" s="58" t="s">
        <v>121</v>
      </c>
      <c r="B221" s="58" t="s">
        <v>122</v>
      </c>
      <c r="C221" s="58" t="s">
        <v>123</v>
      </c>
      <c r="D221" s="58" t="s">
        <v>124</v>
      </c>
      <c r="E221" s="58" t="s">
        <v>125</v>
      </c>
      <c r="F221" s="58" t="s">
        <v>147</v>
      </c>
      <c r="G221" s="58" t="s">
        <v>42</v>
      </c>
      <c r="H221" s="58" t="s">
        <v>505</v>
      </c>
      <c r="I221" s="58" t="s">
        <v>44</v>
      </c>
      <c r="J221" s="58" t="s">
        <v>136</v>
      </c>
      <c r="K221" s="58" t="s">
        <v>137</v>
      </c>
      <c r="L221" s="58" t="s">
        <v>279</v>
      </c>
      <c r="M221" s="58" t="s">
        <v>511</v>
      </c>
      <c r="N221" s="58" t="s">
        <v>2198</v>
      </c>
      <c r="O221" s="58">
        <v>1485000</v>
      </c>
      <c r="P221" s="58" t="s">
        <v>1681</v>
      </c>
      <c r="Q221" s="72">
        <v>44628</v>
      </c>
      <c r="R221" s="58" t="s">
        <v>1682</v>
      </c>
      <c r="S221" s="72">
        <v>44624</v>
      </c>
      <c r="T221" s="58" t="s">
        <v>1683</v>
      </c>
      <c r="U221" s="58" t="s">
        <v>2199</v>
      </c>
      <c r="V221" s="72">
        <v>44609</v>
      </c>
      <c r="W221" s="58" t="s">
        <v>2200</v>
      </c>
      <c r="X221" s="72">
        <v>44571</v>
      </c>
      <c r="Y221" s="73" t="s">
        <v>1686</v>
      </c>
      <c r="Z221" s="58" t="s">
        <v>52</v>
      </c>
      <c r="AA221" s="58" t="s">
        <v>53</v>
      </c>
      <c r="AB221" s="58" t="s">
        <v>834</v>
      </c>
      <c r="AC221" s="58" t="s">
        <v>835</v>
      </c>
      <c r="AD221" s="58" t="s">
        <v>1463</v>
      </c>
      <c r="AE221" s="58" t="s">
        <v>2201</v>
      </c>
      <c r="AF221" s="58" t="s">
        <v>1689</v>
      </c>
      <c r="AG221" s="58"/>
      <c r="AH221" s="58"/>
      <c r="AI221" s="58"/>
      <c r="AJ221" s="58"/>
      <c r="AK221" s="58"/>
    </row>
    <row r="222" spans="1:37" x14ac:dyDescent="0.3">
      <c r="A222" s="58" t="s">
        <v>121</v>
      </c>
      <c r="B222" s="58" t="s">
        <v>122</v>
      </c>
      <c r="C222" s="58" t="s">
        <v>123</v>
      </c>
      <c r="D222" s="58" t="s">
        <v>124</v>
      </c>
      <c r="E222" s="58" t="s">
        <v>125</v>
      </c>
      <c r="F222" s="58" t="s">
        <v>147</v>
      </c>
      <c r="G222" s="58" t="s">
        <v>1302</v>
      </c>
      <c r="H222" s="58" t="s">
        <v>2130</v>
      </c>
      <c r="I222" s="58" t="s">
        <v>44</v>
      </c>
      <c r="J222" s="58" t="s">
        <v>136</v>
      </c>
      <c r="K222" s="58" t="s">
        <v>137</v>
      </c>
      <c r="L222" s="58" t="s">
        <v>2131</v>
      </c>
      <c r="M222" s="58" t="s">
        <v>2132</v>
      </c>
      <c r="N222" s="58" t="s">
        <v>2193</v>
      </c>
      <c r="O222" s="58">
        <v>275000</v>
      </c>
      <c r="P222" s="58" t="s">
        <v>1681</v>
      </c>
      <c r="Q222" s="72">
        <v>44628</v>
      </c>
      <c r="R222" s="58" t="s">
        <v>1682</v>
      </c>
      <c r="S222" s="72">
        <v>44624</v>
      </c>
      <c r="T222" s="58" t="s">
        <v>1683</v>
      </c>
      <c r="U222" s="58" t="s">
        <v>2194</v>
      </c>
      <c r="V222" s="72">
        <v>44609</v>
      </c>
      <c r="W222" s="58" t="s">
        <v>2195</v>
      </c>
      <c r="X222" s="72">
        <v>44562</v>
      </c>
      <c r="Y222" s="73" t="s">
        <v>1686</v>
      </c>
      <c r="Z222" s="58" t="s">
        <v>52</v>
      </c>
      <c r="AA222" s="58" t="s">
        <v>1309</v>
      </c>
      <c r="AB222" s="58" t="s">
        <v>834</v>
      </c>
      <c r="AC222" s="58" t="s">
        <v>835</v>
      </c>
      <c r="AD222" s="58" t="s">
        <v>2196</v>
      </c>
      <c r="AE222" s="58" t="s">
        <v>2197</v>
      </c>
      <c r="AF222" s="58" t="s">
        <v>1689</v>
      </c>
      <c r="AG222" s="58"/>
      <c r="AH222" s="58"/>
      <c r="AI222" s="58"/>
      <c r="AJ222" s="58"/>
      <c r="AK222" s="58"/>
    </row>
    <row r="223" spans="1:37" x14ac:dyDescent="0.3">
      <c r="A223" s="58" t="s">
        <v>121</v>
      </c>
      <c r="B223" s="58" t="s">
        <v>122</v>
      </c>
      <c r="C223" s="58" t="s">
        <v>123</v>
      </c>
      <c r="D223" s="58" t="s">
        <v>124</v>
      </c>
      <c r="E223" s="58" t="s">
        <v>125</v>
      </c>
      <c r="F223" s="58" t="s">
        <v>147</v>
      </c>
      <c r="G223" s="58" t="s">
        <v>1302</v>
      </c>
      <c r="H223" s="58" t="s">
        <v>2130</v>
      </c>
      <c r="I223" s="58" t="s">
        <v>44</v>
      </c>
      <c r="J223" s="58" t="s">
        <v>136</v>
      </c>
      <c r="K223" s="58" t="s">
        <v>137</v>
      </c>
      <c r="L223" s="58" t="s">
        <v>2131</v>
      </c>
      <c r="M223" s="58" t="s">
        <v>2132</v>
      </c>
      <c r="N223" s="58" t="s">
        <v>2180</v>
      </c>
      <c r="O223" s="58">
        <v>75000</v>
      </c>
      <c r="P223" s="58" t="s">
        <v>1681</v>
      </c>
      <c r="Q223" s="72">
        <v>44628</v>
      </c>
      <c r="R223" s="58" t="s">
        <v>1682</v>
      </c>
      <c r="S223" s="72">
        <v>44624</v>
      </c>
      <c r="T223" s="58" t="s">
        <v>1683</v>
      </c>
      <c r="U223" s="58" t="s">
        <v>2189</v>
      </c>
      <c r="V223" s="72">
        <v>44609</v>
      </c>
      <c r="W223" s="58" t="s">
        <v>2190</v>
      </c>
      <c r="X223" s="72">
        <v>44562</v>
      </c>
      <c r="Y223" s="73" t="s">
        <v>1686</v>
      </c>
      <c r="Z223" s="58" t="s">
        <v>52</v>
      </c>
      <c r="AA223" s="58" t="s">
        <v>1309</v>
      </c>
      <c r="AB223" s="58" t="s">
        <v>834</v>
      </c>
      <c r="AC223" s="58" t="s">
        <v>835</v>
      </c>
      <c r="AD223" s="58" t="s">
        <v>2191</v>
      </c>
      <c r="AE223" s="58" t="s">
        <v>2192</v>
      </c>
      <c r="AF223" s="58" t="s">
        <v>1689</v>
      </c>
      <c r="AG223" s="58"/>
      <c r="AH223" s="58"/>
      <c r="AI223" s="58"/>
      <c r="AJ223" s="58"/>
      <c r="AK223" s="58"/>
    </row>
    <row r="224" spans="1:37" x14ac:dyDescent="0.3">
      <c r="A224" s="58" t="s">
        <v>121</v>
      </c>
      <c r="B224" s="58" t="s">
        <v>122</v>
      </c>
      <c r="C224" s="58" t="s">
        <v>123</v>
      </c>
      <c r="D224" s="58" t="s">
        <v>124</v>
      </c>
      <c r="E224" s="58" t="s">
        <v>125</v>
      </c>
      <c r="F224" s="58" t="s">
        <v>147</v>
      </c>
      <c r="G224" s="58" t="s">
        <v>1302</v>
      </c>
      <c r="H224" s="58" t="s">
        <v>2130</v>
      </c>
      <c r="I224" s="58" t="s">
        <v>44</v>
      </c>
      <c r="J224" s="58" t="s">
        <v>136</v>
      </c>
      <c r="K224" s="58" t="s">
        <v>137</v>
      </c>
      <c r="L224" s="58" t="s">
        <v>2131</v>
      </c>
      <c r="M224" s="58" t="s">
        <v>2132</v>
      </c>
      <c r="N224" s="58" t="s">
        <v>2167</v>
      </c>
      <c r="O224" s="58">
        <v>99000</v>
      </c>
      <c r="P224" s="58" t="s">
        <v>1681</v>
      </c>
      <c r="Q224" s="72">
        <v>44628</v>
      </c>
      <c r="R224" s="58" t="s">
        <v>1682</v>
      </c>
      <c r="S224" s="72">
        <v>44624</v>
      </c>
      <c r="T224" s="58" t="s">
        <v>1683</v>
      </c>
      <c r="U224" s="58" t="s">
        <v>2185</v>
      </c>
      <c r="V224" s="72">
        <v>44609</v>
      </c>
      <c r="W224" s="58" t="s">
        <v>2186</v>
      </c>
      <c r="X224" s="72">
        <v>44563</v>
      </c>
      <c r="Y224" s="73" t="s">
        <v>1686</v>
      </c>
      <c r="Z224" s="58" t="s">
        <v>52</v>
      </c>
      <c r="AA224" s="58" t="s">
        <v>1309</v>
      </c>
      <c r="AB224" s="58" t="s">
        <v>834</v>
      </c>
      <c r="AC224" s="58" t="s">
        <v>835</v>
      </c>
      <c r="AD224" s="58" t="s">
        <v>2187</v>
      </c>
      <c r="AE224" s="58" t="s">
        <v>2188</v>
      </c>
      <c r="AF224" s="58" t="s">
        <v>1689</v>
      </c>
      <c r="AG224" s="58"/>
      <c r="AH224" s="58"/>
      <c r="AI224" s="58"/>
      <c r="AJ224" s="58"/>
      <c r="AK224" s="58"/>
    </row>
    <row r="225" spans="1:37" x14ac:dyDescent="0.3">
      <c r="A225" s="58" t="s">
        <v>121</v>
      </c>
      <c r="B225" s="58" t="s">
        <v>122</v>
      </c>
      <c r="C225" s="58" t="s">
        <v>123</v>
      </c>
      <c r="D225" s="58" t="s">
        <v>124</v>
      </c>
      <c r="E225" s="58" t="s">
        <v>125</v>
      </c>
      <c r="F225" s="58" t="s">
        <v>147</v>
      </c>
      <c r="G225" s="58" t="s">
        <v>1302</v>
      </c>
      <c r="H225" s="58" t="s">
        <v>2130</v>
      </c>
      <c r="I225" s="58" t="s">
        <v>44</v>
      </c>
      <c r="J225" s="58" t="s">
        <v>136</v>
      </c>
      <c r="K225" s="58" t="s">
        <v>137</v>
      </c>
      <c r="L225" s="58" t="s">
        <v>2131</v>
      </c>
      <c r="M225" s="58" t="s">
        <v>2132</v>
      </c>
      <c r="N225" s="58" t="s">
        <v>2180</v>
      </c>
      <c r="O225" s="58">
        <v>99000</v>
      </c>
      <c r="P225" s="58" t="s">
        <v>1681</v>
      </c>
      <c r="Q225" s="72">
        <v>44628</v>
      </c>
      <c r="R225" s="58" t="s">
        <v>1682</v>
      </c>
      <c r="S225" s="72">
        <v>44624</v>
      </c>
      <c r="T225" s="58" t="s">
        <v>1683</v>
      </c>
      <c r="U225" s="58" t="s">
        <v>2181</v>
      </c>
      <c r="V225" s="72">
        <v>44609</v>
      </c>
      <c r="W225" s="58" t="s">
        <v>2182</v>
      </c>
      <c r="X225" s="72">
        <v>44563</v>
      </c>
      <c r="Y225" s="73" t="s">
        <v>1686</v>
      </c>
      <c r="Z225" s="58" t="s">
        <v>52</v>
      </c>
      <c r="AA225" s="58" t="s">
        <v>1309</v>
      </c>
      <c r="AB225" s="58" t="s">
        <v>834</v>
      </c>
      <c r="AC225" s="58" t="s">
        <v>835</v>
      </c>
      <c r="AD225" s="58" t="s">
        <v>2183</v>
      </c>
      <c r="AE225" s="58" t="s">
        <v>2184</v>
      </c>
      <c r="AF225" s="58" t="s">
        <v>1689</v>
      </c>
      <c r="AG225" s="58"/>
      <c r="AH225" s="58"/>
      <c r="AI225" s="58"/>
      <c r="AJ225" s="58"/>
      <c r="AK225" s="58"/>
    </row>
    <row r="226" spans="1:37" x14ac:dyDescent="0.3">
      <c r="A226" s="58" t="s">
        <v>121</v>
      </c>
      <c r="B226" s="58" t="s">
        <v>122</v>
      </c>
      <c r="C226" s="58" t="s">
        <v>123</v>
      </c>
      <c r="D226" s="58" t="s">
        <v>124</v>
      </c>
      <c r="E226" s="58" t="s">
        <v>125</v>
      </c>
      <c r="F226" s="58" t="s">
        <v>147</v>
      </c>
      <c r="G226" s="58" t="s">
        <v>1302</v>
      </c>
      <c r="H226" s="58" t="s">
        <v>2130</v>
      </c>
      <c r="I226" s="58" t="s">
        <v>44</v>
      </c>
      <c r="J226" s="58" t="s">
        <v>136</v>
      </c>
      <c r="K226" s="58" t="s">
        <v>137</v>
      </c>
      <c r="L226" s="58" t="s">
        <v>2131</v>
      </c>
      <c r="M226" s="58" t="s">
        <v>2132</v>
      </c>
      <c r="N226" s="58" t="s">
        <v>2172</v>
      </c>
      <c r="O226" s="58">
        <v>27000</v>
      </c>
      <c r="P226" s="58" t="s">
        <v>1681</v>
      </c>
      <c r="Q226" s="72">
        <v>44628</v>
      </c>
      <c r="R226" s="58" t="s">
        <v>1682</v>
      </c>
      <c r="S226" s="72">
        <v>44624</v>
      </c>
      <c r="T226" s="58" t="s">
        <v>1683</v>
      </c>
      <c r="U226" s="58" t="s">
        <v>2176</v>
      </c>
      <c r="V226" s="72">
        <v>44609</v>
      </c>
      <c r="W226" s="58" t="s">
        <v>2177</v>
      </c>
      <c r="X226" s="72">
        <v>44587</v>
      </c>
      <c r="Y226" s="73" t="s">
        <v>1686</v>
      </c>
      <c r="Z226" s="58" t="s">
        <v>52</v>
      </c>
      <c r="AA226" s="58" t="s">
        <v>1309</v>
      </c>
      <c r="AB226" s="58" t="s">
        <v>834</v>
      </c>
      <c r="AC226" s="58" t="s">
        <v>835</v>
      </c>
      <c r="AD226" s="58" t="s">
        <v>2178</v>
      </c>
      <c r="AE226" s="58" t="s">
        <v>2179</v>
      </c>
      <c r="AF226" s="58" t="s">
        <v>1689</v>
      </c>
      <c r="AG226" s="58"/>
      <c r="AH226" s="58"/>
      <c r="AI226" s="58"/>
      <c r="AJ226" s="58"/>
      <c r="AK226" s="58"/>
    </row>
    <row r="227" spans="1:37" x14ac:dyDescent="0.3">
      <c r="A227" s="58" t="s">
        <v>121</v>
      </c>
      <c r="B227" s="58" t="s">
        <v>122</v>
      </c>
      <c r="C227" s="58" t="s">
        <v>123</v>
      </c>
      <c r="D227" s="58" t="s">
        <v>124</v>
      </c>
      <c r="E227" s="58" t="s">
        <v>125</v>
      </c>
      <c r="F227" s="58" t="s">
        <v>147</v>
      </c>
      <c r="G227" s="58" t="s">
        <v>1302</v>
      </c>
      <c r="H227" s="58" t="s">
        <v>2130</v>
      </c>
      <c r="I227" s="58" t="s">
        <v>44</v>
      </c>
      <c r="J227" s="58" t="s">
        <v>136</v>
      </c>
      <c r="K227" s="58" t="s">
        <v>137</v>
      </c>
      <c r="L227" s="58" t="s">
        <v>2131</v>
      </c>
      <c r="M227" s="58" t="s">
        <v>2132</v>
      </c>
      <c r="N227" s="58" t="s">
        <v>2172</v>
      </c>
      <c r="O227" s="58">
        <v>95000</v>
      </c>
      <c r="P227" s="58" t="s">
        <v>1681</v>
      </c>
      <c r="Q227" s="72">
        <v>44628</v>
      </c>
      <c r="R227" s="58" t="s">
        <v>1682</v>
      </c>
      <c r="S227" s="72">
        <v>44624</v>
      </c>
      <c r="T227" s="58" t="s">
        <v>1683</v>
      </c>
      <c r="U227" s="58" t="s">
        <v>2173</v>
      </c>
      <c r="V227" s="72">
        <v>44609</v>
      </c>
      <c r="W227" s="58" t="s">
        <v>2174</v>
      </c>
      <c r="X227" s="72">
        <v>44588</v>
      </c>
      <c r="Y227" s="73" t="s">
        <v>1686</v>
      </c>
      <c r="Z227" s="58" t="s">
        <v>52</v>
      </c>
      <c r="AA227" s="58" t="s">
        <v>1309</v>
      </c>
      <c r="AB227" s="58" t="s">
        <v>834</v>
      </c>
      <c r="AC227" s="58" t="s">
        <v>835</v>
      </c>
      <c r="AD227" s="58" t="s">
        <v>1729</v>
      </c>
      <c r="AE227" s="58" t="s">
        <v>2175</v>
      </c>
      <c r="AF227" s="58" t="s">
        <v>1689</v>
      </c>
      <c r="AG227" s="58"/>
      <c r="AH227" s="58"/>
      <c r="AI227" s="58"/>
      <c r="AJ227" s="58"/>
      <c r="AK227" s="58"/>
    </row>
    <row r="228" spans="1:37" x14ac:dyDescent="0.3">
      <c r="A228" s="58" t="s">
        <v>121</v>
      </c>
      <c r="B228" s="58" t="s">
        <v>122</v>
      </c>
      <c r="C228" s="58" t="s">
        <v>123</v>
      </c>
      <c r="D228" s="58" t="s">
        <v>124</v>
      </c>
      <c r="E228" s="58" t="s">
        <v>125</v>
      </c>
      <c r="F228" s="58" t="s">
        <v>147</v>
      </c>
      <c r="G228" s="58" t="s">
        <v>1302</v>
      </c>
      <c r="H228" s="58" t="s">
        <v>2130</v>
      </c>
      <c r="I228" s="58" t="s">
        <v>44</v>
      </c>
      <c r="J228" s="58" t="s">
        <v>136</v>
      </c>
      <c r="K228" s="58" t="s">
        <v>137</v>
      </c>
      <c r="L228" s="58" t="s">
        <v>2131</v>
      </c>
      <c r="M228" s="58" t="s">
        <v>2132</v>
      </c>
      <c r="N228" s="58" t="s">
        <v>2167</v>
      </c>
      <c r="O228" s="58">
        <v>95000</v>
      </c>
      <c r="P228" s="58" t="s">
        <v>1681</v>
      </c>
      <c r="Q228" s="72">
        <v>44628</v>
      </c>
      <c r="R228" s="58" t="s">
        <v>1682</v>
      </c>
      <c r="S228" s="72">
        <v>44624</v>
      </c>
      <c r="T228" s="58" t="s">
        <v>1683</v>
      </c>
      <c r="U228" s="58" t="s">
        <v>2168</v>
      </c>
      <c r="V228" s="72">
        <v>44609</v>
      </c>
      <c r="W228" s="58" t="s">
        <v>2169</v>
      </c>
      <c r="X228" s="72">
        <v>44588</v>
      </c>
      <c r="Y228" s="73" t="s">
        <v>1686</v>
      </c>
      <c r="Z228" s="58" t="s">
        <v>52</v>
      </c>
      <c r="AA228" s="58" t="s">
        <v>1309</v>
      </c>
      <c r="AB228" s="58" t="s">
        <v>834</v>
      </c>
      <c r="AC228" s="58" t="s">
        <v>835</v>
      </c>
      <c r="AD228" s="58" t="s">
        <v>2170</v>
      </c>
      <c r="AE228" s="58" t="s">
        <v>2171</v>
      </c>
      <c r="AF228" s="58" t="s">
        <v>1689</v>
      </c>
      <c r="AG228" s="58"/>
      <c r="AH228" s="58"/>
      <c r="AI228" s="58"/>
      <c r="AJ228" s="58"/>
      <c r="AK228" s="58"/>
    </row>
    <row r="229" spans="1:37" x14ac:dyDescent="0.3">
      <c r="A229" s="58" t="s">
        <v>121</v>
      </c>
      <c r="B229" s="58" t="s">
        <v>122</v>
      </c>
      <c r="C229" s="58" t="s">
        <v>123</v>
      </c>
      <c r="D229" s="58" t="s">
        <v>124</v>
      </c>
      <c r="E229" s="58" t="s">
        <v>125</v>
      </c>
      <c r="F229" s="58" t="s">
        <v>174</v>
      </c>
      <c r="G229" s="58" t="s">
        <v>2157</v>
      </c>
      <c r="H229" s="58" t="s">
        <v>2158</v>
      </c>
      <c r="I229" s="58" t="s">
        <v>44</v>
      </c>
      <c r="J229" s="58" t="s">
        <v>136</v>
      </c>
      <c r="K229" s="58" t="s">
        <v>137</v>
      </c>
      <c r="L229" s="58" t="s">
        <v>2159</v>
      </c>
      <c r="M229" s="58" t="s">
        <v>2160</v>
      </c>
      <c r="N229" s="58" t="s">
        <v>2161</v>
      </c>
      <c r="O229" s="58">
        <v>600000</v>
      </c>
      <c r="P229" s="58" t="s">
        <v>1681</v>
      </c>
      <c r="Q229" s="72">
        <v>44628</v>
      </c>
      <c r="R229" s="58" t="s">
        <v>1682</v>
      </c>
      <c r="S229" s="72">
        <v>44624</v>
      </c>
      <c r="T229" s="58" t="s">
        <v>1683</v>
      </c>
      <c r="U229" s="58" t="s">
        <v>2162</v>
      </c>
      <c r="V229" s="72">
        <v>44609</v>
      </c>
      <c r="W229" s="58" t="s">
        <v>2163</v>
      </c>
      <c r="X229" s="72">
        <v>44586</v>
      </c>
      <c r="Y229" s="73" t="s">
        <v>1686</v>
      </c>
      <c r="Z229" s="58" t="s">
        <v>52</v>
      </c>
      <c r="AA229" s="58" t="s">
        <v>2164</v>
      </c>
      <c r="AB229" s="58" t="s">
        <v>834</v>
      </c>
      <c r="AC229" s="58" t="s">
        <v>835</v>
      </c>
      <c r="AD229" s="58" t="s">
        <v>2165</v>
      </c>
      <c r="AE229" s="58" t="s">
        <v>2166</v>
      </c>
      <c r="AF229" s="58" t="s">
        <v>1689</v>
      </c>
      <c r="AG229" s="58"/>
      <c r="AH229" s="58"/>
      <c r="AI229" s="58"/>
      <c r="AJ229" s="58"/>
      <c r="AK229" s="58"/>
    </row>
    <row r="230" spans="1:37" x14ac:dyDescent="0.3">
      <c r="A230" s="58" t="s">
        <v>121</v>
      </c>
      <c r="B230" s="58" t="s">
        <v>122</v>
      </c>
      <c r="C230" s="58" t="s">
        <v>123</v>
      </c>
      <c r="D230" s="58" t="s">
        <v>124</v>
      </c>
      <c r="E230" s="58" t="s">
        <v>125</v>
      </c>
      <c r="F230" s="58" t="s">
        <v>147</v>
      </c>
      <c r="G230" s="58" t="s">
        <v>1302</v>
      </c>
      <c r="H230" s="58" t="s">
        <v>2130</v>
      </c>
      <c r="I230" s="58" t="s">
        <v>44</v>
      </c>
      <c r="J230" s="58" t="s">
        <v>136</v>
      </c>
      <c r="K230" s="58" t="s">
        <v>137</v>
      </c>
      <c r="L230" s="58" t="s">
        <v>2131</v>
      </c>
      <c r="M230" s="58" t="s">
        <v>2132</v>
      </c>
      <c r="N230" s="58" t="s">
        <v>2152</v>
      </c>
      <c r="O230" s="58">
        <v>70000</v>
      </c>
      <c r="P230" s="58" t="s">
        <v>1681</v>
      </c>
      <c r="Q230" s="72">
        <v>44628</v>
      </c>
      <c r="R230" s="58" t="s">
        <v>1682</v>
      </c>
      <c r="S230" s="72">
        <v>44624</v>
      </c>
      <c r="T230" s="58" t="s">
        <v>1683</v>
      </c>
      <c r="U230" s="58" t="s">
        <v>2153</v>
      </c>
      <c r="V230" s="72">
        <v>44609</v>
      </c>
      <c r="W230" s="58" t="s">
        <v>2154</v>
      </c>
      <c r="X230" s="72">
        <v>44574</v>
      </c>
      <c r="Y230" s="73" t="s">
        <v>1686</v>
      </c>
      <c r="Z230" s="58" t="s">
        <v>52</v>
      </c>
      <c r="AA230" s="58" t="s">
        <v>1309</v>
      </c>
      <c r="AB230" s="58" t="s">
        <v>834</v>
      </c>
      <c r="AC230" s="58" t="s">
        <v>835</v>
      </c>
      <c r="AD230" s="58" t="s">
        <v>2155</v>
      </c>
      <c r="AE230" s="58" t="s">
        <v>2156</v>
      </c>
      <c r="AF230" s="58" t="s">
        <v>1689</v>
      </c>
      <c r="AG230" s="58"/>
      <c r="AH230" s="58"/>
      <c r="AI230" s="58"/>
      <c r="AJ230" s="58"/>
      <c r="AK230" s="58"/>
    </row>
    <row r="231" spans="1:37" x14ac:dyDescent="0.3">
      <c r="A231" s="58" t="s">
        <v>121</v>
      </c>
      <c r="B231" s="58" t="s">
        <v>122</v>
      </c>
      <c r="C231" s="58" t="s">
        <v>123</v>
      </c>
      <c r="D231" s="58" t="s">
        <v>697</v>
      </c>
      <c r="E231" s="58" t="s">
        <v>698</v>
      </c>
      <c r="F231" s="58" t="s">
        <v>699</v>
      </c>
      <c r="G231" s="58" t="s">
        <v>700</v>
      </c>
      <c r="H231" s="58" t="s">
        <v>701</v>
      </c>
      <c r="I231" s="58" t="s">
        <v>44</v>
      </c>
      <c r="J231" s="58" t="s">
        <v>136</v>
      </c>
      <c r="K231" s="58" t="s">
        <v>137</v>
      </c>
      <c r="L231" s="58" t="s">
        <v>702</v>
      </c>
      <c r="M231" s="58" t="s">
        <v>703</v>
      </c>
      <c r="N231" s="58" t="s">
        <v>1721</v>
      </c>
      <c r="O231" s="58">
        <v>800000</v>
      </c>
      <c r="P231" s="58" t="s">
        <v>1681</v>
      </c>
      <c r="Q231" s="72">
        <v>44628</v>
      </c>
      <c r="R231" s="58" t="s">
        <v>1682</v>
      </c>
      <c r="S231" s="72">
        <v>44624</v>
      </c>
      <c r="T231" s="58" t="s">
        <v>1683</v>
      </c>
      <c r="U231" s="58" t="s">
        <v>1722</v>
      </c>
      <c r="V231" s="72">
        <v>44609</v>
      </c>
      <c r="W231" s="58" t="s">
        <v>1723</v>
      </c>
      <c r="X231" s="72">
        <v>44585</v>
      </c>
      <c r="Y231" s="73" t="s">
        <v>1686</v>
      </c>
      <c r="Z231" s="58" t="s">
        <v>706</v>
      </c>
      <c r="AA231" s="58" t="s">
        <v>707</v>
      </c>
      <c r="AB231" s="58" t="s">
        <v>834</v>
      </c>
      <c r="AC231" s="58" t="s">
        <v>835</v>
      </c>
      <c r="AD231" s="58" t="s">
        <v>1724</v>
      </c>
      <c r="AE231" s="58" t="s">
        <v>1725</v>
      </c>
      <c r="AF231" s="58" t="s">
        <v>1689</v>
      </c>
      <c r="AG231" s="58"/>
      <c r="AH231" s="58"/>
      <c r="AI231" s="58"/>
      <c r="AJ231" s="58"/>
      <c r="AK231" s="58"/>
    </row>
    <row r="232" spans="1:37" x14ac:dyDescent="0.3">
      <c r="A232" s="58" t="s">
        <v>121</v>
      </c>
      <c r="B232" s="58" t="s">
        <v>122</v>
      </c>
      <c r="C232" s="58" t="s">
        <v>123</v>
      </c>
      <c r="D232" s="58" t="s">
        <v>697</v>
      </c>
      <c r="E232" s="58" t="s">
        <v>698</v>
      </c>
      <c r="F232" s="58" t="s">
        <v>699</v>
      </c>
      <c r="G232" s="58" t="s">
        <v>700</v>
      </c>
      <c r="H232" s="58" t="s">
        <v>701</v>
      </c>
      <c r="I232" s="58" t="s">
        <v>44</v>
      </c>
      <c r="J232" s="58" t="s">
        <v>136</v>
      </c>
      <c r="K232" s="58" t="s">
        <v>137</v>
      </c>
      <c r="L232" s="58" t="s">
        <v>702</v>
      </c>
      <c r="M232" s="58" t="s">
        <v>703</v>
      </c>
      <c r="N232" s="58" t="s">
        <v>1716</v>
      </c>
      <c r="O232" s="58">
        <v>640000</v>
      </c>
      <c r="P232" s="58" t="s">
        <v>1681</v>
      </c>
      <c r="Q232" s="72">
        <v>44628</v>
      </c>
      <c r="R232" s="58" t="s">
        <v>1682</v>
      </c>
      <c r="S232" s="72">
        <v>44624</v>
      </c>
      <c r="T232" s="58" t="s">
        <v>1683</v>
      </c>
      <c r="U232" s="58" t="s">
        <v>1717</v>
      </c>
      <c r="V232" s="72">
        <v>44609</v>
      </c>
      <c r="W232" s="58" t="s">
        <v>1718</v>
      </c>
      <c r="X232" s="72">
        <v>44592</v>
      </c>
      <c r="Y232" s="73" t="s">
        <v>1686</v>
      </c>
      <c r="Z232" s="58" t="s">
        <v>706</v>
      </c>
      <c r="AA232" s="58" t="s">
        <v>707</v>
      </c>
      <c r="AB232" s="58" t="s">
        <v>834</v>
      </c>
      <c r="AC232" s="58" t="s">
        <v>835</v>
      </c>
      <c r="AD232" s="58" t="s">
        <v>1719</v>
      </c>
      <c r="AE232" s="58" t="s">
        <v>1720</v>
      </c>
      <c r="AF232" s="58" t="s">
        <v>1689</v>
      </c>
      <c r="AG232" s="58"/>
      <c r="AH232" s="58"/>
      <c r="AI232" s="58"/>
      <c r="AJ232" s="58"/>
      <c r="AK232" s="58"/>
    </row>
    <row r="233" spans="1:37" x14ac:dyDescent="0.3">
      <c r="A233" s="58" t="s">
        <v>121</v>
      </c>
      <c r="B233" s="58" t="s">
        <v>122</v>
      </c>
      <c r="C233" s="58" t="s">
        <v>123</v>
      </c>
      <c r="D233" s="58" t="s">
        <v>697</v>
      </c>
      <c r="E233" s="58" t="s">
        <v>698</v>
      </c>
      <c r="F233" s="58" t="s">
        <v>781</v>
      </c>
      <c r="G233" s="58" t="s">
        <v>782</v>
      </c>
      <c r="H233" s="58" t="s">
        <v>783</v>
      </c>
      <c r="I233" s="58" t="s">
        <v>44</v>
      </c>
      <c r="J233" s="58" t="s">
        <v>136</v>
      </c>
      <c r="K233" s="58" t="s">
        <v>137</v>
      </c>
      <c r="L233" s="58" t="s">
        <v>784</v>
      </c>
      <c r="M233" s="58" t="s">
        <v>785</v>
      </c>
      <c r="N233" s="58" t="s">
        <v>1711</v>
      </c>
      <c r="O233" s="58">
        <v>295050</v>
      </c>
      <c r="P233" s="58" t="s">
        <v>1681</v>
      </c>
      <c r="Q233" s="72">
        <v>44628</v>
      </c>
      <c r="R233" s="58" t="s">
        <v>1682</v>
      </c>
      <c r="S233" s="72">
        <v>44624</v>
      </c>
      <c r="T233" s="58" t="s">
        <v>1683</v>
      </c>
      <c r="U233" s="58" t="s">
        <v>1712</v>
      </c>
      <c r="V233" s="72">
        <v>44609</v>
      </c>
      <c r="W233" s="58" t="s">
        <v>1713</v>
      </c>
      <c r="X233" s="72">
        <v>44587</v>
      </c>
      <c r="Y233" s="73" t="s">
        <v>1686</v>
      </c>
      <c r="Z233" s="58" t="s">
        <v>706</v>
      </c>
      <c r="AA233" s="58" t="s">
        <v>788</v>
      </c>
      <c r="AB233" s="58" t="s">
        <v>834</v>
      </c>
      <c r="AC233" s="58" t="s">
        <v>835</v>
      </c>
      <c r="AD233" s="58" t="s">
        <v>1714</v>
      </c>
      <c r="AE233" s="58" t="s">
        <v>1715</v>
      </c>
      <c r="AF233" s="58" t="s">
        <v>1689</v>
      </c>
      <c r="AG233" s="58"/>
      <c r="AH233" s="58"/>
      <c r="AI233" s="58"/>
      <c r="AJ233" s="58"/>
      <c r="AK233" s="58"/>
    </row>
    <row r="234" spans="1:37" x14ac:dyDescent="0.3">
      <c r="A234" s="58" t="s">
        <v>121</v>
      </c>
      <c r="B234" s="58" t="s">
        <v>122</v>
      </c>
      <c r="C234" s="58" t="s">
        <v>123</v>
      </c>
      <c r="D234" s="58" t="s">
        <v>697</v>
      </c>
      <c r="E234" s="58" t="s">
        <v>698</v>
      </c>
      <c r="F234" s="58" t="s">
        <v>793</v>
      </c>
      <c r="G234" s="58" t="s">
        <v>794</v>
      </c>
      <c r="H234" s="58" t="s">
        <v>795</v>
      </c>
      <c r="I234" s="58" t="s">
        <v>44</v>
      </c>
      <c r="J234" s="58" t="s">
        <v>136</v>
      </c>
      <c r="K234" s="58" t="s">
        <v>137</v>
      </c>
      <c r="L234" s="58" t="s">
        <v>825</v>
      </c>
      <c r="M234" s="58" t="s">
        <v>826</v>
      </c>
      <c r="N234" s="58" t="s">
        <v>2951</v>
      </c>
      <c r="O234" s="58">
        <v>1878000</v>
      </c>
      <c r="P234" s="58" t="s">
        <v>1681</v>
      </c>
      <c r="Q234" s="72">
        <v>44628</v>
      </c>
      <c r="R234" s="58" t="s">
        <v>1682</v>
      </c>
      <c r="S234" s="72">
        <v>44624</v>
      </c>
      <c r="T234" s="58" t="s">
        <v>1683</v>
      </c>
      <c r="U234" s="58" t="s">
        <v>2952</v>
      </c>
      <c r="V234" s="72">
        <v>44609</v>
      </c>
      <c r="W234" s="58" t="s">
        <v>2953</v>
      </c>
      <c r="X234" s="72">
        <v>44570</v>
      </c>
      <c r="Y234" s="73" t="s">
        <v>1686</v>
      </c>
      <c r="Z234" s="58" t="s">
        <v>706</v>
      </c>
      <c r="AA234" s="58" t="s">
        <v>800</v>
      </c>
      <c r="AB234" s="58" t="s">
        <v>834</v>
      </c>
      <c r="AC234" s="58" t="s">
        <v>835</v>
      </c>
      <c r="AD234" s="58" t="s">
        <v>2954</v>
      </c>
      <c r="AE234" s="58" t="s">
        <v>2955</v>
      </c>
      <c r="AF234" s="58" t="s">
        <v>1689</v>
      </c>
      <c r="AG234" s="58"/>
      <c r="AH234" s="58"/>
      <c r="AI234" s="58"/>
      <c r="AJ234" s="58">
        <v>12000</v>
      </c>
      <c r="AK234" s="58"/>
    </row>
    <row r="235" spans="1:37" x14ac:dyDescent="0.3">
      <c r="A235" s="58" t="s">
        <v>121</v>
      </c>
      <c r="B235" s="58" t="s">
        <v>122</v>
      </c>
      <c r="C235" s="58" t="s">
        <v>123</v>
      </c>
      <c r="D235" s="58" t="s">
        <v>697</v>
      </c>
      <c r="E235" s="58" t="s">
        <v>698</v>
      </c>
      <c r="F235" s="58" t="s">
        <v>793</v>
      </c>
      <c r="G235" s="58" t="s">
        <v>794</v>
      </c>
      <c r="H235" s="58" t="s">
        <v>795</v>
      </c>
      <c r="I235" s="58" t="s">
        <v>44</v>
      </c>
      <c r="J235" s="58" t="s">
        <v>136</v>
      </c>
      <c r="K235" s="58" t="s">
        <v>137</v>
      </c>
      <c r="L235" s="58" t="s">
        <v>1842</v>
      </c>
      <c r="M235" s="58" t="s">
        <v>1843</v>
      </c>
      <c r="N235" s="58" t="s">
        <v>2946</v>
      </c>
      <c r="O235" s="58">
        <v>220000</v>
      </c>
      <c r="P235" s="58" t="s">
        <v>1681</v>
      </c>
      <c r="Q235" s="72">
        <v>44628</v>
      </c>
      <c r="R235" s="58" t="s">
        <v>1682</v>
      </c>
      <c r="S235" s="72">
        <v>44624</v>
      </c>
      <c r="T235" s="58" t="s">
        <v>1683</v>
      </c>
      <c r="U235" s="58" t="s">
        <v>2947</v>
      </c>
      <c r="V235" s="72">
        <v>44609</v>
      </c>
      <c r="W235" s="58" t="s">
        <v>2948</v>
      </c>
      <c r="X235" s="72">
        <v>44570</v>
      </c>
      <c r="Y235" s="73" t="s">
        <v>1686</v>
      </c>
      <c r="Z235" s="58" t="s">
        <v>706</v>
      </c>
      <c r="AA235" s="58" t="s">
        <v>800</v>
      </c>
      <c r="AB235" s="58" t="s">
        <v>834</v>
      </c>
      <c r="AC235" s="58" t="s">
        <v>835</v>
      </c>
      <c r="AD235" s="58" t="s">
        <v>2949</v>
      </c>
      <c r="AE235" s="58" t="s">
        <v>2950</v>
      </c>
      <c r="AF235" s="58" t="s">
        <v>1689</v>
      </c>
      <c r="AG235" s="58"/>
      <c r="AH235" s="58"/>
      <c r="AI235" s="58"/>
      <c r="AJ235" s="58">
        <v>2200</v>
      </c>
      <c r="AK235" s="58"/>
    </row>
    <row r="236" spans="1:37" x14ac:dyDescent="0.3">
      <c r="A236" s="58" t="s">
        <v>121</v>
      </c>
      <c r="B236" s="58" t="s">
        <v>122</v>
      </c>
      <c r="C236" s="58" t="s">
        <v>123</v>
      </c>
      <c r="D236" s="58" t="s">
        <v>697</v>
      </c>
      <c r="E236" s="58" t="s">
        <v>698</v>
      </c>
      <c r="F236" s="58" t="s">
        <v>793</v>
      </c>
      <c r="G236" s="58" t="s">
        <v>794</v>
      </c>
      <c r="H236" s="58" t="s">
        <v>795</v>
      </c>
      <c r="I236" s="58" t="s">
        <v>44</v>
      </c>
      <c r="J236" s="58" t="s">
        <v>136</v>
      </c>
      <c r="K236" s="58" t="s">
        <v>137</v>
      </c>
      <c r="L236" s="58" t="s">
        <v>796</v>
      </c>
      <c r="M236" s="58" t="s">
        <v>797</v>
      </c>
      <c r="N236" s="58" t="s">
        <v>2937</v>
      </c>
      <c r="O236" s="58">
        <v>1655000</v>
      </c>
      <c r="P236" s="58" t="s">
        <v>1681</v>
      </c>
      <c r="Q236" s="72">
        <v>44628</v>
      </c>
      <c r="R236" s="58" t="s">
        <v>1682</v>
      </c>
      <c r="S236" s="72">
        <v>44624</v>
      </c>
      <c r="T236" s="58" t="s">
        <v>1683</v>
      </c>
      <c r="U236" s="58" t="s">
        <v>2942</v>
      </c>
      <c r="V236" s="72">
        <v>44609</v>
      </c>
      <c r="W236" s="58" t="s">
        <v>2943</v>
      </c>
      <c r="X236" s="72">
        <v>44569</v>
      </c>
      <c r="Y236" s="73" t="s">
        <v>1686</v>
      </c>
      <c r="Z236" s="58" t="s">
        <v>706</v>
      </c>
      <c r="AA236" s="58" t="s">
        <v>800</v>
      </c>
      <c r="AB236" s="58" t="s">
        <v>834</v>
      </c>
      <c r="AC236" s="58" t="s">
        <v>835</v>
      </c>
      <c r="AD236" s="58" t="s">
        <v>2944</v>
      </c>
      <c r="AE236" s="58" t="s">
        <v>2945</v>
      </c>
      <c r="AF236" s="58" t="s">
        <v>1689</v>
      </c>
      <c r="AG236" s="58"/>
      <c r="AH236" s="58"/>
      <c r="AI236" s="58"/>
      <c r="AJ236" s="58">
        <v>12000</v>
      </c>
      <c r="AK236" s="58"/>
    </row>
    <row r="237" spans="1:37" x14ac:dyDescent="0.3">
      <c r="A237" s="58" t="s">
        <v>121</v>
      </c>
      <c r="B237" s="58" t="s">
        <v>122</v>
      </c>
      <c r="C237" s="58" t="s">
        <v>123</v>
      </c>
      <c r="D237" s="58" t="s">
        <v>697</v>
      </c>
      <c r="E237" s="58" t="s">
        <v>698</v>
      </c>
      <c r="F237" s="58" t="s">
        <v>793</v>
      </c>
      <c r="G237" s="58" t="s">
        <v>794</v>
      </c>
      <c r="H237" s="58" t="s">
        <v>795</v>
      </c>
      <c r="I237" s="58" t="s">
        <v>44</v>
      </c>
      <c r="J237" s="58" t="s">
        <v>136</v>
      </c>
      <c r="K237" s="58" t="s">
        <v>137</v>
      </c>
      <c r="L237" s="58" t="s">
        <v>796</v>
      </c>
      <c r="M237" s="58" t="s">
        <v>797</v>
      </c>
      <c r="N237" s="58" t="s">
        <v>2937</v>
      </c>
      <c r="O237" s="58">
        <v>2000000</v>
      </c>
      <c r="P237" s="58" t="s">
        <v>1681</v>
      </c>
      <c r="Q237" s="72">
        <v>44628</v>
      </c>
      <c r="R237" s="58" t="s">
        <v>1682</v>
      </c>
      <c r="S237" s="72">
        <v>44624</v>
      </c>
      <c r="T237" s="58" t="s">
        <v>1683</v>
      </c>
      <c r="U237" s="58" t="s">
        <v>2938</v>
      </c>
      <c r="V237" s="72">
        <v>44609</v>
      </c>
      <c r="W237" s="58" t="s">
        <v>2939</v>
      </c>
      <c r="X237" s="72">
        <v>44566</v>
      </c>
      <c r="Y237" s="73" t="s">
        <v>1686</v>
      </c>
      <c r="Z237" s="58" t="s">
        <v>706</v>
      </c>
      <c r="AA237" s="58" t="s">
        <v>800</v>
      </c>
      <c r="AB237" s="58" t="s">
        <v>834</v>
      </c>
      <c r="AC237" s="58" t="s">
        <v>835</v>
      </c>
      <c r="AD237" s="58" t="s">
        <v>2940</v>
      </c>
      <c r="AE237" s="58" t="s">
        <v>2941</v>
      </c>
      <c r="AF237" s="58" t="s">
        <v>1689</v>
      </c>
      <c r="AG237" s="58"/>
      <c r="AH237" s="58"/>
      <c r="AI237" s="58"/>
      <c r="AJ237" s="58">
        <v>12000</v>
      </c>
      <c r="AK237" s="58"/>
    </row>
    <row r="238" spans="1:37" x14ac:dyDescent="0.3">
      <c r="A238" s="58" t="s">
        <v>121</v>
      </c>
      <c r="B238" s="58" t="s">
        <v>122</v>
      </c>
      <c r="C238" s="58" t="s">
        <v>123</v>
      </c>
      <c r="D238" s="58" t="s">
        <v>697</v>
      </c>
      <c r="E238" s="58" t="s">
        <v>698</v>
      </c>
      <c r="F238" s="58" t="s">
        <v>793</v>
      </c>
      <c r="G238" s="58" t="s">
        <v>794</v>
      </c>
      <c r="H238" s="58" t="s">
        <v>795</v>
      </c>
      <c r="I238" s="58" t="s">
        <v>44</v>
      </c>
      <c r="J238" s="58" t="s">
        <v>136</v>
      </c>
      <c r="K238" s="58" t="s">
        <v>137</v>
      </c>
      <c r="L238" s="58" t="s">
        <v>796</v>
      </c>
      <c r="M238" s="58" t="s">
        <v>797</v>
      </c>
      <c r="N238" s="58" t="s">
        <v>1706</v>
      </c>
      <c r="O238" s="58">
        <v>850000</v>
      </c>
      <c r="P238" s="58" t="s">
        <v>1681</v>
      </c>
      <c r="Q238" s="72">
        <v>44628</v>
      </c>
      <c r="R238" s="58" t="s">
        <v>1682</v>
      </c>
      <c r="S238" s="72">
        <v>44624</v>
      </c>
      <c r="T238" s="58" t="s">
        <v>1683</v>
      </c>
      <c r="U238" s="58" t="s">
        <v>1707</v>
      </c>
      <c r="V238" s="72">
        <v>44609</v>
      </c>
      <c r="W238" s="58" t="s">
        <v>1708</v>
      </c>
      <c r="X238" s="72">
        <v>44578</v>
      </c>
      <c r="Y238" s="73" t="s">
        <v>1686</v>
      </c>
      <c r="Z238" s="58" t="s">
        <v>706</v>
      </c>
      <c r="AA238" s="58" t="s">
        <v>800</v>
      </c>
      <c r="AB238" s="58" t="s">
        <v>834</v>
      </c>
      <c r="AC238" s="58" t="s">
        <v>835</v>
      </c>
      <c r="AD238" s="58" t="s">
        <v>1709</v>
      </c>
      <c r="AE238" s="58" t="s">
        <v>1710</v>
      </c>
      <c r="AF238" s="58" t="s">
        <v>1689</v>
      </c>
      <c r="AG238" s="58"/>
      <c r="AH238" s="58"/>
      <c r="AI238" s="58"/>
      <c r="AJ238" s="58"/>
      <c r="AK238" s="58"/>
    </row>
    <row r="239" spans="1:37" x14ac:dyDescent="0.3">
      <c r="A239" s="58" t="s">
        <v>121</v>
      </c>
      <c r="B239" s="58" t="s">
        <v>122</v>
      </c>
      <c r="C239" s="58" t="s">
        <v>123</v>
      </c>
      <c r="D239" s="58" t="s">
        <v>697</v>
      </c>
      <c r="E239" s="58" t="s">
        <v>698</v>
      </c>
      <c r="F239" s="58" t="s">
        <v>793</v>
      </c>
      <c r="G239" s="58" t="s">
        <v>794</v>
      </c>
      <c r="H239" s="58" t="s">
        <v>795</v>
      </c>
      <c r="I239" s="58" t="s">
        <v>44</v>
      </c>
      <c r="J239" s="58" t="s">
        <v>136</v>
      </c>
      <c r="K239" s="58" t="s">
        <v>137</v>
      </c>
      <c r="L239" s="58" t="s">
        <v>796</v>
      </c>
      <c r="M239" s="58" t="s">
        <v>797</v>
      </c>
      <c r="N239" s="58" t="s">
        <v>2927</v>
      </c>
      <c r="O239" s="58">
        <v>250000</v>
      </c>
      <c r="P239" s="58" t="s">
        <v>1681</v>
      </c>
      <c r="Q239" s="72">
        <v>44628</v>
      </c>
      <c r="R239" s="58" t="s">
        <v>1682</v>
      </c>
      <c r="S239" s="72">
        <v>44624</v>
      </c>
      <c r="T239" s="58" t="s">
        <v>1683</v>
      </c>
      <c r="U239" s="58" t="s">
        <v>2934</v>
      </c>
      <c r="V239" s="72">
        <v>44609</v>
      </c>
      <c r="W239" s="58" t="s">
        <v>2935</v>
      </c>
      <c r="X239" s="72">
        <v>44596</v>
      </c>
      <c r="Y239" s="73" t="s">
        <v>1686</v>
      </c>
      <c r="Z239" s="58" t="s">
        <v>706</v>
      </c>
      <c r="AA239" s="58" t="s">
        <v>800</v>
      </c>
      <c r="AB239" s="58" t="s">
        <v>834</v>
      </c>
      <c r="AC239" s="58" t="s">
        <v>835</v>
      </c>
      <c r="AD239" s="58" t="s">
        <v>1102</v>
      </c>
      <c r="AE239" s="58" t="s">
        <v>2936</v>
      </c>
      <c r="AF239" s="58" t="s">
        <v>1689</v>
      </c>
      <c r="AG239" s="58"/>
      <c r="AH239" s="58"/>
      <c r="AI239" s="58"/>
      <c r="AJ239" s="58">
        <v>10000</v>
      </c>
      <c r="AK239" s="58"/>
    </row>
    <row r="240" spans="1:37" x14ac:dyDescent="0.3">
      <c r="A240" s="58" t="s">
        <v>121</v>
      </c>
      <c r="B240" s="58" t="s">
        <v>122</v>
      </c>
      <c r="C240" s="58" t="s">
        <v>123</v>
      </c>
      <c r="D240" s="58" t="s">
        <v>697</v>
      </c>
      <c r="E240" s="58" t="s">
        <v>698</v>
      </c>
      <c r="F240" s="58" t="s">
        <v>699</v>
      </c>
      <c r="G240" s="58" t="s">
        <v>700</v>
      </c>
      <c r="H240" s="58" t="s">
        <v>701</v>
      </c>
      <c r="I240" s="58" t="s">
        <v>44</v>
      </c>
      <c r="J240" s="58" t="s">
        <v>136</v>
      </c>
      <c r="K240" s="58" t="s">
        <v>137</v>
      </c>
      <c r="L240" s="58" t="s">
        <v>702</v>
      </c>
      <c r="M240" s="58" t="s">
        <v>703</v>
      </c>
      <c r="N240" s="58" t="s">
        <v>1702</v>
      </c>
      <c r="O240" s="58">
        <v>288500</v>
      </c>
      <c r="P240" s="58" t="s">
        <v>1681</v>
      </c>
      <c r="Q240" s="72">
        <v>44628</v>
      </c>
      <c r="R240" s="58" t="s">
        <v>1682</v>
      </c>
      <c r="S240" s="72">
        <v>44624</v>
      </c>
      <c r="T240" s="58" t="s">
        <v>1683</v>
      </c>
      <c r="U240" s="58" t="s">
        <v>1703</v>
      </c>
      <c r="V240" s="72">
        <v>44609</v>
      </c>
      <c r="W240" s="58" t="s">
        <v>1704</v>
      </c>
      <c r="X240" s="72">
        <v>44578</v>
      </c>
      <c r="Y240" s="73" t="s">
        <v>1686</v>
      </c>
      <c r="Z240" s="58" t="s">
        <v>706</v>
      </c>
      <c r="AA240" s="58" t="s">
        <v>707</v>
      </c>
      <c r="AB240" s="58" t="s">
        <v>834</v>
      </c>
      <c r="AC240" s="58" t="s">
        <v>835</v>
      </c>
      <c r="AD240" s="58" t="s">
        <v>1040</v>
      </c>
      <c r="AE240" s="58" t="s">
        <v>1705</v>
      </c>
      <c r="AF240" s="58" t="s">
        <v>1689</v>
      </c>
      <c r="AG240" s="58"/>
      <c r="AH240" s="58"/>
      <c r="AI240" s="58"/>
      <c r="AJ240" s="58"/>
      <c r="AK240" s="58"/>
    </row>
    <row r="241" spans="1:37" x14ac:dyDescent="0.3">
      <c r="A241" s="58" t="s">
        <v>121</v>
      </c>
      <c r="B241" s="58" t="s">
        <v>122</v>
      </c>
      <c r="C241" s="58" t="s">
        <v>123</v>
      </c>
      <c r="D241" s="58" t="s">
        <v>697</v>
      </c>
      <c r="E241" s="58" t="s">
        <v>698</v>
      </c>
      <c r="F241" s="58" t="s">
        <v>699</v>
      </c>
      <c r="G241" s="58" t="s">
        <v>700</v>
      </c>
      <c r="H241" s="58" t="s">
        <v>701</v>
      </c>
      <c r="I241" s="58" t="s">
        <v>44</v>
      </c>
      <c r="J241" s="58" t="s">
        <v>136</v>
      </c>
      <c r="K241" s="58" t="s">
        <v>137</v>
      </c>
      <c r="L241" s="58" t="s">
        <v>702</v>
      </c>
      <c r="M241" s="58" t="s">
        <v>703</v>
      </c>
      <c r="N241" s="58" t="s">
        <v>1698</v>
      </c>
      <c r="O241" s="58">
        <v>450365</v>
      </c>
      <c r="P241" s="58" t="s">
        <v>1681</v>
      </c>
      <c r="Q241" s="72">
        <v>44628</v>
      </c>
      <c r="R241" s="58" t="s">
        <v>1682</v>
      </c>
      <c r="S241" s="72">
        <v>44624</v>
      </c>
      <c r="T241" s="58" t="s">
        <v>1683</v>
      </c>
      <c r="U241" s="58" t="s">
        <v>1699</v>
      </c>
      <c r="V241" s="72">
        <v>44609</v>
      </c>
      <c r="W241" s="58" t="s">
        <v>1700</v>
      </c>
      <c r="X241" s="72">
        <v>44577</v>
      </c>
      <c r="Y241" s="73" t="s">
        <v>1686</v>
      </c>
      <c r="Z241" s="58" t="s">
        <v>706</v>
      </c>
      <c r="AA241" s="58" t="s">
        <v>707</v>
      </c>
      <c r="AB241" s="58" t="s">
        <v>834</v>
      </c>
      <c r="AC241" s="58" t="s">
        <v>835</v>
      </c>
      <c r="AD241" s="58" t="s">
        <v>967</v>
      </c>
      <c r="AE241" s="58" t="s">
        <v>1701</v>
      </c>
      <c r="AF241" s="58" t="s">
        <v>1689</v>
      </c>
      <c r="AG241" s="58"/>
      <c r="AH241" s="58"/>
      <c r="AI241" s="58"/>
      <c r="AJ241" s="58"/>
      <c r="AK241" s="58"/>
    </row>
    <row r="242" spans="1:37" x14ac:dyDescent="0.3">
      <c r="A242" s="58" t="s">
        <v>121</v>
      </c>
      <c r="B242" s="58" t="s">
        <v>122</v>
      </c>
      <c r="C242" s="58" t="s">
        <v>123</v>
      </c>
      <c r="D242" s="58" t="s">
        <v>697</v>
      </c>
      <c r="E242" s="58" t="s">
        <v>698</v>
      </c>
      <c r="F242" s="58" t="s">
        <v>793</v>
      </c>
      <c r="G242" s="58" t="s">
        <v>794</v>
      </c>
      <c r="H242" s="58" t="s">
        <v>795</v>
      </c>
      <c r="I242" s="58" t="s">
        <v>44</v>
      </c>
      <c r="J242" s="58" t="s">
        <v>136</v>
      </c>
      <c r="K242" s="58" t="s">
        <v>137</v>
      </c>
      <c r="L242" s="58" t="s">
        <v>796</v>
      </c>
      <c r="M242" s="58" t="s">
        <v>797</v>
      </c>
      <c r="N242" s="58" t="s">
        <v>2927</v>
      </c>
      <c r="O242" s="58">
        <v>2570000</v>
      </c>
      <c r="P242" s="58" t="s">
        <v>1681</v>
      </c>
      <c r="Q242" s="72">
        <v>44628</v>
      </c>
      <c r="R242" s="58" t="s">
        <v>1682</v>
      </c>
      <c r="S242" s="72">
        <v>44624</v>
      </c>
      <c r="T242" s="58" t="s">
        <v>1683</v>
      </c>
      <c r="U242" s="58" t="s">
        <v>2931</v>
      </c>
      <c r="V242" s="72">
        <v>44609</v>
      </c>
      <c r="W242" s="58" t="s">
        <v>2932</v>
      </c>
      <c r="X242" s="72">
        <v>44596</v>
      </c>
      <c r="Y242" s="73" t="s">
        <v>1686</v>
      </c>
      <c r="Z242" s="58" t="s">
        <v>706</v>
      </c>
      <c r="AA242" s="58" t="s">
        <v>800</v>
      </c>
      <c r="AB242" s="58" t="s">
        <v>834</v>
      </c>
      <c r="AC242" s="58" t="s">
        <v>835</v>
      </c>
      <c r="AD242" s="58" t="s">
        <v>1003</v>
      </c>
      <c r="AE242" s="58" t="s">
        <v>2933</v>
      </c>
      <c r="AF242" s="58" t="s">
        <v>1689</v>
      </c>
      <c r="AG242" s="58"/>
      <c r="AH242" s="58"/>
      <c r="AI242" s="58"/>
      <c r="AJ242" s="58">
        <v>16000</v>
      </c>
      <c r="AK242" s="58"/>
    </row>
    <row r="243" spans="1:37" x14ac:dyDescent="0.3">
      <c r="A243" s="58" t="s">
        <v>121</v>
      </c>
      <c r="B243" s="58" t="s">
        <v>122</v>
      </c>
      <c r="C243" s="58" t="s">
        <v>123</v>
      </c>
      <c r="D243" s="58" t="s">
        <v>697</v>
      </c>
      <c r="E243" s="58" t="s">
        <v>698</v>
      </c>
      <c r="F243" s="58" t="s">
        <v>793</v>
      </c>
      <c r="G243" s="58" t="s">
        <v>794</v>
      </c>
      <c r="H243" s="58" t="s">
        <v>795</v>
      </c>
      <c r="I243" s="58" t="s">
        <v>44</v>
      </c>
      <c r="J243" s="58" t="s">
        <v>136</v>
      </c>
      <c r="K243" s="58" t="s">
        <v>137</v>
      </c>
      <c r="L243" s="58" t="s">
        <v>796</v>
      </c>
      <c r="M243" s="58" t="s">
        <v>797</v>
      </c>
      <c r="N243" s="58" t="s">
        <v>2927</v>
      </c>
      <c r="O243" s="58">
        <v>2180000</v>
      </c>
      <c r="P243" s="58" t="s">
        <v>1681</v>
      </c>
      <c r="Q243" s="72">
        <v>44628</v>
      </c>
      <c r="R243" s="58" t="s">
        <v>1682</v>
      </c>
      <c r="S243" s="72">
        <v>44624</v>
      </c>
      <c r="T243" s="58" t="s">
        <v>1683</v>
      </c>
      <c r="U243" s="58" t="s">
        <v>2928</v>
      </c>
      <c r="V243" s="72">
        <v>44609</v>
      </c>
      <c r="W243" s="58" t="s">
        <v>2929</v>
      </c>
      <c r="X243" s="72">
        <v>44596</v>
      </c>
      <c r="Y243" s="73" t="s">
        <v>1686</v>
      </c>
      <c r="Z243" s="58" t="s">
        <v>706</v>
      </c>
      <c r="AA243" s="58" t="s">
        <v>800</v>
      </c>
      <c r="AB243" s="58" t="s">
        <v>834</v>
      </c>
      <c r="AC243" s="58" t="s">
        <v>835</v>
      </c>
      <c r="AD243" s="58" t="s">
        <v>901</v>
      </c>
      <c r="AE243" s="58" t="s">
        <v>2930</v>
      </c>
      <c r="AF243" s="58" t="s">
        <v>1689</v>
      </c>
      <c r="AG243" s="58"/>
      <c r="AH243" s="58"/>
      <c r="AI243" s="58"/>
      <c r="AJ243" s="58">
        <v>14000</v>
      </c>
      <c r="AK243" s="58"/>
    </row>
    <row r="244" spans="1:37" x14ac:dyDescent="0.3">
      <c r="A244" s="58" t="s">
        <v>121</v>
      </c>
      <c r="B244" s="58" t="s">
        <v>122</v>
      </c>
      <c r="C244" s="58" t="s">
        <v>123</v>
      </c>
      <c r="D244" s="58" t="s">
        <v>697</v>
      </c>
      <c r="E244" s="58" t="s">
        <v>698</v>
      </c>
      <c r="F244" s="58" t="s">
        <v>793</v>
      </c>
      <c r="G244" s="58" t="s">
        <v>794</v>
      </c>
      <c r="H244" s="58" t="s">
        <v>795</v>
      </c>
      <c r="I244" s="58" t="s">
        <v>44</v>
      </c>
      <c r="J244" s="58" t="s">
        <v>136</v>
      </c>
      <c r="K244" s="58" t="s">
        <v>137</v>
      </c>
      <c r="L244" s="58" t="s">
        <v>796</v>
      </c>
      <c r="M244" s="58" t="s">
        <v>797</v>
      </c>
      <c r="N244" s="58" t="s">
        <v>2923</v>
      </c>
      <c r="O244" s="58">
        <v>4919200</v>
      </c>
      <c r="P244" s="58" t="s">
        <v>1681</v>
      </c>
      <c r="Q244" s="72">
        <v>44628</v>
      </c>
      <c r="R244" s="58" t="s">
        <v>1682</v>
      </c>
      <c r="S244" s="72">
        <v>44624</v>
      </c>
      <c r="T244" s="58" t="s">
        <v>1683</v>
      </c>
      <c r="U244" s="58" t="s">
        <v>2924</v>
      </c>
      <c r="V244" s="72">
        <v>44609</v>
      </c>
      <c r="W244" s="58" t="s">
        <v>2925</v>
      </c>
      <c r="X244" s="72">
        <v>44566</v>
      </c>
      <c r="Y244" s="73" t="s">
        <v>1686</v>
      </c>
      <c r="Z244" s="58" t="s">
        <v>706</v>
      </c>
      <c r="AA244" s="58" t="s">
        <v>800</v>
      </c>
      <c r="AB244" s="58" t="s">
        <v>834</v>
      </c>
      <c r="AC244" s="58" t="s">
        <v>835</v>
      </c>
      <c r="AD244" s="58" t="s">
        <v>954</v>
      </c>
      <c r="AE244" s="58" t="s">
        <v>2926</v>
      </c>
      <c r="AF244" s="58" t="s">
        <v>1689</v>
      </c>
      <c r="AG244" s="58"/>
      <c r="AH244" s="58"/>
      <c r="AI244" s="58"/>
      <c r="AJ244" s="58">
        <v>13000</v>
      </c>
      <c r="AK244" s="58"/>
    </row>
    <row r="245" spans="1:37" x14ac:dyDescent="0.3">
      <c r="A245" s="58" t="s">
        <v>121</v>
      </c>
      <c r="B245" s="58" t="s">
        <v>122</v>
      </c>
      <c r="C245" s="58" t="s">
        <v>123</v>
      </c>
      <c r="D245" s="58" t="s">
        <v>697</v>
      </c>
      <c r="E245" s="58" t="s">
        <v>698</v>
      </c>
      <c r="F245" s="58" t="s">
        <v>793</v>
      </c>
      <c r="G245" s="58" t="s">
        <v>794</v>
      </c>
      <c r="H245" s="58" t="s">
        <v>795</v>
      </c>
      <c r="I245" s="58" t="s">
        <v>44</v>
      </c>
      <c r="J245" s="58" t="s">
        <v>136</v>
      </c>
      <c r="K245" s="58" t="s">
        <v>137</v>
      </c>
      <c r="L245" s="58" t="s">
        <v>825</v>
      </c>
      <c r="M245" s="58" t="s">
        <v>826</v>
      </c>
      <c r="N245" s="58" t="s">
        <v>1690</v>
      </c>
      <c r="O245" s="58">
        <v>1724000</v>
      </c>
      <c r="P245" s="58" t="s">
        <v>1681</v>
      </c>
      <c r="Q245" s="72">
        <v>44628</v>
      </c>
      <c r="R245" s="58" t="s">
        <v>1682</v>
      </c>
      <c r="S245" s="72">
        <v>44624</v>
      </c>
      <c r="T245" s="58" t="s">
        <v>1683</v>
      </c>
      <c r="U245" s="58" t="s">
        <v>1695</v>
      </c>
      <c r="V245" s="72">
        <v>44609</v>
      </c>
      <c r="W245" s="58" t="s">
        <v>1696</v>
      </c>
      <c r="X245" s="72">
        <v>44596</v>
      </c>
      <c r="Y245" s="73" t="s">
        <v>1686</v>
      </c>
      <c r="Z245" s="58" t="s">
        <v>706</v>
      </c>
      <c r="AA245" s="58" t="s">
        <v>800</v>
      </c>
      <c r="AB245" s="58" t="s">
        <v>834</v>
      </c>
      <c r="AC245" s="58" t="s">
        <v>835</v>
      </c>
      <c r="AD245" s="58" t="s">
        <v>846</v>
      </c>
      <c r="AE245" s="58" t="s">
        <v>1697</v>
      </c>
      <c r="AF245" s="58" t="s">
        <v>1689</v>
      </c>
      <c r="AG245" s="58"/>
      <c r="AH245" s="58"/>
      <c r="AI245" s="58"/>
      <c r="AJ245" s="58"/>
      <c r="AK245" s="58"/>
    </row>
    <row r="246" spans="1:37" x14ac:dyDescent="0.3">
      <c r="A246" s="58" t="s">
        <v>121</v>
      </c>
      <c r="B246" s="58" t="s">
        <v>122</v>
      </c>
      <c r="C246" s="58" t="s">
        <v>123</v>
      </c>
      <c r="D246" s="58" t="s">
        <v>697</v>
      </c>
      <c r="E246" s="58" t="s">
        <v>698</v>
      </c>
      <c r="F246" s="58" t="s">
        <v>793</v>
      </c>
      <c r="G246" s="58" t="s">
        <v>794</v>
      </c>
      <c r="H246" s="58" t="s">
        <v>795</v>
      </c>
      <c r="I246" s="58" t="s">
        <v>44</v>
      </c>
      <c r="J246" s="58" t="s">
        <v>136</v>
      </c>
      <c r="K246" s="58" t="s">
        <v>137</v>
      </c>
      <c r="L246" s="58" t="s">
        <v>796</v>
      </c>
      <c r="M246" s="58" t="s">
        <v>797</v>
      </c>
      <c r="N246" s="58" t="s">
        <v>1690</v>
      </c>
      <c r="O246" s="58">
        <v>6758000</v>
      </c>
      <c r="P246" s="58" t="s">
        <v>1681</v>
      </c>
      <c r="Q246" s="72">
        <v>44628</v>
      </c>
      <c r="R246" s="58" t="s">
        <v>1682</v>
      </c>
      <c r="S246" s="72">
        <v>44624</v>
      </c>
      <c r="T246" s="58" t="s">
        <v>1683</v>
      </c>
      <c r="U246" s="58" t="s">
        <v>1691</v>
      </c>
      <c r="V246" s="72">
        <v>44609</v>
      </c>
      <c r="W246" s="58" t="s">
        <v>1692</v>
      </c>
      <c r="X246" s="72">
        <v>44596</v>
      </c>
      <c r="Y246" s="73" t="s">
        <v>1686</v>
      </c>
      <c r="Z246" s="58" t="s">
        <v>706</v>
      </c>
      <c r="AA246" s="58" t="s">
        <v>800</v>
      </c>
      <c r="AB246" s="58" t="s">
        <v>834</v>
      </c>
      <c r="AC246" s="58" t="s">
        <v>835</v>
      </c>
      <c r="AD246" s="58" t="s">
        <v>1693</v>
      </c>
      <c r="AE246" s="58" t="s">
        <v>1694</v>
      </c>
      <c r="AF246" s="58" t="s">
        <v>1689</v>
      </c>
      <c r="AG246" s="58"/>
      <c r="AH246" s="58"/>
      <c r="AI246" s="58"/>
      <c r="AJ246" s="58"/>
      <c r="AK246" s="58"/>
    </row>
    <row r="247" spans="1:37" x14ac:dyDescent="0.3">
      <c r="A247" s="58" t="s">
        <v>121</v>
      </c>
      <c r="B247" s="58" t="s">
        <v>122</v>
      </c>
      <c r="C247" s="58" t="s">
        <v>123</v>
      </c>
      <c r="D247" s="58" t="s">
        <v>124</v>
      </c>
      <c r="E247" s="58" t="s">
        <v>125</v>
      </c>
      <c r="F247" s="58" t="s">
        <v>147</v>
      </c>
      <c r="G247" s="58" t="s">
        <v>1302</v>
      </c>
      <c r="H247" s="58" t="s">
        <v>2130</v>
      </c>
      <c r="I247" s="58" t="s">
        <v>44</v>
      </c>
      <c r="J247" s="58" t="s">
        <v>136</v>
      </c>
      <c r="K247" s="58" t="s">
        <v>137</v>
      </c>
      <c r="L247" s="58" t="s">
        <v>2131</v>
      </c>
      <c r="M247" s="58" t="s">
        <v>2132</v>
      </c>
      <c r="N247" s="58" t="s">
        <v>2147</v>
      </c>
      <c r="O247" s="58">
        <v>95000</v>
      </c>
      <c r="P247" s="58" t="s">
        <v>1681</v>
      </c>
      <c r="Q247" s="72">
        <v>44628</v>
      </c>
      <c r="R247" s="58" t="s">
        <v>1682</v>
      </c>
      <c r="S247" s="72">
        <v>44624</v>
      </c>
      <c r="T247" s="58" t="s">
        <v>1683</v>
      </c>
      <c r="U247" s="58" t="s">
        <v>2148</v>
      </c>
      <c r="V247" s="72">
        <v>44609</v>
      </c>
      <c r="W247" s="58" t="s">
        <v>2149</v>
      </c>
      <c r="X247" s="72">
        <v>44592</v>
      </c>
      <c r="Y247" s="73" t="s">
        <v>1686</v>
      </c>
      <c r="Z247" s="58" t="s">
        <v>52</v>
      </c>
      <c r="AA247" s="58" t="s">
        <v>1309</v>
      </c>
      <c r="AB247" s="58" t="s">
        <v>834</v>
      </c>
      <c r="AC247" s="58" t="s">
        <v>835</v>
      </c>
      <c r="AD247" s="58" t="s">
        <v>2150</v>
      </c>
      <c r="AE247" s="58" t="s">
        <v>2151</v>
      </c>
      <c r="AF247" s="58" t="s">
        <v>1689</v>
      </c>
      <c r="AG247" s="58"/>
      <c r="AH247" s="58"/>
      <c r="AI247" s="58"/>
      <c r="AJ247" s="58"/>
      <c r="AK247" s="58"/>
    </row>
    <row r="248" spans="1:37" x14ac:dyDescent="0.3">
      <c r="A248" s="58" t="s">
        <v>121</v>
      </c>
      <c r="B248" s="58" t="s">
        <v>122</v>
      </c>
      <c r="C248" s="58" t="s">
        <v>123</v>
      </c>
      <c r="D248" s="58" t="s">
        <v>124</v>
      </c>
      <c r="E248" s="58" t="s">
        <v>125</v>
      </c>
      <c r="F248" s="58" t="s">
        <v>147</v>
      </c>
      <c r="G248" s="58" t="s">
        <v>1302</v>
      </c>
      <c r="H248" s="58" t="s">
        <v>2130</v>
      </c>
      <c r="I248" s="58" t="s">
        <v>44</v>
      </c>
      <c r="J248" s="58" t="s">
        <v>136</v>
      </c>
      <c r="K248" s="58" t="s">
        <v>137</v>
      </c>
      <c r="L248" s="58" t="s">
        <v>2131</v>
      </c>
      <c r="M248" s="58" t="s">
        <v>2132</v>
      </c>
      <c r="N248" s="58" t="s">
        <v>2133</v>
      </c>
      <c r="O248" s="58">
        <v>85000</v>
      </c>
      <c r="P248" s="58" t="s">
        <v>1681</v>
      </c>
      <c r="Q248" s="72">
        <v>44628</v>
      </c>
      <c r="R248" s="58" t="s">
        <v>1682</v>
      </c>
      <c r="S248" s="72">
        <v>44624</v>
      </c>
      <c r="T248" s="58" t="s">
        <v>1683</v>
      </c>
      <c r="U248" s="58" t="s">
        <v>2143</v>
      </c>
      <c r="V248" s="72">
        <v>44609</v>
      </c>
      <c r="W248" s="58" t="s">
        <v>2144</v>
      </c>
      <c r="X248" s="72">
        <v>44595</v>
      </c>
      <c r="Y248" s="73" t="s">
        <v>1686</v>
      </c>
      <c r="Z248" s="58" t="s">
        <v>52</v>
      </c>
      <c r="AA248" s="58" t="s">
        <v>1309</v>
      </c>
      <c r="AB248" s="58" t="s">
        <v>834</v>
      </c>
      <c r="AC248" s="58" t="s">
        <v>835</v>
      </c>
      <c r="AD248" s="58" t="s">
        <v>2145</v>
      </c>
      <c r="AE248" s="58" t="s">
        <v>2146</v>
      </c>
      <c r="AF248" s="58" t="s">
        <v>1689</v>
      </c>
      <c r="AG248" s="58"/>
      <c r="AH248" s="58"/>
      <c r="AI248" s="58"/>
      <c r="AJ248" s="58"/>
      <c r="AK248" s="58"/>
    </row>
    <row r="249" spans="1:37" x14ac:dyDescent="0.3">
      <c r="A249" s="58" t="s">
        <v>121</v>
      </c>
      <c r="B249" s="58" t="s">
        <v>122</v>
      </c>
      <c r="C249" s="58" t="s">
        <v>123</v>
      </c>
      <c r="D249" s="58" t="s">
        <v>124</v>
      </c>
      <c r="E249" s="58" t="s">
        <v>125</v>
      </c>
      <c r="F249" s="58" t="s">
        <v>147</v>
      </c>
      <c r="G249" s="58" t="s">
        <v>1302</v>
      </c>
      <c r="H249" s="58" t="s">
        <v>2130</v>
      </c>
      <c r="I249" s="58" t="s">
        <v>44</v>
      </c>
      <c r="J249" s="58" t="s">
        <v>136</v>
      </c>
      <c r="K249" s="58" t="s">
        <v>137</v>
      </c>
      <c r="L249" s="58" t="s">
        <v>2131</v>
      </c>
      <c r="M249" s="58" t="s">
        <v>2132</v>
      </c>
      <c r="N249" s="58" t="s">
        <v>2138</v>
      </c>
      <c r="O249" s="58">
        <v>110000</v>
      </c>
      <c r="P249" s="58" t="s">
        <v>1681</v>
      </c>
      <c r="Q249" s="72">
        <v>44628</v>
      </c>
      <c r="R249" s="58" t="s">
        <v>1682</v>
      </c>
      <c r="S249" s="72">
        <v>44624</v>
      </c>
      <c r="T249" s="58" t="s">
        <v>1683</v>
      </c>
      <c r="U249" s="58" t="s">
        <v>2139</v>
      </c>
      <c r="V249" s="72">
        <v>44609</v>
      </c>
      <c r="W249" s="58" t="s">
        <v>2140</v>
      </c>
      <c r="X249" s="72">
        <v>44597</v>
      </c>
      <c r="Y249" s="73" t="s">
        <v>1686</v>
      </c>
      <c r="Z249" s="58" t="s">
        <v>52</v>
      </c>
      <c r="AA249" s="58" t="s">
        <v>1309</v>
      </c>
      <c r="AB249" s="58" t="s">
        <v>834</v>
      </c>
      <c r="AC249" s="58" t="s">
        <v>835</v>
      </c>
      <c r="AD249" s="58" t="s">
        <v>2141</v>
      </c>
      <c r="AE249" s="58" t="s">
        <v>2142</v>
      </c>
      <c r="AF249" s="58" t="s">
        <v>1689</v>
      </c>
      <c r="AG249" s="58"/>
      <c r="AH249" s="58"/>
      <c r="AI249" s="58"/>
      <c r="AJ249" s="58"/>
      <c r="AK249" s="58"/>
    </row>
    <row r="250" spans="1:37" x14ac:dyDescent="0.3">
      <c r="A250" s="58" t="s">
        <v>121</v>
      </c>
      <c r="B250" s="58" t="s">
        <v>122</v>
      </c>
      <c r="C250" s="58" t="s">
        <v>123</v>
      </c>
      <c r="D250" s="58" t="s">
        <v>124</v>
      </c>
      <c r="E250" s="58" t="s">
        <v>125</v>
      </c>
      <c r="F250" s="58" t="s">
        <v>147</v>
      </c>
      <c r="G250" s="58" t="s">
        <v>1302</v>
      </c>
      <c r="H250" s="58" t="s">
        <v>2130</v>
      </c>
      <c r="I250" s="58" t="s">
        <v>44</v>
      </c>
      <c r="J250" s="58" t="s">
        <v>136</v>
      </c>
      <c r="K250" s="58" t="s">
        <v>137</v>
      </c>
      <c r="L250" s="58" t="s">
        <v>2131</v>
      </c>
      <c r="M250" s="58" t="s">
        <v>2132</v>
      </c>
      <c r="N250" s="58" t="s">
        <v>2133</v>
      </c>
      <c r="O250" s="58">
        <v>110000</v>
      </c>
      <c r="P250" s="58" t="s">
        <v>1681</v>
      </c>
      <c r="Q250" s="72">
        <v>44628</v>
      </c>
      <c r="R250" s="58" t="s">
        <v>1682</v>
      </c>
      <c r="S250" s="72">
        <v>44624</v>
      </c>
      <c r="T250" s="58" t="s">
        <v>1683</v>
      </c>
      <c r="U250" s="58" t="s">
        <v>2134</v>
      </c>
      <c r="V250" s="72">
        <v>44609</v>
      </c>
      <c r="W250" s="58" t="s">
        <v>2135</v>
      </c>
      <c r="X250" s="72">
        <v>44597</v>
      </c>
      <c r="Y250" s="73" t="s">
        <v>1686</v>
      </c>
      <c r="Z250" s="58" t="s">
        <v>52</v>
      </c>
      <c r="AA250" s="58" t="s">
        <v>1309</v>
      </c>
      <c r="AB250" s="58" t="s">
        <v>834</v>
      </c>
      <c r="AC250" s="58" t="s">
        <v>835</v>
      </c>
      <c r="AD250" s="58" t="s">
        <v>2136</v>
      </c>
      <c r="AE250" s="58" t="s">
        <v>2137</v>
      </c>
      <c r="AF250" s="58" t="s">
        <v>1689</v>
      </c>
      <c r="AG250" s="58"/>
      <c r="AH250" s="58"/>
      <c r="AI250" s="58"/>
      <c r="AJ250" s="58"/>
      <c r="AK250" s="58"/>
    </row>
    <row r="251" spans="1:37" x14ac:dyDescent="0.3">
      <c r="A251" s="58" t="s">
        <v>121</v>
      </c>
      <c r="B251" s="58" t="s">
        <v>122</v>
      </c>
      <c r="C251" s="58" t="s">
        <v>123</v>
      </c>
      <c r="D251" s="58" t="s">
        <v>124</v>
      </c>
      <c r="E251" s="58" t="s">
        <v>125</v>
      </c>
      <c r="F251" s="58" t="s">
        <v>2121</v>
      </c>
      <c r="G251" s="58" t="s">
        <v>56</v>
      </c>
      <c r="H251" s="58" t="s">
        <v>2122</v>
      </c>
      <c r="I251" s="58" t="s">
        <v>44</v>
      </c>
      <c r="J251" s="58" t="s">
        <v>136</v>
      </c>
      <c r="K251" s="58" t="s">
        <v>137</v>
      </c>
      <c r="L251" s="58" t="s">
        <v>2123</v>
      </c>
      <c r="M251" s="58" t="s">
        <v>2124</v>
      </c>
      <c r="N251" s="58" t="s">
        <v>2125</v>
      </c>
      <c r="O251" s="58">
        <v>3897400</v>
      </c>
      <c r="P251" s="58" t="s">
        <v>1681</v>
      </c>
      <c r="Q251" s="72">
        <v>44628</v>
      </c>
      <c r="R251" s="58" t="s">
        <v>1682</v>
      </c>
      <c r="S251" s="72">
        <v>44624</v>
      </c>
      <c r="T251" s="58" t="s">
        <v>1683</v>
      </c>
      <c r="U251" s="58" t="s">
        <v>2126</v>
      </c>
      <c r="V251" s="72">
        <v>44609</v>
      </c>
      <c r="W251" s="58" t="s">
        <v>2127</v>
      </c>
      <c r="X251" s="72">
        <v>44582</v>
      </c>
      <c r="Y251" s="73" t="s">
        <v>1686</v>
      </c>
      <c r="Z251" s="58" t="s">
        <v>52</v>
      </c>
      <c r="AA251" s="58" t="s">
        <v>62</v>
      </c>
      <c r="AB251" s="58" t="s">
        <v>834</v>
      </c>
      <c r="AC251" s="58" t="s">
        <v>835</v>
      </c>
      <c r="AD251" s="58" t="s">
        <v>2128</v>
      </c>
      <c r="AE251" s="58" t="s">
        <v>2129</v>
      </c>
      <c r="AF251" s="58" t="s">
        <v>1689</v>
      </c>
      <c r="AG251" s="58"/>
      <c r="AH251" s="58"/>
      <c r="AI251" s="58"/>
      <c r="AJ251" s="58"/>
      <c r="AK251" s="58"/>
    </row>
    <row r="252" spans="1:37" x14ac:dyDescent="0.3">
      <c r="A252" s="58" t="s">
        <v>121</v>
      </c>
      <c r="B252" s="58" t="s">
        <v>122</v>
      </c>
      <c r="C252" s="58" t="s">
        <v>123</v>
      </c>
      <c r="D252" s="58" t="s">
        <v>124</v>
      </c>
      <c r="E252" s="58" t="s">
        <v>125</v>
      </c>
      <c r="F252" s="58" t="s">
        <v>147</v>
      </c>
      <c r="G252" s="58" t="s">
        <v>56</v>
      </c>
      <c r="H252" s="58" t="s">
        <v>148</v>
      </c>
      <c r="I252" s="58" t="s">
        <v>44</v>
      </c>
      <c r="J252" s="58" t="s">
        <v>136</v>
      </c>
      <c r="K252" s="58" t="s">
        <v>137</v>
      </c>
      <c r="L252" s="58" t="s">
        <v>149</v>
      </c>
      <c r="M252" s="58" t="s">
        <v>150</v>
      </c>
      <c r="N252" s="58" t="s">
        <v>2116</v>
      </c>
      <c r="O252" s="58">
        <v>9906400</v>
      </c>
      <c r="P252" s="58" t="s">
        <v>1681</v>
      </c>
      <c r="Q252" s="72">
        <v>44628</v>
      </c>
      <c r="R252" s="58" t="s">
        <v>1682</v>
      </c>
      <c r="S252" s="72">
        <v>44624</v>
      </c>
      <c r="T252" s="58" t="s">
        <v>1683</v>
      </c>
      <c r="U252" s="58" t="s">
        <v>2117</v>
      </c>
      <c r="V252" s="72">
        <v>44609</v>
      </c>
      <c r="W252" s="58" t="s">
        <v>2118</v>
      </c>
      <c r="X252" s="72">
        <v>44589</v>
      </c>
      <c r="Y252" s="73" t="s">
        <v>1686</v>
      </c>
      <c r="Z252" s="58" t="s">
        <v>52</v>
      </c>
      <c r="AA252" s="58" t="s">
        <v>62</v>
      </c>
      <c r="AB252" s="58" t="s">
        <v>834</v>
      </c>
      <c r="AC252" s="58" t="s">
        <v>835</v>
      </c>
      <c r="AD252" s="58" t="s">
        <v>2119</v>
      </c>
      <c r="AE252" s="58" t="s">
        <v>2120</v>
      </c>
      <c r="AF252" s="58" t="s">
        <v>1689</v>
      </c>
      <c r="AG252" s="58"/>
      <c r="AH252" s="58"/>
      <c r="AI252" s="58"/>
      <c r="AJ252" s="58"/>
      <c r="AK252" s="58"/>
    </row>
    <row r="253" spans="1:37" x14ac:dyDescent="0.3">
      <c r="A253" s="58" t="s">
        <v>121</v>
      </c>
      <c r="B253" s="58" t="s">
        <v>122</v>
      </c>
      <c r="C253" s="58" t="s">
        <v>123</v>
      </c>
      <c r="D253" s="58" t="s">
        <v>697</v>
      </c>
      <c r="E253" s="58" t="s">
        <v>698</v>
      </c>
      <c r="F253" s="58" t="s">
        <v>699</v>
      </c>
      <c r="G253" s="58" t="s">
        <v>333</v>
      </c>
      <c r="H253" s="58" t="s">
        <v>744</v>
      </c>
      <c r="I253" s="58" t="s">
        <v>44</v>
      </c>
      <c r="J253" s="58" t="s">
        <v>136</v>
      </c>
      <c r="K253" s="58" t="s">
        <v>137</v>
      </c>
      <c r="L253" s="58" t="s">
        <v>2914</v>
      </c>
      <c r="M253" s="58" t="s">
        <v>2915</v>
      </c>
      <c r="N253" s="58" t="s">
        <v>2916</v>
      </c>
      <c r="O253" s="58">
        <v>5500000</v>
      </c>
      <c r="P253" s="58" t="s">
        <v>1681</v>
      </c>
      <c r="Q253" s="72">
        <v>44628</v>
      </c>
      <c r="R253" s="58" t="s">
        <v>1682</v>
      </c>
      <c r="S253" s="72">
        <v>44624</v>
      </c>
      <c r="T253" s="58" t="s">
        <v>1683</v>
      </c>
      <c r="U253" s="58" t="s">
        <v>2917</v>
      </c>
      <c r="V253" s="72">
        <v>44609</v>
      </c>
      <c r="W253" s="58" t="s">
        <v>2918</v>
      </c>
      <c r="X253" s="72">
        <v>44608</v>
      </c>
      <c r="Y253" s="73" t="s">
        <v>1686</v>
      </c>
      <c r="Z253" s="58" t="s">
        <v>706</v>
      </c>
      <c r="AA253" s="58" t="s">
        <v>338</v>
      </c>
      <c r="AB253" s="58" t="s">
        <v>834</v>
      </c>
      <c r="AC253" s="58" t="s">
        <v>835</v>
      </c>
      <c r="AD253" s="58" t="s">
        <v>2919</v>
      </c>
      <c r="AE253" s="58" t="s">
        <v>2920</v>
      </c>
      <c r="AF253" s="58" t="s">
        <v>1689</v>
      </c>
      <c r="AG253" s="58">
        <v>1045000</v>
      </c>
      <c r="AH253" s="58"/>
      <c r="AI253" s="58"/>
      <c r="AJ253" s="58">
        <v>209000</v>
      </c>
      <c r="AK253" s="58"/>
    </row>
    <row r="254" spans="1:37" x14ac:dyDescent="0.3">
      <c r="A254" s="58" t="s">
        <v>121</v>
      </c>
      <c r="B254" s="58" t="s">
        <v>122</v>
      </c>
      <c r="C254" s="58" t="s">
        <v>123</v>
      </c>
      <c r="D254" s="58" t="s">
        <v>697</v>
      </c>
      <c r="E254" s="58" t="s">
        <v>698</v>
      </c>
      <c r="F254" s="58" t="s">
        <v>699</v>
      </c>
      <c r="G254" s="58" t="s">
        <v>333</v>
      </c>
      <c r="H254" s="58" t="s">
        <v>744</v>
      </c>
      <c r="I254" s="58" t="s">
        <v>44</v>
      </c>
      <c r="J254" s="58" t="s">
        <v>136</v>
      </c>
      <c r="K254" s="58" t="s">
        <v>137</v>
      </c>
      <c r="L254" s="58" t="s">
        <v>2921</v>
      </c>
      <c r="M254" s="58" t="s">
        <v>2922</v>
      </c>
      <c r="N254" s="58" t="s">
        <v>2916</v>
      </c>
      <c r="O254" s="58">
        <v>5995000</v>
      </c>
      <c r="P254" s="58" t="s">
        <v>1681</v>
      </c>
      <c r="Q254" s="72">
        <v>44628</v>
      </c>
      <c r="R254" s="58" t="s">
        <v>1682</v>
      </c>
      <c r="S254" s="72">
        <v>44624</v>
      </c>
      <c r="T254" s="58" t="s">
        <v>1683</v>
      </c>
      <c r="U254" s="58" t="s">
        <v>2917</v>
      </c>
      <c r="V254" s="72">
        <v>44609</v>
      </c>
      <c r="W254" s="58" t="s">
        <v>2918</v>
      </c>
      <c r="X254" s="72">
        <v>44608</v>
      </c>
      <c r="Y254" s="73" t="s">
        <v>1686</v>
      </c>
      <c r="Z254" s="58" t="s">
        <v>706</v>
      </c>
      <c r="AA254" s="58" t="s">
        <v>338</v>
      </c>
      <c r="AB254" s="58" t="s">
        <v>834</v>
      </c>
      <c r="AC254" s="58" t="s">
        <v>835</v>
      </c>
      <c r="AD254" s="58" t="s">
        <v>2919</v>
      </c>
      <c r="AE254" s="58" t="s">
        <v>2920</v>
      </c>
      <c r="AF254" s="58" t="s">
        <v>1689</v>
      </c>
      <c r="AG254" s="58">
        <v>1045000</v>
      </c>
      <c r="AH254" s="58"/>
      <c r="AI254" s="58"/>
      <c r="AJ254" s="58">
        <v>209000</v>
      </c>
      <c r="AK254" s="58"/>
    </row>
    <row r="255" spans="1:37" x14ac:dyDescent="0.3">
      <c r="A255" s="58" t="s">
        <v>121</v>
      </c>
      <c r="B255" s="58" t="s">
        <v>122</v>
      </c>
      <c r="C255" s="58" t="s">
        <v>123</v>
      </c>
      <c r="D255" s="58" t="s">
        <v>697</v>
      </c>
      <c r="E255" s="58" t="s">
        <v>698</v>
      </c>
      <c r="F255" s="58" t="s">
        <v>699</v>
      </c>
      <c r="G255" s="58" t="s">
        <v>333</v>
      </c>
      <c r="H255" s="58" t="s">
        <v>744</v>
      </c>
      <c r="I255" s="58" t="s">
        <v>44</v>
      </c>
      <c r="J255" s="58" t="s">
        <v>136</v>
      </c>
      <c r="K255" s="58" t="s">
        <v>137</v>
      </c>
      <c r="L255" s="58" t="s">
        <v>762</v>
      </c>
      <c r="M255" s="58" t="s">
        <v>763</v>
      </c>
      <c r="N255" s="58" t="s">
        <v>1680</v>
      </c>
      <c r="O255" s="58">
        <v>800000</v>
      </c>
      <c r="P255" s="58" t="s">
        <v>1681</v>
      </c>
      <c r="Q255" s="72">
        <v>44628</v>
      </c>
      <c r="R255" s="58" t="s">
        <v>1682</v>
      </c>
      <c r="S255" s="72">
        <v>44624</v>
      </c>
      <c r="T255" s="58" t="s">
        <v>1683</v>
      </c>
      <c r="U255" s="58" t="s">
        <v>1684</v>
      </c>
      <c r="V255" s="72">
        <v>44609</v>
      </c>
      <c r="W255" s="58" t="s">
        <v>1685</v>
      </c>
      <c r="X255" s="72">
        <v>44608</v>
      </c>
      <c r="Y255" s="73" t="s">
        <v>1686</v>
      </c>
      <c r="Z255" s="58" t="s">
        <v>706</v>
      </c>
      <c r="AA255" s="58" t="s">
        <v>338</v>
      </c>
      <c r="AB255" s="58" t="s">
        <v>834</v>
      </c>
      <c r="AC255" s="58" t="s">
        <v>835</v>
      </c>
      <c r="AD255" s="58" t="s">
        <v>1687</v>
      </c>
      <c r="AE255" s="58" t="s">
        <v>1688</v>
      </c>
      <c r="AF255" s="58" t="s">
        <v>1689</v>
      </c>
      <c r="AG255" s="58"/>
      <c r="AH255" s="58"/>
      <c r="AI255" s="58"/>
      <c r="AJ255" s="58"/>
      <c r="AK255" s="58"/>
    </row>
    <row r="256" spans="1:37" x14ac:dyDescent="0.3">
      <c r="A256" s="58" t="s">
        <v>121</v>
      </c>
      <c r="B256" s="58" t="s">
        <v>122</v>
      </c>
      <c r="C256" s="58" t="s">
        <v>123</v>
      </c>
      <c r="D256" s="58" t="s">
        <v>697</v>
      </c>
      <c r="E256" s="58" t="s">
        <v>698</v>
      </c>
      <c r="F256" s="58" t="s">
        <v>699</v>
      </c>
      <c r="G256" s="58" t="s">
        <v>333</v>
      </c>
      <c r="H256" s="58" t="s">
        <v>744</v>
      </c>
      <c r="I256" s="58" t="s">
        <v>44</v>
      </c>
      <c r="J256" s="58" t="s">
        <v>136</v>
      </c>
      <c r="K256" s="58" t="s">
        <v>137</v>
      </c>
      <c r="L256" s="58" t="s">
        <v>767</v>
      </c>
      <c r="M256" s="58" t="s">
        <v>768</v>
      </c>
      <c r="N256" s="58" t="s">
        <v>1680</v>
      </c>
      <c r="O256" s="58">
        <v>880000</v>
      </c>
      <c r="P256" s="58" t="s">
        <v>1681</v>
      </c>
      <c r="Q256" s="72">
        <v>44628</v>
      </c>
      <c r="R256" s="58" t="s">
        <v>1682</v>
      </c>
      <c r="S256" s="72">
        <v>44624</v>
      </c>
      <c r="T256" s="58" t="s">
        <v>1683</v>
      </c>
      <c r="U256" s="58" t="s">
        <v>1684</v>
      </c>
      <c r="V256" s="72">
        <v>44609</v>
      </c>
      <c r="W256" s="58" t="s">
        <v>1685</v>
      </c>
      <c r="X256" s="72">
        <v>44608</v>
      </c>
      <c r="Y256" s="73" t="s">
        <v>1686</v>
      </c>
      <c r="Z256" s="58" t="s">
        <v>706</v>
      </c>
      <c r="AA256" s="58" t="s">
        <v>338</v>
      </c>
      <c r="AB256" s="58" t="s">
        <v>834</v>
      </c>
      <c r="AC256" s="58" t="s">
        <v>835</v>
      </c>
      <c r="AD256" s="58" t="s">
        <v>1687</v>
      </c>
      <c r="AE256" s="58" t="s">
        <v>1688</v>
      </c>
      <c r="AF256" s="58" t="s">
        <v>1689</v>
      </c>
      <c r="AG256" s="58"/>
      <c r="AH256" s="58"/>
      <c r="AI256" s="58"/>
      <c r="AJ256" s="58"/>
      <c r="AK256" s="58"/>
    </row>
    <row r="257" spans="1:37" x14ac:dyDescent="0.3">
      <c r="A257" s="58" t="s">
        <v>121</v>
      </c>
      <c r="B257" s="58" t="s">
        <v>122</v>
      </c>
      <c r="C257" s="58" t="s">
        <v>123</v>
      </c>
      <c r="D257" s="58" t="s">
        <v>124</v>
      </c>
      <c r="E257" s="58" t="s">
        <v>125</v>
      </c>
      <c r="F257" s="58" t="s">
        <v>147</v>
      </c>
      <c r="G257" s="58" t="s">
        <v>56</v>
      </c>
      <c r="H257" s="58" t="s">
        <v>148</v>
      </c>
      <c r="I257" s="58" t="s">
        <v>44</v>
      </c>
      <c r="J257" s="58" t="s">
        <v>136</v>
      </c>
      <c r="K257" s="58" t="s">
        <v>137</v>
      </c>
      <c r="L257" s="58" t="s">
        <v>160</v>
      </c>
      <c r="M257" s="58" t="s">
        <v>161</v>
      </c>
      <c r="N257" s="58" t="s">
        <v>2111</v>
      </c>
      <c r="O257" s="58">
        <v>1160000</v>
      </c>
      <c r="P257" s="58" t="s">
        <v>1681</v>
      </c>
      <c r="Q257" s="72">
        <v>44628</v>
      </c>
      <c r="R257" s="58" t="s">
        <v>1682</v>
      </c>
      <c r="S257" s="72">
        <v>44624</v>
      </c>
      <c r="T257" s="58" t="s">
        <v>1683</v>
      </c>
      <c r="U257" s="58" t="s">
        <v>2112</v>
      </c>
      <c r="V257" s="72">
        <v>44609</v>
      </c>
      <c r="W257" s="58" t="s">
        <v>2113</v>
      </c>
      <c r="X257" s="72">
        <v>44578</v>
      </c>
      <c r="Y257" s="73" t="s">
        <v>1686</v>
      </c>
      <c r="Z257" s="58" t="s">
        <v>52</v>
      </c>
      <c r="AA257" s="58" t="s">
        <v>62</v>
      </c>
      <c r="AB257" s="58" t="s">
        <v>834</v>
      </c>
      <c r="AC257" s="58" t="s">
        <v>835</v>
      </c>
      <c r="AD257" s="58" t="s">
        <v>2114</v>
      </c>
      <c r="AE257" s="58" t="s">
        <v>2115</v>
      </c>
      <c r="AF257" s="58" t="s">
        <v>1689</v>
      </c>
      <c r="AG257" s="58"/>
      <c r="AH257" s="58"/>
      <c r="AI257" s="58"/>
      <c r="AJ257" s="58"/>
      <c r="AK257" s="58"/>
    </row>
    <row r="258" spans="1:37" x14ac:dyDescent="0.3">
      <c r="A258" s="58" t="s">
        <v>36</v>
      </c>
      <c r="B258" s="58" t="s">
        <v>37</v>
      </c>
      <c r="C258" s="58" t="s">
        <v>38</v>
      </c>
      <c r="D258" s="58" t="s">
        <v>39</v>
      </c>
      <c r="E258" s="58" t="s">
        <v>40</v>
      </c>
      <c r="F258" s="58" t="s">
        <v>41</v>
      </c>
      <c r="G258" s="58" t="s">
        <v>42</v>
      </c>
      <c r="H258" s="58" t="s">
        <v>43</v>
      </c>
      <c r="I258" s="58" t="s">
        <v>44</v>
      </c>
      <c r="J258" s="58" t="s">
        <v>45</v>
      </c>
      <c r="K258" s="58" t="s">
        <v>46</v>
      </c>
      <c r="L258" s="58" t="s">
        <v>274</v>
      </c>
      <c r="M258" s="58" t="s">
        <v>1674</v>
      </c>
      <c r="N258" s="58" t="s">
        <v>1675</v>
      </c>
      <c r="O258" s="58">
        <v>990000</v>
      </c>
      <c r="P258" s="58" t="s">
        <v>1470</v>
      </c>
      <c r="Q258" s="72">
        <v>44644</v>
      </c>
      <c r="R258" s="58" t="s">
        <v>1471</v>
      </c>
      <c r="S258" s="72">
        <v>44637</v>
      </c>
      <c r="T258" s="58" t="s">
        <v>1472</v>
      </c>
      <c r="U258" s="58" t="s">
        <v>1676</v>
      </c>
      <c r="V258" s="72">
        <v>44631</v>
      </c>
      <c r="W258" s="58" t="s">
        <v>1677</v>
      </c>
      <c r="X258" s="72">
        <v>44610</v>
      </c>
      <c r="Y258" s="73" t="s">
        <v>1245</v>
      </c>
      <c r="Z258" s="58" t="s">
        <v>52</v>
      </c>
      <c r="AA258" s="58" t="s">
        <v>53</v>
      </c>
      <c r="AB258" s="58" t="s">
        <v>1246</v>
      </c>
      <c r="AC258" s="58" t="s">
        <v>1247</v>
      </c>
      <c r="AD258" s="58" t="s">
        <v>1678</v>
      </c>
      <c r="AE258" s="58" t="s">
        <v>1679</v>
      </c>
      <c r="AF258" s="58" t="s">
        <v>1477</v>
      </c>
      <c r="AG258" s="58"/>
      <c r="AH258" s="58"/>
      <c r="AI258" s="58"/>
      <c r="AJ258" s="58"/>
      <c r="AK258" s="58"/>
    </row>
    <row r="259" spans="1:37" x14ac:dyDescent="0.3">
      <c r="A259" s="58" t="s">
        <v>36</v>
      </c>
      <c r="B259" s="58" t="s">
        <v>37</v>
      </c>
      <c r="C259" s="58" t="s">
        <v>38</v>
      </c>
      <c r="D259" s="58" t="s">
        <v>39</v>
      </c>
      <c r="E259" s="58" t="s">
        <v>40</v>
      </c>
      <c r="F259" s="58" t="s">
        <v>41</v>
      </c>
      <c r="G259" s="58" t="s">
        <v>2778</v>
      </c>
      <c r="H259" s="58" t="s">
        <v>2802</v>
      </c>
      <c r="I259" s="58" t="s">
        <v>44</v>
      </c>
      <c r="J259" s="58" t="s">
        <v>45</v>
      </c>
      <c r="K259" s="58" t="s">
        <v>46</v>
      </c>
      <c r="L259" s="58" t="s">
        <v>2780</v>
      </c>
      <c r="M259" s="58" t="s">
        <v>2803</v>
      </c>
      <c r="N259" s="58" t="s">
        <v>2804</v>
      </c>
      <c r="O259" s="58">
        <v>900000</v>
      </c>
      <c r="P259" s="58" t="s">
        <v>1470</v>
      </c>
      <c r="Q259" s="72">
        <v>44644</v>
      </c>
      <c r="R259" s="58" t="s">
        <v>1471</v>
      </c>
      <c r="S259" s="72">
        <v>44637</v>
      </c>
      <c r="T259" s="58" t="s">
        <v>1472</v>
      </c>
      <c r="U259" s="58" t="s">
        <v>2805</v>
      </c>
      <c r="V259" s="72">
        <v>44631</v>
      </c>
      <c r="W259" s="58" t="s">
        <v>2806</v>
      </c>
      <c r="X259" s="72">
        <v>44621</v>
      </c>
      <c r="Y259" s="73" t="s">
        <v>1245</v>
      </c>
      <c r="Z259" s="58" t="s">
        <v>52</v>
      </c>
      <c r="AA259" s="58" t="s">
        <v>1309</v>
      </c>
      <c r="AB259" s="58" t="s">
        <v>1246</v>
      </c>
      <c r="AC259" s="58" t="s">
        <v>1247</v>
      </c>
      <c r="AD259" s="58" t="s">
        <v>2807</v>
      </c>
      <c r="AE259" s="58" t="s">
        <v>2808</v>
      </c>
      <c r="AF259" s="58" t="s">
        <v>1477</v>
      </c>
      <c r="AG259" s="58"/>
      <c r="AH259" s="58">
        <v>135000</v>
      </c>
      <c r="AI259" s="58"/>
      <c r="AJ259" s="58"/>
      <c r="AK259" s="58"/>
    </row>
    <row r="260" spans="1:37" x14ac:dyDescent="0.3">
      <c r="A260" s="58" t="s">
        <v>36</v>
      </c>
      <c r="B260" s="58" t="s">
        <v>37</v>
      </c>
      <c r="C260" s="58" t="s">
        <v>38</v>
      </c>
      <c r="D260" s="58" t="s">
        <v>39</v>
      </c>
      <c r="E260" s="58" t="s">
        <v>40</v>
      </c>
      <c r="F260" s="58" t="s">
        <v>41</v>
      </c>
      <c r="G260" s="58" t="s">
        <v>56</v>
      </c>
      <c r="H260" s="58" t="s">
        <v>57</v>
      </c>
      <c r="I260" s="58" t="s">
        <v>44</v>
      </c>
      <c r="J260" s="58" t="s">
        <v>45</v>
      </c>
      <c r="K260" s="58" t="s">
        <v>46</v>
      </c>
      <c r="L260" s="58" t="s">
        <v>58</v>
      </c>
      <c r="M260" s="58" t="s">
        <v>59</v>
      </c>
      <c r="N260" s="58" t="s">
        <v>1669</v>
      </c>
      <c r="O260" s="58">
        <v>2850000</v>
      </c>
      <c r="P260" s="58" t="s">
        <v>1470</v>
      </c>
      <c r="Q260" s="72">
        <v>44644</v>
      </c>
      <c r="R260" s="58" t="s">
        <v>1471</v>
      </c>
      <c r="S260" s="72">
        <v>44637</v>
      </c>
      <c r="T260" s="58" t="s">
        <v>1472</v>
      </c>
      <c r="U260" s="58" t="s">
        <v>1670</v>
      </c>
      <c r="V260" s="72">
        <v>44631</v>
      </c>
      <c r="W260" s="58" t="s">
        <v>1671</v>
      </c>
      <c r="X260" s="72">
        <v>44613</v>
      </c>
      <c r="Y260" s="73" t="s">
        <v>1245</v>
      </c>
      <c r="Z260" s="58" t="s">
        <v>52</v>
      </c>
      <c r="AA260" s="58" t="s">
        <v>62</v>
      </c>
      <c r="AB260" s="58" t="s">
        <v>1246</v>
      </c>
      <c r="AC260" s="58" t="s">
        <v>1247</v>
      </c>
      <c r="AD260" s="58" t="s">
        <v>1672</v>
      </c>
      <c r="AE260" s="58" t="s">
        <v>1673</v>
      </c>
      <c r="AF260" s="58" t="s">
        <v>1477</v>
      </c>
      <c r="AG260" s="58"/>
      <c r="AH260" s="58"/>
      <c r="AI260" s="58"/>
      <c r="AJ260" s="58"/>
      <c r="AK260" s="58"/>
    </row>
    <row r="261" spans="1:37" x14ac:dyDescent="0.3">
      <c r="A261" s="58" t="s">
        <v>36</v>
      </c>
      <c r="B261" s="58" t="s">
        <v>37</v>
      </c>
      <c r="C261" s="58" t="s">
        <v>38</v>
      </c>
      <c r="D261" s="58" t="s">
        <v>39</v>
      </c>
      <c r="E261" s="58" t="s">
        <v>40</v>
      </c>
      <c r="F261" s="58" t="s">
        <v>41</v>
      </c>
      <c r="G261" s="58" t="s">
        <v>56</v>
      </c>
      <c r="H261" s="58" t="s">
        <v>57</v>
      </c>
      <c r="I261" s="58" t="s">
        <v>44</v>
      </c>
      <c r="J261" s="58" t="s">
        <v>45</v>
      </c>
      <c r="K261" s="58" t="s">
        <v>46</v>
      </c>
      <c r="L261" s="58" t="s">
        <v>58</v>
      </c>
      <c r="M261" s="58" t="s">
        <v>59</v>
      </c>
      <c r="N261" s="58" t="s">
        <v>1664</v>
      </c>
      <c r="O261" s="58">
        <v>1800000</v>
      </c>
      <c r="P261" s="58" t="s">
        <v>1470</v>
      </c>
      <c r="Q261" s="72">
        <v>44644</v>
      </c>
      <c r="R261" s="58" t="s">
        <v>1471</v>
      </c>
      <c r="S261" s="72">
        <v>44637</v>
      </c>
      <c r="T261" s="58" t="s">
        <v>1472</v>
      </c>
      <c r="U261" s="58" t="s">
        <v>1665</v>
      </c>
      <c r="V261" s="72">
        <v>44631</v>
      </c>
      <c r="W261" s="58" t="s">
        <v>1666</v>
      </c>
      <c r="X261" s="72">
        <v>44630</v>
      </c>
      <c r="Y261" s="73" t="s">
        <v>1245</v>
      </c>
      <c r="Z261" s="58" t="s">
        <v>52</v>
      </c>
      <c r="AA261" s="58" t="s">
        <v>62</v>
      </c>
      <c r="AB261" s="58" t="s">
        <v>1246</v>
      </c>
      <c r="AC261" s="58" t="s">
        <v>1247</v>
      </c>
      <c r="AD261" s="58" t="s">
        <v>1667</v>
      </c>
      <c r="AE261" s="58" t="s">
        <v>1668</v>
      </c>
      <c r="AF261" s="58" t="s">
        <v>1477</v>
      </c>
      <c r="AG261" s="58"/>
      <c r="AH261" s="58"/>
      <c r="AI261" s="58"/>
      <c r="AJ261" s="58"/>
      <c r="AK261" s="58"/>
    </row>
    <row r="262" spans="1:37" x14ac:dyDescent="0.3">
      <c r="A262" s="58" t="s">
        <v>36</v>
      </c>
      <c r="B262" s="58" t="s">
        <v>37</v>
      </c>
      <c r="C262" s="58" t="s">
        <v>38</v>
      </c>
      <c r="D262" s="58" t="s">
        <v>39</v>
      </c>
      <c r="E262" s="58" t="s">
        <v>40</v>
      </c>
      <c r="F262" s="58" t="s">
        <v>41</v>
      </c>
      <c r="G262" s="58" t="s">
        <v>56</v>
      </c>
      <c r="H262" s="58" t="s">
        <v>57</v>
      </c>
      <c r="I262" s="58" t="s">
        <v>44</v>
      </c>
      <c r="J262" s="58" t="s">
        <v>45</v>
      </c>
      <c r="K262" s="58" t="s">
        <v>46</v>
      </c>
      <c r="L262" s="58" t="s">
        <v>58</v>
      </c>
      <c r="M262" s="58" t="s">
        <v>59</v>
      </c>
      <c r="N262" s="58" t="s">
        <v>1659</v>
      </c>
      <c r="O262" s="58">
        <v>6300000</v>
      </c>
      <c r="P262" s="58" t="s">
        <v>1470</v>
      </c>
      <c r="Q262" s="72">
        <v>44644</v>
      </c>
      <c r="R262" s="58" t="s">
        <v>1471</v>
      </c>
      <c r="S262" s="72">
        <v>44637</v>
      </c>
      <c r="T262" s="58" t="s">
        <v>1472</v>
      </c>
      <c r="U262" s="58" t="s">
        <v>1660</v>
      </c>
      <c r="V262" s="72">
        <v>44631</v>
      </c>
      <c r="W262" s="58" t="s">
        <v>1661</v>
      </c>
      <c r="X262" s="72">
        <v>44622</v>
      </c>
      <c r="Y262" s="73" t="s">
        <v>1245</v>
      </c>
      <c r="Z262" s="58" t="s">
        <v>52</v>
      </c>
      <c r="AA262" s="58" t="s">
        <v>62</v>
      </c>
      <c r="AB262" s="58" t="s">
        <v>1246</v>
      </c>
      <c r="AC262" s="58" t="s">
        <v>1247</v>
      </c>
      <c r="AD262" s="58" t="s">
        <v>1662</v>
      </c>
      <c r="AE262" s="58" t="s">
        <v>1663</v>
      </c>
      <c r="AF262" s="58" t="s">
        <v>1477</v>
      </c>
      <c r="AG262" s="58"/>
      <c r="AH262" s="58"/>
      <c r="AI262" s="58"/>
      <c r="AJ262" s="58"/>
      <c r="AK262" s="58"/>
    </row>
    <row r="263" spans="1:37" x14ac:dyDescent="0.3">
      <c r="A263" s="58" t="s">
        <v>36</v>
      </c>
      <c r="B263" s="58" t="s">
        <v>37</v>
      </c>
      <c r="C263" s="58" t="s">
        <v>38</v>
      </c>
      <c r="D263" s="58" t="s">
        <v>39</v>
      </c>
      <c r="E263" s="58" t="s">
        <v>40</v>
      </c>
      <c r="F263" s="58" t="s">
        <v>345</v>
      </c>
      <c r="G263" s="58" t="s">
        <v>56</v>
      </c>
      <c r="H263" s="58" t="s">
        <v>1014</v>
      </c>
      <c r="I263" s="58" t="s">
        <v>44</v>
      </c>
      <c r="J263" s="58" t="s">
        <v>45</v>
      </c>
      <c r="K263" s="58" t="s">
        <v>46</v>
      </c>
      <c r="L263" s="58" t="s">
        <v>1015</v>
      </c>
      <c r="M263" s="58" t="s">
        <v>1016</v>
      </c>
      <c r="N263" s="58" t="s">
        <v>1654</v>
      </c>
      <c r="O263" s="58">
        <v>4150000</v>
      </c>
      <c r="P263" s="58" t="s">
        <v>1470</v>
      </c>
      <c r="Q263" s="72">
        <v>44644</v>
      </c>
      <c r="R263" s="58" t="s">
        <v>1471</v>
      </c>
      <c r="S263" s="72">
        <v>44637</v>
      </c>
      <c r="T263" s="58" t="s">
        <v>1472</v>
      </c>
      <c r="U263" s="58" t="s">
        <v>1655</v>
      </c>
      <c r="V263" s="72">
        <v>44631</v>
      </c>
      <c r="W263" s="58" t="s">
        <v>1656</v>
      </c>
      <c r="X263" s="72">
        <v>44614</v>
      </c>
      <c r="Y263" s="73" t="s">
        <v>1245</v>
      </c>
      <c r="Z263" s="58" t="s">
        <v>52</v>
      </c>
      <c r="AA263" s="58" t="s">
        <v>62</v>
      </c>
      <c r="AB263" s="58" t="s">
        <v>1246</v>
      </c>
      <c r="AC263" s="58" t="s">
        <v>1247</v>
      </c>
      <c r="AD263" s="58" t="s">
        <v>1657</v>
      </c>
      <c r="AE263" s="58" t="s">
        <v>1658</v>
      </c>
      <c r="AF263" s="58" t="s">
        <v>1477</v>
      </c>
      <c r="AG263" s="58"/>
      <c r="AH263" s="58"/>
      <c r="AI263" s="58"/>
      <c r="AJ263" s="58"/>
      <c r="AK263" s="58"/>
    </row>
    <row r="264" spans="1:37" x14ac:dyDescent="0.3">
      <c r="A264" s="58" t="s">
        <v>36</v>
      </c>
      <c r="B264" s="58" t="s">
        <v>37</v>
      </c>
      <c r="C264" s="58" t="s">
        <v>38</v>
      </c>
      <c r="D264" s="58" t="s">
        <v>39</v>
      </c>
      <c r="E264" s="58" t="s">
        <v>40</v>
      </c>
      <c r="F264" s="58" t="s">
        <v>345</v>
      </c>
      <c r="G264" s="58" t="s">
        <v>56</v>
      </c>
      <c r="H264" s="58" t="s">
        <v>1014</v>
      </c>
      <c r="I264" s="58" t="s">
        <v>44</v>
      </c>
      <c r="J264" s="58" t="s">
        <v>45</v>
      </c>
      <c r="K264" s="58" t="s">
        <v>46</v>
      </c>
      <c r="L264" s="58" t="s">
        <v>1015</v>
      </c>
      <c r="M264" s="58" t="s">
        <v>1016</v>
      </c>
      <c r="N264" s="58" t="s">
        <v>1649</v>
      </c>
      <c r="O264" s="58">
        <v>1800000</v>
      </c>
      <c r="P264" s="58" t="s">
        <v>1470</v>
      </c>
      <c r="Q264" s="72">
        <v>44644</v>
      </c>
      <c r="R264" s="58" t="s">
        <v>1471</v>
      </c>
      <c r="S264" s="72">
        <v>44637</v>
      </c>
      <c r="T264" s="58" t="s">
        <v>1472</v>
      </c>
      <c r="U264" s="58" t="s">
        <v>1650</v>
      </c>
      <c r="V264" s="72">
        <v>44631</v>
      </c>
      <c r="W264" s="58" t="s">
        <v>1651</v>
      </c>
      <c r="X264" s="72">
        <v>44617</v>
      </c>
      <c r="Y264" s="73" t="s">
        <v>1245</v>
      </c>
      <c r="Z264" s="58" t="s">
        <v>52</v>
      </c>
      <c r="AA264" s="58" t="s">
        <v>62</v>
      </c>
      <c r="AB264" s="58" t="s">
        <v>1246</v>
      </c>
      <c r="AC264" s="58" t="s">
        <v>1247</v>
      </c>
      <c r="AD264" s="58" t="s">
        <v>1652</v>
      </c>
      <c r="AE264" s="58" t="s">
        <v>1653</v>
      </c>
      <c r="AF264" s="58" t="s">
        <v>1477</v>
      </c>
      <c r="AG264" s="58"/>
      <c r="AH264" s="58"/>
      <c r="AI264" s="58"/>
      <c r="AJ264" s="58"/>
      <c r="AK264" s="58"/>
    </row>
    <row r="265" spans="1:37" x14ac:dyDescent="0.3">
      <c r="A265" s="58" t="s">
        <v>36</v>
      </c>
      <c r="B265" s="58" t="s">
        <v>37</v>
      </c>
      <c r="C265" s="58" t="s">
        <v>38</v>
      </c>
      <c r="D265" s="58" t="s">
        <v>39</v>
      </c>
      <c r="E265" s="58" t="s">
        <v>40</v>
      </c>
      <c r="F265" s="58" t="s">
        <v>345</v>
      </c>
      <c r="G265" s="58" t="s">
        <v>56</v>
      </c>
      <c r="H265" s="58" t="s">
        <v>1014</v>
      </c>
      <c r="I265" s="58" t="s">
        <v>44</v>
      </c>
      <c r="J265" s="58" t="s">
        <v>45</v>
      </c>
      <c r="K265" s="58" t="s">
        <v>46</v>
      </c>
      <c r="L265" s="58" t="s">
        <v>1015</v>
      </c>
      <c r="M265" s="58" t="s">
        <v>1016</v>
      </c>
      <c r="N265" s="58" t="s">
        <v>1644</v>
      </c>
      <c r="O265" s="58">
        <v>4150000</v>
      </c>
      <c r="P265" s="58" t="s">
        <v>1470</v>
      </c>
      <c r="Q265" s="72">
        <v>44644</v>
      </c>
      <c r="R265" s="58" t="s">
        <v>1471</v>
      </c>
      <c r="S265" s="72">
        <v>44637</v>
      </c>
      <c r="T265" s="58" t="s">
        <v>1472</v>
      </c>
      <c r="U265" s="58" t="s">
        <v>1645</v>
      </c>
      <c r="V265" s="72">
        <v>44631</v>
      </c>
      <c r="W265" s="58" t="s">
        <v>1646</v>
      </c>
      <c r="X265" s="72">
        <v>44620</v>
      </c>
      <c r="Y265" s="73" t="s">
        <v>1245</v>
      </c>
      <c r="Z265" s="58" t="s">
        <v>52</v>
      </c>
      <c r="AA265" s="58" t="s">
        <v>62</v>
      </c>
      <c r="AB265" s="58" t="s">
        <v>1246</v>
      </c>
      <c r="AC265" s="58" t="s">
        <v>1247</v>
      </c>
      <c r="AD265" s="58" t="s">
        <v>1647</v>
      </c>
      <c r="AE265" s="58" t="s">
        <v>1648</v>
      </c>
      <c r="AF265" s="58" t="s">
        <v>1477</v>
      </c>
      <c r="AG265" s="58"/>
      <c r="AH265" s="58"/>
      <c r="AI265" s="58"/>
      <c r="AJ265" s="58"/>
      <c r="AK265" s="58"/>
    </row>
    <row r="266" spans="1:37" x14ac:dyDescent="0.3">
      <c r="A266" s="58" t="s">
        <v>36</v>
      </c>
      <c r="B266" s="58" t="s">
        <v>37</v>
      </c>
      <c r="C266" s="58" t="s">
        <v>38</v>
      </c>
      <c r="D266" s="58" t="s">
        <v>39</v>
      </c>
      <c r="E266" s="58" t="s">
        <v>40</v>
      </c>
      <c r="F266" s="58" t="s">
        <v>345</v>
      </c>
      <c r="G266" s="58" t="s">
        <v>56</v>
      </c>
      <c r="H266" s="58" t="s">
        <v>1014</v>
      </c>
      <c r="I266" s="58" t="s">
        <v>44</v>
      </c>
      <c r="J266" s="58" t="s">
        <v>45</v>
      </c>
      <c r="K266" s="58" t="s">
        <v>46</v>
      </c>
      <c r="L266" s="58" t="s">
        <v>1015</v>
      </c>
      <c r="M266" s="58" t="s">
        <v>1016</v>
      </c>
      <c r="N266" s="58" t="s">
        <v>1639</v>
      </c>
      <c r="O266" s="58">
        <v>1060000</v>
      </c>
      <c r="P266" s="58" t="s">
        <v>1470</v>
      </c>
      <c r="Q266" s="72">
        <v>44644</v>
      </c>
      <c r="R266" s="58" t="s">
        <v>1471</v>
      </c>
      <c r="S266" s="72">
        <v>44637</v>
      </c>
      <c r="T266" s="58" t="s">
        <v>1472</v>
      </c>
      <c r="U266" s="58" t="s">
        <v>1640</v>
      </c>
      <c r="V266" s="72">
        <v>44631</v>
      </c>
      <c r="W266" s="58" t="s">
        <v>1641</v>
      </c>
      <c r="X266" s="72">
        <v>44629</v>
      </c>
      <c r="Y266" s="73" t="s">
        <v>1245</v>
      </c>
      <c r="Z266" s="58" t="s">
        <v>52</v>
      </c>
      <c r="AA266" s="58" t="s">
        <v>62</v>
      </c>
      <c r="AB266" s="58" t="s">
        <v>1246</v>
      </c>
      <c r="AC266" s="58" t="s">
        <v>1247</v>
      </c>
      <c r="AD266" s="58" t="s">
        <v>1642</v>
      </c>
      <c r="AE266" s="58" t="s">
        <v>1643</v>
      </c>
      <c r="AF266" s="58" t="s">
        <v>1477</v>
      </c>
      <c r="AG266" s="58"/>
      <c r="AH266" s="58"/>
      <c r="AI266" s="58"/>
      <c r="AJ266" s="58"/>
      <c r="AK266" s="58"/>
    </row>
    <row r="267" spans="1:37" x14ac:dyDescent="0.3">
      <c r="A267" s="58" t="s">
        <v>36</v>
      </c>
      <c r="B267" s="58" t="s">
        <v>37</v>
      </c>
      <c r="C267" s="58" t="s">
        <v>38</v>
      </c>
      <c r="D267" s="58" t="s">
        <v>39</v>
      </c>
      <c r="E267" s="58" t="s">
        <v>40</v>
      </c>
      <c r="F267" s="58" t="s">
        <v>345</v>
      </c>
      <c r="G267" s="58" t="s">
        <v>42</v>
      </c>
      <c r="H267" s="58" t="s">
        <v>346</v>
      </c>
      <c r="I267" s="58" t="s">
        <v>44</v>
      </c>
      <c r="J267" s="58" t="s">
        <v>45</v>
      </c>
      <c r="K267" s="58" t="s">
        <v>46</v>
      </c>
      <c r="L267" s="58" t="s">
        <v>274</v>
      </c>
      <c r="M267" s="58" t="s">
        <v>1633</v>
      </c>
      <c r="N267" s="58" t="s">
        <v>1634</v>
      </c>
      <c r="O267" s="58">
        <v>997000</v>
      </c>
      <c r="P267" s="58" t="s">
        <v>1470</v>
      </c>
      <c r="Q267" s="72">
        <v>44644</v>
      </c>
      <c r="R267" s="58" t="s">
        <v>1471</v>
      </c>
      <c r="S267" s="72">
        <v>44637</v>
      </c>
      <c r="T267" s="58" t="s">
        <v>1472</v>
      </c>
      <c r="U267" s="58" t="s">
        <v>1635</v>
      </c>
      <c r="V267" s="72">
        <v>44631</v>
      </c>
      <c r="W267" s="58" t="s">
        <v>1636</v>
      </c>
      <c r="X267" s="72">
        <v>44609</v>
      </c>
      <c r="Y267" s="73" t="s">
        <v>1245</v>
      </c>
      <c r="Z267" s="58" t="s">
        <v>52</v>
      </c>
      <c r="AA267" s="58" t="s">
        <v>53</v>
      </c>
      <c r="AB267" s="58" t="s">
        <v>1246</v>
      </c>
      <c r="AC267" s="58" t="s">
        <v>1247</v>
      </c>
      <c r="AD267" s="58" t="s">
        <v>1637</v>
      </c>
      <c r="AE267" s="58" t="s">
        <v>1638</v>
      </c>
      <c r="AF267" s="58" t="s">
        <v>1477</v>
      </c>
      <c r="AG267" s="58"/>
      <c r="AH267" s="58"/>
      <c r="AI267" s="58"/>
      <c r="AJ267" s="58"/>
      <c r="AK267" s="58"/>
    </row>
    <row r="268" spans="1:37" x14ac:dyDescent="0.3">
      <c r="A268" s="58" t="s">
        <v>36</v>
      </c>
      <c r="B268" s="58" t="s">
        <v>37</v>
      </c>
      <c r="C268" s="58" t="s">
        <v>38</v>
      </c>
      <c r="D268" s="58" t="s">
        <v>39</v>
      </c>
      <c r="E268" s="58" t="s">
        <v>40</v>
      </c>
      <c r="F268" s="58" t="s">
        <v>345</v>
      </c>
      <c r="G268" s="58" t="s">
        <v>42</v>
      </c>
      <c r="H268" s="58" t="s">
        <v>346</v>
      </c>
      <c r="I268" s="58" t="s">
        <v>44</v>
      </c>
      <c r="J268" s="58" t="s">
        <v>45</v>
      </c>
      <c r="K268" s="58" t="s">
        <v>46</v>
      </c>
      <c r="L268" s="58" t="s">
        <v>47</v>
      </c>
      <c r="M268" s="58" t="s">
        <v>1008</v>
      </c>
      <c r="N268" s="58" t="s">
        <v>1628</v>
      </c>
      <c r="O268" s="58">
        <v>264000</v>
      </c>
      <c r="P268" s="58" t="s">
        <v>1470</v>
      </c>
      <c r="Q268" s="72">
        <v>44644</v>
      </c>
      <c r="R268" s="58" t="s">
        <v>1471</v>
      </c>
      <c r="S268" s="72">
        <v>44637</v>
      </c>
      <c r="T268" s="58" t="s">
        <v>1472</v>
      </c>
      <c r="U268" s="58" t="s">
        <v>1629</v>
      </c>
      <c r="V268" s="72">
        <v>44631</v>
      </c>
      <c r="W268" s="58" t="s">
        <v>1630</v>
      </c>
      <c r="X268" s="72">
        <v>44629</v>
      </c>
      <c r="Y268" s="73" t="s">
        <v>1245</v>
      </c>
      <c r="Z268" s="58" t="s">
        <v>52</v>
      </c>
      <c r="AA268" s="58" t="s">
        <v>53</v>
      </c>
      <c r="AB268" s="58" t="s">
        <v>1246</v>
      </c>
      <c r="AC268" s="58" t="s">
        <v>1247</v>
      </c>
      <c r="AD268" s="58" t="s">
        <v>1631</v>
      </c>
      <c r="AE268" s="58" t="s">
        <v>1632</v>
      </c>
      <c r="AF268" s="58" t="s">
        <v>1477</v>
      </c>
      <c r="AG268" s="58"/>
      <c r="AH268" s="58"/>
      <c r="AI268" s="58"/>
      <c r="AJ268" s="58"/>
      <c r="AK268" s="58"/>
    </row>
    <row r="269" spans="1:37" x14ac:dyDescent="0.3">
      <c r="A269" s="58" t="s">
        <v>36</v>
      </c>
      <c r="B269" s="58" t="s">
        <v>37</v>
      </c>
      <c r="C269" s="58" t="s">
        <v>38</v>
      </c>
      <c r="D269" s="58" t="s">
        <v>39</v>
      </c>
      <c r="E269" s="58" t="s">
        <v>40</v>
      </c>
      <c r="F269" s="58" t="s">
        <v>345</v>
      </c>
      <c r="G269" s="58" t="s">
        <v>2778</v>
      </c>
      <c r="H269" s="58" t="s">
        <v>2795</v>
      </c>
      <c r="I269" s="58" t="s">
        <v>44</v>
      </c>
      <c r="J269" s="58" t="s">
        <v>45</v>
      </c>
      <c r="K269" s="58" t="s">
        <v>46</v>
      </c>
      <c r="L269" s="58" t="s">
        <v>2780</v>
      </c>
      <c r="M269" s="58" t="s">
        <v>2796</v>
      </c>
      <c r="N269" s="58" t="s">
        <v>2797</v>
      </c>
      <c r="O269" s="58">
        <v>900000</v>
      </c>
      <c r="P269" s="58" t="s">
        <v>1470</v>
      </c>
      <c r="Q269" s="72">
        <v>44644</v>
      </c>
      <c r="R269" s="58" t="s">
        <v>1471</v>
      </c>
      <c r="S269" s="72">
        <v>44637</v>
      </c>
      <c r="T269" s="58" t="s">
        <v>1472</v>
      </c>
      <c r="U269" s="58" t="s">
        <v>2798</v>
      </c>
      <c r="V269" s="72">
        <v>44631</v>
      </c>
      <c r="W269" s="58" t="s">
        <v>2799</v>
      </c>
      <c r="X269" s="72">
        <v>44617</v>
      </c>
      <c r="Y269" s="73" t="s">
        <v>1245</v>
      </c>
      <c r="Z269" s="58" t="s">
        <v>52</v>
      </c>
      <c r="AA269" s="58" t="s">
        <v>1309</v>
      </c>
      <c r="AB269" s="58" t="s">
        <v>1246</v>
      </c>
      <c r="AC269" s="58" t="s">
        <v>1247</v>
      </c>
      <c r="AD269" s="58" t="s">
        <v>2800</v>
      </c>
      <c r="AE269" s="58" t="s">
        <v>2801</v>
      </c>
      <c r="AF269" s="58" t="s">
        <v>1477</v>
      </c>
      <c r="AG269" s="58"/>
      <c r="AH269" s="58">
        <v>135000</v>
      </c>
      <c r="AI269" s="58"/>
      <c r="AJ269" s="58"/>
      <c r="AK269" s="58"/>
    </row>
    <row r="270" spans="1:37" x14ac:dyDescent="0.3">
      <c r="A270" s="58" t="s">
        <v>121</v>
      </c>
      <c r="B270" s="58" t="s">
        <v>122</v>
      </c>
      <c r="C270" s="58" t="s">
        <v>123</v>
      </c>
      <c r="D270" s="58" t="s">
        <v>124</v>
      </c>
      <c r="E270" s="58" t="s">
        <v>125</v>
      </c>
      <c r="F270" s="58" t="s">
        <v>215</v>
      </c>
      <c r="G270" s="58" t="s">
        <v>2778</v>
      </c>
      <c r="H270" s="58" t="s">
        <v>2787</v>
      </c>
      <c r="I270" s="58" t="s">
        <v>44</v>
      </c>
      <c r="J270" s="58" t="s">
        <v>45</v>
      </c>
      <c r="K270" s="58" t="s">
        <v>46</v>
      </c>
      <c r="L270" s="58" t="s">
        <v>2788</v>
      </c>
      <c r="M270" s="58" t="s">
        <v>2789</v>
      </c>
      <c r="N270" s="58" t="s">
        <v>2790</v>
      </c>
      <c r="O270" s="58">
        <v>1800000</v>
      </c>
      <c r="P270" s="58" t="s">
        <v>1575</v>
      </c>
      <c r="Q270" s="72">
        <v>44638</v>
      </c>
      <c r="R270" s="58" t="s">
        <v>1576</v>
      </c>
      <c r="S270" s="72">
        <v>44637</v>
      </c>
      <c r="T270" s="58" t="s">
        <v>1577</v>
      </c>
      <c r="U270" s="58" t="s">
        <v>2791</v>
      </c>
      <c r="V270" s="72">
        <v>44631</v>
      </c>
      <c r="W270" s="58" t="s">
        <v>2792</v>
      </c>
      <c r="X270" s="72">
        <v>44627</v>
      </c>
      <c r="Y270" s="73" t="s">
        <v>1245</v>
      </c>
      <c r="Z270" s="58" t="s">
        <v>52</v>
      </c>
      <c r="AA270" s="58" t="s">
        <v>1309</v>
      </c>
      <c r="AB270" s="58" t="s">
        <v>1246</v>
      </c>
      <c r="AC270" s="58" t="s">
        <v>1247</v>
      </c>
      <c r="AD270" s="58" t="s">
        <v>2793</v>
      </c>
      <c r="AE270" s="58" t="s">
        <v>2794</v>
      </c>
      <c r="AF270" s="58" t="s">
        <v>1477</v>
      </c>
      <c r="AG270" s="58"/>
      <c r="AH270" s="58">
        <v>270000</v>
      </c>
      <c r="AI270" s="58"/>
      <c r="AJ270" s="58"/>
      <c r="AK270" s="58"/>
    </row>
    <row r="271" spans="1:37" x14ac:dyDescent="0.3">
      <c r="A271" s="58" t="s">
        <v>121</v>
      </c>
      <c r="B271" s="58" t="s">
        <v>122</v>
      </c>
      <c r="C271" s="58" t="s">
        <v>123</v>
      </c>
      <c r="D271" s="58" t="s">
        <v>124</v>
      </c>
      <c r="E271" s="58" t="s">
        <v>125</v>
      </c>
      <c r="F271" s="58" t="s">
        <v>215</v>
      </c>
      <c r="G271" s="58" t="s">
        <v>42</v>
      </c>
      <c r="H271" s="58" t="s">
        <v>216</v>
      </c>
      <c r="I271" s="58" t="s">
        <v>44</v>
      </c>
      <c r="J271" s="58" t="s">
        <v>45</v>
      </c>
      <c r="K271" s="58" t="s">
        <v>46</v>
      </c>
      <c r="L271" s="58" t="s">
        <v>47</v>
      </c>
      <c r="M271" s="58" t="s">
        <v>217</v>
      </c>
      <c r="N271" s="58" t="s">
        <v>1623</v>
      </c>
      <c r="O271" s="58">
        <v>1200000</v>
      </c>
      <c r="P271" s="58" t="s">
        <v>1575</v>
      </c>
      <c r="Q271" s="72">
        <v>44638</v>
      </c>
      <c r="R271" s="58" t="s">
        <v>1576</v>
      </c>
      <c r="S271" s="72">
        <v>44637</v>
      </c>
      <c r="T271" s="58" t="s">
        <v>1577</v>
      </c>
      <c r="U271" s="58" t="s">
        <v>1624</v>
      </c>
      <c r="V271" s="72">
        <v>44631</v>
      </c>
      <c r="W271" s="58" t="s">
        <v>1625</v>
      </c>
      <c r="X271" s="72">
        <v>44627</v>
      </c>
      <c r="Y271" s="73" t="s">
        <v>1245</v>
      </c>
      <c r="Z271" s="58" t="s">
        <v>52</v>
      </c>
      <c r="AA271" s="58" t="s">
        <v>53</v>
      </c>
      <c r="AB271" s="58" t="s">
        <v>1246</v>
      </c>
      <c r="AC271" s="58" t="s">
        <v>1247</v>
      </c>
      <c r="AD271" s="58" t="s">
        <v>1626</v>
      </c>
      <c r="AE271" s="58" t="s">
        <v>1627</v>
      </c>
      <c r="AF271" s="58" t="s">
        <v>1477</v>
      </c>
      <c r="AG271" s="58"/>
      <c r="AH271" s="58"/>
      <c r="AI271" s="58"/>
      <c r="AJ271" s="58"/>
      <c r="AK271" s="58"/>
    </row>
    <row r="272" spans="1:37" x14ac:dyDescent="0.3">
      <c r="A272" s="58" t="s">
        <v>36</v>
      </c>
      <c r="B272" s="58" t="s">
        <v>37</v>
      </c>
      <c r="C272" s="58" t="s">
        <v>38</v>
      </c>
      <c r="D272" s="58" t="s">
        <v>39</v>
      </c>
      <c r="E272" s="58" t="s">
        <v>40</v>
      </c>
      <c r="F272" s="58" t="s">
        <v>345</v>
      </c>
      <c r="G272" s="58" t="s">
        <v>42</v>
      </c>
      <c r="H272" s="58" t="s">
        <v>346</v>
      </c>
      <c r="I272" s="58" t="s">
        <v>44</v>
      </c>
      <c r="J272" s="58" t="s">
        <v>45</v>
      </c>
      <c r="K272" s="58" t="s">
        <v>46</v>
      </c>
      <c r="L272" s="58" t="s">
        <v>47</v>
      </c>
      <c r="M272" s="58" t="s">
        <v>1008</v>
      </c>
      <c r="N272" s="58" t="s">
        <v>1618</v>
      </c>
      <c r="O272" s="58">
        <v>264000</v>
      </c>
      <c r="P272" s="58" t="s">
        <v>1470</v>
      </c>
      <c r="Q272" s="72">
        <v>44644</v>
      </c>
      <c r="R272" s="58" t="s">
        <v>1471</v>
      </c>
      <c r="S272" s="72">
        <v>44637</v>
      </c>
      <c r="T272" s="58" t="s">
        <v>1472</v>
      </c>
      <c r="U272" s="58" t="s">
        <v>1619</v>
      </c>
      <c r="V272" s="72">
        <v>44631</v>
      </c>
      <c r="W272" s="58" t="s">
        <v>1620</v>
      </c>
      <c r="X272" s="72">
        <v>44629</v>
      </c>
      <c r="Y272" s="73" t="s">
        <v>1245</v>
      </c>
      <c r="Z272" s="58" t="s">
        <v>52</v>
      </c>
      <c r="AA272" s="58" t="s">
        <v>53</v>
      </c>
      <c r="AB272" s="58" t="s">
        <v>1246</v>
      </c>
      <c r="AC272" s="58" t="s">
        <v>1247</v>
      </c>
      <c r="AD272" s="58" t="s">
        <v>1621</v>
      </c>
      <c r="AE272" s="58" t="s">
        <v>1622</v>
      </c>
      <c r="AF272" s="58" t="s">
        <v>1477</v>
      </c>
      <c r="AG272" s="58"/>
      <c r="AH272" s="58"/>
      <c r="AI272" s="58"/>
      <c r="AJ272" s="58"/>
      <c r="AK272" s="58"/>
    </row>
    <row r="273" spans="1:37" x14ac:dyDescent="0.3">
      <c r="A273" s="58" t="s">
        <v>121</v>
      </c>
      <c r="B273" s="58" t="s">
        <v>122</v>
      </c>
      <c r="C273" s="58" t="s">
        <v>123</v>
      </c>
      <c r="D273" s="58" t="s">
        <v>124</v>
      </c>
      <c r="E273" s="58" t="s">
        <v>125</v>
      </c>
      <c r="F273" s="58" t="s">
        <v>215</v>
      </c>
      <c r="G273" s="58" t="s">
        <v>110</v>
      </c>
      <c r="H273" s="58" t="s">
        <v>245</v>
      </c>
      <c r="I273" s="58" t="s">
        <v>44</v>
      </c>
      <c r="J273" s="58" t="s">
        <v>45</v>
      </c>
      <c r="K273" s="58" t="s">
        <v>46</v>
      </c>
      <c r="L273" s="58" t="s">
        <v>112</v>
      </c>
      <c r="M273" s="58" t="s">
        <v>246</v>
      </c>
      <c r="N273" s="58" t="s">
        <v>1613</v>
      </c>
      <c r="O273" s="58">
        <v>236994</v>
      </c>
      <c r="P273" s="58" t="s">
        <v>1575</v>
      </c>
      <c r="Q273" s="72">
        <v>44638</v>
      </c>
      <c r="R273" s="58" t="s">
        <v>1576</v>
      </c>
      <c r="S273" s="72">
        <v>44637</v>
      </c>
      <c r="T273" s="58" t="s">
        <v>1577</v>
      </c>
      <c r="U273" s="58" t="s">
        <v>1614</v>
      </c>
      <c r="V273" s="72">
        <v>44631</v>
      </c>
      <c r="W273" s="58" t="s">
        <v>1615</v>
      </c>
      <c r="X273" s="72">
        <v>44610</v>
      </c>
      <c r="Y273" s="73" t="s">
        <v>1245</v>
      </c>
      <c r="Z273" s="58" t="s">
        <v>52</v>
      </c>
      <c r="AA273" s="58" t="s">
        <v>116</v>
      </c>
      <c r="AB273" s="58" t="s">
        <v>1246</v>
      </c>
      <c r="AC273" s="58" t="s">
        <v>1247</v>
      </c>
      <c r="AD273" s="58" t="s">
        <v>1616</v>
      </c>
      <c r="AE273" s="58" t="s">
        <v>1617</v>
      </c>
      <c r="AF273" s="58" t="s">
        <v>1477</v>
      </c>
      <c r="AG273" s="58"/>
      <c r="AH273" s="58"/>
      <c r="AI273" s="58"/>
      <c r="AJ273" s="58"/>
      <c r="AK273" s="58"/>
    </row>
    <row r="274" spans="1:37" x14ac:dyDescent="0.3">
      <c r="A274" s="58" t="s">
        <v>121</v>
      </c>
      <c r="B274" s="58" t="s">
        <v>122</v>
      </c>
      <c r="C274" s="58" t="s">
        <v>123</v>
      </c>
      <c r="D274" s="58" t="s">
        <v>124</v>
      </c>
      <c r="E274" s="58" t="s">
        <v>125</v>
      </c>
      <c r="F274" s="58" t="s">
        <v>250</v>
      </c>
      <c r="G274" s="58" t="s">
        <v>56</v>
      </c>
      <c r="H274" s="58" t="s">
        <v>973</v>
      </c>
      <c r="I274" s="58" t="s">
        <v>44</v>
      </c>
      <c r="J274" s="58" t="s">
        <v>45</v>
      </c>
      <c r="K274" s="58" t="s">
        <v>79</v>
      </c>
      <c r="L274" s="58" t="s">
        <v>974</v>
      </c>
      <c r="M274" s="58" t="s">
        <v>975</v>
      </c>
      <c r="N274" s="58" t="s">
        <v>1608</v>
      </c>
      <c r="O274" s="58">
        <v>4750000</v>
      </c>
      <c r="P274" s="58" t="s">
        <v>1575</v>
      </c>
      <c r="Q274" s="72">
        <v>44638</v>
      </c>
      <c r="R274" s="58" t="s">
        <v>1576</v>
      </c>
      <c r="S274" s="72">
        <v>44637</v>
      </c>
      <c r="T274" s="58" t="s">
        <v>1577</v>
      </c>
      <c r="U274" s="58" t="s">
        <v>1609</v>
      </c>
      <c r="V274" s="72">
        <v>44631</v>
      </c>
      <c r="W274" s="58" t="s">
        <v>1610</v>
      </c>
      <c r="X274" s="72">
        <v>44613</v>
      </c>
      <c r="Y274" s="73" t="s">
        <v>1245</v>
      </c>
      <c r="Z274" s="58" t="s">
        <v>52</v>
      </c>
      <c r="AA274" s="58" t="s">
        <v>62</v>
      </c>
      <c r="AB274" s="58" t="s">
        <v>1246</v>
      </c>
      <c r="AC274" s="58" t="s">
        <v>1247</v>
      </c>
      <c r="AD274" s="58" t="s">
        <v>1611</v>
      </c>
      <c r="AE274" s="58" t="s">
        <v>1612</v>
      </c>
      <c r="AF274" s="58" t="s">
        <v>1477</v>
      </c>
      <c r="AG274" s="58"/>
      <c r="AH274" s="58"/>
      <c r="AI274" s="58"/>
      <c r="AJ274" s="58"/>
      <c r="AK274" s="58"/>
    </row>
    <row r="275" spans="1:37" x14ac:dyDescent="0.3">
      <c r="A275" s="58" t="s">
        <v>121</v>
      </c>
      <c r="B275" s="58" t="s">
        <v>122</v>
      </c>
      <c r="C275" s="58" t="s">
        <v>123</v>
      </c>
      <c r="D275" s="58" t="s">
        <v>124</v>
      </c>
      <c r="E275" s="58" t="s">
        <v>125</v>
      </c>
      <c r="F275" s="58" t="s">
        <v>250</v>
      </c>
      <c r="G275" s="58" t="s">
        <v>56</v>
      </c>
      <c r="H275" s="58" t="s">
        <v>973</v>
      </c>
      <c r="I275" s="58" t="s">
        <v>44</v>
      </c>
      <c r="J275" s="58" t="s">
        <v>45</v>
      </c>
      <c r="K275" s="58" t="s">
        <v>79</v>
      </c>
      <c r="L275" s="58" t="s">
        <v>974</v>
      </c>
      <c r="M275" s="58" t="s">
        <v>975</v>
      </c>
      <c r="N275" s="58" t="s">
        <v>1603</v>
      </c>
      <c r="O275" s="58">
        <v>1650000</v>
      </c>
      <c r="P275" s="58" t="s">
        <v>1575</v>
      </c>
      <c r="Q275" s="72">
        <v>44638</v>
      </c>
      <c r="R275" s="58" t="s">
        <v>1576</v>
      </c>
      <c r="S275" s="72">
        <v>44637</v>
      </c>
      <c r="T275" s="58" t="s">
        <v>1577</v>
      </c>
      <c r="U275" s="58" t="s">
        <v>1604</v>
      </c>
      <c r="V275" s="72">
        <v>44631</v>
      </c>
      <c r="W275" s="58" t="s">
        <v>1605</v>
      </c>
      <c r="X275" s="72">
        <v>44617</v>
      </c>
      <c r="Y275" s="73" t="s">
        <v>1245</v>
      </c>
      <c r="Z275" s="58" t="s">
        <v>52</v>
      </c>
      <c r="AA275" s="58" t="s">
        <v>62</v>
      </c>
      <c r="AB275" s="58" t="s">
        <v>1246</v>
      </c>
      <c r="AC275" s="58" t="s">
        <v>1247</v>
      </c>
      <c r="AD275" s="58" t="s">
        <v>1606</v>
      </c>
      <c r="AE275" s="58" t="s">
        <v>1607</v>
      </c>
      <c r="AF275" s="58" t="s">
        <v>1477</v>
      </c>
      <c r="AG275" s="58"/>
      <c r="AH275" s="58"/>
      <c r="AI275" s="58"/>
      <c r="AJ275" s="58"/>
      <c r="AK275" s="58"/>
    </row>
    <row r="276" spans="1:37" x14ac:dyDescent="0.3">
      <c r="A276" s="58" t="s">
        <v>121</v>
      </c>
      <c r="B276" s="58" t="s">
        <v>122</v>
      </c>
      <c r="C276" s="58" t="s">
        <v>123</v>
      </c>
      <c r="D276" s="58" t="s">
        <v>124</v>
      </c>
      <c r="E276" s="58" t="s">
        <v>125</v>
      </c>
      <c r="F276" s="58" t="s">
        <v>250</v>
      </c>
      <c r="G276" s="58" t="s">
        <v>56</v>
      </c>
      <c r="H276" s="58" t="s">
        <v>973</v>
      </c>
      <c r="I276" s="58" t="s">
        <v>44</v>
      </c>
      <c r="J276" s="58" t="s">
        <v>45</v>
      </c>
      <c r="K276" s="58" t="s">
        <v>79</v>
      </c>
      <c r="L276" s="58" t="s">
        <v>974</v>
      </c>
      <c r="M276" s="58" t="s">
        <v>975</v>
      </c>
      <c r="N276" s="58" t="s">
        <v>1598</v>
      </c>
      <c r="O276" s="58">
        <v>4542000</v>
      </c>
      <c r="P276" s="58" t="s">
        <v>1575</v>
      </c>
      <c r="Q276" s="72">
        <v>44638</v>
      </c>
      <c r="R276" s="58" t="s">
        <v>1576</v>
      </c>
      <c r="S276" s="72">
        <v>44637</v>
      </c>
      <c r="T276" s="58" t="s">
        <v>1577</v>
      </c>
      <c r="U276" s="58" t="s">
        <v>1599</v>
      </c>
      <c r="V276" s="72">
        <v>44631</v>
      </c>
      <c r="W276" s="58" t="s">
        <v>1600</v>
      </c>
      <c r="X276" s="72">
        <v>44620</v>
      </c>
      <c r="Y276" s="73" t="s">
        <v>1245</v>
      </c>
      <c r="Z276" s="58" t="s">
        <v>52</v>
      </c>
      <c r="AA276" s="58" t="s">
        <v>62</v>
      </c>
      <c r="AB276" s="58" t="s">
        <v>1246</v>
      </c>
      <c r="AC276" s="58" t="s">
        <v>1247</v>
      </c>
      <c r="AD276" s="58" t="s">
        <v>1601</v>
      </c>
      <c r="AE276" s="58" t="s">
        <v>1602</v>
      </c>
      <c r="AF276" s="58" t="s">
        <v>1477</v>
      </c>
      <c r="AG276" s="58"/>
      <c r="AH276" s="58"/>
      <c r="AI276" s="58"/>
      <c r="AJ276" s="58"/>
      <c r="AK276" s="58"/>
    </row>
    <row r="277" spans="1:37" x14ac:dyDescent="0.3">
      <c r="A277" s="58" t="s">
        <v>121</v>
      </c>
      <c r="B277" s="58" t="s">
        <v>122</v>
      </c>
      <c r="C277" s="58" t="s">
        <v>123</v>
      </c>
      <c r="D277" s="58" t="s">
        <v>124</v>
      </c>
      <c r="E277" s="58" t="s">
        <v>125</v>
      </c>
      <c r="F277" s="58" t="s">
        <v>250</v>
      </c>
      <c r="G277" s="58" t="s">
        <v>56</v>
      </c>
      <c r="H277" s="58" t="s">
        <v>973</v>
      </c>
      <c r="I277" s="58" t="s">
        <v>44</v>
      </c>
      <c r="J277" s="58" t="s">
        <v>45</v>
      </c>
      <c r="K277" s="58" t="s">
        <v>79</v>
      </c>
      <c r="L277" s="58" t="s">
        <v>974</v>
      </c>
      <c r="M277" s="58" t="s">
        <v>975</v>
      </c>
      <c r="N277" s="58" t="s">
        <v>1593</v>
      </c>
      <c r="O277" s="58">
        <v>5040000</v>
      </c>
      <c r="P277" s="58" t="s">
        <v>1575</v>
      </c>
      <c r="Q277" s="72">
        <v>44638</v>
      </c>
      <c r="R277" s="58" t="s">
        <v>1576</v>
      </c>
      <c r="S277" s="72">
        <v>44637</v>
      </c>
      <c r="T277" s="58" t="s">
        <v>1577</v>
      </c>
      <c r="U277" s="58" t="s">
        <v>1594</v>
      </c>
      <c r="V277" s="72">
        <v>44631</v>
      </c>
      <c r="W277" s="58" t="s">
        <v>1595</v>
      </c>
      <c r="X277" s="72">
        <v>44627</v>
      </c>
      <c r="Y277" s="73" t="s">
        <v>1245</v>
      </c>
      <c r="Z277" s="58" t="s">
        <v>52</v>
      </c>
      <c r="AA277" s="58" t="s">
        <v>62</v>
      </c>
      <c r="AB277" s="58" t="s">
        <v>1246</v>
      </c>
      <c r="AC277" s="58" t="s">
        <v>1247</v>
      </c>
      <c r="AD277" s="58" t="s">
        <v>1596</v>
      </c>
      <c r="AE277" s="58" t="s">
        <v>1597</v>
      </c>
      <c r="AF277" s="58" t="s">
        <v>1477</v>
      </c>
      <c r="AG277" s="58"/>
      <c r="AH277" s="58"/>
      <c r="AI277" s="58"/>
      <c r="AJ277" s="58"/>
      <c r="AK277" s="58"/>
    </row>
    <row r="278" spans="1:37" x14ac:dyDescent="0.3">
      <c r="A278" s="58" t="s">
        <v>121</v>
      </c>
      <c r="B278" s="58" t="s">
        <v>122</v>
      </c>
      <c r="C278" s="58" t="s">
        <v>123</v>
      </c>
      <c r="D278" s="58" t="s">
        <v>124</v>
      </c>
      <c r="E278" s="58" t="s">
        <v>125</v>
      </c>
      <c r="F278" s="58" t="s">
        <v>250</v>
      </c>
      <c r="G278" s="58" t="s">
        <v>110</v>
      </c>
      <c r="H278" s="58" t="s">
        <v>627</v>
      </c>
      <c r="I278" s="58" t="s">
        <v>44</v>
      </c>
      <c r="J278" s="58" t="s">
        <v>45</v>
      </c>
      <c r="K278" s="58" t="s">
        <v>79</v>
      </c>
      <c r="L278" s="58" t="s">
        <v>112</v>
      </c>
      <c r="M278" s="58" t="s">
        <v>628</v>
      </c>
      <c r="N278" s="58" t="s">
        <v>1588</v>
      </c>
      <c r="O278" s="58">
        <v>250000</v>
      </c>
      <c r="P278" s="58" t="s">
        <v>1575</v>
      </c>
      <c r="Q278" s="72">
        <v>44638</v>
      </c>
      <c r="R278" s="58" t="s">
        <v>1576</v>
      </c>
      <c r="S278" s="72">
        <v>44637</v>
      </c>
      <c r="T278" s="58" t="s">
        <v>1577</v>
      </c>
      <c r="U278" s="58" t="s">
        <v>1589</v>
      </c>
      <c r="V278" s="72">
        <v>44631</v>
      </c>
      <c r="W278" s="58" t="s">
        <v>1590</v>
      </c>
      <c r="X278" s="72">
        <v>44615</v>
      </c>
      <c r="Y278" s="73" t="s">
        <v>1245</v>
      </c>
      <c r="Z278" s="58" t="s">
        <v>52</v>
      </c>
      <c r="AA278" s="58" t="s">
        <v>116</v>
      </c>
      <c r="AB278" s="58" t="s">
        <v>1246</v>
      </c>
      <c r="AC278" s="58" t="s">
        <v>1247</v>
      </c>
      <c r="AD278" s="58" t="s">
        <v>1591</v>
      </c>
      <c r="AE278" s="58" t="s">
        <v>1592</v>
      </c>
      <c r="AF278" s="58" t="s">
        <v>1477</v>
      </c>
      <c r="AG278" s="58"/>
      <c r="AH278" s="58"/>
      <c r="AI278" s="58"/>
      <c r="AJ278" s="58"/>
      <c r="AK278" s="58"/>
    </row>
    <row r="279" spans="1:37" x14ac:dyDescent="0.3">
      <c r="A279" s="58" t="s">
        <v>121</v>
      </c>
      <c r="B279" s="58" t="s">
        <v>122</v>
      </c>
      <c r="C279" s="58" t="s">
        <v>123</v>
      </c>
      <c r="D279" s="58" t="s">
        <v>124</v>
      </c>
      <c r="E279" s="58" t="s">
        <v>125</v>
      </c>
      <c r="F279" s="58" t="s">
        <v>250</v>
      </c>
      <c r="G279" s="58" t="s">
        <v>42</v>
      </c>
      <c r="H279" s="58" t="s">
        <v>251</v>
      </c>
      <c r="I279" s="58" t="s">
        <v>44</v>
      </c>
      <c r="J279" s="58" t="s">
        <v>45</v>
      </c>
      <c r="K279" s="58" t="s">
        <v>79</v>
      </c>
      <c r="L279" s="58" t="s">
        <v>279</v>
      </c>
      <c r="M279" s="58" t="s">
        <v>1582</v>
      </c>
      <c r="N279" s="58" t="s">
        <v>1583</v>
      </c>
      <c r="O279" s="58">
        <v>1459000</v>
      </c>
      <c r="P279" s="58" t="s">
        <v>1575</v>
      </c>
      <c r="Q279" s="72">
        <v>44638</v>
      </c>
      <c r="R279" s="58" t="s">
        <v>1576</v>
      </c>
      <c r="S279" s="72">
        <v>44637</v>
      </c>
      <c r="T279" s="58" t="s">
        <v>1577</v>
      </c>
      <c r="U279" s="58" t="s">
        <v>1584</v>
      </c>
      <c r="V279" s="72">
        <v>44631</v>
      </c>
      <c r="W279" s="58" t="s">
        <v>1585</v>
      </c>
      <c r="X279" s="72">
        <v>44610</v>
      </c>
      <c r="Y279" s="73" t="s">
        <v>1245</v>
      </c>
      <c r="Z279" s="58" t="s">
        <v>52</v>
      </c>
      <c r="AA279" s="58" t="s">
        <v>53</v>
      </c>
      <c r="AB279" s="58" t="s">
        <v>1246</v>
      </c>
      <c r="AC279" s="58" t="s">
        <v>1247</v>
      </c>
      <c r="AD279" s="58" t="s">
        <v>1586</v>
      </c>
      <c r="AE279" s="58" t="s">
        <v>1587</v>
      </c>
      <c r="AF279" s="58" t="s">
        <v>1477</v>
      </c>
      <c r="AG279" s="58"/>
      <c r="AH279" s="58"/>
      <c r="AI279" s="58"/>
      <c r="AJ279" s="58"/>
      <c r="AK279" s="58"/>
    </row>
    <row r="280" spans="1:37" x14ac:dyDescent="0.3">
      <c r="A280" s="58" t="s">
        <v>121</v>
      </c>
      <c r="B280" s="58" t="s">
        <v>122</v>
      </c>
      <c r="C280" s="58" t="s">
        <v>123</v>
      </c>
      <c r="D280" s="58" t="s">
        <v>124</v>
      </c>
      <c r="E280" s="58" t="s">
        <v>125</v>
      </c>
      <c r="F280" s="58" t="s">
        <v>250</v>
      </c>
      <c r="G280" s="58" t="s">
        <v>42</v>
      </c>
      <c r="H280" s="58" t="s">
        <v>251</v>
      </c>
      <c r="I280" s="58" t="s">
        <v>44</v>
      </c>
      <c r="J280" s="58" t="s">
        <v>45</v>
      </c>
      <c r="K280" s="58" t="s">
        <v>79</v>
      </c>
      <c r="L280" s="58" t="s">
        <v>274</v>
      </c>
      <c r="M280" s="58" t="s">
        <v>1573</v>
      </c>
      <c r="N280" s="58" t="s">
        <v>1574</v>
      </c>
      <c r="O280" s="58">
        <v>985000</v>
      </c>
      <c r="P280" s="58" t="s">
        <v>1575</v>
      </c>
      <c r="Q280" s="72">
        <v>44638</v>
      </c>
      <c r="R280" s="58" t="s">
        <v>1576</v>
      </c>
      <c r="S280" s="72">
        <v>44637</v>
      </c>
      <c r="T280" s="58" t="s">
        <v>1577</v>
      </c>
      <c r="U280" s="58" t="s">
        <v>1578</v>
      </c>
      <c r="V280" s="72">
        <v>44631</v>
      </c>
      <c r="W280" s="58" t="s">
        <v>1579</v>
      </c>
      <c r="X280" s="72">
        <v>44609</v>
      </c>
      <c r="Y280" s="73" t="s">
        <v>1245</v>
      </c>
      <c r="Z280" s="58" t="s">
        <v>52</v>
      </c>
      <c r="AA280" s="58" t="s">
        <v>53</v>
      </c>
      <c r="AB280" s="58" t="s">
        <v>1246</v>
      </c>
      <c r="AC280" s="58" t="s">
        <v>1247</v>
      </c>
      <c r="AD280" s="58" t="s">
        <v>1580</v>
      </c>
      <c r="AE280" s="58" t="s">
        <v>1581</v>
      </c>
      <c r="AF280" s="58" t="s">
        <v>1477</v>
      </c>
      <c r="AG280" s="58"/>
      <c r="AH280" s="58"/>
      <c r="AI280" s="58"/>
      <c r="AJ280" s="58"/>
      <c r="AK280" s="58"/>
    </row>
    <row r="281" spans="1:37" x14ac:dyDescent="0.3">
      <c r="A281" s="58" t="s">
        <v>36</v>
      </c>
      <c r="B281" s="58" t="s">
        <v>37</v>
      </c>
      <c r="C281" s="58" t="s">
        <v>38</v>
      </c>
      <c r="D281" s="58" t="s">
        <v>39</v>
      </c>
      <c r="E281" s="58" t="s">
        <v>76</v>
      </c>
      <c r="F281" s="58" t="s">
        <v>77</v>
      </c>
      <c r="G281" s="58" t="s">
        <v>42</v>
      </c>
      <c r="H281" s="58" t="s">
        <v>78</v>
      </c>
      <c r="I281" s="58" t="s">
        <v>44</v>
      </c>
      <c r="J281" s="58" t="s">
        <v>45</v>
      </c>
      <c r="K281" s="58" t="s">
        <v>79</v>
      </c>
      <c r="L281" s="58" t="s">
        <v>279</v>
      </c>
      <c r="M281" s="58" t="s">
        <v>1567</v>
      </c>
      <c r="N281" s="58" t="s">
        <v>1568</v>
      </c>
      <c r="O281" s="58">
        <v>1470000</v>
      </c>
      <c r="P281" s="58" t="s">
        <v>1470</v>
      </c>
      <c r="Q281" s="72">
        <v>44644</v>
      </c>
      <c r="R281" s="58" t="s">
        <v>1471</v>
      </c>
      <c r="S281" s="72">
        <v>44637</v>
      </c>
      <c r="T281" s="58" t="s">
        <v>1472</v>
      </c>
      <c r="U281" s="58" t="s">
        <v>1569</v>
      </c>
      <c r="V281" s="72">
        <v>44631</v>
      </c>
      <c r="W281" s="58" t="s">
        <v>1570</v>
      </c>
      <c r="X281" s="72">
        <v>44609</v>
      </c>
      <c r="Y281" s="73" t="s">
        <v>1245</v>
      </c>
      <c r="Z281" s="58" t="s">
        <v>52</v>
      </c>
      <c r="AA281" s="58" t="s">
        <v>53</v>
      </c>
      <c r="AB281" s="58" t="s">
        <v>1246</v>
      </c>
      <c r="AC281" s="58" t="s">
        <v>1247</v>
      </c>
      <c r="AD281" s="58" t="s">
        <v>1571</v>
      </c>
      <c r="AE281" s="58" t="s">
        <v>1572</v>
      </c>
      <c r="AF281" s="58" t="s">
        <v>1477</v>
      </c>
      <c r="AG281" s="58"/>
      <c r="AH281" s="58"/>
      <c r="AI281" s="58"/>
      <c r="AJ281" s="58"/>
      <c r="AK281" s="58"/>
    </row>
    <row r="282" spans="1:37" x14ac:dyDescent="0.3">
      <c r="A282" s="58" t="s">
        <v>36</v>
      </c>
      <c r="B282" s="58" t="s">
        <v>37</v>
      </c>
      <c r="C282" s="58" t="s">
        <v>38</v>
      </c>
      <c r="D282" s="58" t="s">
        <v>39</v>
      </c>
      <c r="E282" s="58" t="s">
        <v>76</v>
      </c>
      <c r="F282" s="58" t="s">
        <v>77</v>
      </c>
      <c r="G282" s="58" t="s">
        <v>42</v>
      </c>
      <c r="H282" s="58" t="s">
        <v>78</v>
      </c>
      <c r="I282" s="58" t="s">
        <v>44</v>
      </c>
      <c r="J282" s="58" t="s">
        <v>45</v>
      </c>
      <c r="K282" s="58" t="s">
        <v>79</v>
      </c>
      <c r="L282" s="58" t="s">
        <v>274</v>
      </c>
      <c r="M282" s="58" t="s">
        <v>1561</v>
      </c>
      <c r="N282" s="58" t="s">
        <v>1562</v>
      </c>
      <c r="O282" s="58">
        <v>990000</v>
      </c>
      <c r="P282" s="58" t="s">
        <v>1470</v>
      </c>
      <c r="Q282" s="72">
        <v>44644</v>
      </c>
      <c r="R282" s="58" t="s">
        <v>1471</v>
      </c>
      <c r="S282" s="72">
        <v>44637</v>
      </c>
      <c r="T282" s="58" t="s">
        <v>1472</v>
      </c>
      <c r="U282" s="58" t="s">
        <v>1563</v>
      </c>
      <c r="V282" s="72">
        <v>44631</v>
      </c>
      <c r="W282" s="58" t="s">
        <v>1564</v>
      </c>
      <c r="X282" s="72">
        <v>44609</v>
      </c>
      <c r="Y282" s="73" t="s">
        <v>1245</v>
      </c>
      <c r="Z282" s="58" t="s">
        <v>52</v>
      </c>
      <c r="AA282" s="58" t="s">
        <v>53</v>
      </c>
      <c r="AB282" s="58" t="s">
        <v>1246</v>
      </c>
      <c r="AC282" s="58" t="s">
        <v>1247</v>
      </c>
      <c r="AD282" s="58" t="s">
        <v>1565</v>
      </c>
      <c r="AE282" s="58" t="s">
        <v>1566</v>
      </c>
      <c r="AF282" s="58" t="s">
        <v>1477</v>
      </c>
      <c r="AG282" s="58"/>
      <c r="AH282" s="58"/>
      <c r="AI282" s="58"/>
      <c r="AJ282" s="58"/>
      <c r="AK282" s="58"/>
    </row>
    <row r="283" spans="1:37" x14ac:dyDescent="0.3">
      <c r="A283" s="58" t="s">
        <v>36</v>
      </c>
      <c r="B283" s="58" t="s">
        <v>37</v>
      </c>
      <c r="C283" s="58" t="s">
        <v>38</v>
      </c>
      <c r="D283" s="58" t="s">
        <v>39</v>
      </c>
      <c r="E283" s="58" t="s">
        <v>76</v>
      </c>
      <c r="F283" s="58" t="s">
        <v>77</v>
      </c>
      <c r="G283" s="58" t="s">
        <v>56</v>
      </c>
      <c r="H283" s="58" t="s">
        <v>84</v>
      </c>
      <c r="I283" s="58" t="s">
        <v>44</v>
      </c>
      <c r="J283" s="58" t="s">
        <v>45</v>
      </c>
      <c r="K283" s="58" t="s">
        <v>79</v>
      </c>
      <c r="L283" s="58" t="s">
        <v>85</v>
      </c>
      <c r="M283" s="58" t="s">
        <v>86</v>
      </c>
      <c r="N283" s="58" t="s">
        <v>1556</v>
      </c>
      <c r="O283" s="58">
        <v>1080000</v>
      </c>
      <c r="P283" s="58" t="s">
        <v>1470</v>
      </c>
      <c r="Q283" s="72">
        <v>44644</v>
      </c>
      <c r="R283" s="58" t="s">
        <v>1471</v>
      </c>
      <c r="S283" s="72">
        <v>44637</v>
      </c>
      <c r="T283" s="58" t="s">
        <v>1472</v>
      </c>
      <c r="U283" s="58" t="s">
        <v>1557</v>
      </c>
      <c r="V283" s="72">
        <v>44631</v>
      </c>
      <c r="W283" s="58" t="s">
        <v>1558</v>
      </c>
      <c r="X283" s="72">
        <v>44614</v>
      </c>
      <c r="Y283" s="73" t="s">
        <v>1245</v>
      </c>
      <c r="Z283" s="58" t="s">
        <v>52</v>
      </c>
      <c r="AA283" s="58" t="s">
        <v>62</v>
      </c>
      <c r="AB283" s="58" t="s">
        <v>1246</v>
      </c>
      <c r="AC283" s="58" t="s">
        <v>1247</v>
      </c>
      <c r="AD283" s="58" t="s">
        <v>1559</v>
      </c>
      <c r="AE283" s="58" t="s">
        <v>1560</v>
      </c>
      <c r="AF283" s="58" t="s">
        <v>1477</v>
      </c>
      <c r="AG283" s="58"/>
      <c r="AH283" s="58"/>
      <c r="AI283" s="58"/>
      <c r="AJ283" s="58"/>
      <c r="AK283" s="58"/>
    </row>
    <row r="284" spans="1:37" x14ac:dyDescent="0.3">
      <c r="A284" s="58" t="s">
        <v>121</v>
      </c>
      <c r="B284" s="58" t="s">
        <v>122</v>
      </c>
      <c r="C284" s="58" t="s">
        <v>256</v>
      </c>
      <c r="D284" s="58" t="s">
        <v>269</v>
      </c>
      <c r="E284" s="58" t="s">
        <v>270</v>
      </c>
      <c r="F284" s="58" t="s">
        <v>881</v>
      </c>
      <c r="G284" s="58" t="s">
        <v>42</v>
      </c>
      <c r="H284" s="58" t="s">
        <v>882</v>
      </c>
      <c r="I284" s="58" t="s">
        <v>44</v>
      </c>
      <c r="J284" s="58" t="s">
        <v>136</v>
      </c>
      <c r="K284" s="58" t="s">
        <v>273</v>
      </c>
      <c r="L284" s="58" t="s">
        <v>274</v>
      </c>
      <c r="M284" s="58" t="s">
        <v>889</v>
      </c>
      <c r="N284" s="58" t="s">
        <v>1551</v>
      </c>
      <c r="O284" s="58">
        <v>1000000</v>
      </c>
      <c r="P284" s="58" t="s">
        <v>1461</v>
      </c>
      <c r="Q284" s="72">
        <v>44638</v>
      </c>
      <c r="R284" s="58" t="s">
        <v>1462</v>
      </c>
      <c r="S284" s="72">
        <v>44637</v>
      </c>
      <c r="T284" s="58" t="s">
        <v>1463</v>
      </c>
      <c r="U284" s="58" t="s">
        <v>1552</v>
      </c>
      <c r="V284" s="72">
        <v>44631</v>
      </c>
      <c r="W284" s="58" t="s">
        <v>1553</v>
      </c>
      <c r="X284" s="72">
        <v>44609</v>
      </c>
      <c r="Y284" s="73" t="s">
        <v>1245</v>
      </c>
      <c r="Z284" s="58" t="s">
        <v>52</v>
      </c>
      <c r="AA284" s="58" t="s">
        <v>53</v>
      </c>
      <c r="AB284" s="58" t="s">
        <v>1246</v>
      </c>
      <c r="AC284" s="58" t="s">
        <v>1247</v>
      </c>
      <c r="AD284" s="58" t="s">
        <v>1554</v>
      </c>
      <c r="AE284" s="58" t="s">
        <v>1555</v>
      </c>
      <c r="AF284" s="58" t="s">
        <v>1468</v>
      </c>
      <c r="AG284" s="58"/>
      <c r="AH284" s="58"/>
      <c r="AI284" s="58"/>
      <c r="AJ284" s="58"/>
      <c r="AK284" s="58"/>
    </row>
    <row r="285" spans="1:37" x14ac:dyDescent="0.3">
      <c r="A285" s="58" t="s">
        <v>121</v>
      </c>
      <c r="B285" s="58" t="s">
        <v>122</v>
      </c>
      <c r="C285" s="58" t="s">
        <v>256</v>
      </c>
      <c r="D285" s="58" t="s">
        <v>269</v>
      </c>
      <c r="E285" s="58" t="s">
        <v>270</v>
      </c>
      <c r="F285" s="58" t="s">
        <v>881</v>
      </c>
      <c r="G285" s="58" t="s">
        <v>42</v>
      </c>
      <c r="H285" s="58" t="s">
        <v>882</v>
      </c>
      <c r="I285" s="58" t="s">
        <v>44</v>
      </c>
      <c r="J285" s="58" t="s">
        <v>136</v>
      </c>
      <c r="K285" s="58" t="s">
        <v>273</v>
      </c>
      <c r="L285" s="58" t="s">
        <v>279</v>
      </c>
      <c r="M285" s="58" t="s">
        <v>883</v>
      </c>
      <c r="N285" s="58" t="s">
        <v>1546</v>
      </c>
      <c r="O285" s="58">
        <v>1500000</v>
      </c>
      <c r="P285" s="58" t="s">
        <v>1461</v>
      </c>
      <c r="Q285" s="72">
        <v>44638</v>
      </c>
      <c r="R285" s="58" t="s">
        <v>1462</v>
      </c>
      <c r="S285" s="72">
        <v>44637</v>
      </c>
      <c r="T285" s="58" t="s">
        <v>1463</v>
      </c>
      <c r="U285" s="58" t="s">
        <v>1547</v>
      </c>
      <c r="V285" s="72">
        <v>44631</v>
      </c>
      <c r="W285" s="58" t="s">
        <v>1548</v>
      </c>
      <c r="X285" s="72">
        <v>44613</v>
      </c>
      <c r="Y285" s="73" t="s">
        <v>1245</v>
      </c>
      <c r="Z285" s="58" t="s">
        <v>52</v>
      </c>
      <c r="AA285" s="58" t="s">
        <v>53</v>
      </c>
      <c r="AB285" s="58" t="s">
        <v>1246</v>
      </c>
      <c r="AC285" s="58" t="s">
        <v>1247</v>
      </c>
      <c r="AD285" s="58" t="s">
        <v>1549</v>
      </c>
      <c r="AE285" s="58" t="s">
        <v>1550</v>
      </c>
      <c r="AF285" s="58" t="s">
        <v>1468</v>
      </c>
      <c r="AG285" s="58"/>
      <c r="AH285" s="58"/>
      <c r="AI285" s="58"/>
      <c r="AJ285" s="58"/>
      <c r="AK285" s="58"/>
    </row>
    <row r="286" spans="1:37" x14ac:dyDescent="0.3">
      <c r="A286" s="58" t="s">
        <v>121</v>
      </c>
      <c r="B286" s="58" t="s">
        <v>122</v>
      </c>
      <c r="C286" s="58" t="s">
        <v>256</v>
      </c>
      <c r="D286" s="58" t="s">
        <v>269</v>
      </c>
      <c r="E286" s="58" t="s">
        <v>270</v>
      </c>
      <c r="F286" s="58" t="s">
        <v>881</v>
      </c>
      <c r="G286" s="58" t="s">
        <v>42</v>
      </c>
      <c r="H286" s="58" t="s">
        <v>882</v>
      </c>
      <c r="I286" s="58" t="s">
        <v>44</v>
      </c>
      <c r="J286" s="58" t="s">
        <v>136</v>
      </c>
      <c r="K286" s="58" t="s">
        <v>273</v>
      </c>
      <c r="L286" s="58" t="s">
        <v>2860</v>
      </c>
      <c r="M286" s="58" t="s">
        <v>3086</v>
      </c>
      <c r="N286" s="58" t="s">
        <v>3087</v>
      </c>
      <c r="O286" s="58">
        <v>775000</v>
      </c>
      <c r="P286" s="58" t="s">
        <v>1461</v>
      </c>
      <c r="Q286" s="72">
        <v>44638</v>
      </c>
      <c r="R286" s="58" t="s">
        <v>1462</v>
      </c>
      <c r="S286" s="72">
        <v>44637</v>
      </c>
      <c r="T286" s="58" t="s">
        <v>1463</v>
      </c>
      <c r="U286" s="58" t="s">
        <v>3088</v>
      </c>
      <c r="V286" s="72">
        <v>44631</v>
      </c>
      <c r="W286" s="58" t="s">
        <v>3089</v>
      </c>
      <c r="X286" s="72">
        <v>44628</v>
      </c>
      <c r="Y286" s="73" t="s">
        <v>1245</v>
      </c>
      <c r="Z286" s="58" t="s">
        <v>52</v>
      </c>
      <c r="AA286" s="58" t="s">
        <v>53</v>
      </c>
      <c r="AB286" s="58" t="s">
        <v>1246</v>
      </c>
      <c r="AC286" s="58" t="s">
        <v>1247</v>
      </c>
      <c r="AD286" s="58" t="s">
        <v>3090</v>
      </c>
      <c r="AE286" s="58" t="s">
        <v>3091</v>
      </c>
      <c r="AF286" s="58" t="s">
        <v>1468</v>
      </c>
      <c r="AG286" s="58"/>
      <c r="AH286" s="58"/>
      <c r="AI286" s="58"/>
      <c r="AJ286" s="58">
        <v>31000</v>
      </c>
      <c r="AK286" s="58"/>
    </row>
    <row r="287" spans="1:37" x14ac:dyDescent="0.3">
      <c r="A287" s="58" t="s">
        <v>121</v>
      </c>
      <c r="B287" s="58" t="s">
        <v>122</v>
      </c>
      <c r="C287" s="58" t="s">
        <v>256</v>
      </c>
      <c r="D287" s="58" t="s">
        <v>269</v>
      </c>
      <c r="E287" s="58" t="s">
        <v>270</v>
      </c>
      <c r="F287" s="58" t="s">
        <v>271</v>
      </c>
      <c r="G287" s="58" t="s">
        <v>42</v>
      </c>
      <c r="H287" s="58" t="s">
        <v>272</v>
      </c>
      <c r="I287" s="58" t="s">
        <v>44</v>
      </c>
      <c r="J287" s="58" t="s">
        <v>136</v>
      </c>
      <c r="K287" s="58" t="s">
        <v>273</v>
      </c>
      <c r="L287" s="58" t="s">
        <v>274</v>
      </c>
      <c r="M287" s="58" t="s">
        <v>275</v>
      </c>
      <c r="N287" s="58" t="s">
        <v>1541</v>
      </c>
      <c r="O287" s="58">
        <v>1000000</v>
      </c>
      <c r="P287" s="58" t="s">
        <v>1461</v>
      </c>
      <c r="Q287" s="72">
        <v>44638</v>
      </c>
      <c r="R287" s="58" t="s">
        <v>1462</v>
      </c>
      <c r="S287" s="72">
        <v>44637</v>
      </c>
      <c r="T287" s="58" t="s">
        <v>1463</v>
      </c>
      <c r="U287" s="58" t="s">
        <v>1542</v>
      </c>
      <c r="V287" s="72">
        <v>44631</v>
      </c>
      <c r="W287" s="58" t="s">
        <v>1543</v>
      </c>
      <c r="X287" s="72">
        <v>44613</v>
      </c>
      <c r="Y287" s="73" t="s">
        <v>1245</v>
      </c>
      <c r="Z287" s="58" t="s">
        <v>52</v>
      </c>
      <c r="AA287" s="58" t="s">
        <v>53</v>
      </c>
      <c r="AB287" s="58" t="s">
        <v>1246</v>
      </c>
      <c r="AC287" s="58" t="s">
        <v>1247</v>
      </c>
      <c r="AD287" s="58" t="s">
        <v>1544</v>
      </c>
      <c r="AE287" s="58" t="s">
        <v>1545</v>
      </c>
      <c r="AF287" s="58" t="s">
        <v>1468</v>
      </c>
      <c r="AG287" s="58"/>
      <c r="AH287" s="58"/>
      <c r="AI287" s="58"/>
      <c r="AJ287" s="58"/>
      <c r="AK287" s="58"/>
    </row>
    <row r="288" spans="1:37" x14ac:dyDescent="0.3">
      <c r="A288" s="58" t="s">
        <v>121</v>
      </c>
      <c r="B288" s="58" t="s">
        <v>122</v>
      </c>
      <c r="C288" s="58" t="s">
        <v>256</v>
      </c>
      <c r="D288" s="58" t="s">
        <v>269</v>
      </c>
      <c r="E288" s="58" t="s">
        <v>270</v>
      </c>
      <c r="F288" s="58" t="s">
        <v>271</v>
      </c>
      <c r="G288" s="58" t="s">
        <v>42</v>
      </c>
      <c r="H288" s="58" t="s">
        <v>272</v>
      </c>
      <c r="I288" s="58" t="s">
        <v>44</v>
      </c>
      <c r="J288" s="58" t="s">
        <v>136</v>
      </c>
      <c r="K288" s="58" t="s">
        <v>273</v>
      </c>
      <c r="L288" s="58" t="s">
        <v>279</v>
      </c>
      <c r="M288" s="58" t="s">
        <v>280</v>
      </c>
      <c r="N288" s="58" t="s">
        <v>1536</v>
      </c>
      <c r="O288" s="58">
        <v>1500000</v>
      </c>
      <c r="P288" s="58" t="s">
        <v>1461</v>
      </c>
      <c r="Q288" s="72">
        <v>44638</v>
      </c>
      <c r="R288" s="58" t="s">
        <v>1462</v>
      </c>
      <c r="S288" s="72">
        <v>44637</v>
      </c>
      <c r="T288" s="58" t="s">
        <v>1463</v>
      </c>
      <c r="U288" s="58" t="s">
        <v>1537</v>
      </c>
      <c r="V288" s="72">
        <v>44631</v>
      </c>
      <c r="W288" s="58" t="s">
        <v>1538</v>
      </c>
      <c r="X288" s="72">
        <v>44609</v>
      </c>
      <c r="Y288" s="73" t="s">
        <v>1245</v>
      </c>
      <c r="Z288" s="58" t="s">
        <v>52</v>
      </c>
      <c r="AA288" s="58" t="s">
        <v>53</v>
      </c>
      <c r="AB288" s="58" t="s">
        <v>1246</v>
      </c>
      <c r="AC288" s="58" t="s">
        <v>1247</v>
      </c>
      <c r="AD288" s="58" t="s">
        <v>1539</v>
      </c>
      <c r="AE288" s="58" t="s">
        <v>1540</v>
      </c>
      <c r="AF288" s="58" t="s">
        <v>1468</v>
      </c>
      <c r="AG288" s="58"/>
      <c r="AH288" s="58"/>
      <c r="AI288" s="58"/>
      <c r="AJ288" s="58"/>
      <c r="AK288" s="58"/>
    </row>
    <row r="289" spans="1:37" x14ac:dyDescent="0.3">
      <c r="A289" s="58" t="s">
        <v>121</v>
      </c>
      <c r="B289" s="58" t="s">
        <v>122</v>
      </c>
      <c r="C289" s="58" t="s">
        <v>256</v>
      </c>
      <c r="D289" s="58" t="s">
        <v>269</v>
      </c>
      <c r="E289" s="58" t="s">
        <v>270</v>
      </c>
      <c r="F289" s="58" t="s">
        <v>271</v>
      </c>
      <c r="G289" s="58" t="s">
        <v>56</v>
      </c>
      <c r="H289" s="58" t="s">
        <v>1528</v>
      </c>
      <c r="I289" s="58" t="s">
        <v>44</v>
      </c>
      <c r="J289" s="58" t="s">
        <v>136</v>
      </c>
      <c r="K289" s="58" t="s">
        <v>273</v>
      </c>
      <c r="L289" s="58" t="s">
        <v>1529</v>
      </c>
      <c r="M289" s="58" t="s">
        <v>1530</v>
      </c>
      <c r="N289" s="58" t="s">
        <v>1531</v>
      </c>
      <c r="O289" s="58">
        <v>2850000</v>
      </c>
      <c r="P289" s="58" t="s">
        <v>1461</v>
      </c>
      <c r="Q289" s="72">
        <v>44638</v>
      </c>
      <c r="R289" s="58" t="s">
        <v>1462</v>
      </c>
      <c r="S289" s="72">
        <v>44637</v>
      </c>
      <c r="T289" s="58" t="s">
        <v>1463</v>
      </c>
      <c r="U289" s="58" t="s">
        <v>1532</v>
      </c>
      <c r="V289" s="72">
        <v>44631</v>
      </c>
      <c r="W289" s="58" t="s">
        <v>1533</v>
      </c>
      <c r="X289" s="72">
        <v>44621</v>
      </c>
      <c r="Y289" s="73" t="s">
        <v>1245</v>
      </c>
      <c r="Z289" s="58" t="s">
        <v>52</v>
      </c>
      <c r="AA289" s="58" t="s">
        <v>62</v>
      </c>
      <c r="AB289" s="58" t="s">
        <v>1246</v>
      </c>
      <c r="AC289" s="58" t="s">
        <v>1247</v>
      </c>
      <c r="AD289" s="58" t="s">
        <v>1534</v>
      </c>
      <c r="AE289" s="58" t="s">
        <v>1535</v>
      </c>
      <c r="AF289" s="58" t="s">
        <v>1468</v>
      </c>
      <c r="AG289" s="58"/>
      <c r="AH289" s="58"/>
      <c r="AI289" s="58"/>
      <c r="AJ289" s="58"/>
      <c r="AK289" s="58"/>
    </row>
    <row r="290" spans="1:37" x14ac:dyDescent="0.3">
      <c r="A290" s="58" t="s">
        <v>121</v>
      </c>
      <c r="B290" s="58" t="s">
        <v>122</v>
      </c>
      <c r="C290" s="58" t="s">
        <v>256</v>
      </c>
      <c r="D290" s="58" t="s">
        <v>269</v>
      </c>
      <c r="E290" s="58" t="s">
        <v>270</v>
      </c>
      <c r="F290" s="58" t="s">
        <v>294</v>
      </c>
      <c r="G290" s="58" t="s">
        <v>42</v>
      </c>
      <c r="H290" s="58" t="s">
        <v>295</v>
      </c>
      <c r="I290" s="58" t="s">
        <v>44</v>
      </c>
      <c r="J290" s="58" t="s">
        <v>136</v>
      </c>
      <c r="K290" s="58" t="s">
        <v>273</v>
      </c>
      <c r="L290" s="58" t="s">
        <v>274</v>
      </c>
      <c r="M290" s="58" t="s">
        <v>296</v>
      </c>
      <c r="N290" s="58" t="s">
        <v>1523</v>
      </c>
      <c r="O290" s="58">
        <v>1000000</v>
      </c>
      <c r="P290" s="58" t="s">
        <v>1461</v>
      </c>
      <c r="Q290" s="72">
        <v>44638</v>
      </c>
      <c r="R290" s="58" t="s">
        <v>1462</v>
      </c>
      <c r="S290" s="72">
        <v>44637</v>
      </c>
      <c r="T290" s="58" t="s">
        <v>1463</v>
      </c>
      <c r="U290" s="58" t="s">
        <v>1524</v>
      </c>
      <c r="V290" s="72">
        <v>44631</v>
      </c>
      <c r="W290" s="58" t="s">
        <v>1525</v>
      </c>
      <c r="X290" s="72">
        <v>44610</v>
      </c>
      <c r="Y290" s="73" t="s">
        <v>1245</v>
      </c>
      <c r="Z290" s="58" t="s">
        <v>52</v>
      </c>
      <c r="AA290" s="58" t="s">
        <v>53</v>
      </c>
      <c r="AB290" s="58" t="s">
        <v>1246</v>
      </c>
      <c r="AC290" s="58" t="s">
        <v>1247</v>
      </c>
      <c r="AD290" s="58" t="s">
        <v>1526</v>
      </c>
      <c r="AE290" s="58" t="s">
        <v>1527</v>
      </c>
      <c r="AF290" s="58" t="s">
        <v>1468</v>
      </c>
      <c r="AG290" s="58"/>
      <c r="AH290" s="58"/>
      <c r="AI290" s="58"/>
      <c r="AJ290" s="58"/>
      <c r="AK290" s="58"/>
    </row>
    <row r="291" spans="1:37" x14ac:dyDescent="0.3">
      <c r="A291" s="58" t="s">
        <v>121</v>
      </c>
      <c r="B291" s="58" t="s">
        <v>122</v>
      </c>
      <c r="C291" s="58" t="s">
        <v>256</v>
      </c>
      <c r="D291" s="58" t="s">
        <v>269</v>
      </c>
      <c r="E291" s="58" t="s">
        <v>270</v>
      </c>
      <c r="F291" s="58" t="s">
        <v>294</v>
      </c>
      <c r="G291" s="58" t="s">
        <v>42</v>
      </c>
      <c r="H291" s="58" t="s">
        <v>295</v>
      </c>
      <c r="I291" s="58" t="s">
        <v>44</v>
      </c>
      <c r="J291" s="58" t="s">
        <v>136</v>
      </c>
      <c r="K291" s="58" t="s">
        <v>273</v>
      </c>
      <c r="L291" s="58" t="s">
        <v>279</v>
      </c>
      <c r="M291" s="58" t="s">
        <v>300</v>
      </c>
      <c r="N291" s="58" t="s">
        <v>1518</v>
      </c>
      <c r="O291" s="58">
        <v>1500000</v>
      </c>
      <c r="P291" s="58" t="s">
        <v>1461</v>
      </c>
      <c r="Q291" s="72">
        <v>44638</v>
      </c>
      <c r="R291" s="58" t="s">
        <v>1462</v>
      </c>
      <c r="S291" s="72">
        <v>44637</v>
      </c>
      <c r="T291" s="58" t="s">
        <v>1463</v>
      </c>
      <c r="U291" s="58" t="s">
        <v>1519</v>
      </c>
      <c r="V291" s="72">
        <v>44631</v>
      </c>
      <c r="W291" s="58" t="s">
        <v>1520</v>
      </c>
      <c r="X291" s="72">
        <v>44615</v>
      </c>
      <c r="Y291" s="73" t="s">
        <v>1245</v>
      </c>
      <c r="Z291" s="58" t="s">
        <v>52</v>
      </c>
      <c r="AA291" s="58" t="s">
        <v>53</v>
      </c>
      <c r="AB291" s="58" t="s">
        <v>1246</v>
      </c>
      <c r="AC291" s="58" t="s">
        <v>1247</v>
      </c>
      <c r="AD291" s="58" t="s">
        <v>1521</v>
      </c>
      <c r="AE291" s="58" t="s">
        <v>1522</v>
      </c>
      <c r="AF291" s="58" t="s">
        <v>1468</v>
      </c>
      <c r="AG291" s="58"/>
      <c r="AH291" s="58"/>
      <c r="AI291" s="58"/>
      <c r="AJ291" s="58"/>
      <c r="AK291" s="58"/>
    </row>
    <row r="292" spans="1:37" x14ac:dyDescent="0.3">
      <c r="A292" s="58" t="s">
        <v>121</v>
      </c>
      <c r="B292" s="58" t="s">
        <v>122</v>
      </c>
      <c r="C292" s="58" t="s">
        <v>256</v>
      </c>
      <c r="D292" s="58" t="s">
        <v>269</v>
      </c>
      <c r="E292" s="58" t="s">
        <v>270</v>
      </c>
      <c r="F292" s="58" t="s">
        <v>304</v>
      </c>
      <c r="G292" s="58" t="s">
        <v>42</v>
      </c>
      <c r="H292" s="58" t="s">
        <v>305</v>
      </c>
      <c r="I292" s="58" t="s">
        <v>44</v>
      </c>
      <c r="J292" s="58" t="s">
        <v>136</v>
      </c>
      <c r="K292" s="58" t="s">
        <v>273</v>
      </c>
      <c r="L292" s="58" t="s">
        <v>274</v>
      </c>
      <c r="M292" s="58" t="s">
        <v>306</v>
      </c>
      <c r="N292" s="58" t="s">
        <v>1513</v>
      </c>
      <c r="O292" s="58">
        <v>999500</v>
      </c>
      <c r="P292" s="58" t="s">
        <v>1461</v>
      </c>
      <c r="Q292" s="72">
        <v>44638</v>
      </c>
      <c r="R292" s="58" t="s">
        <v>1462</v>
      </c>
      <c r="S292" s="72">
        <v>44637</v>
      </c>
      <c r="T292" s="58" t="s">
        <v>1463</v>
      </c>
      <c r="U292" s="58" t="s">
        <v>1514</v>
      </c>
      <c r="V292" s="72">
        <v>44631</v>
      </c>
      <c r="W292" s="58" t="s">
        <v>1515</v>
      </c>
      <c r="X292" s="72">
        <v>44614</v>
      </c>
      <c r="Y292" s="73" t="s">
        <v>1245</v>
      </c>
      <c r="Z292" s="58" t="s">
        <v>52</v>
      </c>
      <c r="AA292" s="58" t="s">
        <v>53</v>
      </c>
      <c r="AB292" s="58" t="s">
        <v>1246</v>
      </c>
      <c r="AC292" s="58" t="s">
        <v>1247</v>
      </c>
      <c r="AD292" s="58" t="s">
        <v>1516</v>
      </c>
      <c r="AE292" s="58" t="s">
        <v>1517</v>
      </c>
      <c r="AF292" s="58" t="s">
        <v>1468</v>
      </c>
      <c r="AG292" s="58"/>
      <c r="AH292" s="58"/>
      <c r="AI292" s="58"/>
      <c r="AJ292" s="58"/>
      <c r="AK292" s="58"/>
    </row>
    <row r="293" spans="1:37" x14ac:dyDescent="0.3">
      <c r="A293" s="58" t="s">
        <v>121</v>
      </c>
      <c r="B293" s="58" t="s">
        <v>122</v>
      </c>
      <c r="C293" s="58" t="s">
        <v>256</v>
      </c>
      <c r="D293" s="58" t="s">
        <v>269</v>
      </c>
      <c r="E293" s="58" t="s">
        <v>270</v>
      </c>
      <c r="F293" s="58" t="s">
        <v>304</v>
      </c>
      <c r="G293" s="58" t="s">
        <v>42</v>
      </c>
      <c r="H293" s="58" t="s">
        <v>305</v>
      </c>
      <c r="I293" s="58" t="s">
        <v>44</v>
      </c>
      <c r="J293" s="58" t="s">
        <v>136</v>
      </c>
      <c r="K293" s="58" t="s">
        <v>273</v>
      </c>
      <c r="L293" s="58" t="s">
        <v>279</v>
      </c>
      <c r="M293" s="58" t="s">
        <v>310</v>
      </c>
      <c r="N293" s="58" t="s">
        <v>1508</v>
      </c>
      <c r="O293" s="58">
        <v>1500000</v>
      </c>
      <c r="P293" s="58" t="s">
        <v>1461</v>
      </c>
      <c r="Q293" s="72">
        <v>44638</v>
      </c>
      <c r="R293" s="58" t="s">
        <v>1462</v>
      </c>
      <c r="S293" s="72">
        <v>44637</v>
      </c>
      <c r="T293" s="58" t="s">
        <v>1463</v>
      </c>
      <c r="U293" s="58" t="s">
        <v>1509</v>
      </c>
      <c r="V293" s="72">
        <v>44631</v>
      </c>
      <c r="W293" s="58" t="s">
        <v>1510</v>
      </c>
      <c r="X293" s="72">
        <v>44616</v>
      </c>
      <c r="Y293" s="73" t="s">
        <v>1245</v>
      </c>
      <c r="Z293" s="58" t="s">
        <v>52</v>
      </c>
      <c r="AA293" s="58" t="s">
        <v>53</v>
      </c>
      <c r="AB293" s="58" t="s">
        <v>1246</v>
      </c>
      <c r="AC293" s="58" t="s">
        <v>1247</v>
      </c>
      <c r="AD293" s="58" t="s">
        <v>1511</v>
      </c>
      <c r="AE293" s="58" t="s">
        <v>1512</v>
      </c>
      <c r="AF293" s="58" t="s">
        <v>1468</v>
      </c>
      <c r="AG293" s="58"/>
      <c r="AH293" s="58"/>
      <c r="AI293" s="58"/>
      <c r="AJ293" s="58"/>
      <c r="AK293" s="58"/>
    </row>
    <row r="294" spans="1:37" x14ac:dyDescent="0.3">
      <c r="A294" s="58" t="s">
        <v>121</v>
      </c>
      <c r="B294" s="58" t="s">
        <v>122</v>
      </c>
      <c r="C294" s="58" t="s">
        <v>256</v>
      </c>
      <c r="D294" s="58" t="s">
        <v>269</v>
      </c>
      <c r="E294" s="58" t="s">
        <v>270</v>
      </c>
      <c r="F294" s="58" t="s">
        <v>839</v>
      </c>
      <c r="G294" s="58" t="s">
        <v>56</v>
      </c>
      <c r="H294" s="58" t="s">
        <v>840</v>
      </c>
      <c r="I294" s="58" t="s">
        <v>44</v>
      </c>
      <c r="J294" s="58" t="s">
        <v>136</v>
      </c>
      <c r="K294" s="58" t="s">
        <v>273</v>
      </c>
      <c r="L294" s="58" t="s">
        <v>841</v>
      </c>
      <c r="M294" s="58" t="s">
        <v>842</v>
      </c>
      <c r="N294" s="58" t="s">
        <v>1503</v>
      </c>
      <c r="O294" s="58">
        <v>8820000</v>
      </c>
      <c r="P294" s="58" t="s">
        <v>1461</v>
      </c>
      <c r="Q294" s="72">
        <v>44638</v>
      </c>
      <c r="R294" s="58" t="s">
        <v>1462</v>
      </c>
      <c r="S294" s="72">
        <v>44637</v>
      </c>
      <c r="T294" s="58" t="s">
        <v>1463</v>
      </c>
      <c r="U294" s="58" t="s">
        <v>1504</v>
      </c>
      <c r="V294" s="72">
        <v>44631</v>
      </c>
      <c r="W294" s="58" t="s">
        <v>1505</v>
      </c>
      <c r="X294" s="72">
        <v>44609</v>
      </c>
      <c r="Y294" s="73" t="s">
        <v>1245</v>
      </c>
      <c r="Z294" s="58" t="s">
        <v>52</v>
      </c>
      <c r="AA294" s="58" t="s">
        <v>62</v>
      </c>
      <c r="AB294" s="58" t="s">
        <v>1246</v>
      </c>
      <c r="AC294" s="58" t="s">
        <v>1247</v>
      </c>
      <c r="AD294" s="58" t="s">
        <v>1506</v>
      </c>
      <c r="AE294" s="58" t="s">
        <v>1507</v>
      </c>
      <c r="AF294" s="58" t="s">
        <v>1468</v>
      </c>
      <c r="AG294" s="58"/>
      <c r="AH294" s="58"/>
      <c r="AI294" s="58"/>
      <c r="AJ294" s="58"/>
      <c r="AK294" s="58"/>
    </row>
    <row r="295" spans="1:37" x14ac:dyDescent="0.3">
      <c r="A295" s="58" t="s">
        <v>121</v>
      </c>
      <c r="B295" s="58" t="s">
        <v>122</v>
      </c>
      <c r="C295" s="58" t="s">
        <v>256</v>
      </c>
      <c r="D295" s="58" t="s">
        <v>269</v>
      </c>
      <c r="E295" s="58" t="s">
        <v>270</v>
      </c>
      <c r="F295" s="58" t="s">
        <v>839</v>
      </c>
      <c r="G295" s="58" t="s">
        <v>56</v>
      </c>
      <c r="H295" s="58" t="s">
        <v>840</v>
      </c>
      <c r="I295" s="58" t="s">
        <v>44</v>
      </c>
      <c r="J295" s="58" t="s">
        <v>136</v>
      </c>
      <c r="K295" s="58" t="s">
        <v>273</v>
      </c>
      <c r="L295" s="58" t="s">
        <v>841</v>
      </c>
      <c r="M295" s="58" t="s">
        <v>842</v>
      </c>
      <c r="N295" s="58" t="s">
        <v>1498</v>
      </c>
      <c r="O295" s="58">
        <v>7560000</v>
      </c>
      <c r="P295" s="58" t="s">
        <v>1461</v>
      </c>
      <c r="Q295" s="72">
        <v>44638</v>
      </c>
      <c r="R295" s="58" t="s">
        <v>1462</v>
      </c>
      <c r="S295" s="72">
        <v>44637</v>
      </c>
      <c r="T295" s="58" t="s">
        <v>1463</v>
      </c>
      <c r="U295" s="58" t="s">
        <v>1499</v>
      </c>
      <c r="V295" s="72">
        <v>44631</v>
      </c>
      <c r="W295" s="58" t="s">
        <v>1500</v>
      </c>
      <c r="X295" s="72">
        <v>44627</v>
      </c>
      <c r="Y295" s="73" t="s">
        <v>1245</v>
      </c>
      <c r="Z295" s="58" t="s">
        <v>52</v>
      </c>
      <c r="AA295" s="58" t="s">
        <v>62</v>
      </c>
      <c r="AB295" s="58" t="s">
        <v>1246</v>
      </c>
      <c r="AC295" s="58" t="s">
        <v>1247</v>
      </c>
      <c r="AD295" s="58" t="s">
        <v>1501</v>
      </c>
      <c r="AE295" s="58" t="s">
        <v>1502</v>
      </c>
      <c r="AF295" s="58" t="s">
        <v>1468</v>
      </c>
      <c r="AG295" s="58"/>
      <c r="AH295" s="58"/>
      <c r="AI295" s="58"/>
      <c r="AJ295" s="58"/>
      <c r="AK295" s="58"/>
    </row>
    <row r="296" spans="1:37" x14ac:dyDescent="0.3">
      <c r="A296" s="58" t="s">
        <v>121</v>
      </c>
      <c r="B296" s="58" t="s">
        <v>122</v>
      </c>
      <c r="C296" s="58" t="s">
        <v>256</v>
      </c>
      <c r="D296" s="58" t="s">
        <v>269</v>
      </c>
      <c r="E296" s="58" t="s">
        <v>270</v>
      </c>
      <c r="F296" s="58" t="s">
        <v>839</v>
      </c>
      <c r="G296" s="58" t="s">
        <v>56</v>
      </c>
      <c r="H296" s="58" t="s">
        <v>840</v>
      </c>
      <c r="I296" s="58" t="s">
        <v>44</v>
      </c>
      <c r="J296" s="58" t="s">
        <v>136</v>
      </c>
      <c r="K296" s="58" t="s">
        <v>273</v>
      </c>
      <c r="L296" s="58" t="s">
        <v>841</v>
      </c>
      <c r="M296" s="58" t="s">
        <v>842</v>
      </c>
      <c r="N296" s="58" t="s">
        <v>1493</v>
      </c>
      <c r="O296" s="58">
        <v>6300000</v>
      </c>
      <c r="P296" s="58" t="s">
        <v>1461</v>
      </c>
      <c r="Q296" s="72">
        <v>44638</v>
      </c>
      <c r="R296" s="58" t="s">
        <v>1462</v>
      </c>
      <c r="S296" s="72">
        <v>44637</v>
      </c>
      <c r="T296" s="58" t="s">
        <v>1463</v>
      </c>
      <c r="U296" s="58" t="s">
        <v>1494</v>
      </c>
      <c r="V296" s="72">
        <v>44631</v>
      </c>
      <c r="W296" s="58" t="s">
        <v>1495</v>
      </c>
      <c r="X296" s="72">
        <v>44628</v>
      </c>
      <c r="Y296" s="73" t="s">
        <v>1245</v>
      </c>
      <c r="Z296" s="58" t="s">
        <v>52</v>
      </c>
      <c r="AA296" s="58" t="s">
        <v>62</v>
      </c>
      <c r="AB296" s="58" t="s">
        <v>1246</v>
      </c>
      <c r="AC296" s="58" t="s">
        <v>1247</v>
      </c>
      <c r="AD296" s="58" t="s">
        <v>1496</v>
      </c>
      <c r="AE296" s="58" t="s">
        <v>1497</v>
      </c>
      <c r="AF296" s="58" t="s">
        <v>1468</v>
      </c>
      <c r="AG296" s="58"/>
      <c r="AH296" s="58"/>
      <c r="AI296" s="58"/>
      <c r="AJ296" s="58"/>
      <c r="AK296" s="58"/>
    </row>
    <row r="297" spans="1:37" x14ac:dyDescent="0.3">
      <c r="A297" s="58" t="s">
        <v>121</v>
      </c>
      <c r="B297" s="58" t="s">
        <v>122</v>
      </c>
      <c r="C297" s="58" t="s">
        <v>256</v>
      </c>
      <c r="D297" s="58" t="s">
        <v>269</v>
      </c>
      <c r="E297" s="58" t="s">
        <v>270</v>
      </c>
      <c r="F297" s="58" t="s">
        <v>839</v>
      </c>
      <c r="G297" s="58" t="s">
        <v>56</v>
      </c>
      <c r="H297" s="58" t="s">
        <v>840</v>
      </c>
      <c r="I297" s="58" t="s">
        <v>44</v>
      </c>
      <c r="J297" s="58" t="s">
        <v>136</v>
      </c>
      <c r="K297" s="58" t="s">
        <v>273</v>
      </c>
      <c r="L297" s="58" t="s">
        <v>841</v>
      </c>
      <c r="M297" s="58" t="s">
        <v>842</v>
      </c>
      <c r="N297" s="58" t="s">
        <v>1488</v>
      </c>
      <c r="O297" s="58">
        <v>1800000</v>
      </c>
      <c r="P297" s="58" t="s">
        <v>1461</v>
      </c>
      <c r="Q297" s="72">
        <v>44638</v>
      </c>
      <c r="R297" s="58" t="s">
        <v>1462</v>
      </c>
      <c r="S297" s="72">
        <v>44637</v>
      </c>
      <c r="T297" s="58" t="s">
        <v>1463</v>
      </c>
      <c r="U297" s="58" t="s">
        <v>1489</v>
      </c>
      <c r="V297" s="72">
        <v>44631</v>
      </c>
      <c r="W297" s="58" t="s">
        <v>1490</v>
      </c>
      <c r="X297" s="72">
        <v>44624</v>
      </c>
      <c r="Y297" s="73" t="s">
        <v>1245</v>
      </c>
      <c r="Z297" s="58" t="s">
        <v>52</v>
      </c>
      <c r="AA297" s="58" t="s">
        <v>62</v>
      </c>
      <c r="AB297" s="58" t="s">
        <v>1246</v>
      </c>
      <c r="AC297" s="58" t="s">
        <v>1247</v>
      </c>
      <c r="AD297" s="58" t="s">
        <v>1491</v>
      </c>
      <c r="AE297" s="58" t="s">
        <v>1492</v>
      </c>
      <c r="AF297" s="58" t="s">
        <v>1468</v>
      </c>
      <c r="AG297" s="58"/>
      <c r="AH297" s="58"/>
      <c r="AI297" s="58"/>
      <c r="AJ297" s="58"/>
      <c r="AK297" s="58"/>
    </row>
    <row r="298" spans="1:37" x14ac:dyDescent="0.3">
      <c r="A298" s="58" t="s">
        <v>121</v>
      </c>
      <c r="B298" s="58" t="s">
        <v>122</v>
      </c>
      <c r="C298" s="58" t="s">
        <v>256</v>
      </c>
      <c r="D298" s="58" t="s">
        <v>269</v>
      </c>
      <c r="E298" s="58" t="s">
        <v>270</v>
      </c>
      <c r="F298" s="58" t="s">
        <v>839</v>
      </c>
      <c r="G298" s="58" t="s">
        <v>333</v>
      </c>
      <c r="H298" s="58" t="s">
        <v>853</v>
      </c>
      <c r="I298" s="58" t="s">
        <v>44</v>
      </c>
      <c r="J298" s="58" t="s">
        <v>136</v>
      </c>
      <c r="K298" s="58" t="s">
        <v>273</v>
      </c>
      <c r="L298" s="58" t="s">
        <v>274</v>
      </c>
      <c r="M298" s="58" t="s">
        <v>860</v>
      </c>
      <c r="N298" s="58" t="s">
        <v>1483</v>
      </c>
      <c r="O298" s="58">
        <v>1000000</v>
      </c>
      <c r="P298" s="58" t="s">
        <v>1461</v>
      </c>
      <c r="Q298" s="72">
        <v>44638</v>
      </c>
      <c r="R298" s="58" t="s">
        <v>1462</v>
      </c>
      <c r="S298" s="72">
        <v>44637</v>
      </c>
      <c r="T298" s="58" t="s">
        <v>1463</v>
      </c>
      <c r="U298" s="58" t="s">
        <v>1484</v>
      </c>
      <c r="V298" s="72">
        <v>44631</v>
      </c>
      <c r="W298" s="58" t="s">
        <v>1485</v>
      </c>
      <c r="X298" s="72">
        <v>44630</v>
      </c>
      <c r="Y298" s="73" t="s">
        <v>1245</v>
      </c>
      <c r="Z298" s="58" t="s">
        <v>52</v>
      </c>
      <c r="AA298" s="58" t="s">
        <v>338</v>
      </c>
      <c r="AB298" s="58" t="s">
        <v>1246</v>
      </c>
      <c r="AC298" s="58" t="s">
        <v>1247</v>
      </c>
      <c r="AD298" s="58" t="s">
        <v>1486</v>
      </c>
      <c r="AE298" s="58" t="s">
        <v>1487</v>
      </c>
      <c r="AF298" s="58" t="s">
        <v>1468</v>
      </c>
      <c r="AG298" s="58"/>
      <c r="AH298" s="58"/>
      <c r="AI298" s="58"/>
      <c r="AJ298" s="58"/>
      <c r="AK298" s="58"/>
    </row>
    <row r="299" spans="1:37" x14ac:dyDescent="0.3">
      <c r="A299" s="58" t="s">
        <v>121</v>
      </c>
      <c r="B299" s="58" t="s">
        <v>122</v>
      </c>
      <c r="C299" s="58" t="s">
        <v>256</v>
      </c>
      <c r="D299" s="58" t="s">
        <v>269</v>
      </c>
      <c r="E299" s="58" t="s">
        <v>270</v>
      </c>
      <c r="F299" s="58" t="s">
        <v>839</v>
      </c>
      <c r="G299" s="58" t="s">
        <v>333</v>
      </c>
      <c r="H299" s="58" t="s">
        <v>853</v>
      </c>
      <c r="I299" s="58" t="s">
        <v>44</v>
      </c>
      <c r="J299" s="58" t="s">
        <v>136</v>
      </c>
      <c r="K299" s="58" t="s">
        <v>273</v>
      </c>
      <c r="L299" s="58" t="s">
        <v>279</v>
      </c>
      <c r="M299" s="58" t="s">
        <v>854</v>
      </c>
      <c r="N299" s="58" t="s">
        <v>1478</v>
      </c>
      <c r="O299" s="58">
        <v>1490000</v>
      </c>
      <c r="P299" s="58" t="s">
        <v>1461</v>
      </c>
      <c r="Q299" s="72">
        <v>44638</v>
      </c>
      <c r="R299" s="58" t="s">
        <v>1462</v>
      </c>
      <c r="S299" s="72">
        <v>44637</v>
      </c>
      <c r="T299" s="58" t="s">
        <v>1463</v>
      </c>
      <c r="U299" s="58" t="s">
        <v>1479</v>
      </c>
      <c r="V299" s="72">
        <v>44631</v>
      </c>
      <c r="W299" s="58" t="s">
        <v>1480</v>
      </c>
      <c r="X299" s="72">
        <v>44630</v>
      </c>
      <c r="Y299" s="73" t="s">
        <v>1245</v>
      </c>
      <c r="Z299" s="58" t="s">
        <v>52</v>
      </c>
      <c r="AA299" s="58" t="s">
        <v>338</v>
      </c>
      <c r="AB299" s="58" t="s">
        <v>1246</v>
      </c>
      <c r="AC299" s="58" t="s">
        <v>1247</v>
      </c>
      <c r="AD299" s="58" t="s">
        <v>1481</v>
      </c>
      <c r="AE299" s="58" t="s">
        <v>1482</v>
      </c>
      <c r="AF299" s="58" t="s">
        <v>1468</v>
      </c>
      <c r="AG299" s="58"/>
      <c r="AH299" s="58"/>
      <c r="AI299" s="58"/>
      <c r="AJ299" s="58"/>
      <c r="AK299" s="58"/>
    </row>
    <row r="300" spans="1:37" x14ac:dyDescent="0.3">
      <c r="A300" s="58" t="s">
        <v>36</v>
      </c>
      <c r="B300" s="58" t="s">
        <v>37</v>
      </c>
      <c r="C300" s="58" t="s">
        <v>38</v>
      </c>
      <c r="D300" s="58" t="s">
        <v>39</v>
      </c>
      <c r="E300" s="58" t="s">
        <v>40</v>
      </c>
      <c r="F300" s="58" t="s">
        <v>345</v>
      </c>
      <c r="G300" s="58" t="s">
        <v>56</v>
      </c>
      <c r="H300" s="58" t="s">
        <v>1014</v>
      </c>
      <c r="I300" s="58" t="s">
        <v>44</v>
      </c>
      <c r="J300" s="58" t="s">
        <v>45</v>
      </c>
      <c r="K300" s="58" t="s">
        <v>46</v>
      </c>
      <c r="L300" s="58" t="s">
        <v>1015</v>
      </c>
      <c r="M300" s="58" t="s">
        <v>1016</v>
      </c>
      <c r="N300" s="58" t="s">
        <v>1469</v>
      </c>
      <c r="O300" s="58">
        <v>1800000</v>
      </c>
      <c r="P300" s="58" t="s">
        <v>1470</v>
      </c>
      <c r="Q300" s="72">
        <v>44644</v>
      </c>
      <c r="R300" s="58" t="s">
        <v>1471</v>
      </c>
      <c r="S300" s="72">
        <v>44637</v>
      </c>
      <c r="T300" s="58" t="s">
        <v>1472</v>
      </c>
      <c r="U300" s="58" t="s">
        <v>1473</v>
      </c>
      <c r="V300" s="72">
        <v>44631</v>
      </c>
      <c r="W300" s="58" t="s">
        <v>1474</v>
      </c>
      <c r="X300" s="72">
        <v>44631</v>
      </c>
      <c r="Y300" s="73" t="s">
        <v>1245</v>
      </c>
      <c r="Z300" s="58" t="s">
        <v>52</v>
      </c>
      <c r="AA300" s="58" t="s">
        <v>62</v>
      </c>
      <c r="AB300" s="58" t="s">
        <v>1246</v>
      </c>
      <c r="AC300" s="58" t="s">
        <v>1247</v>
      </c>
      <c r="AD300" s="58" t="s">
        <v>1475</v>
      </c>
      <c r="AE300" s="58" t="s">
        <v>1476</v>
      </c>
      <c r="AF300" s="58" t="s">
        <v>1477</v>
      </c>
      <c r="AG300" s="58"/>
      <c r="AH300" s="58"/>
      <c r="AI300" s="58"/>
      <c r="AJ300" s="58"/>
      <c r="AK300" s="58"/>
    </row>
    <row r="301" spans="1:37" x14ac:dyDescent="0.3">
      <c r="A301" s="58" t="s">
        <v>121</v>
      </c>
      <c r="B301" s="58" t="s">
        <v>122</v>
      </c>
      <c r="C301" s="58" t="s">
        <v>256</v>
      </c>
      <c r="D301" s="58" t="s">
        <v>269</v>
      </c>
      <c r="E301" s="58" t="s">
        <v>270</v>
      </c>
      <c r="F301" s="58" t="s">
        <v>839</v>
      </c>
      <c r="G301" s="58" t="s">
        <v>56</v>
      </c>
      <c r="H301" s="58" t="s">
        <v>840</v>
      </c>
      <c r="I301" s="58" t="s">
        <v>44</v>
      </c>
      <c r="J301" s="58" t="s">
        <v>136</v>
      </c>
      <c r="K301" s="58" t="s">
        <v>273</v>
      </c>
      <c r="L301" s="58" t="s">
        <v>841</v>
      </c>
      <c r="M301" s="58" t="s">
        <v>842</v>
      </c>
      <c r="N301" s="58" t="s">
        <v>1460</v>
      </c>
      <c r="O301" s="58">
        <v>10080000</v>
      </c>
      <c r="P301" s="58" t="s">
        <v>1461</v>
      </c>
      <c r="Q301" s="72">
        <v>44638</v>
      </c>
      <c r="R301" s="58" t="s">
        <v>1462</v>
      </c>
      <c r="S301" s="72">
        <v>44637</v>
      </c>
      <c r="T301" s="58" t="s">
        <v>1463</v>
      </c>
      <c r="U301" s="58" t="s">
        <v>1464</v>
      </c>
      <c r="V301" s="72">
        <v>44631</v>
      </c>
      <c r="W301" s="58" t="s">
        <v>1465</v>
      </c>
      <c r="X301" s="72">
        <v>44631</v>
      </c>
      <c r="Y301" s="73" t="s">
        <v>1245</v>
      </c>
      <c r="Z301" s="58" t="s">
        <v>52</v>
      </c>
      <c r="AA301" s="58" t="s">
        <v>62</v>
      </c>
      <c r="AB301" s="58" t="s">
        <v>1246</v>
      </c>
      <c r="AC301" s="58" t="s">
        <v>1247</v>
      </c>
      <c r="AD301" s="58" t="s">
        <v>1466</v>
      </c>
      <c r="AE301" s="58" t="s">
        <v>1467</v>
      </c>
      <c r="AF301" s="58" t="s">
        <v>1468</v>
      </c>
      <c r="AG301" s="58"/>
      <c r="AH301" s="58"/>
      <c r="AI301" s="58"/>
      <c r="AJ301" s="58"/>
      <c r="AK301" s="58"/>
    </row>
    <row r="302" spans="1:37" x14ac:dyDescent="0.3">
      <c r="A302" s="58" t="s">
        <v>36</v>
      </c>
      <c r="B302" s="58" t="s">
        <v>37</v>
      </c>
      <c r="C302" s="58" t="s">
        <v>38</v>
      </c>
      <c r="D302" s="58" t="s">
        <v>39</v>
      </c>
      <c r="E302" s="58" t="s">
        <v>1074</v>
      </c>
      <c r="F302" s="58" t="s">
        <v>1075</v>
      </c>
      <c r="G302" s="58" t="s">
        <v>42</v>
      </c>
      <c r="H302" s="58" t="s">
        <v>1088</v>
      </c>
      <c r="I302" s="58" t="s">
        <v>44</v>
      </c>
      <c r="J302" s="58" t="s">
        <v>102</v>
      </c>
      <c r="K302" s="58" t="s">
        <v>128</v>
      </c>
      <c r="L302" s="58" t="s">
        <v>274</v>
      </c>
      <c r="M302" s="58" t="s">
        <v>1094</v>
      </c>
      <c r="N302" s="58" t="s">
        <v>1455</v>
      </c>
      <c r="O302" s="58">
        <v>998000</v>
      </c>
      <c r="P302" s="58" t="s">
        <v>1257</v>
      </c>
      <c r="Q302" s="72">
        <v>44638</v>
      </c>
      <c r="R302" s="58" t="s">
        <v>1258</v>
      </c>
      <c r="S302" s="72">
        <v>44637</v>
      </c>
      <c r="T302" s="58" t="s">
        <v>1259</v>
      </c>
      <c r="U302" s="58" t="s">
        <v>1456</v>
      </c>
      <c r="V302" s="72">
        <v>44631</v>
      </c>
      <c r="W302" s="58" t="s">
        <v>1457</v>
      </c>
      <c r="X302" s="72">
        <v>44609</v>
      </c>
      <c r="Y302" s="73" t="s">
        <v>1245</v>
      </c>
      <c r="Z302" s="58" t="s">
        <v>52</v>
      </c>
      <c r="AA302" s="58" t="s">
        <v>53</v>
      </c>
      <c r="AB302" s="58" t="s">
        <v>1246</v>
      </c>
      <c r="AC302" s="58" t="s">
        <v>1247</v>
      </c>
      <c r="AD302" s="58" t="s">
        <v>1458</v>
      </c>
      <c r="AE302" s="58" t="s">
        <v>1459</v>
      </c>
      <c r="AF302" s="58" t="s">
        <v>1277</v>
      </c>
      <c r="AG302" s="58"/>
      <c r="AH302" s="58"/>
      <c r="AI302" s="58"/>
      <c r="AJ302" s="58"/>
      <c r="AK302" s="58"/>
    </row>
    <row r="303" spans="1:37" x14ac:dyDescent="0.3">
      <c r="A303" s="58" t="s">
        <v>36</v>
      </c>
      <c r="B303" s="58" t="s">
        <v>37</v>
      </c>
      <c r="C303" s="58" t="s">
        <v>38</v>
      </c>
      <c r="D303" s="58" t="s">
        <v>39</v>
      </c>
      <c r="E303" s="58" t="s">
        <v>1074</v>
      </c>
      <c r="F303" s="58" t="s">
        <v>1075</v>
      </c>
      <c r="G303" s="58" t="s">
        <v>42</v>
      </c>
      <c r="H303" s="58" t="s">
        <v>1088</v>
      </c>
      <c r="I303" s="58" t="s">
        <v>44</v>
      </c>
      <c r="J303" s="58" t="s">
        <v>102</v>
      </c>
      <c r="K303" s="58" t="s">
        <v>128</v>
      </c>
      <c r="L303" s="58" t="s">
        <v>279</v>
      </c>
      <c r="M303" s="58" t="s">
        <v>1089</v>
      </c>
      <c r="N303" s="58" t="s">
        <v>1450</v>
      </c>
      <c r="O303" s="58">
        <v>1500000</v>
      </c>
      <c r="P303" s="58" t="s">
        <v>1257</v>
      </c>
      <c r="Q303" s="72">
        <v>44638</v>
      </c>
      <c r="R303" s="58" t="s">
        <v>1258</v>
      </c>
      <c r="S303" s="72">
        <v>44637</v>
      </c>
      <c r="T303" s="58" t="s">
        <v>1259</v>
      </c>
      <c r="U303" s="58" t="s">
        <v>1451</v>
      </c>
      <c r="V303" s="72">
        <v>44631</v>
      </c>
      <c r="W303" s="58" t="s">
        <v>1452</v>
      </c>
      <c r="X303" s="72">
        <v>44609</v>
      </c>
      <c r="Y303" s="73" t="s">
        <v>1245</v>
      </c>
      <c r="Z303" s="58" t="s">
        <v>52</v>
      </c>
      <c r="AA303" s="58" t="s">
        <v>53</v>
      </c>
      <c r="AB303" s="58" t="s">
        <v>1246</v>
      </c>
      <c r="AC303" s="58" t="s">
        <v>1247</v>
      </c>
      <c r="AD303" s="58" t="s">
        <v>1453</v>
      </c>
      <c r="AE303" s="58" t="s">
        <v>1454</v>
      </c>
      <c r="AF303" s="58" t="s">
        <v>1277</v>
      </c>
      <c r="AG303" s="58"/>
      <c r="AH303" s="58"/>
      <c r="AI303" s="58"/>
      <c r="AJ303" s="58"/>
      <c r="AK303" s="58"/>
    </row>
    <row r="304" spans="1:37" x14ac:dyDescent="0.3">
      <c r="A304" s="58" t="s">
        <v>36</v>
      </c>
      <c r="B304" s="58" t="s">
        <v>37</v>
      </c>
      <c r="C304" s="58" t="s">
        <v>38</v>
      </c>
      <c r="D304" s="58" t="s">
        <v>39</v>
      </c>
      <c r="E304" s="58" t="s">
        <v>1074</v>
      </c>
      <c r="F304" s="58" t="s">
        <v>1075</v>
      </c>
      <c r="G304" s="58" t="s">
        <v>42</v>
      </c>
      <c r="H304" s="58" t="s">
        <v>1088</v>
      </c>
      <c r="I304" s="58" t="s">
        <v>44</v>
      </c>
      <c r="J304" s="58" t="s">
        <v>102</v>
      </c>
      <c r="K304" s="58" t="s">
        <v>128</v>
      </c>
      <c r="L304" s="58" t="s">
        <v>2860</v>
      </c>
      <c r="M304" s="58" t="s">
        <v>2871</v>
      </c>
      <c r="N304" s="58" t="s">
        <v>2877</v>
      </c>
      <c r="O304" s="58">
        <v>1499700</v>
      </c>
      <c r="P304" s="58" t="s">
        <v>1257</v>
      </c>
      <c r="Q304" s="72">
        <v>44638</v>
      </c>
      <c r="R304" s="58" t="s">
        <v>1258</v>
      </c>
      <c r="S304" s="72">
        <v>44637</v>
      </c>
      <c r="T304" s="58" t="s">
        <v>1259</v>
      </c>
      <c r="U304" s="58" t="s">
        <v>2878</v>
      </c>
      <c r="V304" s="72">
        <v>44631</v>
      </c>
      <c r="W304" s="58" t="s">
        <v>2879</v>
      </c>
      <c r="X304" s="72">
        <v>44620</v>
      </c>
      <c r="Y304" s="73" t="s">
        <v>1245</v>
      </c>
      <c r="Z304" s="58" t="s">
        <v>52</v>
      </c>
      <c r="AA304" s="58" t="s">
        <v>53</v>
      </c>
      <c r="AB304" s="58" t="s">
        <v>1246</v>
      </c>
      <c r="AC304" s="58" t="s">
        <v>1247</v>
      </c>
      <c r="AD304" s="58" t="s">
        <v>2880</v>
      </c>
      <c r="AE304" s="58" t="s">
        <v>2881</v>
      </c>
      <c r="AF304" s="58" t="s">
        <v>1277</v>
      </c>
      <c r="AG304" s="58"/>
      <c r="AH304" s="58"/>
      <c r="AI304" s="58"/>
      <c r="AJ304" s="58">
        <v>29994</v>
      </c>
      <c r="AK304" s="58"/>
    </row>
    <row r="305" spans="1:37" x14ac:dyDescent="0.3">
      <c r="A305" s="58" t="s">
        <v>36</v>
      </c>
      <c r="B305" s="58" t="s">
        <v>37</v>
      </c>
      <c r="C305" s="58" t="s">
        <v>38</v>
      </c>
      <c r="D305" s="58" t="s">
        <v>39</v>
      </c>
      <c r="E305" s="58" t="s">
        <v>1074</v>
      </c>
      <c r="F305" s="58" t="s">
        <v>1075</v>
      </c>
      <c r="G305" s="58" t="s">
        <v>56</v>
      </c>
      <c r="H305" s="58" t="s">
        <v>1076</v>
      </c>
      <c r="I305" s="58" t="s">
        <v>44</v>
      </c>
      <c r="J305" s="58" t="s">
        <v>102</v>
      </c>
      <c r="K305" s="58" t="s">
        <v>128</v>
      </c>
      <c r="L305" s="58" t="s">
        <v>1077</v>
      </c>
      <c r="M305" s="58" t="s">
        <v>1078</v>
      </c>
      <c r="N305" s="58" t="s">
        <v>1445</v>
      </c>
      <c r="O305" s="58">
        <v>17010000</v>
      </c>
      <c r="P305" s="58" t="s">
        <v>1257</v>
      </c>
      <c r="Q305" s="72">
        <v>44638</v>
      </c>
      <c r="R305" s="58" t="s">
        <v>1258</v>
      </c>
      <c r="S305" s="72">
        <v>44637</v>
      </c>
      <c r="T305" s="58" t="s">
        <v>1259</v>
      </c>
      <c r="U305" s="58" t="s">
        <v>1446</v>
      </c>
      <c r="V305" s="72">
        <v>44631</v>
      </c>
      <c r="W305" s="58" t="s">
        <v>1447</v>
      </c>
      <c r="X305" s="72">
        <v>44616</v>
      </c>
      <c r="Y305" s="73" t="s">
        <v>1245</v>
      </c>
      <c r="Z305" s="58" t="s">
        <v>52</v>
      </c>
      <c r="AA305" s="58" t="s">
        <v>62</v>
      </c>
      <c r="AB305" s="58" t="s">
        <v>1246</v>
      </c>
      <c r="AC305" s="58" t="s">
        <v>1247</v>
      </c>
      <c r="AD305" s="58" t="s">
        <v>1448</v>
      </c>
      <c r="AE305" s="58" t="s">
        <v>1449</v>
      </c>
      <c r="AF305" s="58" t="s">
        <v>1277</v>
      </c>
      <c r="AG305" s="58"/>
      <c r="AH305" s="58"/>
      <c r="AI305" s="58"/>
      <c r="AJ305" s="58"/>
      <c r="AK305" s="58"/>
    </row>
    <row r="306" spans="1:37" x14ac:dyDescent="0.3">
      <c r="A306" s="58" t="s">
        <v>36</v>
      </c>
      <c r="B306" s="58" t="s">
        <v>37</v>
      </c>
      <c r="C306" s="58" t="s">
        <v>38</v>
      </c>
      <c r="D306" s="58" t="s">
        <v>39</v>
      </c>
      <c r="E306" s="58" t="s">
        <v>1074</v>
      </c>
      <c r="F306" s="58" t="s">
        <v>1075</v>
      </c>
      <c r="G306" s="58" t="s">
        <v>42</v>
      </c>
      <c r="H306" s="58" t="s">
        <v>1088</v>
      </c>
      <c r="I306" s="58" t="s">
        <v>44</v>
      </c>
      <c r="J306" s="58" t="s">
        <v>102</v>
      </c>
      <c r="K306" s="58" t="s">
        <v>128</v>
      </c>
      <c r="L306" s="58" t="s">
        <v>2860</v>
      </c>
      <c r="M306" s="58" t="s">
        <v>2871</v>
      </c>
      <c r="N306" s="58" t="s">
        <v>2872</v>
      </c>
      <c r="O306" s="58">
        <v>1499550</v>
      </c>
      <c r="P306" s="58" t="s">
        <v>1257</v>
      </c>
      <c r="Q306" s="72">
        <v>44638</v>
      </c>
      <c r="R306" s="58" t="s">
        <v>1258</v>
      </c>
      <c r="S306" s="72">
        <v>44637</v>
      </c>
      <c r="T306" s="58" t="s">
        <v>1259</v>
      </c>
      <c r="U306" s="58" t="s">
        <v>2873</v>
      </c>
      <c r="V306" s="72">
        <v>44631</v>
      </c>
      <c r="W306" s="58" t="s">
        <v>2874</v>
      </c>
      <c r="X306" s="72">
        <v>44620</v>
      </c>
      <c r="Y306" s="73" t="s">
        <v>1245</v>
      </c>
      <c r="Z306" s="58" t="s">
        <v>52</v>
      </c>
      <c r="AA306" s="58" t="s">
        <v>53</v>
      </c>
      <c r="AB306" s="58" t="s">
        <v>1246</v>
      </c>
      <c r="AC306" s="58" t="s">
        <v>1247</v>
      </c>
      <c r="AD306" s="58" t="s">
        <v>2875</v>
      </c>
      <c r="AE306" s="58" t="s">
        <v>2876</v>
      </c>
      <c r="AF306" s="58" t="s">
        <v>1277</v>
      </c>
      <c r="AG306" s="58"/>
      <c r="AH306" s="58"/>
      <c r="AI306" s="58"/>
      <c r="AJ306" s="58">
        <v>29991</v>
      </c>
      <c r="AK306" s="58"/>
    </row>
    <row r="307" spans="1:37" x14ac:dyDescent="0.3">
      <c r="A307" s="58" t="s">
        <v>121</v>
      </c>
      <c r="B307" s="58" t="s">
        <v>122</v>
      </c>
      <c r="C307" s="58" t="s">
        <v>123</v>
      </c>
      <c r="D307" s="58" t="s">
        <v>124</v>
      </c>
      <c r="E307" s="58" t="s">
        <v>125</v>
      </c>
      <c r="F307" s="58" t="s">
        <v>126</v>
      </c>
      <c r="G307" s="58" t="s">
        <v>42</v>
      </c>
      <c r="H307" s="58" t="s">
        <v>1432</v>
      </c>
      <c r="I307" s="58" t="s">
        <v>44</v>
      </c>
      <c r="J307" s="58" t="s">
        <v>102</v>
      </c>
      <c r="K307" s="58" t="s">
        <v>128</v>
      </c>
      <c r="L307" s="58" t="s">
        <v>274</v>
      </c>
      <c r="M307" s="58" t="s">
        <v>1439</v>
      </c>
      <c r="N307" s="58" t="s">
        <v>1440</v>
      </c>
      <c r="O307" s="58">
        <v>999500</v>
      </c>
      <c r="P307" s="58" t="s">
        <v>1425</v>
      </c>
      <c r="Q307" s="72">
        <v>44638</v>
      </c>
      <c r="R307" s="58" t="s">
        <v>1426</v>
      </c>
      <c r="S307" s="72">
        <v>44637</v>
      </c>
      <c r="T307" s="58" t="s">
        <v>1427</v>
      </c>
      <c r="U307" s="58" t="s">
        <v>1441</v>
      </c>
      <c r="V307" s="72">
        <v>44631</v>
      </c>
      <c r="W307" s="58" t="s">
        <v>1442</v>
      </c>
      <c r="X307" s="72">
        <v>44627</v>
      </c>
      <c r="Y307" s="73" t="s">
        <v>1245</v>
      </c>
      <c r="Z307" s="58" t="s">
        <v>52</v>
      </c>
      <c r="AA307" s="58" t="s">
        <v>53</v>
      </c>
      <c r="AB307" s="58" t="s">
        <v>1246</v>
      </c>
      <c r="AC307" s="58" t="s">
        <v>1247</v>
      </c>
      <c r="AD307" s="58" t="s">
        <v>1443</v>
      </c>
      <c r="AE307" s="58" t="s">
        <v>1444</v>
      </c>
      <c r="AF307" s="58" t="s">
        <v>1277</v>
      </c>
      <c r="AG307" s="58"/>
      <c r="AH307" s="58"/>
      <c r="AI307" s="58"/>
      <c r="AJ307" s="58"/>
      <c r="AK307" s="58"/>
    </row>
    <row r="308" spans="1:37" x14ac:dyDescent="0.3">
      <c r="A308" s="58" t="s">
        <v>121</v>
      </c>
      <c r="B308" s="58" t="s">
        <v>122</v>
      </c>
      <c r="C308" s="58" t="s">
        <v>123</v>
      </c>
      <c r="D308" s="58" t="s">
        <v>124</v>
      </c>
      <c r="E308" s="58" t="s">
        <v>125</v>
      </c>
      <c r="F308" s="58" t="s">
        <v>126</v>
      </c>
      <c r="G308" s="58" t="s">
        <v>42</v>
      </c>
      <c r="H308" s="58" t="s">
        <v>1432</v>
      </c>
      <c r="I308" s="58" t="s">
        <v>44</v>
      </c>
      <c r="J308" s="58" t="s">
        <v>102</v>
      </c>
      <c r="K308" s="58" t="s">
        <v>128</v>
      </c>
      <c r="L308" s="58" t="s">
        <v>279</v>
      </c>
      <c r="M308" s="58" t="s">
        <v>1433</v>
      </c>
      <c r="N308" s="58" t="s">
        <v>1434</v>
      </c>
      <c r="O308" s="58">
        <v>1500000</v>
      </c>
      <c r="P308" s="58" t="s">
        <v>1425</v>
      </c>
      <c r="Q308" s="72">
        <v>44638</v>
      </c>
      <c r="R308" s="58" t="s">
        <v>1426</v>
      </c>
      <c r="S308" s="72">
        <v>44637</v>
      </c>
      <c r="T308" s="58" t="s">
        <v>1427</v>
      </c>
      <c r="U308" s="58" t="s">
        <v>1435</v>
      </c>
      <c r="V308" s="72">
        <v>44631</v>
      </c>
      <c r="W308" s="58" t="s">
        <v>1436</v>
      </c>
      <c r="X308" s="72">
        <v>44627</v>
      </c>
      <c r="Y308" s="73" t="s">
        <v>1245</v>
      </c>
      <c r="Z308" s="58" t="s">
        <v>52</v>
      </c>
      <c r="AA308" s="58" t="s">
        <v>53</v>
      </c>
      <c r="AB308" s="58" t="s">
        <v>1246</v>
      </c>
      <c r="AC308" s="58" t="s">
        <v>1247</v>
      </c>
      <c r="AD308" s="58" t="s">
        <v>1437</v>
      </c>
      <c r="AE308" s="58" t="s">
        <v>1438</v>
      </c>
      <c r="AF308" s="58" t="s">
        <v>1277</v>
      </c>
      <c r="AG308" s="58"/>
      <c r="AH308" s="58"/>
      <c r="AI308" s="58"/>
      <c r="AJ308" s="58"/>
      <c r="AK308" s="58"/>
    </row>
    <row r="309" spans="1:37" x14ac:dyDescent="0.3">
      <c r="A309" s="58" t="s">
        <v>121</v>
      </c>
      <c r="B309" s="58" t="s">
        <v>122</v>
      </c>
      <c r="C309" s="58" t="s">
        <v>123</v>
      </c>
      <c r="D309" s="58" t="s">
        <v>124</v>
      </c>
      <c r="E309" s="58" t="s">
        <v>125</v>
      </c>
      <c r="F309" s="58" t="s">
        <v>126</v>
      </c>
      <c r="G309" s="58" t="s">
        <v>110</v>
      </c>
      <c r="H309" s="58" t="s">
        <v>127</v>
      </c>
      <c r="I309" s="58" t="s">
        <v>44</v>
      </c>
      <c r="J309" s="58" t="s">
        <v>102</v>
      </c>
      <c r="K309" s="58" t="s">
        <v>128</v>
      </c>
      <c r="L309" s="58" t="s">
        <v>129</v>
      </c>
      <c r="M309" s="58" t="s">
        <v>130</v>
      </c>
      <c r="N309" s="58" t="s">
        <v>1424</v>
      </c>
      <c r="O309" s="58">
        <v>450000</v>
      </c>
      <c r="P309" s="58" t="s">
        <v>1425</v>
      </c>
      <c r="Q309" s="72">
        <v>44638</v>
      </c>
      <c r="R309" s="58" t="s">
        <v>1426</v>
      </c>
      <c r="S309" s="72">
        <v>44637</v>
      </c>
      <c r="T309" s="58" t="s">
        <v>1427</v>
      </c>
      <c r="U309" s="58" t="s">
        <v>1428</v>
      </c>
      <c r="V309" s="72">
        <v>44631</v>
      </c>
      <c r="W309" s="58" t="s">
        <v>1429</v>
      </c>
      <c r="X309" s="72">
        <v>44628</v>
      </c>
      <c r="Y309" s="73" t="s">
        <v>1245</v>
      </c>
      <c r="Z309" s="58" t="s">
        <v>52</v>
      </c>
      <c r="AA309" s="58" t="s">
        <v>116</v>
      </c>
      <c r="AB309" s="58" t="s">
        <v>1246</v>
      </c>
      <c r="AC309" s="58" t="s">
        <v>1247</v>
      </c>
      <c r="AD309" s="58" t="s">
        <v>1430</v>
      </c>
      <c r="AE309" s="58" t="s">
        <v>1431</v>
      </c>
      <c r="AF309" s="58" t="s">
        <v>1277</v>
      </c>
      <c r="AG309" s="58"/>
      <c r="AH309" s="58"/>
      <c r="AI309" s="58"/>
      <c r="AJ309" s="58"/>
      <c r="AK309" s="58"/>
    </row>
    <row r="310" spans="1:37" x14ac:dyDescent="0.3">
      <c r="A310" s="58" t="s">
        <v>36</v>
      </c>
      <c r="B310" s="58" t="s">
        <v>37</v>
      </c>
      <c r="C310" s="58" t="s">
        <v>38</v>
      </c>
      <c r="D310" s="58" t="s">
        <v>39</v>
      </c>
      <c r="E310" s="58" t="s">
        <v>99</v>
      </c>
      <c r="F310" s="58" t="s">
        <v>100</v>
      </c>
      <c r="G310" s="58" t="s">
        <v>42</v>
      </c>
      <c r="H310" s="58" t="s">
        <v>101</v>
      </c>
      <c r="I310" s="58" t="s">
        <v>44</v>
      </c>
      <c r="J310" s="58" t="s">
        <v>102</v>
      </c>
      <c r="K310" s="58" t="s">
        <v>103</v>
      </c>
      <c r="L310" s="58" t="s">
        <v>2860</v>
      </c>
      <c r="M310" s="58" t="s">
        <v>2861</v>
      </c>
      <c r="N310" s="58" t="s">
        <v>2862</v>
      </c>
      <c r="O310" s="58">
        <v>1446000</v>
      </c>
      <c r="P310" s="58" t="s">
        <v>1257</v>
      </c>
      <c r="Q310" s="72">
        <v>44638</v>
      </c>
      <c r="R310" s="58" t="s">
        <v>1258</v>
      </c>
      <c r="S310" s="72">
        <v>44637</v>
      </c>
      <c r="T310" s="58" t="s">
        <v>1259</v>
      </c>
      <c r="U310" s="58" t="s">
        <v>2867</v>
      </c>
      <c r="V310" s="72">
        <v>44631</v>
      </c>
      <c r="W310" s="58" t="s">
        <v>2868</v>
      </c>
      <c r="X310" s="72">
        <v>44610</v>
      </c>
      <c r="Y310" s="73" t="s">
        <v>1245</v>
      </c>
      <c r="Z310" s="58" t="s">
        <v>52</v>
      </c>
      <c r="AA310" s="58" t="s">
        <v>53</v>
      </c>
      <c r="AB310" s="58" t="s">
        <v>1246</v>
      </c>
      <c r="AC310" s="58" t="s">
        <v>1247</v>
      </c>
      <c r="AD310" s="58" t="s">
        <v>2869</v>
      </c>
      <c r="AE310" s="58" t="s">
        <v>2870</v>
      </c>
      <c r="AF310" s="58" t="s">
        <v>1277</v>
      </c>
      <c r="AG310" s="58"/>
      <c r="AH310" s="58"/>
      <c r="AI310" s="58"/>
      <c r="AJ310" s="58">
        <v>28920</v>
      </c>
      <c r="AK310" s="58"/>
    </row>
    <row r="311" spans="1:37" x14ac:dyDescent="0.3">
      <c r="A311" s="58" t="s">
        <v>36</v>
      </c>
      <c r="B311" s="58" t="s">
        <v>37</v>
      </c>
      <c r="C311" s="58" t="s">
        <v>38</v>
      </c>
      <c r="D311" s="58" t="s">
        <v>39</v>
      </c>
      <c r="E311" s="58" t="s">
        <v>99</v>
      </c>
      <c r="F311" s="58" t="s">
        <v>100</v>
      </c>
      <c r="G311" s="58" t="s">
        <v>2778</v>
      </c>
      <c r="H311" s="58" t="s">
        <v>2779</v>
      </c>
      <c r="I311" s="58" t="s">
        <v>44</v>
      </c>
      <c r="J311" s="58" t="s">
        <v>102</v>
      </c>
      <c r="K311" s="58" t="s">
        <v>103</v>
      </c>
      <c r="L311" s="58" t="s">
        <v>2780</v>
      </c>
      <c r="M311" s="58" t="s">
        <v>2781</v>
      </c>
      <c r="N311" s="58" t="s">
        <v>2782</v>
      </c>
      <c r="O311" s="58">
        <v>1800000</v>
      </c>
      <c r="P311" s="58" t="s">
        <v>1257</v>
      </c>
      <c r="Q311" s="72">
        <v>44638</v>
      </c>
      <c r="R311" s="58" t="s">
        <v>1258</v>
      </c>
      <c r="S311" s="72">
        <v>44637</v>
      </c>
      <c r="T311" s="58" t="s">
        <v>1259</v>
      </c>
      <c r="U311" s="58" t="s">
        <v>2783</v>
      </c>
      <c r="V311" s="72">
        <v>44631</v>
      </c>
      <c r="W311" s="58" t="s">
        <v>2784</v>
      </c>
      <c r="X311" s="72">
        <v>44613</v>
      </c>
      <c r="Y311" s="73" t="s">
        <v>1245</v>
      </c>
      <c r="Z311" s="58" t="s">
        <v>52</v>
      </c>
      <c r="AA311" s="58" t="s">
        <v>1309</v>
      </c>
      <c r="AB311" s="58" t="s">
        <v>1246</v>
      </c>
      <c r="AC311" s="58" t="s">
        <v>1247</v>
      </c>
      <c r="AD311" s="58" t="s">
        <v>2785</v>
      </c>
      <c r="AE311" s="58" t="s">
        <v>2786</v>
      </c>
      <c r="AF311" s="58" t="s">
        <v>1277</v>
      </c>
      <c r="AG311" s="58"/>
      <c r="AH311" s="58">
        <v>270000</v>
      </c>
      <c r="AI311" s="58"/>
      <c r="AJ311" s="58"/>
      <c r="AK311" s="58"/>
    </row>
    <row r="312" spans="1:37" x14ac:dyDescent="0.3">
      <c r="A312" s="58" t="s">
        <v>36</v>
      </c>
      <c r="B312" s="58" t="s">
        <v>37</v>
      </c>
      <c r="C312" s="58" t="s">
        <v>38</v>
      </c>
      <c r="D312" s="58" t="s">
        <v>39</v>
      </c>
      <c r="E312" s="58" t="s">
        <v>99</v>
      </c>
      <c r="F312" s="58" t="s">
        <v>403</v>
      </c>
      <c r="G312" s="58" t="s">
        <v>1302</v>
      </c>
      <c r="H312" s="58" t="s">
        <v>1303</v>
      </c>
      <c r="I312" s="58" t="s">
        <v>44</v>
      </c>
      <c r="J312" s="58" t="s">
        <v>102</v>
      </c>
      <c r="K312" s="58" t="s">
        <v>103</v>
      </c>
      <c r="L312" s="58" t="s">
        <v>1304</v>
      </c>
      <c r="M312" s="58" t="s">
        <v>1305</v>
      </c>
      <c r="N312" s="58" t="s">
        <v>1322</v>
      </c>
      <c r="O312" s="58">
        <v>85000</v>
      </c>
      <c r="P312" s="58" t="s">
        <v>1257</v>
      </c>
      <c r="Q312" s="72">
        <v>44638</v>
      </c>
      <c r="R312" s="58" t="s">
        <v>1258</v>
      </c>
      <c r="S312" s="72">
        <v>44637</v>
      </c>
      <c r="T312" s="58" t="s">
        <v>1259</v>
      </c>
      <c r="U312" s="58" t="s">
        <v>1323</v>
      </c>
      <c r="V312" s="72">
        <v>44631</v>
      </c>
      <c r="W312" s="58" t="s">
        <v>1324</v>
      </c>
      <c r="X312" s="72">
        <v>44608</v>
      </c>
      <c r="Y312" s="73" t="s">
        <v>1245</v>
      </c>
      <c r="Z312" s="58" t="s">
        <v>52</v>
      </c>
      <c r="AA312" s="58" t="s">
        <v>1309</v>
      </c>
      <c r="AB312" s="58" t="s">
        <v>1246</v>
      </c>
      <c r="AC312" s="58" t="s">
        <v>1247</v>
      </c>
      <c r="AD312" s="58" t="s">
        <v>1325</v>
      </c>
      <c r="AE312" s="58" t="s">
        <v>1326</v>
      </c>
      <c r="AF312" s="58" t="s">
        <v>1277</v>
      </c>
      <c r="AG312" s="58"/>
      <c r="AH312" s="58"/>
      <c r="AI312" s="58"/>
      <c r="AJ312" s="58"/>
      <c r="AK312" s="58"/>
    </row>
    <row r="313" spans="1:37" x14ac:dyDescent="0.3">
      <c r="A313" s="58" t="s">
        <v>36</v>
      </c>
      <c r="B313" s="58" t="s">
        <v>37</v>
      </c>
      <c r="C313" s="58" t="s">
        <v>38</v>
      </c>
      <c r="D313" s="58" t="s">
        <v>39</v>
      </c>
      <c r="E313" s="58" t="s">
        <v>99</v>
      </c>
      <c r="F313" s="58" t="s">
        <v>403</v>
      </c>
      <c r="G313" s="58" t="s">
        <v>1302</v>
      </c>
      <c r="H313" s="58" t="s">
        <v>1303</v>
      </c>
      <c r="I313" s="58" t="s">
        <v>44</v>
      </c>
      <c r="J313" s="58" t="s">
        <v>102</v>
      </c>
      <c r="K313" s="58" t="s">
        <v>103</v>
      </c>
      <c r="L313" s="58" t="s">
        <v>1304</v>
      </c>
      <c r="M313" s="58" t="s">
        <v>1305</v>
      </c>
      <c r="N313" s="58" t="s">
        <v>1317</v>
      </c>
      <c r="O313" s="58">
        <v>100000</v>
      </c>
      <c r="P313" s="58" t="s">
        <v>1257</v>
      </c>
      <c r="Q313" s="72">
        <v>44638</v>
      </c>
      <c r="R313" s="58" t="s">
        <v>1258</v>
      </c>
      <c r="S313" s="72">
        <v>44637</v>
      </c>
      <c r="T313" s="58" t="s">
        <v>1259</v>
      </c>
      <c r="U313" s="58" t="s">
        <v>1318</v>
      </c>
      <c r="V313" s="72">
        <v>44631</v>
      </c>
      <c r="W313" s="58" t="s">
        <v>1319</v>
      </c>
      <c r="X313" s="72">
        <v>44610</v>
      </c>
      <c r="Y313" s="73" t="s">
        <v>1245</v>
      </c>
      <c r="Z313" s="58" t="s">
        <v>52</v>
      </c>
      <c r="AA313" s="58" t="s">
        <v>1309</v>
      </c>
      <c r="AB313" s="58" t="s">
        <v>1246</v>
      </c>
      <c r="AC313" s="58" t="s">
        <v>1247</v>
      </c>
      <c r="AD313" s="58" t="s">
        <v>1320</v>
      </c>
      <c r="AE313" s="58" t="s">
        <v>1321</v>
      </c>
      <c r="AF313" s="58" t="s">
        <v>1277</v>
      </c>
      <c r="AG313" s="58"/>
      <c r="AH313" s="58"/>
      <c r="AI313" s="58"/>
      <c r="AJ313" s="58"/>
      <c r="AK313" s="58"/>
    </row>
    <row r="314" spans="1:37" x14ac:dyDescent="0.3">
      <c r="A314" s="58" t="s">
        <v>36</v>
      </c>
      <c r="B314" s="58" t="s">
        <v>37</v>
      </c>
      <c r="C314" s="58" t="s">
        <v>38</v>
      </c>
      <c r="D314" s="58" t="s">
        <v>39</v>
      </c>
      <c r="E314" s="58" t="s">
        <v>99</v>
      </c>
      <c r="F314" s="58" t="s">
        <v>403</v>
      </c>
      <c r="G314" s="58" t="s">
        <v>1302</v>
      </c>
      <c r="H314" s="58" t="s">
        <v>1303</v>
      </c>
      <c r="I314" s="58" t="s">
        <v>44</v>
      </c>
      <c r="J314" s="58" t="s">
        <v>102</v>
      </c>
      <c r="K314" s="58" t="s">
        <v>103</v>
      </c>
      <c r="L314" s="58" t="s">
        <v>1304</v>
      </c>
      <c r="M314" s="58" t="s">
        <v>1305</v>
      </c>
      <c r="N314" s="58" t="s">
        <v>1312</v>
      </c>
      <c r="O314" s="58">
        <v>100000</v>
      </c>
      <c r="P314" s="58" t="s">
        <v>1257</v>
      </c>
      <c r="Q314" s="72">
        <v>44638</v>
      </c>
      <c r="R314" s="58" t="s">
        <v>1258</v>
      </c>
      <c r="S314" s="72">
        <v>44637</v>
      </c>
      <c r="T314" s="58" t="s">
        <v>1259</v>
      </c>
      <c r="U314" s="58" t="s">
        <v>1313</v>
      </c>
      <c r="V314" s="72">
        <v>44631</v>
      </c>
      <c r="W314" s="58" t="s">
        <v>1314</v>
      </c>
      <c r="X314" s="72">
        <v>44608</v>
      </c>
      <c r="Y314" s="73" t="s">
        <v>1245</v>
      </c>
      <c r="Z314" s="58" t="s">
        <v>52</v>
      </c>
      <c r="AA314" s="58" t="s">
        <v>1309</v>
      </c>
      <c r="AB314" s="58" t="s">
        <v>1246</v>
      </c>
      <c r="AC314" s="58" t="s">
        <v>1247</v>
      </c>
      <c r="AD314" s="58" t="s">
        <v>1315</v>
      </c>
      <c r="AE314" s="58" t="s">
        <v>1316</v>
      </c>
      <c r="AF314" s="58" t="s">
        <v>1277</v>
      </c>
      <c r="AG314" s="58"/>
      <c r="AH314" s="58"/>
      <c r="AI314" s="58"/>
      <c r="AJ314" s="58"/>
      <c r="AK314" s="58"/>
    </row>
    <row r="315" spans="1:37" x14ac:dyDescent="0.3">
      <c r="A315" s="58" t="s">
        <v>36</v>
      </c>
      <c r="B315" s="58" t="s">
        <v>37</v>
      </c>
      <c r="C315" s="58" t="s">
        <v>38</v>
      </c>
      <c r="D315" s="58" t="s">
        <v>39</v>
      </c>
      <c r="E315" s="58" t="s">
        <v>99</v>
      </c>
      <c r="F315" s="58" t="s">
        <v>403</v>
      </c>
      <c r="G315" s="58" t="s">
        <v>1302</v>
      </c>
      <c r="H315" s="58" t="s">
        <v>1303</v>
      </c>
      <c r="I315" s="58" t="s">
        <v>44</v>
      </c>
      <c r="J315" s="58" t="s">
        <v>102</v>
      </c>
      <c r="K315" s="58" t="s">
        <v>103</v>
      </c>
      <c r="L315" s="58" t="s">
        <v>1304</v>
      </c>
      <c r="M315" s="58" t="s">
        <v>1305</v>
      </c>
      <c r="N315" s="58" t="s">
        <v>1306</v>
      </c>
      <c r="O315" s="58">
        <v>80000</v>
      </c>
      <c r="P315" s="58" t="s">
        <v>1257</v>
      </c>
      <c r="Q315" s="72">
        <v>44638</v>
      </c>
      <c r="R315" s="58" t="s">
        <v>1258</v>
      </c>
      <c r="S315" s="72">
        <v>44637</v>
      </c>
      <c r="T315" s="58" t="s">
        <v>1259</v>
      </c>
      <c r="U315" s="58" t="s">
        <v>1307</v>
      </c>
      <c r="V315" s="72">
        <v>44631</v>
      </c>
      <c r="W315" s="58" t="s">
        <v>1308</v>
      </c>
      <c r="X315" s="72">
        <v>44610</v>
      </c>
      <c r="Y315" s="73" t="s">
        <v>1245</v>
      </c>
      <c r="Z315" s="58" t="s">
        <v>52</v>
      </c>
      <c r="AA315" s="58" t="s">
        <v>1309</v>
      </c>
      <c r="AB315" s="58" t="s">
        <v>1246</v>
      </c>
      <c r="AC315" s="58" t="s">
        <v>1247</v>
      </c>
      <c r="AD315" s="58" t="s">
        <v>1310</v>
      </c>
      <c r="AE315" s="58" t="s">
        <v>1311</v>
      </c>
      <c r="AF315" s="58" t="s">
        <v>1277</v>
      </c>
      <c r="AG315" s="58"/>
      <c r="AH315" s="58"/>
      <c r="AI315" s="58"/>
      <c r="AJ315" s="58"/>
      <c r="AK315" s="58"/>
    </row>
    <row r="316" spans="1:37" x14ac:dyDescent="0.3">
      <c r="A316" s="58" t="s">
        <v>36</v>
      </c>
      <c r="B316" s="58" t="s">
        <v>37</v>
      </c>
      <c r="C316" s="58" t="s">
        <v>38</v>
      </c>
      <c r="D316" s="58" t="s">
        <v>39</v>
      </c>
      <c r="E316" s="58" t="s">
        <v>99</v>
      </c>
      <c r="F316" s="58" t="s">
        <v>403</v>
      </c>
      <c r="G316" s="58" t="s">
        <v>56</v>
      </c>
      <c r="H316" s="58" t="s">
        <v>455</v>
      </c>
      <c r="I316" s="58" t="s">
        <v>44</v>
      </c>
      <c r="J316" s="58" t="s">
        <v>102</v>
      </c>
      <c r="K316" s="58" t="s">
        <v>103</v>
      </c>
      <c r="L316" s="58" t="s">
        <v>456</v>
      </c>
      <c r="M316" s="58" t="s">
        <v>457</v>
      </c>
      <c r="N316" s="58" t="s">
        <v>1297</v>
      </c>
      <c r="O316" s="58">
        <v>15658000</v>
      </c>
      <c r="P316" s="58" t="s">
        <v>1257</v>
      </c>
      <c r="Q316" s="72">
        <v>44638</v>
      </c>
      <c r="R316" s="58" t="s">
        <v>1258</v>
      </c>
      <c r="S316" s="72">
        <v>44637</v>
      </c>
      <c r="T316" s="58" t="s">
        <v>1259</v>
      </c>
      <c r="U316" s="58" t="s">
        <v>1298</v>
      </c>
      <c r="V316" s="72">
        <v>44631</v>
      </c>
      <c r="W316" s="58" t="s">
        <v>1299</v>
      </c>
      <c r="X316" s="72">
        <v>44613</v>
      </c>
      <c r="Y316" s="73" t="s">
        <v>1245</v>
      </c>
      <c r="Z316" s="58" t="s">
        <v>52</v>
      </c>
      <c r="AA316" s="58" t="s">
        <v>62</v>
      </c>
      <c r="AB316" s="58" t="s">
        <v>1246</v>
      </c>
      <c r="AC316" s="58" t="s">
        <v>1247</v>
      </c>
      <c r="AD316" s="58" t="s">
        <v>1300</v>
      </c>
      <c r="AE316" s="58" t="s">
        <v>1301</v>
      </c>
      <c r="AF316" s="58" t="s">
        <v>1277</v>
      </c>
      <c r="AG316" s="58"/>
      <c r="AH316" s="58"/>
      <c r="AI316" s="58"/>
      <c r="AJ316" s="58"/>
      <c r="AK316" s="58"/>
    </row>
    <row r="317" spans="1:37" x14ac:dyDescent="0.3">
      <c r="A317" s="58" t="s">
        <v>36</v>
      </c>
      <c r="B317" s="58" t="s">
        <v>37</v>
      </c>
      <c r="C317" s="58" t="s">
        <v>38</v>
      </c>
      <c r="D317" s="58" t="s">
        <v>39</v>
      </c>
      <c r="E317" s="58" t="s">
        <v>99</v>
      </c>
      <c r="F317" s="58" t="s">
        <v>100</v>
      </c>
      <c r="G317" s="58" t="s">
        <v>56</v>
      </c>
      <c r="H317" s="58" t="s">
        <v>1051</v>
      </c>
      <c r="I317" s="58" t="s">
        <v>44</v>
      </c>
      <c r="J317" s="58" t="s">
        <v>102</v>
      </c>
      <c r="K317" s="58" t="s">
        <v>103</v>
      </c>
      <c r="L317" s="58" t="s">
        <v>1052</v>
      </c>
      <c r="M317" s="58" t="s">
        <v>1053</v>
      </c>
      <c r="N317" s="58" t="s">
        <v>1292</v>
      </c>
      <c r="O317" s="58">
        <v>7130000</v>
      </c>
      <c r="P317" s="58" t="s">
        <v>1257</v>
      </c>
      <c r="Q317" s="72">
        <v>44638</v>
      </c>
      <c r="R317" s="58" t="s">
        <v>1258</v>
      </c>
      <c r="S317" s="72">
        <v>44637</v>
      </c>
      <c r="T317" s="58" t="s">
        <v>1259</v>
      </c>
      <c r="U317" s="58" t="s">
        <v>1293</v>
      </c>
      <c r="V317" s="72">
        <v>44631</v>
      </c>
      <c r="W317" s="58" t="s">
        <v>1294</v>
      </c>
      <c r="X317" s="72">
        <v>44614</v>
      </c>
      <c r="Y317" s="73" t="s">
        <v>1245</v>
      </c>
      <c r="Z317" s="58" t="s">
        <v>52</v>
      </c>
      <c r="AA317" s="58" t="s">
        <v>62</v>
      </c>
      <c r="AB317" s="58" t="s">
        <v>1246</v>
      </c>
      <c r="AC317" s="58" t="s">
        <v>1247</v>
      </c>
      <c r="AD317" s="58" t="s">
        <v>1295</v>
      </c>
      <c r="AE317" s="58" t="s">
        <v>1296</v>
      </c>
      <c r="AF317" s="58" t="s">
        <v>1277</v>
      </c>
      <c r="AG317" s="58"/>
      <c r="AH317" s="58"/>
      <c r="AI317" s="58"/>
      <c r="AJ317" s="58"/>
      <c r="AK317" s="58"/>
    </row>
    <row r="318" spans="1:37" x14ac:dyDescent="0.3">
      <c r="A318" s="58" t="s">
        <v>36</v>
      </c>
      <c r="B318" s="58" t="s">
        <v>37</v>
      </c>
      <c r="C318" s="58" t="s">
        <v>38</v>
      </c>
      <c r="D318" s="58" t="s">
        <v>39</v>
      </c>
      <c r="E318" s="58" t="s">
        <v>99</v>
      </c>
      <c r="F318" s="58" t="s">
        <v>100</v>
      </c>
      <c r="G318" s="58" t="s">
        <v>42</v>
      </c>
      <c r="H318" s="58" t="s">
        <v>101</v>
      </c>
      <c r="I318" s="58" t="s">
        <v>44</v>
      </c>
      <c r="J318" s="58" t="s">
        <v>102</v>
      </c>
      <c r="K318" s="58" t="s">
        <v>103</v>
      </c>
      <c r="L318" s="58" t="s">
        <v>2860</v>
      </c>
      <c r="M318" s="58" t="s">
        <v>2861</v>
      </c>
      <c r="N318" s="58" t="s">
        <v>2862</v>
      </c>
      <c r="O318" s="58">
        <v>1425000</v>
      </c>
      <c r="P318" s="58" t="s">
        <v>1257</v>
      </c>
      <c r="Q318" s="72">
        <v>44638</v>
      </c>
      <c r="R318" s="58" t="s">
        <v>1258</v>
      </c>
      <c r="S318" s="72">
        <v>44637</v>
      </c>
      <c r="T318" s="58" t="s">
        <v>1259</v>
      </c>
      <c r="U318" s="58" t="s">
        <v>2863</v>
      </c>
      <c r="V318" s="72">
        <v>44631</v>
      </c>
      <c r="W318" s="58" t="s">
        <v>2864</v>
      </c>
      <c r="X318" s="72">
        <v>44621</v>
      </c>
      <c r="Y318" s="73" t="s">
        <v>1245</v>
      </c>
      <c r="Z318" s="58" t="s">
        <v>52</v>
      </c>
      <c r="AA318" s="58" t="s">
        <v>53</v>
      </c>
      <c r="AB318" s="58" t="s">
        <v>1246</v>
      </c>
      <c r="AC318" s="58" t="s">
        <v>1247</v>
      </c>
      <c r="AD318" s="58" t="s">
        <v>2865</v>
      </c>
      <c r="AE318" s="58" t="s">
        <v>2866</v>
      </c>
      <c r="AF318" s="58" t="s">
        <v>1277</v>
      </c>
      <c r="AG318" s="58"/>
      <c r="AH318" s="58"/>
      <c r="AI318" s="58"/>
      <c r="AJ318" s="58">
        <v>28500</v>
      </c>
      <c r="AK318" s="58"/>
    </row>
    <row r="319" spans="1:37" x14ac:dyDescent="0.3">
      <c r="A319" s="58" t="s">
        <v>36</v>
      </c>
      <c r="B319" s="58" t="s">
        <v>37</v>
      </c>
      <c r="C319" s="58" t="s">
        <v>38</v>
      </c>
      <c r="D319" s="58" t="s">
        <v>39</v>
      </c>
      <c r="E319" s="58" t="s">
        <v>99</v>
      </c>
      <c r="F319" s="58" t="s">
        <v>100</v>
      </c>
      <c r="G319" s="58" t="s">
        <v>110</v>
      </c>
      <c r="H319" s="58" t="s">
        <v>111</v>
      </c>
      <c r="I319" s="58" t="s">
        <v>44</v>
      </c>
      <c r="J319" s="58" t="s">
        <v>102</v>
      </c>
      <c r="K319" s="58" t="s">
        <v>103</v>
      </c>
      <c r="L319" s="58" t="s">
        <v>112</v>
      </c>
      <c r="M319" s="58" t="s">
        <v>113</v>
      </c>
      <c r="N319" s="58" t="s">
        <v>1287</v>
      </c>
      <c r="O319" s="58">
        <v>300450</v>
      </c>
      <c r="P319" s="58" t="s">
        <v>1257</v>
      </c>
      <c r="Q319" s="72">
        <v>44638</v>
      </c>
      <c r="R319" s="58" t="s">
        <v>1258</v>
      </c>
      <c r="S319" s="72">
        <v>44637</v>
      </c>
      <c r="T319" s="58" t="s">
        <v>1259</v>
      </c>
      <c r="U319" s="58" t="s">
        <v>1288</v>
      </c>
      <c r="V319" s="72">
        <v>44631</v>
      </c>
      <c r="W319" s="58" t="s">
        <v>1289</v>
      </c>
      <c r="X319" s="72">
        <v>44629</v>
      </c>
      <c r="Y319" s="73" t="s">
        <v>1245</v>
      </c>
      <c r="Z319" s="58" t="s">
        <v>52</v>
      </c>
      <c r="AA319" s="58" t="s">
        <v>116</v>
      </c>
      <c r="AB319" s="58" t="s">
        <v>1246</v>
      </c>
      <c r="AC319" s="58" t="s">
        <v>1247</v>
      </c>
      <c r="AD319" s="58" t="s">
        <v>1290</v>
      </c>
      <c r="AE319" s="58" t="s">
        <v>1291</v>
      </c>
      <c r="AF319" s="58" t="s">
        <v>1277</v>
      </c>
      <c r="AG319" s="58"/>
      <c r="AH319" s="58"/>
      <c r="AI319" s="58"/>
      <c r="AJ319" s="58"/>
      <c r="AK319" s="58"/>
    </row>
    <row r="320" spans="1:37" x14ac:dyDescent="0.3">
      <c r="A320" s="58" t="s">
        <v>36</v>
      </c>
      <c r="B320" s="58" t="s">
        <v>37</v>
      </c>
      <c r="C320" s="58" t="s">
        <v>38</v>
      </c>
      <c r="D320" s="58" t="s">
        <v>39</v>
      </c>
      <c r="E320" s="58" t="s">
        <v>99</v>
      </c>
      <c r="F320" s="58" t="s">
        <v>403</v>
      </c>
      <c r="G320" s="58" t="s">
        <v>56</v>
      </c>
      <c r="H320" s="58" t="s">
        <v>455</v>
      </c>
      <c r="I320" s="58" t="s">
        <v>44</v>
      </c>
      <c r="J320" s="58" t="s">
        <v>102</v>
      </c>
      <c r="K320" s="58" t="s">
        <v>103</v>
      </c>
      <c r="L320" s="58" t="s">
        <v>456</v>
      </c>
      <c r="M320" s="58" t="s">
        <v>457</v>
      </c>
      <c r="N320" s="58" t="s">
        <v>1282</v>
      </c>
      <c r="O320" s="58">
        <v>920000</v>
      </c>
      <c r="P320" s="58" t="s">
        <v>1257</v>
      </c>
      <c r="Q320" s="72">
        <v>44638</v>
      </c>
      <c r="R320" s="58" t="s">
        <v>1258</v>
      </c>
      <c r="S320" s="72">
        <v>44637</v>
      </c>
      <c r="T320" s="58" t="s">
        <v>1259</v>
      </c>
      <c r="U320" s="58" t="s">
        <v>1283</v>
      </c>
      <c r="V320" s="72">
        <v>44631</v>
      </c>
      <c r="W320" s="58" t="s">
        <v>1284</v>
      </c>
      <c r="X320" s="72">
        <v>44628</v>
      </c>
      <c r="Y320" s="73" t="s">
        <v>1245</v>
      </c>
      <c r="Z320" s="58" t="s">
        <v>52</v>
      </c>
      <c r="AA320" s="58" t="s">
        <v>62</v>
      </c>
      <c r="AB320" s="58" t="s">
        <v>1246</v>
      </c>
      <c r="AC320" s="58" t="s">
        <v>1247</v>
      </c>
      <c r="AD320" s="58" t="s">
        <v>1285</v>
      </c>
      <c r="AE320" s="58" t="s">
        <v>1286</v>
      </c>
      <c r="AF320" s="58" t="s">
        <v>1277</v>
      </c>
      <c r="AG320" s="58"/>
      <c r="AH320" s="58"/>
      <c r="AI320" s="58"/>
      <c r="AJ320" s="58"/>
      <c r="AK320" s="58"/>
    </row>
    <row r="321" spans="1:37" x14ac:dyDescent="0.3">
      <c r="A321" s="58" t="s">
        <v>36</v>
      </c>
      <c r="B321" s="58" t="s">
        <v>37</v>
      </c>
      <c r="C321" s="58" t="s">
        <v>38</v>
      </c>
      <c r="D321" s="58" t="s">
        <v>39</v>
      </c>
      <c r="E321" s="58" t="s">
        <v>99</v>
      </c>
      <c r="F321" s="58" t="s">
        <v>100</v>
      </c>
      <c r="G321" s="58" t="s">
        <v>333</v>
      </c>
      <c r="H321" s="58" t="s">
        <v>377</v>
      </c>
      <c r="I321" s="58" t="s">
        <v>44</v>
      </c>
      <c r="J321" s="58" t="s">
        <v>102</v>
      </c>
      <c r="K321" s="58" t="s">
        <v>103</v>
      </c>
      <c r="L321" s="58" t="s">
        <v>279</v>
      </c>
      <c r="M321" s="58" t="s">
        <v>383</v>
      </c>
      <c r="N321" s="58" t="s">
        <v>1037</v>
      </c>
      <c r="O321" s="58">
        <v>1425000</v>
      </c>
      <c r="P321" s="58" t="s">
        <v>1257</v>
      </c>
      <c r="Q321" s="72">
        <v>44638</v>
      </c>
      <c r="R321" s="58" t="s">
        <v>1258</v>
      </c>
      <c r="S321" s="72">
        <v>44637</v>
      </c>
      <c r="T321" s="58" t="s">
        <v>1259</v>
      </c>
      <c r="U321" s="58" t="s">
        <v>1278</v>
      </c>
      <c r="V321" s="72">
        <v>44631</v>
      </c>
      <c r="W321" s="58" t="s">
        <v>1279</v>
      </c>
      <c r="X321" s="72">
        <v>44631</v>
      </c>
      <c r="Y321" s="73" t="s">
        <v>1245</v>
      </c>
      <c r="Z321" s="58" t="s">
        <v>52</v>
      </c>
      <c r="AA321" s="58" t="s">
        <v>338</v>
      </c>
      <c r="AB321" s="58" t="s">
        <v>1246</v>
      </c>
      <c r="AC321" s="58" t="s">
        <v>1247</v>
      </c>
      <c r="AD321" s="58" t="s">
        <v>1280</v>
      </c>
      <c r="AE321" s="58" t="s">
        <v>1281</v>
      </c>
      <c r="AF321" s="58" t="s">
        <v>1277</v>
      </c>
      <c r="AG321" s="58"/>
      <c r="AH321" s="58"/>
      <c r="AI321" s="58"/>
      <c r="AJ321" s="58"/>
      <c r="AK321" s="58"/>
    </row>
    <row r="322" spans="1:37" x14ac:dyDescent="0.3">
      <c r="A322" s="58" t="s">
        <v>36</v>
      </c>
      <c r="B322" s="58" t="s">
        <v>37</v>
      </c>
      <c r="C322" s="58" t="s">
        <v>38</v>
      </c>
      <c r="D322" s="58" t="s">
        <v>39</v>
      </c>
      <c r="E322" s="58" t="s">
        <v>99</v>
      </c>
      <c r="F322" s="58" t="s">
        <v>100</v>
      </c>
      <c r="G322" s="58" t="s">
        <v>333</v>
      </c>
      <c r="H322" s="58" t="s">
        <v>377</v>
      </c>
      <c r="I322" s="58" t="s">
        <v>44</v>
      </c>
      <c r="J322" s="58" t="s">
        <v>102</v>
      </c>
      <c r="K322" s="58" t="s">
        <v>103</v>
      </c>
      <c r="L322" s="58" t="s">
        <v>274</v>
      </c>
      <c r="M322" s="58" t="s">
        <v>378</v>
      </c>
      <c r="N322" s="58" t="s">
        <v>1046</v>
      </c>
      <c r="O322" s="58">
        <v>994000</v>
      </c>
      <c r="P322" s="58" t="s">
        <v>1257</v>
      </c>
      <c r="Q322" s="72">
        <v>44638</v>
      </c>
      <c r="R322" s="58" t="s">
        <v>1258</v>
      </c>
      <c r="S322" s="72">
        <v>44637</v>
      </c>
      <c r="T322" s="58" t="s">
        <v>1259</v>
      </c>
      <c r="U322" s="58" t="s">
        <v>1273</v>
      </c>
      <c r="V322" s="72">
        <v>44631</v>
      </c>
      <c r="W322" s="58" t="s">
        <v>1274</v>
      </c>
      <c r="X322" s="72">
        <v>44631</v>
      </c>
      <c r="Y322" s="73" t="s">
        <v>1245</v>
      </c>
      <c r="Z322" s="58" t="s">
        <v>52</v>
      </c>
      <c r="AA322" s="58" t="s">
        <v>338</v>
      </c>
      <c r="AB322" s="58" t="s">
        <v>1246</v>
      </c>
      <c r="AC322" s="58" t="s">
        <v>1247</v>
      </c>
      <c r="AD322" s="58" t="s">
        <v>1275</v>
      </c>
      <c r="AE322" s="58" t="s">
        <v>1276</v>
      </c>
      <c r="AF322" s="58" t="s">
        <v>1277</v>
      </c>
      <c r="AG322" s="58"/>
      <c r="AH322" s="58"/>
      <c r="AI322" s="58"/>
      <c r="AJ322" s="58"/>
      <c r="AK322" s="58"/>
    </row>
    <row r="323" spans="1:37" x14ac:dyDescent="0.3">
      <c r="A323" s="58" t="s">
        <v>36</v>
      </c>
      <c r="B323" s="58" t="s">
        <v>37</v>
      </c>
      <c r="C323" s="58" t="s">
        <v>38</v>
      </c>
      <c r="D323" s="58" t="s">
        <v>39</v>
      </c>
      <c r="E323" s="58" t="s">
        <v>99</v>
      </c>
      <c r="F323" s="58" t="s">
        <v>100</v>
      </c>
      <c r="G323" s="58" t="s">
        <v>333</v>
      </c>
      <c r="H323" s="58" t="s">
        <v>377</v>
      </c>
      <c r="I323" s="58" t="s">
        <v>44</v>
      </c>
      <c r="J323" s="58" t="s">
        <v>102</v>
      </c>
      <c r="K323" s="58" t="s">
        <v>103</v>
      </c>
      <c r="L323" s="58" t="s">
        <v>279</v>
      </c>
      <c r="M323" s="58" t="s">
        <v>383</v>
      </c>
      <c r="N323" s="58" t="s">
        <v>1037</v>
      </c>
      <c r="O323" s="58">
        <v>1440000</v>
      </c>
      <c r="P323" s="58" t="s">
        <v>1257</v>
      </c>
      <c r="Q323" s="72">
        <v>44638</v>
      </c>
      <c r="R323" s="58" t="s">
        <v>1258</v>
      </c>
      <c r="S323" s="72">
        <v>44637</v>
      </c>
      <c r="T323" s="58" t="s">
        <v>1259</v>
      </c>
      <c r="U323" s="58" t="s">
        <v>1269</v>
      </c>
      <c r="V323" s="72">
        <v>44631</v>
      </c>
      <c r="W323" s="58" t="s">
        <v>1270</v>
      </c>
      <c r="X323" s="72">
        <v>44631</v>
      </c>
      <c r="Y323" s="73" t="s">
        <v>1245</v>
      </c>
      <c r="Z323" s="58" t="s">
        <v>52</v>
      </c>
      <c r="AA323" s="58" t="s">
        <v>338</v>
      </c>
      <c r="AB323" s="58" t="s">
        <v>1246</v>
      </c>
      <c r="AC323" s="58" t="s">
        <v>1247</v>
      </c>
      <c r="AD323" s="58" t="s">
        <v>1271</v>
      </c>
      <c r="AE323" s="58" t="s">
        <v>1272</v>
      </c>
      <c r="AF323" s="58" t="s">
        <v>1264</v>
      </c>
      <c r="AG323" s="58"/>
      <c r="AH323" s="58"/>
      <c r="AI323" s="58"/>
      <c r="AJ323" s="58"/>
      <c r="AK323" s="58"/>
    </row>
    <row r="324" spans="1:37" x14ac:dyDescent="0.3">
      <c r="A324" s="58" t="s">
        <v>36</v>
      </c>
      <c r="B324" s="58" t="s">
        <v>37</v>
      </c>
      <c r="C324" s="58" t="s">
        <v>38</v>
      </c>
      <c r="D324" s="58" t="s">
        <v>39</v>
      </c>
      <c r="E324" s="58" t="s">
        <v>99</v>
      </c>
      <c r="F324" s="58" t="s">
        <v>100</v>
      </c>
      <c r="G324" s="58" t="s">
        <v>333</v>
      </c>
      <c r="H324" s="58" t="s">
        <v>377</v>
      </c>
      <c r="I324" s="58" t="s">
        <v>44</v>
      </c>
      <c r="J324" s="58" t="s">
        <v>102</v>
      </c>
      <c r="K324" s="58" t="s">
        <v>103</v>
      </c>
      <c r="L324" s="58" t="s">
        <v>274</v>
      </c>
      <c r="M324" s="58" t="s">
        <v>378</v>
      </c>
      <c r="N324" s="58" t="s">
        <v>1046</v>
      </c>
      <c r="O324" s="58">
        <v>987000</v>
      </c>
      <c r="P324" s="58" t="s">
        <v>1257</v>
      </c>
      <c r="Q324" s="72">
        <v>44638</v>
      </c>
      <c r="R324" s="58" t="s">
        <v>1258</v>
      </c>
      <c r="S324" s="72">
        <v>44637</v>
      </c>
      <c r="T324" s="58" t="s">
        <v>1259</v>
      </c>
      <c r="U324" s="58" t="s">
        <v>1265</v>
      </c>
      <c r="V324" s="72">
        <v>44631</v>
      </c>
      <c r="W324" s="58" t="s">
        <v>1266</v>
      </c>
      <c r="X324" s="72">
        <v>44631</v>
      </c>
      <c r="Y324" s="73" t="s">
        <v>1245</v>
      </c>
      <c r="Z324" s="58" t="s">
        <v>52</v>
      </c>
      <c r="AA324" s="58" t="s">
        <v>338</v>
      </c>
      <c r="AB324" s="58" t="s">
        <v>1246</v>
      </c>
      <c r="AC324" s="58" t="s">
        <v>1247</v>
      </c>
      <c r="AD324" s="58" t="s">
        <v>1267</v>
      </c>
      <c r="AE324" s="58" t="s">
        <v>1268</v>
      </c>
      <c r="AF324" s="58" t="s">
        <v>1264</v>
      </c>
      <c r="AG324" s="58"/>
      <c r="AH324" s="58"/>
      <c r="AI324" s="58"/>
      <c r="AJ324" s="58"/>
      <c r="AK324" s="58"/>
    </row>
    <row r="325" spans="1:37" x14ac:dyDescent="0.3">
      <c r="A325" s="58" t="s">
        <v>36</v>
      </c>
      <c r="B325" s="58" t="s">
        <v>37</v>
      </c>
      <c r="C325" s="58" t="s">
        <v>38</v>
      </c>
      <c r="D325" s="58" t="s">
        <v>39</v>
      </c>
      <c r="E325" s="58" t="s">
        <v>99</v>
      </c>
      <c r="F325" s="58" t="s">
        <v>403</v>
      </c>
      <c r="G325" s="58" t="s">
        <v>56</v>
      </c>
      <c r="H325" s="58" t="s">
        <v>455</v>
      </c>
      <c r="I325" s="58" t="s">
        <v>44</v>
      </c>
      <c r="J325" s="58" t="s">
        <v>102</v>
      </c>
      <c r="K325" s="58" t="s">
        <v>103</v>
      </c>
      <c r="L325" s="58" t="s">
        <v>456</v>
      </c>
      <c r="M325" s="58" t="s">
        <v>457</v>
      </c>
      <c r="N325" s="58" t="s">
        <v>1256</v>
      </c>
      <c r="O325" s="58">
        <v>1800000</v>
      </c>
      <c r="P325" s="58" t="s">
        <v>1257</v>
      </c>
      <c r="Q325" s="72">
        <v>44638</v>
      </c>
      <c r="R325" s="58" t="s">
        <v>1258</v>
      </c>
      <c r="S325" s="72">
        <v>44637</v>
      </c>
      <c r="T325" s="58" t="s">
        <v>1259</v>
      </c>
      <c r="U325" s="58" t="s">
        <v>1260</v>
      </c>
      <c r="V325" s="72">
        <v>44631</v>
      </c>
      <c r="W325" s="58" t="s">
        <v>1261</v>
      </c>
      <c r="X325" s="72">
        <v>44629</v>
      </c>
      <c r="Y325" s="73" t="s">
        <v>1245</v>
      </c>
      <c r="Z325" s="58" t="s">
        <v>52</v>
      </c>
      <c r="AA325" s="58" t="s">
        <v>62</v>
      </c>
      <c r="AB325" s="58" t="s">
        <v>1246</v>
      </c>
      <c r="AC325" s="58" t="s">
        <v>1247</v>
      </c>
      <c r="AD325" s="58" t="s">
        <v>1262</v>
      </c>
      <c r="AE325" s="58" t="s">
        <v>1263</v>
      </c>
      <c r="AF325" s="58" t="s">
        <v>1264</v>
      </c>
      <c r="AG325" s="58"/>
      <c r="AH325" s="58"/>
      <c r="AI325" s="58"/>
      <c r="AJ325" s="58"/>
      <c r="AK325" s="58"/>
    </row>
    <row r="326" spans="1:37" x14ac:dyDescent="0.3">
      <c r="A326" s="58" t="s">
        <v>121</v>
      </c>
      <c r="B326" s="58" t="s">
        <v>122</v>
      </c>
      <c r="C326" s="58" t="s">
        <v>123</v>
      </c>
      <c r="D326" s="58" t="s">
        <v>314</v>
      </c>
      <c r="E326" s="58" t="s">
        <v>315</v>
      </c>
      <c r="F326" s="58" t="s">
        <v>316</v>
      </c>
      <c r="G326" s="58" t="s">
        <v>42</v>
      </c>
      <c r="H326" s="58" t="s">
        <v>317</v>
      </c>
      <c r="I326" s="58" t="s">
        <v>44</v>
      </c>
      <c r="J326" s="58" t="s">
        <v>261</v>
      </c>
      <c r="K326" s="58" t="s">
        <v>318</v>
      </c>
      <c r="L326" s="58" t="s">
        <v>2860</v>
      </c>
      <c r="M326" s="58" t="s">
        <v>3050</v>
      </c>
      <c r="N326" s="58" t="s">
        <v>3051</v>
      </c>
      <c r="O326" s="58">
        <v>986000</v>
      </c>
      <c r="P326" s="58" t="s">
        <v>1240</v>
      </c>
      <c r="Q326" s="72">
        <v>44638</v>
      </c>
      <c r="R326" s="58" t="s">
        <v>1241</v>
      </c>
      <c r="S326" s="72">
        <v>44637</v>
      </c>
      <c r="T326" s="58" t="s">
        <v>1242</v>
      </c>
      <c r="U326" s="58" t="s">
        <v>3052</v>
      </c>
      <c r="V326" s="72">
        <v>44631</v>
      </c>
      <c r="W326" s="58" t="s">
        <v>3053</v>
      </c>
      <c r="X326" s="72">
        <v>44623</v>
      </c>
      <c r="Y326" s="73" t="s">
        <v>1245</v>
      </c>
      <c r="Z326" s="58" t="s">
        <v>52</v>
      </c>
      <c r="AA326" s="58" t="s">
        <v>53</v>
      </c>
      <c r="AB326" s="58" t="s">
        <v>1246</v>
      </c>
      <c r="AC326" s="58" t="s">
        <v>1247</v>
      </c>
      <c r="AD326" s="58" t="s">
        <v>3054</v>
      </c>
      <c r="AE326" s="58" t="s">
        <v>3055</v>
      </c>
      <c r="AF326" s="58" t="s">
        <v>1250</v>
      </c>
      <c r="AG326" s="58"/>
      <c r="AH326" s="58"/>
      <c r="AI326" s="58"/>
      <c r="AJ326" s="58">
        <v>19720</v>
      </c>
      <c r="AK326" s="58"/>
    </row>
    <row r="327" spans="1:37" x14ac:dyDescent="0.3">
      <c r="A327" s="58" t="s">
        <v>121</v>
      </c>
      <c r="B327" s="58" t="s">
        <v>122</v>
      </c>
      <c r="C327" s="58" t="s">
        <v>256</v>
      </c>
      <c r="D327" s="58" t="s">
        <v>351</v>
      </c>
      <c r="E327" s="58" t="s">
        <v>352</v>
      </c>
      <c r="F327" s="58" t="s">
        <v>353</v>
      </c>
      <c r="G327" s="58" t="s">
        <v>42</v>
      </c>
      <c r="H327" s="58" t="s">
        <v>3079</v>
      </c>
      <c r="I327" s="58" t="s">
        <v>44</v>
      </c>
      <c r="J327" s="58" t="s">
        <v>261</v>
      </c>
      <c r="K327" s="58" t="s">
        <v>318</v>
      </c>
      <c r="L327" s="58" t="s">
        <v>2860</v>
      </c>
      <c r="M327" s="58" t="s">
        <v>3080</v>
      </c>
      <c r="N327" s="58" t="s">
        <v>3081</v>
      </c>
      <c r="O327" s="58">
        <v>1498000</v>
      </c>
      <c r="P327" s="58" t="s">
        <v>1328</v>
      </c>
      <c r="Q327" s="72">
        <v>44638</v>
      </c>
      <c r="R327" s="58" t="s">
        <v>1329</v>
      </c>
      <c r="S327" s="72">
        <v>44637</v>
      </c>
      <c r="T327" s="58" t="s">
        <v>1330</v>
      </c>
      <c r="U327" s="58" t="s">
        <v>3082</v>
      </c>
      <c r="V327" s="72">
        <v>44631</v>
      </c>
      <c r="W327" s="58" t="s">
        <v>3083</v>
      </c>
      <c r="X327" s="72">
        <v>44609</v>
      </c>
      <c r="Y327" s="73" t="s">
        <v>1245</v>
      </c>
      <c r="Z327" s="58" t="s">
        <v>52</v>
      </c>
      <c r="AA327" s="58" t="s">
        <v>53</v>
      </c>
      <c r="AB327" s="58" t="s">
        <v>1246</v>
      </c>
      <c r="AC327" s="58" t="s">
        <v>1247</v>
      </c>
      <c r="AD327" s="58" t="s">
        <v>3084</v>
      </c>
      <c r="AE327" s="58" t="s">
        <v>3085</v>
      </c>
      <c r="AF327" s="58" t="s">
        <v>1250</v>
      </c>
      <c r="AG327" s="58"/>
      <c r="AH327" s="58"/>
      <c r="AI327" s="58"/>
      <c r="AJ327" s="58">
        <v>29960</v>
      </c>
      <c r="AK327" s="58"/>
    </row>
    <row r="328" spans="1:37" x14ac:dyDescent="0.3">
      <c r="A328" s="58" t="s">
        <v>121</v>
      </c>
      <c r="B328" s="58" t="s">
        <v>122</v>
      </c>
      <c r="C328" s="58" t="s">
        <v>256</v>
      </c>
      <c r="D328" s="58" t="s">
        <v>351</v>
      </c>
      <c r="E328" s="58" t="s">
        <v>352</v>
      </c>
      <c r="F328" s="58" t="s">
        <v>353</v>
      </c>
      <c r="G328" s="58" t="s">
        <v>110</v>
      </c>
      <c r="H328" s="58" t="s">
        <v>354</v>
      </c>
      <c r="I328" s="58" t="s">
        <v>44</v>
      </c>
      <c r="J328" s="58" t="s">
        <v>261</v>
      </c>
      <c r="K328" s="58" t="s">
        <v>318</v>
      </c>
      <c r="L328" s="58" t="s">
        <v>112</v>
      </c>
      <c r="M328" s="58" t="s">
        <v>355</v>
      </c>
      <c r="N328" s="58" t="s">
        <v>1415</v>
      </c>
      <c r="O328" s="58">
        <v>173464</v>
      </c>
      <c r="P328" s="58" t="s">
        <v>1328</v>
      </c>
      <c r="Q328" s="72">
        <v>44638</v>
      </c>
      <c r="R328" s="58" t="s">
        <v>1329</v>
      </c>
      <c r="S328" s="72">
        <v>44637</v>
      </c>
      <c r="T328" s="58" t="s">
        <v>1330</v>
      </c>
      <c r="U328" s="58" t="s">
        <v>1420</v>
      </c>
      <c r="V328" s="72">
        <v>44631</v>
      </c>
      <c r="W328" s="58" t="s">
        <v>1421</v>
      </c>
      <c r="X328" s="72">
        <v>44613</v>
      </c>
      <c r="Y328" s="73" t="s">
        <v>1245</v>
      </c>
      <c r="Z328" s="58" t="s">
        <v>52</v>
      </c>
      <c r="AA328" s="58" t="s">
        <v>116</v>
      </c>
      <c r="AB328" s="58" t="s">
        <v>1246</v>
      </c>
      <c r="AC328" s="58" t="s">
        <v>1247</v>
      </c>
      <c r="AD328" s="58" t="s">
        <v>1422</v>
      </c>
      <c r="AE328" s="58" t="s">
        <v>1423</v>
      </c>
      <c r="AF328" s="58" t="s">
        <v>1250</v>
      </c>
      <c r="AG328" s="58"/>
      <c r="AH328" s="58"/>
      <c r="AI328" s="58"/>
      <c r="AJ328" s="58"/>
      <c r="AK328" s="58"/>
    </row>
    <row r="329" spans="1:37" x14ac:dyDescent="0.3">
      <c r="A329" s="58" t="s">
        <v>121</v>
      </c>
      <c r="B329" s="58" t="s">
        <v>122</v>
      </c>
      <c r="C329" s="58" t="s">
        <v>256</v>
      </c>
      <c r="D329" s="58" t="s">
        <v>351</v>
      </c>
      <c r="E329" s="58" t="s">
        <v>352</v>
      </c>
      <c r="F329" s="58" t="s">
        <v>353</v>
      </c>
      <c r="G329" s="58" t="s">
        <v>110</v>
      </c>
      <c r="H329" s="58" t="s">
        <v>354</v>
      </c>
      <c r="I329" s="58" t="s">
        <v>44</v>
      </c>
      <c r="J329" s="58" t="s">
        <v>261</v>
      </c>
      <c r="K329" s="58" t="s">
        <v>318</v>
      </c>
      <c r="L329" s="58" t="s">
        <v>112</v>
      </c>
      <c r="M329" s="58" t="s">
        <v>355</v>
      </c>
      <c r="N329" s="58" t="s">
        <v>1415</v>
      </c>
      <c r="O329" s="58">
        <v>173451</v>
      </c>
      <c r="P329" s="58" t="s">
        <v>1328</v>
      </c>
      <c r="Q329" s="72">
        <v>44638</v>
      </c>
      <c r="R329" s="58" t="s">
        <v>1329</v>
      </c>
      <c r="S329" s="72">
        <v>44637</v>
      </c>
      <c r="T329" s="58" t="s">
        <v>1330</v>
      </c>
      <c r="U329" s="58" t="s">
        <v>1416</v>
      </c>
      <c r="V329" s="72">
        <v>44631</v>
      </c>
      <c r="W329" s="58" t="s">
        <v>1417</v>
      </c>
      <c r="X329" s="72">
        <v>44621</v>
      </c>
      <c r="Y329" s="73" t="s">
        <v>1245</v>
      </c>
      <c r="Z329" s="58" t="s">
        <v>52</v>
      </c>
      <c r="AA329" s="58" t="s">
        <v>116</v>
      </c>
      <c r="AB329" s="58" t="s">
        <v>1246</v>
      </c>
      <c r="AC329" s="58" t="s">
        <v>1247</v>
      </c>
      <c r="AD329" s="58" t="s">
        <v>1418</v>
      </c>
      <c r="AE329" s="58" t="s">
        <v>1419</v>
      </c>
      <c r="AF329" s="58" t="s">
        <v>1250</v>
      </c>
      <c r="AG329" s="58"/>
      <c r="AH329" s="58"/>
      <c r="AI329" s="58"/>
      <c r="AJ329" s="58"/>
      <c r="AK329" s="58"/>
    </row>
    <row r="330" spans="1:37" x14ac:dyDescent="0.3">
      <c r="A330" s="58" t="s">
        <v>121</v>
      </c>
      <c r="B330" s="58" t="s">
        <v>122</v>
      </c>
      <c r="C330" s="58" t="s">
        <v>256</v>
      </c>
      <c r="D330" s="58" t="s">
        <v>351</v>
      </c>
      <c r="E330" s="58" t="s">
        <v>352</v>
      </c>
      <c r="F330" s="58" t="s">
        <v>387</v>
      </c>
      <c r="G330" s="58" t="s">
        <v>42</v>
      </c>
      <c r="H330" s="58" t="s">
        <v>3068</v>
      </c>
      <c r="I330" s="58" t="s">
        <v>44</v>
      </c>
      <c r="J330" s="58" t="s">
        <v>261</v>
      </c>
      <c r="K330" s="58" t="s">
        <v>318</v>
      </c>
      <c r="L330" s="58" t="s">
        <v>2860</v>
      </c>
      <c r="M330" s="58" t="s">
        <v>3069</v>
      </c>
      <c r="N330" s="58" t="s">
        <v>3070</v>
      </c>
      <c r="O330" s="58">
        <v>1479000</v>
      </c>
      <c r="P330" s="58" t="s">
        <v>1328</v>
      </c>
      <c r="Q330" s="72">
        <v>44638</v>
      </c>
      <c r="R330" s="58" t="s">
        <v>1329</v>
      </c>
      <c r="S330" s="72">
        <v>44637</v>
      </c>
      <c r="T330" s="58" t="s">
        <v>1330</v>
      </c>
      <c r="U330" s="58" t="s">
        <v>3075</v>
      </c>
      <c r="V330" s="72">
        <v>44631</v>
      </c>
      <c r="W330" s="58" t="s">
        <v>3076</v>
      </c>
      <c r="X330" s="72">
        <v>44617</v>
      </c>
      <c r="Y330" s="73" t="s">
        <v>1245</v>
      </c>
      <c r="Z330" s="58" t="s">
        <v>52</v>
      </c>
      <c r="AA330" s="58" t="s">
        <v>53</v>
      </c>
      <c r="AB330" s="58" t="s">
        <v>1246</v>
      </c>
      <c r="AC330" s="58" t="s">
        <v>1247</v>
      </c>
      <c r="AD330" s="58" t="s">
        <v>3077</v>
      </c>
      <c r="AE330" s="58" t="s">
        <v>3078</v>
      </c>
      <c r="AF330" s="58" t="s">
        <v>1250</v>
      </c>
      <c r="AG330" s="58"/>
      <c r="AH330" s="58"/>
      <c r="AI330" s="58"/>
      <c r="AJ330" s="58">
        <v>29580</v>
      </c>
      <c r="AK330" s="58"/>
    </row>
    <row r="331" spans="1:37" x14ac:dyDescent="0.3">
      <c r="A331" s="58" t="s">
        <v>121</v>
      </c>
      <c r="B331" s="58" t="s">
        <v>122</v>
      </c>
      <c r="C331" s="58" t="s">
        <v>256</v>
      </c>
      <c r="D331" s="58" t="s">
        <v>351</v>
      </c>
      <c r="E331" s="58" t="s">
        <v>352</v>
      </c>
      <c r="F331" s="58" t="s">
        <v>387</v>
      </c>
      <c r="G331" s="58" t="s">
        <v>42</v>
      </c>
      <c r="H331" s="58" t="s">
        <v>3068</v>
      </c>
      <c r="I331" s="58" t="s">
        <v>44</v>
      </c>
      <c r="J331" s="58" t="s">
        <v>261</v>
      </c>
      <c r="K331" s="58" t="s">
        <v>318</v>
      </c>
      <c r="L331" s="58" t="s">
        <v>2860</v>
      </c>
      <c r="M331" s="58" t="s">
        <v>3069</v>
      </c>
      <c r="N331" s="58" t="s">
        <v>3070</v>
      </c>
      <c r="O331" s="58">
        <v>1485000</v>
      </c>
      <c r="P331" s="58" t="s">
        <v>1328</v>
      </c>
      <c r="Q331" s="72">
        <v>44638</v>
      </c>
      <c r="R331" s="58" t="s">
        <v>1329</v>
      </c>
      <c r="S331" s="72">
        <v>44637</v>
      </c>
      <c r="T331" s="58" t="s">
        <v>1330</v>
      </c>
      <c r="U331" s="58" t="s">
        <v>3071</v>
      </c>
      <c r="V331" s="72">
        <v>44631</v>
      </c>
      <c r="W331" s="58" t="s">
        <v>3072</v>
      </c>
      <c r="X331" s="72">
        <v>44629</v>
      </c>
      <c r="Y331" s="73" t="s">
        <v>1245</v>
      </c>
      <c r="Z331" s="58" t="s">
        <v>52</v>
      </c>
      <c r="AA331" s="58" t="s">
        <v>53</v>
      </c>
      <c r="AB331" s="58" t="s">
        <v>1246</v>
      </c>
      <c r="AC331" s="58" t="s">
        <v>1247</v>
      </c>
      <c r="AD331" s="58" t="s">
        <v>3073</v>
      </c>
      <c r="AE331" s="58" t="s">
        <v>3074</v>
      </c>
      <c r="AF331" s="58" t="s">
        <v>1250</v>
      </c>
      <c r="AG331" s="58"/>
      <c r="AH331" s="58"/>
      <c r="AI331" s="58"/>
      <c r="AJ331" s="58">
        <v>29700</v>
      </c>
      <c r="AK331" s="58"/>
    </row>
    <row r="332" spans="1:37" x14ac:dyDescent="0.3">
      <c r="A332" s="58" t="s">
        <v>121</v>
      </c>
      <c r="B332" s="58" t="s">
        <v>122</v>
      </c>
      <c r="C332" s="58" t="s">
        <v>256</v>
      </c>
      <c r="D332" s="58" t="s">
        <v>351</v>
      </c>
      <c r="E332" s="58" t="s">
        <v>352</v>
      </c>
      <c r="F332" s="58" t="s">
        <v>439</v>
      </c>
      <c r="G332" s="58" t="s">
        <v>42</v>
      </c>
      <c r="H332" s="58" t="s">
        <v>3056</v>
      </c>
      <c r="I332" s="58" t="s">
        <v>44</v>
      </c>
      <c r="J332" s="58" t="s">
        <v>261</v>
      </c>
      <c r="K332" s="58" t="s">
        <v>318</v>
      </c>
      <c r="L332" s="58" t="s">
        <v>2860</v>
      </c>
      <c r="M332" s="58" t="s">
        <v>3057</v>
      </c>
      <c r="N332" s="58" t="s">
        <v>3063</v>
      </c>
      <c r="O332" s="58">
        <v>1480000</v>
      </c>
      <c r="P332" s="58" t="s">
        <v>1328</v>
      </c>
      <c r="Q332" s="72">
        <v>44638</v>
      </c>
      <c r="R332" s="58" t="s">
        <v>1329</v>
      </c>
      <c r="S332" s="72">
        <v>44637</v>
      </c>
      <c r="T332" s="58" t="s">
        <v>1330</v>
      </c>
      <c r="U332" s="58" t="s">
        <v>3064</v>
      </c>
      <c r="V332" s="72">
        <v>44631</v>
      </c>
      <c r="W332" s="58" t="s">
        <v>3065</v>
      </c>
      <c r="X332" s="72">
        <v>44620</v>
      </c>
      <c r="Y332" s="73" t="s">
        <v>1245</v>
      </c>
      <c r="Z332" s="58" t="s">
        <v>52</v>
      </c>
      <c r="AA332" s="58" t="s">
        <v>53</v>
      </c>
      <c r="AB332" s="58" t="s">
        <v>1246</v>
      </c>
      <c r="AC332" s="58" t="s">
        <v>1247</v>
      </c>
      <c r="AD332" s="58" t="s">
        <v>3066</v>
      </c>
      <c r="AE332" s="58" t="s">
        <v>3067</v>
      </c>
      <c r="AF332" s="58" t="s">
        <v>1250</v>
      </c>
      <c r="AG332" s="58"/>
      <c r="AH332" s="58"/>
      <c r="AI332" s="58"/>
      <c r="AJ332" s="58">
        <v>29600</v>
      </c>
      <c r="AK332" s="58"/>
    </row>
    <row r="333" spans="1:37" x14ac:dyDescent="0.3">
      <c r="A333" s="58" t="s">
        <v>121</v>
      </c>
      <c r="B333" s="58" t="s">
        <v>122</v>
      </c>
      <c r="C333" s="58" t="s">
        <v>256</v>
      </c>
      <c r="D333" s="58" t="s">
        <v>351</v>
      </c>
      <c r="E333" s="58" t="s">
        <v>352</v>
      </c>
      <c r="F333" s="58" t="s">
        <v>439</v>
      </c>
      <c r="G333" s="58" t="s">
        <v>42</v>
      </c>
      <c r="H333" s="58" t="s">
        <v>3056</v>
      </c>
      <c r="I333" s="58" t="s">
        <v>44</v>
      </c>
      <c r="J333" s="58" t="s">
        <v>261</v>
      </c>
      <c r="K333" s="58" t="s">
        <v>318</v>
      </c>
      <c r="L333" s="58" t="s">
        <v>2860</v>
      </c>
      <c r="M333" s="58" t="s">
        <v>3057</v>
      </c>
      <c r="N333" s="58" t="s">
        <v>3058</v>
      </c>
      <c r="O333" s="58">
        <v>1475000</v>
      </c>
      <c r="P333" s="58" t="s">
        <v>1328</v>
      </c>
      <c r="Q333" s="72">
        <v>44638</v>
      </c>
      <c r="R333" s="58" t="s">
        <v>1329</v>
      </c>
      <c r="S333" s="72">
        <v>44637</v>
      </c>
      <c r="T333" s="58" t="s">
        <v>1330</v>
      </c>
      <c r="U333" s="58" t="s">
        <v>3059</v>
      </c>
      <c r="V333" s="72">
        <v>44631</v>
      </c>
      <c r="W333" s="58" t="s">
        <v>3060</v>
      </c>
      <c r="X333" s="72">
        <v>44628</v>
      </c>
      <c r="Y333" s="73" t="s">
        <v>1245</v>
      </c>
      <c r="Z333" s="58" t="s">
        <v>52</v>
      </c>
      <c r="AA333" s="58" t="s">
        <v>53</v>
      </c>
      <c r="AB333" s="58" t="s">
        <v>1246</v>
      </c>
      <c r="AC333" s="58" t="s">
        <v>1247</v>
      </c>
      <c r="AD333" s="58" t="s">
        <v>3061</v>
      </c>
      <c r="AE333" s="58" t="s">
        <v>3062</v>
      </c>
      <c r="AF333" s="58" t="s">
        <v>1250</v>
      </c>
      <c r="AG333" s="58"/>
      <c r="AH333" s="58"/>
      <c r="AI333" s="58"/>
      <c r="AJ333" s="58">
        <v>29500</v>
      </c>
      <c r="AK333" s="58"/>
    </row>
    <row r="334" spans="1:37" x14ac:dyDescent="0.3">
      <c r="A334" s="58" t="s">
        <v>121</v>
      </c>
      <c r="B334" s="58" t="s">
        <v>122</v>
      </c>
      <c r="C334" s="58" t="s">
        <v>256</v>
      </c>
      <c r="D334" s="58" t="s">
        <v>351</v>
      </c>
      <c r="E334" s="58" t="s">
        <v>352</v>
      </c>
      <c r="F334" s="58" t="s">
        <v>439</v>
      </c>
      <c r="G334" s="58" t="s">
        <v>56</v>
      </c>
      <c r="H334" s="58" t="s">
        <v>935</v>
      </c>
      <c r="I334" s="58" t="s">
        <v>44</v>
      </c>
      <c r="J334" s="58" t="s">
        <v>261</v>
      </c>
      <c r="K334" s="58" t="s">
        <v>318</v>
      </c>
      <c r="L334" s="58" t="s">
        <v>936</v>
      </c>
      <c r="M334" s="58" t="s">
        <v>937</v>
      </c>
      <c r="N334" s="58" t="s">
        <v>1410</v>
      </c>
      <c r="O334" s="58">
        <v>3670000</v>
      </c>
      <c r="P334" s="58" t="s">
        <v>1328</v>
      </c>
      <c r="Q334" s="72">
        <v>44638</v>
      </c>
      <c r="R334" s="58" t="s">
        <v>1329</v>
      </c>
      <c r="S334" s="72">
        <v>44637</v>
      </c>
      <c r="T334" s="58" t="s">
        <v>1330</v>
      </c>
      <c r="U334" s="58" t="s">
        <v>1411</v>
      </c>
      <c r="V334" s="72">
        <v>44631</v>
      </c>
      <c r="W334" s="58" t="s">
        <v>1412</v>
      </c>
      <c r="X334" s="72">
        <v>44613</v>
      </c>
      <c r="Y334" s="73" t="s">
        <v>1245</v>
      </c>
      <c r="Z334" s="58" t="s">
        <v>52</v>
      </c>
      <c r="AA334" s="58" t="s">
        <v>62</v>
      </c>
      <c r="AB334" s="58" t="s">
        <v>1246</v>
      </c>
      <c r="AC334" s="58" t="s">
        <v>1247</v>
      </c>
      <c r="AD334" s="58" t="s">
        <v>1413</v>
      </c>
      <c r="AE334" s="58" t="s">
        <v>1414</v>
      </c>
      <c r="AF334" s="58" t="s">
        <v>1250</v>
      </c>
      <c r="AG334" s="58"/>
      <c r="AH334" s="58"/>
      <c r="AI334" s="58"/>
      <c r="AJ334" s="58"/>
      <c r="AK334" s="58"/>
    </row>
    <row r="335" spans="1:37" x14ac:dyDescent="0.3">
      <c r="A335" s="58" t="s">
        <v>121</v>
      </c>
      <c r="B335" s="58" t="s">
        <v>122</v>
      </c>
      <c r="C335" s="58" t="s">
        <v>256</v>
      </c>
      <c r="D335" s="58" t="s">
        <v>257</v>
      </c>
      <c r="E335" s="58" t="s">
        <v>258</v>
      </c>
      <c r="F335" s="58" t="s">
        <v>515</v>
      </c>
      <c r="G335" s="58" t="s">
        <v>110</v>
      </c>
      <c r="H335" s="58" t="s">
        <v>1403</v>
      </c>
      <c r="I335" s="58" t="s">
        <v>44</v>
      </c>
      <c r="J335" s="58" t="s">
        <v>261</v>
      </c>
      <c r="K335" s="58" t="s">
        <v>262</v>
      </c>
      <c r="L335" s="58" t="s">
        <v>263</v>
      </c>
      <c r="M335" s="58" t="s">
        <v>1404</v>
      </c>
      <c r="N335" s="58" t="s">
        <v>1405</v>
      </c>
      <c r="O335" s="58">
        <v>499528</v>
      </c>
      <c r="P335" s="58" t="s">
        <v>1328</v>
      </c>
      <c r="Q335" s="72">
        <v>44638</v>
      </c>
      <c r="R335" s="58" t="s">
        <v>1329</v>
      </c>
      <c r="S335" s="72">
        <v>44637</v>
      </c>
      <c r="T335" s="58" t="s">
        <v>1330</v>
      </c>
      <c r="U335" s="58" t="s">
        <v>1406</v>
      </c>
      <c r="V335" s="72">
        <v>44631</v>
      </c>
      <c r="W335" s="58" t="s">
        <v>1407</v>
      </c>
      <c r="X335" s="72">
        <v>44627</v>
      </c>
      <c r="Y335" s="73" t="s">
        <v>1245</v>
      </c>
      <c r="Z335" s="58" t="s">
        <v>52</v>
      </c>
      <c r="AA335" s="58" t="s">
        <v>116</v>
      </c>
      <c r="AB335" s="58" t="s">
        <v>1246</v>
      </c>
      <c r="AC335" s="58" t="s">
        <v>1247</v>
      </c>
      <c r="AD335" s="58" t="s">
        <v>1408</v>
      </c>
      <c r="AE335" s="58" t="s">
        <v>1409</v>
      </c>
      <c r="AF335" s="58" t="s">
        <v>1250</v>
      </c>
      <c r="AG335" s="58"/>
      <c r="AH335" s="58"/>
      <c r="AI335" s="58"/>
      <c r="AJ335" s="58"/>
      <c r="AK335" s="58"/>
    </row>
    <row r="336" spans="1:37" x14ac:dyDescent="0.3">
      <c r="A336" s="58" t="s">
        <v>121</v>
      </c>
      <c r="B336" s="58" t="s">
        <v>122</v>
      </c>
      <c r="C336" s="58" t="s">
        <v>256</v>
      </c>
      <c r="D336" s="58" t="s">
        <v>257</v>
      </c>
      <c r="E336" s="58" t="s">
        <v>258</v>
      </c>
      <c r="F336" s="58" t="s">
        <v>259</v>
      </c>
      <c r="G336" s="58" t="s">
        <v>42</v>
      </c>
      <c r="H336" s="58" t="s">
        <v>923</v>
      </c>
      <c r="I336" s="58" t="s">
        <v>44</v>
      </c>
      <c r="J336" s="58" t="s">
        <v>261</v>
      </c>
      <c r="K336" s="58" t="s">
        <v>262</v>
      </c>
      <c r="L336" s="58" t="s">
        <v>274</v>
      </c>
      <c r="M336" s="58" t="s">
        <v>1397</v>
      </c>
      <c r="N336" s="58" t="s">
        <v>1398</v>
      </c>
      <c r="O336" s="58">
        <v>999000</v>
      </c>
      <c r="P336" s="58" t="s">
        <v>1328</v>
      </c>
      <c r="Q336" s="72">
        <v>44638</v>
      </c>
      <c r="R336" s="58" t="s">
        <v>1329</v>
      </c>
      <c r="S336" s="72">
        <v>44637</v>
      </c>
      <c r="T336" s="58" t="s">
        <v>1330</v>
      </c>
      <c r="U336" s="58" t="s">
        <v>1399</v>
      </c>
      <c r="V336" s="72">
        <v>44631</v>
      </c>
      <c r="W336" s="58" t="s">
        <v>1400</v>
      </c>
      <c r="X336" s="72">
        <v>44621</v>
      </c>
      <c r="Y336" s="73" t="s">
        <v>1245</v>
      </c>
      <c r="Z336" s="58" t="s">
        <v>52</v>
      </c>
      <c r="AA336" s="58" t="s">
        <v>53</v>
      </c>
      <c r="AB336" s="58" t="s">
        <v>1246</v>
      </c>
      <c r="AC336" s="58" t="s">
        <v>1247</v>
      </c>
      <c r="AD336" s="58" t="s">
        <v>1401</v>
      </c>
      <c r="AE336" s="58" t="s">
        <v>1402</v>
      </c>
      <c r="AF336" s="58" t="s">
        <v>1250</v>
      </c>
      <c r="AG336" s="58"/>
      <c r="AH336" s="58"/>
      <c r="AI336" s="58"/>
      <c r="AJ336" s="58"/>
      <c r="AK336" s="58"/>
    </row>
    <row r="337" spans="1:37" x14ac:dyDescent="0.3">
      <c r="A337" s="58" t="s">
        <v>121</v>
      </c>
      <c r="B337" s="58" t="s">
        <v>122</v>
      </c>
      <c r="C337" s="58" t="s">
        <v>256</v>
      </c>
      <c r="D337" s="58" t="s">
        <v>257</v>
      </c>
      <c r="E337" s="58" t="s">
        <v>258</v>
      </c>
      <c r="F337" s="58" t="s">
        <v>259</v>
      </c>
      <c r="G337" s="58" t="s">
        <v>42</v>
      </c>
      <c r="H337" s="58" t="s">
        <v>923</v>
      </c>
      <c r="I337" s="58" t="s">
        <v>44</v>
      </c>
      <c r="J337" s="58" t="s">
        <v>261</v>
      </c>
      <c r="K337" s="58" t="s">
        <v>262</v>
      </c>
      <c r="L337" s="58" t="s">
        <v>279</v>
      </c>
      <c r="M337" s="58" t="s">
        <v>1391</v>
      </c>
      <c r="N337" s="58" t="s">
        <v>1392</v>
      </c>
      <c r="O337" s="58">
        <v>1500000</v>
      </c>
      <c r="P337" s="58" t="s">
        <v>1328</v>
      </c>
      <c r="Q337" s="72">
        <v>44638</v>
      </c>
      <c r="R337" s="58" t="s">
        <v>1329</v>
      </c>
      <c r="S337" s="72">
        <v>44637</v>
      </c>
      <c r="T337" s="58" t="s">
        <v>1330</v>
      </c>
      <c r="U337" s="58" t="s">
        <v>1393</v>
      </c>
      <c r="V337" s="72">
        <v>44631</v>
      </c>
      <c r="W337" s="58" t="s">
        <v>1394</v>
      </c>
      <c r="X337" s="72">
        <v>44617</v>
      </c>
      <c r="Y337" s="73" t="s">
        <v>1245</v>
      </c>
      <c r="Z337" s="58" t="s">
        <v>52</v>
      </c>
      <c r="AA337" s="58" t="s">
        <v>53</v>
      </c>
      <c r="AB337" s="58" t="s">
        <v>1246</v>
      </c>
      <c r="AC337" s="58" t="s">
        <v>1247</v>
      </c>
      <c r="AD337" s="58" t="s">
        <v>1395</v>
      </c>
      <c r="AE337" s="58" t="s">
        <v>1396</v>
      </c>
      <c r="AF337" s="58" t="s">
        <v>1250</v>
      </c>
      <c r="AG337" s="58"/>
      <c r="AH337" s="58"/>
      <c r="AI337" s="58"/>
      <c r="AJ337" s="58"/>
      <c r="AK337" s="58"/>
    </row>
    <row r="338" spans="1:37" x14ac:dyDescent="0.3">
      <c r="A338" s="58" t="s">
        <v>121</v>
      </c>
      <c r="B338" s="58" t="s">
        <v>122</v>
      </c>
      <c r="C338" s="58" t="s">
        <v>256</v>
      </c>
      <c r="D338" s="58" t="s">
        <v>257</v>
      </c>
      <c r="E338" s="58" t="s">
        <v>574</v>
      </c>
      <c r="F338" s="58" t="s">
        <v>575</v>
      </c>
      <c r="G338" s="58" t="s">
        <v>42</v>
      </c>
      <c r="H338" s="58" t="s">
        <v>576</v>
      </c>
      <c r="I338" s="58" t="s">
        <v>44</v>
      </c>
      <c r="J338" s="58" t="s">
        <v>261</v>
      </c>
      <c r="K338" s="58" t="s">
        <v>262</v>
      </c>
      <c r="L338" s="58" t="s">
        <v>274</v>
      </c>
      <c r="M338" s="58" t="s">
        <v>577</v>
      </c>
      <c r="N338" s="58" t="s">
        <v>1386</v>
      </c>
      <c r="O338" s="58">
        <v>998000</v>
      </c>
      <c r="P338" s="58" t="s">
        <v>1328</v>
      </c>
      <c r="Q338" s="72">
        <v>44638</v>
      </c>
      <c r="R338" s="58" t="s">
        <v>1329</v>
      </c>
      <c r="S338" s="72">
        <v>44637</v>
      </c>
      <c r="T338" s="58" t="s">
        <v>1330</v>
      </c>
      <c r="U338" s="58" t="s">
        <v>1387</v>
      </c>
      <c r="V338" s="72">
        <v>44631</v>
      </c>
      <c r="W338" s="58" t="s">
        <v>1388</v>
      </c>
      <c r="X338" s="72">
        <v>44613</v>
      </c>
      <c r="Y338" s="73" t="s">
        <v>1245</v>
      </c>
      <c r="Z338" s="58" t="s">
        <v>52</v>
      </c>
      <c r="AA338" s="58" t="s">
        <v>53</v>
      </c>
      <c r="AB338" s="58" t="s">
        <v>1246</v>
      </c>
      <c r="AC338" s="58" t="s">
        <v>1247</v>
      </c>
      <c r="AD338" s="58" t="s">
        <v>1389</v>
      </c>
      <c r="AE338" s="58" t="s">
        <v>1390</v>
      </c>
      <c r="AF338" s="58" t="s">
        <v>1250</v>
      </c>
      <c r="AG338" s="58"/>
      <c r="AH338" s="58"/>
      <c r="AI338" s="58"/>
      <c r="AJ338" s="58"/>
      <c r="AK338" s="58"/>
    </row>
    <row r="339" spans="1:37" x14ac:dyDescent="0.3">
      <c r="A339" s="58" t="s">
        <v>121</v>
      </c>
      <c r="B339" s="58" t="s">
        <v>122</v>
      </c>
      <c r="C339" s="58" t="s">
        <v>256</v>
      </c>
      <c r="D339" s="58" t="s">
        <v>257</v>
      </c>
      <c r="E339" s="58" t="s">
        <v>574</v>
      </c>
      <c r="F339" s="58" t="s">
        <v>575</v>
      </c>
      <c r="G339" s="58" t="s">
        <v>42</v>
      </c>
      <c r="H339" s="58" t="s">
        <v>576</v>
      </c>
      <c r="I339" s="58" t="s">
        <v>44</v>
      </c>
      <c r="J339" s="58" t="s">
        <v>261</v>
      </c>
      <c r="K339" s="58" t="s">
        <v>262</v>
      </c>
      <c r="L339" s="58" t="s">
        <v>279</v>
      </c>
      <c r="M339" s="58" t="s">
        <v>581</v>
      </c>
      <c r="N339" s="58" t="s">
        <v>1381</v>
      </c>
      <c r="O339" s="58">
        <v>1500000</v>
      </c>
      <c r="P339" s="58" t="s">
        <v>1328</v>
      </c>
      <c r="Q339" s="72">
        <v>44638</v>
      </c>
      <c r="R339" s="58" t="s">
        <v>1329</v>
      </c>
      <c r="S339" s="72">
        <v>44637</v>
      </c>
      <c r="T339" s="58" t="s">
        <v>1330</v>
      </c>
      <c r="U339" s="58" t="s">
        <v>1382</v>
      </c>
      <c r="V339" s="72">
        <v>44631</v>
      </c>
      <c r="W339" s="58" t="s">
        <v>1383</v>
      </c>
      <c r="X339" s="72">
        <v>44627</v>
      </c>
      <c r="Y339" s="73" t="s">
        <v>1245</v>
      </c>
      <c r="Z339" s="58" t="s">
        <v>52</v>
      </c>
      <c r="AA339" s="58" t="s">
        <v>53</v>
      </c>
      <c r="AB339" s="58" t="s">
        <v>1246</v>
      </c>
      <c r="AC339" s="58" t="s">
        <v>1247</v>
      </c>
      <c r="AD339" s="58" t="s">
        <v>1384</v>
      </c>
      <c r="AE339" s="58" t="s">
        <v>1385</v>
      </c>
      <c r="AF339" s="58" t="s">
        <v>1250</v>
      </c>
      <c r="AG339" s="58"/>
      <c r="AH339" s="58"/>
      <c r="AI339" s="58"/>
      <c r="AJ339" s="58"/>
      <c r="AK339" s="58"/>
    </row>
    <row r="340" spans="1:37" x14ac:dyDescent="0.3">
      <c r="A340" s="58" t="s">
        <v>121</v>
      </c>
      <c r="B340" s="58" t="s">
        <v>122</v>
      </c>
      <c r="C340" s="58" t="s">
        <v>256</v>
      </c>
      <c r="D340" s="58" t="s">
        <v>351</v>
      </c>
      <c r="E340" s="58" t="s">
        <v>352</v>
      </c>
      <c r="F340" s="58" t="s">
        <v>439</v>
      </c>
      <c r="G340" s="58" t="s">
        <v>56</v>
      </c>
      <c r="H340" s="58" t="s">
        <v>935</v>
      </c>
      <c r="I340" s="58" t="s">
        <v>44</v>
      </c>
      <c r="J340" s="58" t="s">
        <v>261</v>
      </c>
      <c r="K340" s="58" t="s">
        <v>318</v>
      </c>
      <c r="L340" s="58" t="s">
        <v>936</v>
      </c>
      <c r="M340" s="58" t="s">
        <v>937</v>
      </c>
      <c r="N340" s="58" t="s">
        <v>1376</v>
      </c>
      <c r="O340" s="58">
        <v>13680000</v>
      </c>
      <c r="P340" s="58" t="s">
        <v>1328</v>
      </c>
      <c r="Q340" s="72">
        <v>44638</v>
      </c>
      <c r="R340" s="58" t="s">
        <v>1329</v>
      </c>
      <c r="S340" s="72">
        <v>44637</v>
      </c>
      <c r="T340" s="58" t="s">
        <v>1330</v>
      </c>
      <c r="U340" s="58" t="s">
        <v>1377</v>
      </c>
      <c r="V340" s="72">
        <v>44631</v>
      </c>
      <c r="W340" s="58" t="s">
        <v>1378</v>
      </c>
      <c r="X340" s="72">
        <v>44631</v>
      </c>
      <c r="Y340" s="73" t="s">
        <v>1245</v>
      </c>
      <c r="Z340" s="58" t="s">
        <v>52</v>
      </c>
      <c r="AA340" s="58" t="s">
        <v>62</v>
      </c>
      <c r="AB340" s="58" t="s">
        <v>1246</v>
      </c>
      <c r="AC340" s="58" t="s">
        <v>1247</v>
      </c>
      <c r="AD340" s="58" t="s">
        <v>1379</v>
      </c>
      <c r="AE340" s="58" t="s">
        <v>1380</v>
      </c>
      <c r="AF340" s="58" t="s">
        <v>1250</v>
      </c>
      <c r="AG340" s="58"/>
      <c r="AH340" s="58"/>
      <c r="AI340" s="58"/>
      <c r="AJ340" s="58"/>
      <c r="AK340" s="58"/>
    </row>
    <row r="341" spans="1:37" x14ac:dyDescent="0.3">
      <c r="A341" s="58" t="s">
        <v>121</v>
      </c>
      <c r="B341" s="58" t="s">
        <v>122</v>
      </c>
      <c r="C341" s="58" t="s">
        <v>123</v>
      </c>
      <c r="D341" s="58" t="s">
        <v>314</v>
      </c>
      <c r="E341" s="58" t="s">
        <v>315</v>
      </c>
      <c r="F341" s="58" t="s">
        <v>316</v>
      </c>
      <c r="G341" s="58" t="s">
        <v>333</v>
      </c>
      <c r="H341" s="58" t="s">
        <v>334</v>
      </c>
      <c r="I341" s="58" t="s">
        <v>44</v>
      </c>
      <c r="J341" s="58" t="s">
        <v>261</v>
      </c>
      <c r="K341" s="58" t="s">
        <v>318</v>
      </c>
      <c r="L341" s="58" t="s">
        <v>274</v>
      </c>
      <c r="M341" s="58" t="s">
        <v>335</v>
      </c>
      <c r="N341" s="58" t="s">
        <v>1251</v>
      </c>
      <c r="O341" s="58">
        <v>992000</v>
      </c>
      <c r="P341" s="58" t="s">
        <v>1240</v>
      </c>
      <c r="Q341" s="72">
        <v>44638</v>
      </c>
      <c r="R341" s="58" t="s">
        <v>1241</v>
      </c>
      <c r="S341" s="72">
        <v>44637</v>
      </c>
      <c r="T341" s="58" t="s">
        <v>1242</v>
      </c>
      <c r="U341" s="58" t="s">
        <v>1252</v>
      </c>
      <c r="V341" s="72">
        <v>44631</v>
      </c>
      <c r="W341" s="58" t="s">
        <v>1253</v>
      </c>
      <c r="X341" s="72">
        <v>44631</v>
      </c>
      <c r="Y341" s="73" t="s">
        <v>1245</v>
      </c>
      <c r="Z341" s="58" t="s">
        <v>52</v>
      </c>
      <c r="AA341" s="58" t="s">
        <v>338</v>
      </c>
      <c r="AB341" s="58" t="s">
        <v>1246</v>
      </c>
      <c r="AC341" s="58" t="s">
        <v>1247</v>
      </c>
      <c r="AD341" s="58" t="s">
        <v>1254</v>
      </c>
      <c r="AE341" s="58" t="s">
        <v>1255</v>
      </c>
      <c r="AF341" s="58" t="s">
        <v>1250</v>
      </c>
      <c r="AG341" s="58"/>
      <c r="AH341" s="58"/>
      <c r="AI341" s="58"/>
      <c r="AJ341" s="58"/>
      <c r="AK341" s="58"/>
    </row>
    <row r="342" spans="1:37" x14ac:dyDescent="0.3">
      <c r="A342" s="58" t="s">
        <v>121</v>
      </c>
      <c r="B342" s="58" t="s">
        <v>122</v>
      </c>
      <c r="C342" s="58" t="s">
        <v>123</v>
      </c>
      <c r="D342" s="58" t="s">
        <v>314</v>
      </c>
      <c r="E342" s="58" t="s">
        <v>315</v>
      </c>
      <c r="F342" s="58" t="s">
        <v>316</v>
      </c>
      <c r="G342" s="58" t="s">
        <v>333</v>
      </c>
      <c r="H342" s="58" t="s">
        <v>334</v>
      </c>
      <c r="I342" s="58" t="s">
        <v>44</v>
      </c>
      <c r="J342" s="58" t="s">
        <v>261</v>
      </c>
      <c r="K342" s="58" t="s">
        <v>318</v>
      </c>
      <c r="L342" s="58" t="s">
        <v>340</v>
      </c>
      <c r="M342" s="58" t="s">
        <v>341</v>
      </c>
      <c r="N342" s="58" t="s">
        <v>1239</v>
      </c>
      <c r="O342" s="58">
        <v>1458750</v>
      </c>
      <c r="P342" s="58" t="s">
        <v>1240</v>
      </c>
      <c r="Q342" s="72">
        <v>44638</v>
      </c>
      <c r="R342" s="58" t="s">
        <v>1241</v>
      </c>
      <c r="S342" s="72">
        <v>44637</v>
      </c>
      <c r="T342" s="58" t="s">
        <v>1242</v>
      </c>
      <c r="U342" s="58" t="s">
        <v>1243</v>
      </c>
      <c r="V342" s="72">
        <v>44631</v>
      </c>
      <c r="W342" s="58" t="s">
        <v>1244</v>
      </c>
      <c r="X342" s="72">
        <v>44631</v>
      </c>
      <c r="Y342" s="73" t="s">
        <v>1245</v>
      </c>
      <c r="Z342" s="58" t="s">
        <v>52</v>
      </c>
      <c r="AA342" s="58" t="s">
        <v>338</v>
      </c>
      <c r="AB342" s="58" t="s">
        <v>1246</v>
      </c>
      <c r="AC342" s="58" t="s">
        <v>1247</v>
      </c>
      <c r="AD342" s="58" t="s">
        <v>1248</v>
      </c>
      <c r="AE342" s="58" t="s">
        <v>1249</v>
      </c>
      <c r="AF342" s="58" t="s">
        <v>1250</v>
      </c>
      <c r="AG342" s="58"/>
      <c r="AH342" s="58"/>
      <c r="AI342" s="58"/>
      <c r="AJ342" s="58"/>
      <c r="AK342" s="58"/>
    </row>
    <row r="343" spans="1:37" x14ac:dyDescent="0.3">
      <c r="A343" s="58" t="s">
        <v>121</v>
      </c>
      <c r="B343" s="58" t="s">
        <v>122</v>
      </c>
      <c r="C343" s="58" t="s">
        <v>256</v>
      </c>
      <c r="D343" s="58" t="s">
        <v>351</v>
      </c>
      <c r="E343" s="58" t="s">
        <v>352</v>
      </c>
      <c r="F343" s="58" t="s">
        <v>353</v>
      </c>
      <c r="G343" s="58" t="s">
        <v>333</v>
      </c>
      <c r="H343" s="58" t="s">
        <v>368</v>
      </c>
      <c r="I343" s="58" t="s">
        <v>44</v>
      </c>
      <c r="J343" s="58" t="s">
        <v>261</v>
      </c>
      <c r="K343" s="58" t="s">
        <v>318</v>
      </c>
      <c r="L343" s="58" t="s">
        <v>274</v>
      </c>
      <c r="M343" s="58" t="s">
        <v>369</v>
      </c>
      <c r="N343" s="58" t="s">
        <v>1371</v>
      </c>
      <c r="O343" s="58">
        <v>989000</v>
      </c>
      <c r="P343" s="58" t="s">
        <v>1328</v>
      </c>
      <c r="Q343" s="72">
        <v>44638</v>
      </c>
      <c r="R343" s="58" t="s">
        <v>1329</v>
      </c>
      <c r="S343" s="72">
        <v>44637</v>
      </c>
      <c r="T343" s="58" t="s">
        <v>1330</v>
      </c>
      <c r="U343" s="58" t="s">
        <v>1372</v>
      </c>
      <c r="V343" s="72">
        <v>44631</v>
      </c>
      <c r="W343" s="58" t="s">
        <v>1373</v>
      </c>
      <c r="X343" s="72">
        <v>44631</v>
      </c>
      <c r="Y343" s="73" t="s">
        <v>1245</v>
      </c>
      <c r="Z343" s="58" t="s">
        <v>52</v>
      </c>
      <c r="AA343" s="58" t="s">
        <v>338</v>
      </c>
      <c r="AB343" s="58" t="s">
        <v>1246</v>
      </c>
      <c r="AC343" s="58" t="s">
        <v>1247</v>
      </c>
      <c r="AD343" s="58" t="s">
        <v>1374</v>
      </c>
      <c r="AE343" s="58" t="s">
        <v>1375</v>
      </c>
      <c r="AF343" s="58" t="s">
        <v>1250</v>
      </c>
      <c r="AG343" s="58"/>
      <c r="AH343" s="58"/>
      <c r="AI343" s="58"/>
      <c r="AJ343" s="58"/>
      <c r="AK343" s="58"/>
    </row>
    <row r="344" spans="1:37" x14ac:dyDescent="0.3">
      <c r="A344" s="58" t="s">
        <v>121</v>
      </c>
      <c r="B344" s="58" t="s">
        <v>122</v>
      </c>
      <c r="C344" s="58" t="s">
        <v>256</v>
      </c>
      <c r="D344" s="58" t="s">
        <v>351</v>
      </c>
      <c r="E344" s="58" t="s">
        <v>352</v>
      </c>
      <c r="F344" s="58" t="s">
        <v>353</v>
      </c>
      <c r="G344" s="58" t="s">
        <v>333</v>
      </c>
      <c r="H344" s="58" t="s">
        <v>368</v>
      </c>
      <c r="I344" s="58" t="s">
        <v>44</v>
      </c>
      <c r="J344" s="58" t="s">
        <v>261</v>
      </c>
      <c r="K344" s="58" t="s">
        <v>318</v>
      </c>
      <c r="L344" s="58" t="s">
        <v>279</v>
      </c>
      <c r="M344" s="58" t="s">
        <v>373</v>
      </c>
      <c r="N344" s="58" t="s">
        <v>1366</v>
      </c>
      <c r="O344" s="58">
        <v>1470000</v>
      </c>
      <c r="P344" s="58" t="s">
        <v>1328</v>
      </c>
      <c r="Q344" s="72">
        <v>44638</v>
      </c>
      <c r="R344" s="58" t="s">
        <v>1329</v>
      </c>
      <c r="S344" s="72">
        <v>44637</v>
      </c>
      <c r="T344" s="58" t="s">
        <v>1330</v>
      </c>
      <c r="U344" s="58" t="s">
        <v>1367</v>
      </c>
      <c r="V344" s="72">
        <v>44631</v>
      </c>
      <c r="W344" s="58" t="s">
        <v>1368</v>
      </c>
      <c r="X344" s="72">
        <v>44631</v>
      </c>
      <c r="Y344" s="73" t="s">
        <v>1245</v>
      </c>
      <c r="Z344" s="58" t="s">
        <v>52</v>
      </c>
      <c r="AA344" s="58" t="s">
        <v>338</v>
      </c>
      <c r="AB344" s="58" t="s">
        <v>1246</v>
      </c>
      <c r="AC344" s="58" t="s">
        <v>1247</v>
      </c>
      <c r="AD344" s="58" t="s">
        <v>1369</v>
      </c>
      <c r="AE344" s="58" t="s">
        <v>1370</v>
      </c>
      <c r="AF344" s="58" t="s">
        <v>1250</v>
      </c>
      <c r="AG344" s="58"/>
      <c r="AH344" s="58"/>
      <c r="AI344" s="58"/>
      <c r="AJ344" s="58"/>
      <c r="AK344" s="58"/>
    </row>
    <row r="345" spans="1:37" x14ac:dyDescent="0.3">
      <c r="A345" s="58" t="s">
        <v>121</v>
      </c>
      <c r="B345" s="58" t="s">
        <v>122</v>
      </c>
      <c r="C345" s="58" t="s">
        <v>256</v>
      </c>
      <c r="D345" s="58" t="s">
        <v>351</v>
      </c>
      <c r="E345" s="58" t="s">
        <v>352</v>
      </c>
      <c r="F345" s="58" t="s">
        <v>387</v>
      </c>
      <c r="G345" s="58" t="s">
        <v>333</v>
      </c>
      <c r="H345" s="58" t="s">
        <v>388</v>
      </c>
      <c r="I345" s="58" t="s">
        <v>44</v>
      </c>
      <c r="J345" s="58" t="s">
        <v>261</v>
      </c>
      <c r="K345" s="58" t="s">
        <v>318</v>
      </c>
      <c r="L345" s="58" t="s">
        <v>274</v>
      </c>
      <c r="M345" s="58" t="s">
        <v>389</v>
      </c>
      <c r="N345" s="58" t="s">
        <v>1327</v>
      </c>
      <c r="O345" s="58">
        <v>992000</v>
      </c>
      <c r="P345" s="58" t="s">
        <v>1328</v>
      </c>
      <c r="Q345" s="72">
        <v>44638</v>
      </c>
      <c r="R345" s="58" t="s">
        <v>1329</v>
      </c>
      <c r="S345" s="72">
        <v>44637</v>
      </c>
      <c r="T345" s="58" t="s">
        <v>1330</v>
      </c>
      <c r="U345" s="58" t="s">
        <v>1362</v>
      </c>
      <c r="V345" s="72">
        <v>44631</v>
      </c>
      <c r="W345" s="58" t="s">
        <v>1363</v>
      </c>
      <c r="X345" s="72">
        <v>44631</v>
      </c>
      <c r="Y345" s="73" t="s">
        <v>1245</v>
      </c>
      <c r="Z345" s="58" t="s">
        <v>52</v>
      </c>
      <c r="AA345" s="58" t="s">
        <v>338</v>
      </c>
      <c r="AB345" s="58" t="s">
        <v>1246</v>
      </c>
      <c r="AC345" s="58" t="s">
        <v>1247</v>
      </c>
      <c r="AD345" s="58" t="s">
        <v>1364</v>
      </c>
      <c r="AE345" s="58" t="s">
        <v>1365</v>
      </c>
      <c r="AF345" s="58" t="s">
        <v>1250</v>
      </c>
      <c r="AG345" s="58"/>
      <c r="AH345" s="58"/>
      <c r="AI345" s="58"/>
      <c r="AJ345" s="58"/>
      <c r="AK345" s="58"/>
    </row>
    <row r="346" spans="1:37" x14ac:dyDescent="0.3">
      <c r="A346" s="58" t="s">
        <v>121</v>
      </c>
      <c r="B346" s="58" t="s">
        <v>122</v>
      </c>
      <c r="C346" s="58" t="s">
        <v>256</v>
      </c>
      <c r="D346" s="58" t="s">
        <v>351</v>
      </c>
      <c r="E346" s="58" t="s">
        <v>352</v>
      </c>
      <c r="F346" s="58" t="s">
        <v>387</v>
      </c>
      <c r="G346" s="58" t="s">
        <v>333</v>
      </c>
      <c r="H346" s="58" t="s">
        <v>388</v>
      </c>
      <c r="I346" s="58" t="s">
        <v>44</v>
      </c>
      <c r="J346" s="58" t="s">
        <v>261</v>
      </c>
      <c r="K346" s="58" t="s">
        <v>318</v>
      </c>
      <c r="L346" s="58" t="s">
        <v>279</v>
      </c>
      <c r="M346" s="58" t="s">
        <v>396</v>
      </c>
      <c r="N346" s="58" t="s">
        <v>1353</v>
      </c>
      <c r="O346" s="58">
        <v>1475000</v>
      </c>
      <c r="P346" s="58" t="s">
        <v>1328</v>
      </c>
      <c r="Q346" s="72">
        <v>44638</v>
      </c>
      <c r="R346" s="58" t="s">
        <v>1329</v>
      </c>
      <c r="S346" s="72">
        <v>44637</v>
      </c>
      <c r="T346" s="58" t="s">
        <v>1330</v>
      </c>
      <c r="U346" s="58" t="s">
        <v>1358</v>
      </c>
      <c r="V346" s="72">
        <v>44631</v>
      </c>
      <c r="W346" s="58" t="s">
        <v>1359</v>
      </c>
      <c r="X346" s="72">
        <v>44631</v>
      </c>
      <c r="Y346" s="73" t="s">
        <v>1245</v>
      </c>
      <c r="Z346" s="58" t="s">
        <v>52</v>
      </c>
      <c r="AA346" s="58" t="s">
        <v>338</v>
      </c>
      <c r="AB346" s="58" t="s">
        <v>1246</v>
      </c>
      <c r="AC346" s="58" t="s">
        <v>1247</v>
      </c>
      <c r="AD346" s="58" t="s">
        <v>1360</v>
      </c>
      <c r="AE346" s="58" t="s">
        <v>1361</v>
      </c>
      <c r="AF346" s="58" t="s">
        <v>1250</v>
      </c>
      <c r="AG346" s="58"/>
      <c r="AH346" s="58"/>
      <c r="AI346" s="58"/>
      <c r="AJ346" s="58"/>
      <c r="AK346" s="58"/>
    </row>
    <row r="347" spans="1:37" x14ac:dyDescent="0.3">
      <c r="A347" s="58" t="s">
        <v>121</v>
      </c>
      <c r="B347" s="58" t="s">
        <v>122</v>
      </c>
      <c r="C347" s="58" t="s">
        <v>256</v>
      </c>
      <c r="D347" s="58" t="s">
        <v>351</v>
      </c>
      <c r="E347" s="58" t="s">
        <v>352</v>
      </c>
      <c r="F347" s="58" t="s">
        <v>387</v>
      </c>
      <c r="G347" s="58" t="s">
        <v>333</v>
      </c>
      <c r="H347" s="58" t="s">
        <v>388</v>
      </c>
      <c r="I347" s="58" t="s">
        <v>44</v>
      </c>
      <c r="J347" s="58" t="s">
        <v>261</v>
      </c>
      <c r="K347" s="58" t="s">
        <v>318</v>
      </c>
      <c r="L347" s="58" t="s">
        <v>279</v>
      </c>
      <c r="M347" s="58" t="s">
        <v>396</v>
      </c>
      <c r="N347" s="58" t="s">
        <v>1353</v>
      </c>
      <c r="O347" s="58">
        <v>1450000</v>
      </c>
      <c r="P347" s="58" t="s">
        <v>1328</v>
      </c>
      <c r="Q347" s="72">
        <v>44638</v>
      </c>
      <c r="R347" s="58" t="s">
        <v>1329</v>
      </c>
      <c r="S347" s="72">
        <v>44637</v>
      </c>
      <c r="T347" s="58" t="s">
        <v>1330</v>
      </c>
      <c r="U347" s="58" t="s">
        <v>1354</v>
      </c>
      <c r="V347" s="72">
        <v>44631</v>
      </c>
      <c r="W347" s="58" t="s">
        <v>1355</v>
      </c>
      <c r="X347" s="72">
        <v>44631</v>
      </c>
      <c r="Y347" s="73" t="s">
        <v>1245</v>
      </c>
      <c r="Z347" s="58" t="s">
        <v>52</v>
      </c>
      <c r="AA347" s="58" t="s">
        <v>338</v>
      </c>
      <c r="AB347" s="58" t="s">
        <v>1246</v>
      </c>
      <c r="AC347" s="58" t="s">
        <v>1247</v>
      </c>
      <c r="AD347" s="58" t="s">
        <v>1356</v>
      </c>
      <c r="AE347" s="58" t="s">
        <v>1357</v>
      </c>
      <c r="AF347" s="58" t="s">
        <v>1250</v>
      </c>
      <c r="AG347" s="58"/>
      <c r="AH347" s="58"/>
      <c r="AI347" s="58"/>
      <c r="AJ347" s="58"/>
      <c r="AK347" s="58"/>
    </row>
    <row r="348" spans="1:37" x14ac:dyDescent="0.3">
      <c r="A348" s="58" t="s">
        <v>121</v>
      </c>
      <c r="B348" s="58" t="s">
        <v>122</v>
      </c>
      <c r="C348" s="58" t="s">
        <v>256</v>
      </c>
      <c r="D348" s="58" t="s">
        <v>351</v>
      </c>
      <c r="E348" s="58" t="s">
        <v>352</v>
      </c>
      <c r="F348" s="58" t="s">
        <v>439</v>
      </c>
      <c r="G348" s="58" t="s">
        <v>333</v>
      </c>
      <c r="H348" s="58" t="s">
        <v>440</v>
      </c>
      <c r="I348" s="58" t="s">
        <v>44</v>
      </c>
      <c r="J348" s="58" t="s">
        <v>261</v>
      </c>
      <c r="K348" s="58" t="s">
        <v>318</v>
      </c>
      <c r="L348" s="58" t="s">
        <v>274</v>
      </c>
      <c r="M348" s="58" t="s">
        <v>441</v>
      </c>
      <c r="N348" s="58" t="s">
        <v>1344</v>
      </c>
      <c r="O348" s="58">
        <v>994000</v>
      </c>
      <c r="P348" s="58" t="s">
        <v>1328</v>
      </c>
      <c r="Q348" s="72">
        <v>44638</v>
      </c>
      <c r="R348" s="58" t="s">
        <v>1329</v>
      </c>
      <c r="S348" s="72">
        <v>44637</v>
      </c>
      <c r="T348" s="58" t="s">
        <v>1330</v>
      </c>
      <c r="U348" s="58" t="s">
        <v>1349</v>
      </c>
      <c r="V348" s="72">
        <v>44631</v>
      </c>
      <c r="W348" s="58" t="s">
        <v>1350</v>
      </c>
      <c r="X348" s="72">
        <v>44631</v>
      </c>
      <c r="Y348" s="73" t="s">
        <v>1245</v>
      </c>
      <c r="Z348" s="58" t="s">
        <v>52</v>
      </c>
      <c r="AA348" s="58" t="s">
        <v>338</v>
      </c>
      <c r="AB348" s="58" t="s">
        <v>1246</v>
      </c>
      <c r="AC348" s="58" t="s">
        <v>1247</v>
      </c>
      <c r="AD348" s="58" t="s">
        <v>1351</v>
      </c>
      <c r="AE348" s="58" t="s">
        <v>1352</v>
      </c>
      <c r="AF348" s="58" t="s">
        <v>1250</v>
      </c>
      <c r="AG348" s="58"/>
      <c r="AH348" s="58"/>
      <c r="AI348" s="58"/>
      <c r="AJ348" s="58"/>
      <c r="AK348" s="58"/>
    </row>
    <row r="349" spans="1:37" x14ac:dyDescent="0.3">
      <c r="A349" s="58" t="s">
        <v>121</v>
      </c>
      <c r="B349" s="58" t="s">
        <v>122</v>
      </c>
      <c r="C349" s="58" t="s">
        <v>256</v>
      </c>
      <c r="D349" s="58" t="s">
        <v>351</v>
      </c>
      <c r="E349" s="58" t="s">
        <v>352</v>
      </c>
      <c r="F349" s="58" t="s">
        <v>439</v>
      </c>
      <c r="G349" s="58" t="s">
        <v>333</v>
      </c>
      <c r="H349" s="58" t="s">
        <v>440</v>
      </c>
      <c r="I349" s="58" t="s">
        <v>44</v>
      </c>
      <c r="J349" s="58" t="s">
        <v>261</v>
      </c>
      <c r="K349" s="58" t="s">
        <v>318</v>
      </c>
      <c r="L349" s="58" t="s">
        <v>274</v>
      </c>
      <c r="M349" s="58" t="s">
        <v>441</v>
      </c>
      <c r="N349" s="58" t="s">
        <v>1344</v>
      </c>
      <c r="O349" s="58">
        <v>995000</v>
      </c>
      <c r="P349" s="58" t="s">
        <v>1328</v>
      </c>
      <c r="Q349" s="72">
        <v>44638</v>
      </c>
      <c r="R349" s="58" t="s">
        <v>1329</v>
      </c>
      <c r="S349" s="72">
        <v>44637</v>
      </c>
      <c r="T349" s="58" t="s">
        <v>1330</v>
      </c>
      <c r="U349" s="58" t="s">
        <v>1345</v>
      </c>
      <c r="V349" s="72">
        <v>44631</v>
      </c>
      <c r="W349" s="58" t="s">
        <v>1346</v>
      </c>
      <c r="X349" s="72">
        <v>44631</v>
      </c>
      <c r="Y349" s="73" t="s">
        <v>1245</v>
      </c>
      <c r="Z349" s="58" t="s">
        <v>52</v>
      </c>
      <c r="AA349" s="58" t="s">
        <v>338</v>
      </c>
      <c r="AB349" s="58" t="s">
        <v>1246</v>
      </c>
      <c r="AC349" s="58" t="s">
        <v>1247</v>
      </c>
      <c r="AD349" s="58" t="s">
        <v>1347</v>
      </c>
      <c r="AE349" s="58" t="s">
        <v>1348</v>
      </c>
      <c r="AF349" s="58" t="s">
        <v>1250</v>
      </c>
      <c r="AG349" s="58"/>
      <c r="AH349" s="58"/>
      <c r="AI349" s="58"/>
      <c r="AJ349" s="58"/>
      <c r="AK349" s="58"/>
    </row>
    <row r="350" spans="1:37" x14ac:dyDescent="0.3">
      <c r="A350" s="58" t="s">
        <v>121</v>
      </c>
      <c r="B350" s="58" t="s">
        <v>122</v>
      </c>
      <c r="C350" s="58" t="s">
        <v>256</v>
      </c>
      <c r="D350" s="58" t="s">
        <v>351</v>
      </c>
      <c r="E350" s="58" t="s">
        <v>352</v>
      </c>
      <c r="F350" s="58" t="s">
        <v>439</v>
      </c>
      <c r="G350" s="58" t="s">
        <v>333</v>
      </c>
      <c r="H350" s="58" t="s">
        <v>440</v>
      </c>
      <c r="I350" s="58" t="s">
        <v>44</v>
      </c>
      <c r="J350" s="58" t="s">
        <v>261</v>
      </c>
      <c r="K350" s="58" t="s">
        <v>318</v>
      </c>
      <c r="L350" s="58" t="s">
        <v>279</v>
      </c>
      <c r="M350" s="58" t="s">
        <v>448</v>
      </c>
      <c r="N350" s="58" t="s">
        <v>1335</v>
      </c>
      <c r="O350" s="58">
        <v>1475000</v>
      </c>
      <c r="P350" s="58" t="s">
        <v>1328</v>
      </c>
      <c r="Q350" s="72">
        <v>44638</v>
      </c>
      <c r="R350" s="58" t="s">
        <v>1329</v>
      </c>
      <c r="S350" s="72">
        <v>44637</v>
      </c>
      <c r="T350" s="58" t="s">
        <v>1330</v>
      </c>
      <c r="U350" s="58" t="s">
        <v>1340</v>
      </c>
      <c r="V350" s="72">
        <v>44631</v>
      </c>
      <c r="W350" s="58" t="s">
        <v>1341</v>
      </c>
      <c r="X350" s="72">
        <v>44631</v>
      </c>
      <c r="Y350" s="73" t="s">
        <v>1245</v>
      </c>
      <c r="Z350" s="58" t="s">
        <v>52</v>
      </c>
      <c r="AA350" s="58" t="s">
        <v>338</v>
      </c>
      <c r="AB350" s="58" t="s">
        <v>1246</v>
      </c>
      <c r="AC350" s="58" t="s">
        <v>1247</v>
      </c>
      <c r="AD350" s="58" t="s">
        <v>1342</v>
      </c>
      <c r="AE350" s="58" t="s">
        <v>1343</v>
      </c>
      <c r="AF350" s="58" t="s">
        <v>1250</v>
      </c>
      <c r="AG350" s="58"/>
      <c r="AH350" s="58"/>
      <c r="AI350" s="58"/>
      <c r="AJ350" s="58"/>
      <c r="AK350" s="58"/>
    </row>
    <row r="351" spans="1:37" x14ac:dyDescent="0.3">
      <c r="A351" s="58" t="s">
        <v>121</v>
      </c>
      <c r="B351" s="58" t="s">
        <v>122</v>
      </c>
      <c r="C351" s="58" t="s">
        <v>256</v>
      </c>
      <c r="D351" s="58" t="s">
        <v>351</v>
      </c>
      <c r="E351" s="58" t="s">
        <v>352</v>
      </c>
      <c r="F351" s="58" t="s">
        <v>439</v>
      </c>
      <c r="G351" s="58" t="s">
        <v>333</v>
      </c>
      <c r="H351" s="58" t="s">
        <v>440</v>
      </c>
      <c r="I351" s="58" t="s">
        <v>44</v>
      </c>
      <c r="J351" s="58" t="s">
        <v>261</v>
      </c>
      <c r="K351" s="58" t="s">
        <v>318</v>
      </c>
      <c r="L351" s="58" t="s">
        <v>279</v>
      </c>
      <c r="M351" s="58" t="s">
        <v>448</v>
      </c>
      <c r="N351" s="58" t="s">
        <v>1335</v>
      </c>
      <c r="O351" s="58">
        <v>1483750</v>
      </c>
      <c r="P351" s="58" t="s">
        <v>1328</v>
      </c>
      <c r="Q351" s="72">
        <v>44638</v>
      </c>
      <c r="R351" s="58" t="s">
        <v>1329</v>
      </c>
      <c r="S351" s="72">
        <v>44637</v>
      </c>
      <c r="T351" s="58" t="s">
        <v>1330</v>
      </c>
      <c r="U351" s="58" t="s">
        <v>1336</v>
      </c>
      <c r="V351" s="72">
        <v>44631</v>
      </c>
      <c r="W351" s="58" t="s">
        <v>1337</v>
      </c>
      <c r="X351" s="72">
        <v>44631</v>
      </c>
      <c r="Y351" s="73" t="s">
        <v>1245</v>
      </c>
      <c r="Z351" s="58" t="s">
        <v>52</v>
      </c>
      <c r="AA351" s="58" t="s">
        <v>338</v>
      </c>
      <c r="AB351" s="58" t="s">
        <v>1246</v>
      </c>
      <c r="AC351" s="58" t="s">
        <v>1247</v>
      </c>
      <c r="AD351" s="58" t="s">
        <v>1338</v>
      </c>
      <c r="AE351" s="58" t="s">
        <v>1339</v>
      </c>
      <c r="AF351" s="58" t="s">
        <v>1250</v>
      </c>
      <c r="AG351" s="58"/>
      <c r="AH351" s="58"/>
      <c r="AI351" s="58"/>
      <c r="AJ351" s="58"/>
      <c r="AK351" s="58"/>
    </row>
    <row r="352" spans="1:37" x14ac:dyDescent="0.3">
      <c r="A352" s="58" t="s">
        <v>121</v>
      </c>
      <c r="B352" s="58" t="s">
        <v>122</v>
      </c>
      <c r="C352" s="58" t="s">
        <v>256</v>
      </c>
      <c r="D352" s="58" t="s">
        <v>351</v>
      </c>
      <c r="E352" s="58" t="s">
        <v>352</v>
      </c>
      <c r="F352" s="58" t="s">
        <v>387</v>
      </c>
      <c r="G352" s="58" t="s">
        <v>333</v>
      </c>
      <c r="H352" s="58" t="s">
        <v>388</v>
      </c>
      <c r="I352" s="58" t="s">
        <v>44</v>
      </c>
      <c r="J352" s="58" t="s">
        <v>261</v>
      </c>
      <c r="K352" s="58" t="s">
        <v>318</v>
      </c>
      <c r="L352" s="58" t="s">
        <v>274</v>
      </c>
      <c r="M352" s="58" t="s">
        <v>389</v>
      </c>
      <c r="N352" s="58" t="s">
        <v>1327</v>
      </c>
      <c r="O352" s="58">
        <v>993000</v>
      </c>
      <c r="P352" s="58" t="s">
        <v>1328</v>
      </c>
      <c r="Q352" s="72">
        <v>44638</v>
      </c>
      <c r="R352" s="58" t="s">
        <v>1329</v>
      </c>
      <c r="S352" s="72">
        <v>44637</v>
      </c>
      <c r="T352" s="58" t="s">
        <v>1330</v>
      </c>
      <c r="U352" s="58" t="s">
        <v>1331</v>
      </c>
      <c r="V352" s="72">
        <v>44631</v>
      </c>
      <c r="W352" s="58" t="s">
        <v>1332</v>
      </c>
      <c r="X352" s="72">
        <v>44631</v>
      </c>
      <c r="Y352" s="73" t="s">
        <v>1245</v>
      </c>
      <c r="Z352" s="58" t="s">
        <v>52</v>
      </c>
      <c r="AA352" s="58" t="s">
        <v>338</v>
      </c>
      <c r="AB352" s="58" t="s">
        <v>1246</v>
      </c>
      <c r="AC352" s="58" t="s">
        <v>1247</v>
      </c>
      <c r="AD352" s="58" t="s">
        <v>1333</v>
      </c>
      <c r="AE352" s="58" t="s">
        <v>1334</v>
      </c>
      <c r="AF352" s="58" t="s">
        <v>1250</v>
      </c>
      <c r="AG352" s="58"/>
      <c r="AH352" s="58"/>
      <c r="AI352" s="58"/>
      <c r="AJ352" s="58"/>
      <c r="AK352" s="58"/>
    </row>
    <row r="353" spans="1:37" x14ac:dyDescent="0.3">
      <c r="A353" s="58" t="s">
        <v>121</v>
      </c>
      <c r="B353" s="58" t="s">
        <v>122</v>
      </c>
      <c r="C353" s="58" t="s">
        <v>123</v>
      </c>
      <c r="D353" s="58" t="s">
        <v>124</v>
      </c>
      <c r="E353" s="58" t="s">
        <v>125</v>
      </c>
      <c r="F353" s="58" t="s">
        <v>134</v>
      </c>
      <c r="G353" s="58" t="s">
        <v>42</v>
      </c>
      <c r="H353" s="58" t="s">
        <v>2440</v>
      </c>
      <c r="I353" s="58" t="s">
        <v>44</v>
      </c>
      <c r="J353" s="58" t="s">
        <v>136</v>
      </c>
      <c r="K353" s="58" t="s">
        <v>137</v>
      </c>
      <c r="L353" s="58" t="s">
        <v>274</v>
      </c>
      <c r="M353" s="58" t="s">
        <v>2446</v>
      </c>
      <c r="N353" s="58" t="s">
        <v>2447</v>
      </c>
      <c r="O353" s="58">
        <v>999800</v>
      </c>
      <c r="P353" s="58" t="s">
        <v>1727</v>
      </c>
      <c r="Q353" s="72">
        <v>44638</v>
      </c>
      <c r="R353" s="58" t="s">
        <v>1728</v>
      </c>
      <c r="S353" s="72">
        <v>44637</v>
      </c>
      <c r="T353" s="58" t="s">
        <v>1729</v>
      </c>
      <c r="U353" s="58" t="s">
        <v>2448</v>
      </c>
      <c r="V353" s="72">
        <v>44631</v>
      </c>
      <c r="W353" s="58" t="s">
        <v>2449</v>
      </c>
      <c r="X353" s="72">
        <v>44608</v>
      </c>
      <c r="Y353" s="73" t="s">
        <v>1245</v>
      </c>
      <c r="Z353" s="58" t="s">
        <v>52</v>
      </c>
      <c r="AA353" s="58" t="s">
        <v>53</v>
      </c>
      <c r="AB353" s="58" t="s">
        <v>1246</v>
      </c>
      <c r="AC353" s="58" t="s">
        <v>1247</v>
      </c>
      <c r="AD353" s="58" t="s">
        <v>2418</v>
      </c>
      <c r="AE353" s="58" t="s">
        <v>2450</v>
      </c>
      <c r="AF353" s="58" t="s">
        <v>1468</v>
      </c>
      <c r="AG353" s="58"/>
      <c r="AH353" s="58"/>
      <c r="AI353" s="58"/>
      <c r="AJ353" s="58"/>
      <c r="AK353" s="58"/>
    </row>
    <row r="354" spans="1:37" x14ac:dyDescent="0.3">
      <c r="A354" s="58" t="s">
        <v>121</v>
      </c>
      <c r="B354" s="58" t="s">
        <v>122</v>
      </c>
      <c r="C354" s="58" t="s">
        <v>123</v>
      </c>
      <c r="D354" s="58" t="s">
        <v>124</v>
      </c>
      <c r="E354" s="58" t="s">
        <v>125</v>
      </c>
      <c r="F354" s="58" t="s">
        <v>134</v>
      </c>
      <c r="G354" s="58" t="s">
        <v>42</v>
      </c>
      <c r="H354" s="58" t="s">
        <v>2440</v>
      </c>
      <c r="I354" s="58" t="s">
        <v>44</v>
      </c>
      <c r="J354" s="58" t="s">
        <v>136</v>
      </c>
      <c r="K354" s="58" t="s">
        <v>137</v>
      </c>
      <c r="L354" s="58" t="s">
        <v>279</v>
      </c>
      <c r="M354" s="58" t="s">
        <v>2441</v>
      </c>
      <c r="N354" s="58" t="s">
        <v>2442</v>
      </c>
      <c r="O354" s="58">
        <v>1500000</v>
      </c>
      <c r="P354" s="58" t="s">
        <v>1727</v>
      </c>
      <c r="Q354" s="72">
        <v>44638</v>
      </c>
      <c r="R354" s="58" t="s">
        <v>1728</v>
      </c>
      <c r="S354" s="72">
        <v>44637</v>
      </c>
      <c r="T354" s="58" t="s">
        <v>1729</v>
      </c>
      <c r="U354" s="58" t="s">
        <v>2443</v>
      </c>
      <c r="V354" s="72">
        <v>44631</v>
      </c>
      <c r="W354" s="58" t="s">
        <v>2444</v>
      </c>
      <c r="X354" s="72">
        <v>44608</v>
      </c>
      <c r="Y354" s="73" t="s">
        <v>1245</v>
      </c>
      <c r="Z354" s="58" t="s">
        <v>52</v>
      </c>
      <c r="AA354" s="58" t="s">
        <v>53</v>
      </c>
      <c r="AB354" s="58" t="s">
        <v>1246</v>
      </c>
      <c r="AC354" s="58" t="s">
        <v>1247</v>
      </c>
      <c r="AD354" s="58" t="s">
        <v>2411</v>
      </c>
      <c r="AE354" s="58" t="s">
        <v>2445</v>
      </c>
      <c r="AF354" s="58" t="s">
        <v>1468</v>
      </c>
      <c r="AG354" s="58"/>
      <c r="AH354" s="58"/>
      <c r="AI354" s="58"/>
      <c r="AJ354" s="58"/>
      <c r="AK354" s="58"/>
    </row>
    <row r="355" spans="1:37" x14ac:dyDescent="0.3">
      <c r="A355" s="58" t="s">
        <v>121</v>
      </c>
      <c r="B355" s="58" t="s">
        <v>122</v>
      </c>
      <c r="C355" s="58" t="s">
        <v>123</v>
      </c>
      <c r="D355" s="58" t="s">
        <v>124</v>
      </c>
      <c r="E355" s="58" t="s">
        <v>125</v>
      </c>
      <c r="F355" s="58" t="s">
        <v>184</v>
      </c>
      <c r="G355" s="58" t="s">
        <v>2289</v>
      </c>
      <c r="H355" s="58" t="s">
        <v>2290</v>
      </c>
      <c r="I355" s="58" t="s">
        <v>44</v>
      </c>
      <c r="J355" s="58" t="s">
        <v>136</v>
      </c>
      <c r="K355" s="58" t="s">
        <v>137</v>
      </c>
      <c r="L355" s="58" t="s">
        <v>2412</v>
      </c>
      <c r="M355" s="58" t="s">
        <v>2413</v>
      </c>
      <c r="N355" s="58" t="s">
        <v>2436</v>
      </c>
      <c r="O355" s="58">
        <v>1163300</v>
      </c>
      <c r="P355" s="58" t="s">
        <v>1727</v>
      </c>
      <c r="Q355" s="72">
        <v>44638</v>
      </c>
      <c r="R355" s="58" t="s">
        <v>1728</v>
      </c>
      <c r="S355" s="72">
        <v>44637</v>
      </c>
      <c r="T355" s="58" t="s">
        <v>1729</v>
      </c>
      <c r="U355" s="58" t="s">
        <v>2437</v>
      </c>
      <c r="V355" s="72">
        <v>44631</v>
      </c>
      <c r="W355" s="58" t="s">
        <v>2438</v>
      </c>
      <c r="X355" s="72">
        <v>44609</v>
      </c>
      <c r="Y355" s="73" t="s">
        <v>1245</v>
      </c>
      <c r="Z355" s="58" t="s">
        <v>52</v>
      </c>
      <c r="AA355" s="58" t="s">
        <v>116</v>
      </c>
      <c r="AB355" s="58" t="s">
        <v>1246</v>
      </c>
      <c r="AC355" s="58" t="s">
        <v>1247</v>
      </c>
      <c r="AD355" s="58" t="s">
        <v>1872</v>
      </c>
      <c r="AE355" s="58" t="s">
        <v>2439</v>
      </c>
      <c r="AF355" s="58" t="s">
        <v>1468</v>
      </c>
      <c r="AG355" s="58"/>
      <c r="AH355" s="58"/>
      <c r="AI355" s="58"/>
      <c r="AJ355" s="58"/>
      <c r="AK355" s="58"/>
    </row>
    <row r="356" spans="1:37" x14ac:dyDescent="0.3">
      <c r="A356" s="58" t="s">
        <v>121</v>
      </c>
      <c r="B356" s="58" t="s">
        <v>122</v>
      </c>
      <c r="C356" s="58" t="s">
        <v>123</v>
      </c>
      <c r="D356" s="58" t="s">
        <v>124</v>
      </c>
      <c r="E356" s="58" t="s">
        <v>125</v>
      </c>
      <c r="F356" s="58" t="s">
        <v>184</v>
      </c>
      <c r="G356" s="58" t="s">
        <v>2289</v>
      </c>
      <c r="H356" s="58" t="s">
        <v>2290</v>
      </c>
      <c r="I356" s="58" t="s">
        <v>44</v>
      </c>
      <c r="J356" s="58" t="s">
        <v>136</v>
      </c>
      <c r="K356" s="58" t="s">
        <v>137</v>
      </c>
      <c r="L356" s="58" t="s">
        <v>2412</v>
      </c>
      <c r="M356" s="58" t="s">
        <v>2413</v>
      </c>
      <c r="N356" s="58" t="s">
        <v>2432</v>
      </c>
      <c r="O356" s="58">
        <v>2985600</v>
      </c>
      <c r="P356" s="58" t="s">
        <v>1727</v>
      </c>
      <c r="Q356" s="72">
        <v>44638</v>
      </c>
      <c r="R356" s="58" t="s">
        <v>1728</v>
      </c>
      <c r="S356" s="72">
        <v>44637</v>
      </c>
      <c r="T356" s="58" t="s">
        <v>1729</v>
      </c>
      <c r="U356" s="58" t="s">
        <v>2433</v>
      </c>
      <c r="V356" s="72">
        <v>44631</v>
      </c>
      <c r="W356" s="58" t="s">
        <v>2434</v>
      </c>
      <c r="X356" s="72">
        <v>44609</v>
      </c>
      <c r="Y356" s="73" t="s">
        <v>1245</v>
      </c>
      <c r="Z356" s="58" t="s">
        <v>52</v>
      </c>
      <c r="AA356" s="58" t="s">
        <v>116</v>
      </c>
      <c r="AB356" s="58" t="s">
        <v>1246</v>
      </c>
      <c r="AC356" s="58" t="s">
        <v>1247</v>
      </c>
      <c r="AD356" s="58" t="s">
        <v>2402</v>
      </c>
      <c r="AE356" s="58" t="s">
        <v>2435</v>
      </c>
      <c r="AF356" s="58" t="s">
        <v>1734</v>
      </c>
      <c r="AG356" s="58"/>
      <c r="AH356" s="58"/>
      <c r="AI356" s="58"/>
      <c r="AJ356" s="58"/>
      <c r="AK356" s="58"/>
    </row>
    <row r="357" spans="1:37" x14ac:dyDescent="0.3">
      <c r="A357" s="58" t="s">
        <v>121</v>
      </c>
      <c r="B357" s="58" t="s">
        <v>122</v>
      </c>
      <c r="C357" s="58" t="s">
        <v>123</v>
      </c>
      <c r="D357" s="58" t="s">
        <v>124</v>
      </c>
      <c r="E357" s="58" t="s">
        <v>125</v>
      </c>
      <c r="F357" s="58" t="s">
        <v>184</v>
      </c>
      <c r="G357" s="58" t="s">
        <v>2289</v>
      </c>
      <c r="H357" s="58" t="s">
        <v>2290</v>
      </c>
      <c r="I357" s="58" t="s">
        <v>44</v>
      </c>
      <c r="J357" s="58" t="s">
        <v>136</v>
      </c>
      <c r="K357" s="58" t="s">
        <v>137</v>
      </c>
      <c r="L357" s="58" t="s">
        <v>2412</v>
      </c>
      <c r="M357" s="58" t="s">
        <v>2413</v>
      </c>
      <c r="N357" s="58" t="s">
        <v>2428</v>
      </c>
      <c r="O357" s="58">
        <v>2262202</v>
      </c>
      <c r="P357" s="58" t="s">
        <v>1727</v>
      </c>
      <c r="Q357" s="72">
        <v>44638</v>
      </c>
      <c r="R357" s="58" t="s">
        <v>1728</v>
      </c>
      <c r="S357" s="72">
        <v>44637</v>
      </c>
      <c r="T357" s="58" t="s">
        <v>1729</v>
      </c>
      <c r="U357" s="58" t="s">
        <v>2429</v>
      </c>
      <c r="V357" s="72">
        <v>44631</v>
      </c>
      <c r="W357" s="58" t="s">
        <v>2430</v>
      </c>
      <c r="X357" s="72">
        <v>44609</v>
      </c>
      <c r="Y357" s="73" t="s">
        <v>1245</v>
      </c>
      <c r="Z357" s="58" t="s">
        <v>52</v>
      </c>
      <c r="AA357" s="58" t="s">
        <v>116</v>
      </c>
      <c r="AB357" s="58" t="s">
        <v>1246</v>
      </c>
      <c r="AC357" s="58" t="s">
        <v>1247</v>
      </c>
      <c r="AD357" s="58" t="s">
        <v>1863</v>
      </c>
      <c r="AE357" s="58" t="s">
        <v>2431</v>
      </c>
      <c r="AF357" s="58" t="s">
        <v>1468</v>
      </c>
      <c r="AG357" s="58"/>
      <c r="AH357" s="58"/>
      <c r="AI357" s="58"/>
      <c r="AJ357" s="58"/>
      <c r="AK357" s="58"/>
    </row>
    <row r="358" spans="1:37" x14ac:dyDescent="0.3">
      <c r="A358" s="58" t="s">
        <v>121</v>
      </c>
      <c r="B358" s="58" t="s">
        <v>122</v>
      </c>
      <c r="C358" s="58" t="s">
        <v>123</v>
      </c>
      <c r="D358" s="58" t="s">
        <v>124</v>
      </c>
      <c r="E358" s="58" t="s">
        <v>125</v>
      </c>
      <c r="F358" s="58" t="s">
        <v>184</v>
      </c>
      <c r="G358" s="58" t="s">
        <v>2289</v>
      </c>
      <c r="H358" s="58" t="s">
        <v>2290</v>
      </c>
      <c r="I358" s="58" t="s">
        <v>44</v>
      </c>
      <c r="J358" s="58" t="s">
        <v>136</v>
      </c>
      <c r="K358" s="58" t="s">
        <v>137</v>
      </c>
      <c r="L358" s="58" t="s">
        <v>2412</v>
      </c>
      <c r="M358" s="58" t="s">
        <v>2413</v>
      </c>
      <c r="N358" s="58" t="s">
        <v>2423</v>
      </c>
      <c r="O358" s="58">
        <v>2743548</v>
      </c>
      <c r="P358" s="58" t="s">
        <v>1727</v>
      </c>
      <c r="Q358" s="72">
        <v>44638</v>
      </c>
      <c r="R358" s="58" t="s">
        <v>1728</v>
      </c>
      <c r="S358" s="72">
        <v>44637</v>
      </c>
      <c r="T358" s="58" t="s">
        <v>1729</v>
      </c>
      <c r="U358" s="58" t="s">
        <v>2424</v>
      </c>
      <c r="V358" s="72">
        <v>44631</v>
      </c>
      <c r="W358" s="58" t="s">
        <v>2425</v>
      </c>
      <c r="X358" s="72">
        <v>44609</v>
      </c>
      <c r="Y358" s="73" t="s">
        <v>1245</v>
      </c>
      <c r="Z358" s="58" t="s">
        <v>52</v>
      </c>
      <c r="AA358" s="58" t="s">
        <v>116</v>
      </c>
      <c r="AB358" s="58" t="s">
        <v>1246</v>
      </c>
      <c r="AC358" s="58" t="s">
        <v>1247</v>
      </c>
      <c r="AD358" s="58" t="s">
        <v>2426</v>
      </c>
      <c r="AE358" s="58" t="s">
        <v>2427</v>
      </c>
      <c r="AF358" s="58" t="s">
        <v>1468</v>
      </c>
      <c r="AG358" s="58"/>
      <c r="AH358" s="58"/>
      <c r="AI358" s="58"/>
      <c r="AJ358" s="58"/>
      <c r="AK358" s="58"/>
    </row>
    <row r="359" spans="1:37" x14ac:dyDescent="0.3">
      <c r="A359" s="58" t="s">
        <v>121</v>
      </c>
      <c r="B359" s="58" t="s">
        <v>122</v>
      </c>
      <c r="C359" s="58" t="s">
        <v>123</v>
      </c>
      <c r="D359" s="58" t="s">
        <v>124</v>
      </c>
      <c r="E359" s="58" t="s">
        <v>125</v>
      </c>
      <c r="F359" s="58" t="s">
        <v>184</v>
      </c>
      <c r="G359" s="58" t="s">
        <v>2289</v>
      </c>
      <c r="H359" s="58" t="s">
        <v>2290</v>
      </c>
      <c r="I359" s="58" t="s">
        <v>44</v>
      </c>
      <c r="J359" s="58" t="s">
        <v>136</v>
      </c>
      <c r="K359" s="58" t="s">
        <v>137</v>
      </c>
      <c r="L359" s="58" t="s">
        <v>2412</v>
      </c>
      <c r="M359" s="58" t="s">
        <v>2413</v>
      </c>
      <c r="N359" s="58" t="s">
        <v>2419</v>
      </c>
      <c r="O359" s="58">
        <v>2780000</v>
      </c>
      <c r="P359" s="58" t="s">
        <v>1727</v>
      </c>
      <c r="Q359" s="72">
        <v>44638</v>
      </c>
      <c r="R359" s="58" t="s">
        <v>1728</v>
      </c>
      <c r="S359" s="72">
        <v>44637</v>
      </c>
      <c r="T359" s="58" t="s">
        <v>1729</v>
      </c>
      <c r="U359" s="58" t="s">
        <v>2420</v>
      </c>
      <c r="V359" s="72">
        <v>44631</v>
      </c>
      <c r="W359" s="58" t="s">
        <v>2421</v>
      </c>
      <c r="X359" s="72">
        <v>44613</v>
      </c>
      <c r="Y359" s="73" t="s">
        <v>1245</v>
      </c>
      <c r="Z359" s="58" t="s">
        <v>52</v>
      </c>
      <c r="AA359" s="58" t="s">
        <v>116</v>
      </c>
      <c r="AB359" s="58" t="s">
        <v>1246</v>
      </c>
      <c r="AC359" s="58" t="s">
        <v>1247</v>
      </c>
      <c r="AD359" s="58" t="s">
        <v>1853</v>
      </c>
      <c r="AE359" s="58" t="s">
        <v>2422</v>
      </c>
      <c r="AF359" s="58" t="s">
        <v>1468</v>
      </c>
      <c r="AG359" s="58"/>
      <c r="AH359" s="58"/>
      <c r="AI359" s="58"/>
      <c r="AJ359" s="58"/>
      <c r="AK359" s="58"/>
    </row>
    <row r="360" spans="1:37" x14ac:dyDescent="0.3">
      <c r="A360" s="58" t="s">
        <v>121</v>
      </c>
      <c r="B360" s="58" t="s">
        <v>122</v>
      </c>
      <c r="C360" s="58" t="s">
        <v>123</v>
      </c>
      <c r="D360" s="58" t="s">
        <v>124</v>
      </c>
      <c r="E360" s="58" t="s">
        <v>125</v>
      </c>
      <c r="F360" s="58" t="s">
        <v>184</v>
      </c>
      <c r="G360" s="58" t="s">
        <v>2289</v>
      </c>
      <c r="H360" s="58" t="s">
        <v>2290</v>
      </c>
      <c r="I360" s="58" t="s">
        <v>44</v>
      </c>
      <c r="J360" s="58" t="s">
        <v>136</v>
      </c>
      <c r="K360" s="58" t="s">
        <v>137</v>
      </c>
      <c r="L360" s="58" t="s">
        <v>2412</v>
      </c>
      <c r="M360" s="58" t="s">
        <v>2413</v>
      </c>
      <c r="N360" s="58" t="s">
        <v>2414</v>
      </c>
      <c r="O360" s="58">
        <v>197800</v>
      </c>
      <c r="P360" s="58" t="s">
        <v>1727</v>
      </c>
      <c r="Q360" s="72">
        <v>44638</v>
      </c>
      <c r="R360" s="58" t="s">
        <v>1728</v>
      </c>
      <c r="S360" s="72">
        <v>44637</v>
      </c>
      <c r="T360" s="58" t="s">
        <v>1729</v>
      </c>
      <c r="U360" s="58" t="s">
        <v>2415</v>
      </c>
      <c r="V360" s="72">
        <v>44631</v>
      </c>
      <c r="W360" s="58" t="s">
        <v>2416</v>
      </c>
      <c r="X360" s="72">
        <v>44614</v>
      </c>
      <c r="Y360" s="73" t="s">
        <v>1245</v>
      </c>
      <c r="Z360" s="58" t="s">
        <v>52</v>
      </c>
      <c r="AA360" s="58" t="s">
        <v>116</v>
      </c>
      <c r="AB360" s="58" t="s">
        <v>1246</v>
      </c>
      <c r="AC360" s="58" t="s">
        <v>1247</v>
      </c>
      <c r="AD360" s="58" t="s">
        <v>2417</v>
      </c>
      <c r="AE360" s="58" t="s">
        <v>2418</v>
      </c>
      <c r="AF360" s="58" t="s">
        <v>1468</v>
      </c>
      <c r="AG360" s="58"/>
      <c r="AH360" s="58"/>
      <c r="AI360" s="58"/>
      <c r="AJ360" s="58"/>
      <c r="AK360" s="58"/>
    </row>
    <row r="361" spans="1:37" x14ac:dyDescent="0.3">
      <c r="A361" s="58" t="s">
        <v>121</v>
      </c>
      <c r="B361" s="58" t="s">
        <v>122</v>
      </c>
      <c r="C361" s="58" t="s">
        <v>123</v>
      </c>
      <c r="D361" s="58" t="s">
        <v>124</v>
      </c>
      <c r="E361" s="58" t="s">
        <v>125</v>
      </c>
      <c r="F361" s="58" t="s">
        <v>184</v>
      </c>
      <c r="G361" s="58" t="s">
        <v>56</v>
      </c>
      <c r="H361" s="58" t="s">
        <v>185</v>
      </c>
      <c r="I361" s="58" t="s">
        <v>44</v>
      </c>
      <c r="J361" s="58" t="s">
        <v>136</v>
      </c>
      <c r="K361" s="58" t="s">
        <v>137</v>
      </c>
      <c r="L361" s="58" t="s">
        <v>186</v>
      </c>
      <c r="M361" s="58" t="s">
        <v>187</v>
      </c>
      <c r="N361" s="58" t="s">
        <v>2407</v>
      </c>
      <c r="O361" s="58">
        <v>4440000</v>
      </c>
      <c r="P361" s="58" t="s">
        <v>1727</v>
      </c>
      <c r="Q361" s="72">
        <v>44638</v>
      </c>
      <c r="R361" s="58" t="s">
        <v>1728</v>
      </c>
      <c r="S361" s="72">
        <v>44637</v>
      </c>
      <c r="T361" s="58" t="s">
        <v>1729</v>
      </c>
      <c r="U361" s="58" t="s">
        <v>2408</v>
      </c>
      <c r="V361" s="72">
        <v>44631</v>
      </c>
      <c r="W361" s="58" t="s">
        <v>2409</v>
      </c>
      <c r="X361" s="72">
        <v>44610</v>
      </c>
      <c r="Y361" s="73" t="s">
        <v>1245</v>
      </c>
      <c r="Z361" s="58" t="s">
        <v>52</v>
      </c>
      <c r="AA361" s="58" t="s">
        <v>62</v>
      </c>
      <c r="AB361" s="58" t="s">
        <v>1246</v>
      </c>
      <c r="AC361" s="58" t="s">
        <v>1247</v>
      </c>
      <c r="AD361" s="58" t="s">
        <v>2410</v>
      </c>
      <c r="AE361" s="58" t="s">
        <v>2411</v>
      </c>
      <c r="AF361" s="58" t="s">
        <v>1468</v>
      </c>
      <c r="AG361" s="58"/>
      <c r="AH361" s="58"/>
      <c r="AI361" s="58"/>
      <c r="AJ361" s="58"/>
      <c r="AK361" s="58"/>
    </row>
    <row r="362" spans="1:37" x14ac:dyDescent="0.3">
      <c r="A362" s="58" t="s">
        <v>121</v>
      </c>
      <c r="B362" s="58" t="s">
        <v>122</v>
      </c>
      <c r="C362" s="58" t="s">
        <v>123</v>
      </c>
      <c r="D362" s="58" t="s">
        <v>124</v>
      </c>
      <c r="E362" s="58" t="s">
        <v>125</v>
      </c>
      <c r="F362" s="58" t="s">
        <v>184</v>
      </c>
      <c r="G362" s="58" t="s">
        <v>56</v>
      </c>
      <c r="H362" s="58" t="s">
        <v>185</v>
      </c>
      <c r="I362" s="58" t="s">
        <v>44</v>
      </c>
      <c r="J362" s="58" t="s">
        <v>136</v>
      </c>
      <c r="K362" s="58" t="s">
        <v>137</v>
      </c>
      <c r="L362" s="58" t="s">
        <v>186</v>
      </c>
      <c r="M362" s="58" t="s">
        <v>187</v>
      </c>
      <c r="N362" s="58" t="s">
        <v>2403</v>
      </c>
      <c r="O362" s="58">
        <v>2250000</v>
      </c>
      <c r="P362" s="58" t="s">
        <v>1727</v>
      </c>
      <c r="Q362" s="72">
        <v>44638</v>
      </c>
      <c r="R362" s="58" t="s">
        <v>1728</v>
      </c>
      <c r="S362" s="72">
        <v>44637</v>
      </c>
      <c r="T362" s="58" t="s">
        <v>1729</v>
      </c>
      <c r="U362" s="58" t="s">
        <v>2404</v>
      </c>
      <c r="V362" s="72">
        <v>44631</v>
      </c>
      <c r="W362" s="58" t="s">
        <v>2405</v>
      </c>
      <c r="X362" s="72">
        <v>44623</v>
      </c>
      <c r="Y362" s="73" t="s">
        <v>1245</v>
      </c>
      <c r="Z362" s="58" t="s">
        <v>52</v>
      </c>
      <c r="AA362" s="58" t="s">
        <v>62</v>
      </c>
      <c r="AB362" s="58" t="s">
        <v>1246</v>
      </c>
      <c r="AC362" s="58" t="s">
        <v>1247</v>
      </c>
      <c r="AD362" s="58" t="s">
        <v>2386</v>
      </c>
      <c r="AE362" s="58" t="s">
        <v>2406</v>
      </c>
      <c r="AF362" s="58" t="s">
        <v>1468</v>
      </c>
      <c r="AG362" s="58"/>
      <c r="AH362" s="58"/>
      <c r="AI362" s="58"/>
      <c r="AJ362" s="58"/>
      <c r="AK362" s="58"/>
    </row>
    <row r="363" spans="1:37" x14ac:dyDescent="0.3">
      <c r="A363" s="58" t="s">
        <v>121</v>
      </c>
      <c r="B363" s="58" t="s">
        <v>122</v>
      </c>
      <c r="C363" s="58" t="s">
        <v>123</v>
      </c>
      <c r="D363" s="58" t="s">
        <v>697</v>
      </c>
      <c r="E363" s="58" t="s">
        <v>698</v>
      </c>
      <c r="F363" s="58" t="s">
        <v>804</v>
      </c>
      <c r="G363" s="58" t="s">
        <v>805</v>
      </c>
      <c r="H363" s="58" t="s">
        <v>806</v>
      </c>
      <c r="I363" s="58" t="s">
        <v>44</v>
      </c>
      <c r="J363" s="58" t="s">
        <v>136</v>
      </c>
      <c r="K363" s="58" t="s">
        <v>137</v>
      </c>
      <c r="L363" s="58" t="s">
        <v>807</v>
      </c>
      <c r="M363" s="58" t="s">
        <v>808</v>
      </c>
      <c r="N363" s="58" t="s">
        <v>1864</v>
      </c>
      <c r="O363" s="58">
        <v>2920000</v>
      </c>
      <c r="P363" s="58" t="s">
        <v>1727</v>
      </c>
      <c r="Q363" s="72">
        <v>44638</v>
      </c>
      <c r="R363" s="58" t="s">
        <v>1728</v>
      </c>
      <c r="S363" s="72">
        <v>44637</v>
      </c>
      <c r="T363" s="58" t="s">
        <v>1729</v>
      </c>
      <c r="U363" s="58" t="s">
        <v>1869</v>
      </c>
      <c r="V363" s="72">
        <v>44631</v>
      </c>
      <c r="W363" s="58" t="s">
        <v>1870</v>
      </c>
      <c r="X363" s="72">
        <v>44608</v>
      </c>
      <c r="Y363" s="73" t="s">
        <v>1245</v>
      </c>
      <c r="Z363" s="58" t="s">
        <v>706</v>
      </c>
      <c r="AA363" s="58" t="s">
        <v>811</v>
      </c>
      <c r="AB363" s="58" t="s">
        <v>1246</v>
      </c>
      <c r="AC363" s="58" t="s">
        <v>1247</v>
      </c>
      <c r="AD363" s="58" t="s">
        <v>1871</v>
      </c>
      <c r="AE363" s="58" t="s">
        <v>1872</v>
      </c>
      <c r="AF363" s="58" t="s">
        <v>1468</v>
      </c>
      <c r="AG363" s="58"/>
      <c r="AH363" s="58">
        <v>502200</v>
      </c>
      <c r="AI363" s="58"/>
      <c r="AJ363" s="58"/>
      <c r="AK363" s="58"/>
    </row>
    <row r="364" spans="1:37" x14ac:dyDescent="0.3">
      <c r="A364" s="58" t="s">
        <v>121</v>
      </c>
      <c r="B364" s="58" t="s">
        <v>122</v>
      </c>
      <c r="C364" s="58" t="s">
        <v>123</v>
      </c>
      <c r="D364" s="58" t="s">
        <v>697</v>
      </c>
      <c r="E364" s="58" t="s">
        <v>698</v>
      </c>
      <c r="F364" s="58" t="s">
        <v>804</v>
      </c>
      <c r="G364" s="58" t="s">
        <v>805</v>
      </c>
      <c r="H364" s="58" t="s">
        <v>806</v>
      </c>
      <c r="I364" s="58" t="s">
        <v>44</v>
      </c>
      <c r="J364" s="58" t="s">
        <v>136</v>
      </c>
      <c r="K364" s="58" t="s">
        <v>137</v>
      </c>
      <c r="L364" s="58" t="s">
        <v>813</v>
      </c>
      <c r="M364" s="58" t="s">
        <v>814</v>
      </c>
      <c r="N364" s="58" t="s">
        <v>1864</v>
      </c>
      <c r="O364" s="58">
        <v>324000</v>
      </c>
      <c r="P364" s="58" t="s">
        <v>1727</v>
      </c>
      <c r="Q364" s="72">
        <v>44638</v>
      </c>
      <c r="R364" s="58" t="s">
        <v>1728</v>
      </c>
      <c r="S364" s="72">
        <v>44637</v>
      </c>
      <c r="T364" s="58" t="s">
        <v>1729</v>
      </c>
      <c r="U364" s="58" t="s">
        <v>1869</v>
      </c>
      <c r="V364" s="72">
        <v>44631</v>
      </c>
      <c r="W364" s="58" t="s">
        <v>1870</v>
      </c>
      <c r="X364" s="72">
        <v>44608</v>
      </c>
      <c r="Y364" s="73" t="s">
        <v>1245</v>
      </c>
      <c r="Z364" s="58" t="s">
        <v>706</v>
      </c>
      <c r="AA364" s="58" t="s">
        <v>811</v>
      </c>
      <c r="AB364" s="58" t="s">
        <v>1246</v>
      </c>
      <c r="AC364" s="58" t="s">
        <v>1247</v>
      </c>
      <c r="AD364" s="58" t="s">
        <v>1871</v>
      </c>
      <c r="AE364" s="58" t="s">
        <v>1872</v>
      </c>
      <c r="AF364" s="58" t="s">
        <v>1468</v>
      </c>
      <c r="AG364" s="58"/>
      <c r="AH364" s="58">
        <v>502200</v>
      </c>
      <c r="AI364" s="58"/>
      <c r="AJ364" s="58"/>
      <c r="AK364" s="58"/>
    </row>
    <row r="365" spans="1:37" x14ac:dyDescent="0.3">
      <c r="A365" s="58" t="s">
        <v>121</v>
      </c>
      <c r="B365" s="58" t="s">
        <v>122</v>
      </c>
      <c r="C365" s="58" t="s">
        <v>123</v>
      </c>
      <c r="D365" s="58" t="s">
        <v>697</v>
      </c>
      <c r="E365" s="58" t="s">
        <v>698</v>
      </c>
      <c r="F365" s="58" t="s">
        <v>804</v>
      </c>
      <c r="G365" s="58" t="s">
        <v>805</v>
      </c>
      <c r="H365" s="58" t="s">
        <v>806</v>
      </c>
      <c r="I365" s="58" t="s">
        <v>44</v>
      </c>
      <c r="J365" s="58" t="s">
        <v>136</v>
      </c>
      <c r="K365" s="58" t="s">
        <v>137</v>
      </c>
      <c r="L365" s="58" t="s">
        <v>815</v>
      </c>
      <c r="M365" s="58" t="s">
        <v>816</v>
      </c>
      <c r="N365" s="58" t="s">
        <v>1864</v>
      </c>
      <c r="O365" s="58">
        <v>324000</v>
      </c>
      <c r="P365" s="58" t="s">
        <v>1727</v>
      </c>
      <c r="Q365" s="72">
        <v>44638</v>
      </c>
      <c r="R365" s="58" t="s">
        <v>1728</v>
      </c>
      <c r="S365" s="72">
        <v>44637</v>
      </c>
      <c r="T365" s="58" t="s">
        <v>1729</v>
      </c>
      <c r="U365" s="58" t="s">
        <v>1869</v>
      </c>
      <c r="V365" s="72">
        <v>44631</v>
      </c>
      <c r="W365" s="58" t="s">
        <v>1870</v>
      </c>
      <c r="X365" s="72">
        <v>44608</v>
      </c>
      <c r="Y365" s="73" t="s">
        <v>1245</v>
      </c>
      <c r="Z365" s="58" t="s">
        <v>706</v>
      </c>
      <c r="AA365" s="58" t="s">
        <v>811</v>
      </c>
      <c r="AB365" s="58" t="s">
        <v>1246</v>
      </c>
      <c r="AC365" s="58" t="s">
        <v>1247</v>
      </c>
      <c r="AD365" s="58" t="s">
        <v>1871</v>
      </c>
      <c r="AE365" s="58" t="s">
        <v>1872</v>
      </c>
      <c r="AF365" s="58" t="s">
        <v>1468</v>
      </c>
      <c r="AG365" s="58"/>
      <c r="AH365" s="58">
        <v>502200</v>
      </c>
      <c r="AI365" s="58"/>
      <c r="AJ365" s="58"/>
      <c r="AK365" s="58"/>
    </row>
    <row r="366" spans="1:37" x14ac:dyDescent="0.3">
      <c r="A366" s="58" t="s">
        <v>121</v>
      </c>
      <c r="B366" s="58" t="s">
        <v>122</v>
      </c>
      <c r="C366" s="58" t="s">
        <v>123</v>
      </c>
      <c r="D366" s="58" t="s">
        <v>697</v>
      </c>
      <c r="E366" s="58" t="s">
        <v>698</v>
      </c>
      <c r="F366" s="58" t="s">
        <v>804</v>
      </c>
      <c r="G366" s="58" t="s">
        <v>805</v>
      </c>
      <c r="H366" s="58" t="s">
        <v>806</v>
      </c>
      <c r="I366" s="58" t="s">
        <v>44</v>
      </c>
      <c r="J366" s="58" t="s">
        <v>136</v>
      </c>
      <c r="K366" s="58" t="s">
        <v>137</v>
      </c>
      <c r="L366" s="58" t="s">
        <v>817</v>
      </c>
      <c r="M366" s="58" t="s">
        <v>818</v>
      </c>
      <c r="N366" s="58" t="s">
        <v>1864</v>
      </c>
      <c r="O366" s="58">
        <v>680000</v>
      </c>
      <c r="P366" s="58" t="s">
        <v>1727</v>
      </c>
      <c r="Q366" s="72">
        <v>44638</v>
      </c>
      <c r="R366" s="58" t="s">
        <v>1728</v>
      </c>
      <c r="S366" s="72">
        <v>44637</v>
      </c>
      <c r="T366" s="58" t="s">
        <v>1729</v>
      </c>
      <c r="U366" s="58" t="s">
        <v>1869</v>
      </c>
      <c r="V366" s="72">
        <v>44631</v>
      </c>
      <c r="W366" s="58" t="s">
        <v>1870</v>
      </c>
      <c r="X366" s="72">
        <v>44608</v>
      </c>
      <c r="Y366" s="73" t="s">
        <v>1245</v>
      </c>
      <c r="Z366" s="58" t="s">
        <v>706</v>
      </c>
      <c r="AA366" s="58" t="s">
        <v>811</v>
      </c>
      <c r="AB366" s="58" t="s">
        <v>1246</v>
      </c>
      <c r="AC366" s="58" t="s">
        <v>1247</v>
      </c>
      <c r="AD366" s="58" t="s">
        <v>1871</v>
      </c>
      <c r="AE366" s="58" t="s">
        <v>1872</v>
      </c>
      <c r="AF366" s="58" t="s">
        <v>1468</v>
      </c>
      <c r="AG366" s="58"/>
      <c r="AH366" s="58">
        <v>502200</v>
      </c>
      <c r="AI366" s="58"/>
      <c r="AJ366" s="58"/>
      <c r="AK366" s="58"/>
    </row>
    <row r="367" spans="1:37" x14ac:dyDescent="0.3">
      <c r="A367" s="58" t="s">
        <v>121</v>
      </c>
      <c r="B367" s="58" t="s">
        <v>122</v>
      </c>
      <c r="C367" s="58" t="s">
        <v>123</v>
      </c>
      <c r="D367" s="58" t="s">
        <v>697</v>
      </c>
      <c r="E367" s="58" t="s">
        <v>698</v>
      </c>
      <c r="F367" s="58" t="s">
        <v>804</v>
      </c>
      <c r="G367" s="58" t="s">
        <v>805</v>
      </c>
      <c r="H367" s="58" t="s">
        <v>806</v>
      </c>
      <c r="I367" s="58" t="s">
        <v>44</v>
      </c>
      <c r="J367" s="58" t="s">
        <v>136</v>
      </c>
      <c r="K367" s="58" t="s">
        <v>137</v>
      </c>
      <c r="L367" s="58" t="s">
        <v>819</v>
      </c>
      <c r="M367" s="58" t="s">
        <v>820</v>
      </c>
      <c r="N367" s="58" t="s">
        <v>1864</v>
      </c>
      <c r="O367" s="58">
        <v>200000</v>
      </c>
      <c r="P367" s="58" t="s">
        <v>1727</v>
      </c>
      <c r="Q367" s="72">
        <v>44638</v>
      </c>
      <c r="R367" s="58" t="s">
        <v>1728</v>
      </c>
      <c r="S367" s="72">
        <v>44637</v>
      </c>
      <c r="T367" s="58" t="s">
        <v>1729</v>
      </c>
      <c r="U367" s="58" t="s">
        <v>1869</v>
      </c>
      <c r="V367" s="72">
        <v>44631</v>
      </c>
      <c r="W367" s="58" t="s">
        <v>1870</v>
      </c>
      <c r="X367" s="72">
        <v>44608</v>
      </c>
      <c r="Y367" s="73" t="s">
        <v>1245</v>
      </c>
      <c r="Z367" s="58" t="s">
        <v>706</v>
      </c>
      <c r="AA367" s="58" t="s">
        <v>811</v>
      </c>
      <c r="AB367" s="58" t="s">
        <v>1246</v>
      </c>
      <c r="AC367" s="58" t="s">
        <v>1247</v>
      </c>
      <c r="AD367" s="58" t="s">
        <v>1871</v>
      </c>
      <c r="AE367" s="58" t="s">
        <v>1872</v>
      </c>
      <c r="AF367" s="58" t="s">
        <v>1468</v>
      </c>
      <c r="AG367" s="58"/>
      <c r="AH367" s="58">
        <v>502200</v>
      </c>
      <c r="AI367" s="58"/>
      <c r="AJ367" s="58"/>
      <c r="AK367" s="58"/>
    </row>
    <row r="368" spans="1:37" x14ac:dyDescent="0.3">
      <c r="A368" s="58" t="s">
        <v>121</v>
      </c>
      <c r="B368" s="58" t="s">
        <v>122</v>
      </c>
      <c r="C368" s="58" t="s">
        <v>123</v>
      </c>
      <c r="D368" s="58" t="s">
        <v>697</v>
      </c>
      <c r="E368" s="58" t="s">
        <v>698</v>
      </c>
      <c r="F368" s="58" t="s">
        <v>804</v>
      </c>
      <c r="G368" s="58" t="s">
        <v>805</v>
      </c>
      <c r="H368" s="58" t="s">
        <v>806</v>
      </c>
      <c r="I368" s="58" t="s">
        <v>44</v>
      </c>
      <c r="J368" s="58" t="s">
        <v>136</v>
      </c>
      <c r="K368" s="58" t="s">
        <v>137</v>
      </c>
      <c r="L368" s="58" t="s">
        <v>821</v>
      </c>
      <c r="M368" s="58" t="s">
        <v>822</v>
      </c>
      <c r="N368" s="58" t="s">
        <v>1864</v>
      </c>
      <c r="O368" s="58">
        <v>80000</v>
      </c>
      <c r="P368" s="58" t="s">
        <v>1727</v>
      </c>
      <c r="Q368" s="72">
        <v>44638</v>
      </c>
      <c r="R368" s="58" t="s">
        <v>1728</v>
      </c>
      <c r="S368" s="72">
        <v>44637</v>
      </c>
      <c r="T368" s="58" t="s">
        <v>1729</v>
      </c>
      <c r="U368" s="58" t="s">
        <v>1869</v>
      </c>
      <c r="V368" s="72">
        <v>44631</v>
      </c>
      <c r="W368" s="58" t="s">
        <v>1870</v>
      </c>
      <c r="X368" s="72">
        <v>44608</v>
      </c>
      <c r="Y368" s="73" t="s">
        <v>1245</v>
      </c>
      <c r="Z368" s="58" t="s">
        <v>706</v>
      </c>
      <c r="AA368" s="58" t="s">
        <v>811</v>
      </c>
      <c r="AB368" s="58" t="s">
        <v>1246</v>
      </c>
      <c r="AC368" s="58" t="s">
        <v>1247</v>
      </c>
      <c r="AD368" s="58" t="s">
        <v>1871</v>
      </c>
      <c r="AE368" s="58" t="s">
        <v>1872</v>
      </c>
      <c r="AF368" s="58" t="s">
        <v>1468</v>
      </c>
      <c r="AG368" s="58"/>
      <c r="AH368" s="58">
        <v>502200</v>
      </c>
      <c r="AI368" s="58"/>
      <c r="AJ368" s="58"/>
      <c r="AK368" s="58"/>
    </row>
    <row r="369" spans="1:37" x14ac:dyDescent="0.3">
      <c r="A369" s="58" t="s">
        <v>121</v>
      </c>
      <c r="B369" s="58" t="s">
        <v>122</v>
      </c>
      <c r="C369" s="58" t="s">
        <v>123</v>
      </c>
      <c r="D369" s="58" t="s">
        <v>697</v>
      </c>
      <c r="E369" s="58" t="s">
        <v>698</v>
      </c>
      <c r="F369" s="58" t="s">
        <v>804</v>
      </c>
      <c r="G369" s="58" t="s">
        <v>805</v>
      </c>
      <c r="H369" s="58" t="s">
        <v>806</v>
      </c>
      <c r="I369" s="58" t="s">
        <v>44</v>
      </c>
      <c r="J369" s="58" t="s">
        <v>136</v>
      </c>
      <c r="K369" s="58" t="s">
        <v>137</v>
      </c>
      <c r="L369" s="58" t="s">
        <v>823</v>
      </c>
      <c r="M369" s="58" t="s">
        <v>824</v>
      </c>
      <c r="N369" s="58" t="s">
        <v>1864</v>
      </c>
      <c r="O369" s="58">
        <v>200000</v>
      </c>
      <c r="P369" s="58" t="s">
        <v>1727</v>
      </c>
      <c r="Q369" s="72">
        <v>44638</v>
      </c>
      <c r="R369" s="58" t="s">
        <v>1728</v>
      </c>
      <c r="S369" s="72">
        <v>44637</v>
      </c>
      <c r="T369" s="58" t="s">
        <v>1729</v>
      </c>
      <c r="U369" s="58" t="s">
        <v>1869</v>
      </c>
      <c r="V369" s="72">
        <v>44631</v>
      </c>
      <c r="W369" s="58" t="s">
        <v>1870</v>
      </c>
      <c r="X369" s="72">
        <v>44608</v>
      </c>
      <c r="Y369" s="73" t="s">
        <v>1245</v>
      </c>
      <c r="Z369" s="58" t="s">
        <v>706</v>
      </c>
      <c r="AA369" s="58" t="s">
        <v>811</v>
      </c>
      <c r="AB369" s="58" t="s">
        <v>1246</v>
      </c>
      <c r="AC369" s="58" t="s">
        <v>1247</v>
      </c>
      <c r="AD369" s="58" t="s">
        <v>1871</v>
      </c>
      <c r="AE369" s="58" t="s">
        <v>1872</v>
      </c>
      <c r="AF369" s="58" t="s">
        <v>1468</v>
      </c>
      <c r="AG369" s="58"/>
      <c r="AH369" s="58">
        <v>502200</v>
      </c>
      <c r="AI369" s="58"/>
      <c r="AJ369" s="58"/>
      <c r="AK369" s="58"/>
    </row>
    <row r="370" spans="1:37" x14ac:dyDescent="0.3">
      <c r="A370" s="58" t="s">
        <v>121</v>
      </c>
      <c r="B370" s="58" t="s">
        <v>122</v>
      </c>
      <c r="C370" s="58" t="s">
        <v>123</v>
      </c>
      <c r="D370" s="58" t="s">
        <v>697</v>
      </c>
      <c r="E370" s="58" t="s">
        <v>698</v>
      </c>
      <c r="F370" s="58" t="s">
        <v>804</v>
      </c>
      <c r="G370" s="58" t="s">
        <v>805</v>
      </c>
      <c r="H370" s="58" t="s">
        <v>806</v>
      </c>
      <c r="I370" s="58" t="s">
        <v>44</v>
      </c>
      <c r="J370" s="58" t="s">
        <v>136</v>
      </c>
      <c r="K370" s="58" t="s">
        <v>137</v>
      </c>
      <c r="L370" s="58" t="s">
        <v>807</v>
      </c>
      <c r="M370" s="58" t="s">
        <v>808</v>
      </c>
      <c r="N370" s="58" t="s">
        <v>1864</v>
      </c>
      <c r="O370" s="58">
        <v>2920000</v>
      </c>
      <c r="P370" s="58" t="s">
        <v>1727</v>
      </c>
      <c r="Q370" s="72">
        <v>44638</v>
      </c>
      <c r="R370" s="58" t="s">
        <v>1728</v>
      </c>
      <c r="S370" s="72">
        <v>44637</v>
      </c>
      <c r="T370" s="58" t="s">
        <v>1729</v>
      </c>
      <c r="U370" s="58" t="s">
        <v>1865</v>
      </c>
      <c r="V370" s="72">
        <v>44631</v>
      </c>
      <c r="W370" s="58" t="s">
        <v>1866</v>
      </c>
      <c r="X370" s="72">
        <v>44621</v>
      </c>
      <c r="Y370" s="73" t="s">
        <v>1245</v>
      </c>
      <c r="Z370" s="58" t="s">
        <v>706</v>
      </c>
      <c r="AA370" s="58" t="s">
        <v>811</v>
      </c>
      <c r="AB370" s="58" t="s">
        <v>1246</v>
      </c>
      <c r="AC370" s="58" t="s">
        <v>1247</v>
      </c>
      <c r="AD370" s="58" t="s">
        <v>1867</v>
      </c>
      <c r="AE370" s="58" t="s">
        <v>1868</v>
      </c>
      <c r="AF370" s="58" t="s">
        <v>1468</v>
      </c>
      <c r="AG370" s="58"/>
      <c r="AH370" s="58">
        <v>502200</v>
      </c>
      <c r="AI370" s="58"/>
      <c r="AJ370" s="58"/>
      <c r="AK370" s="58"/>
    </row>
    <row r="371" spans="1:37" x14ac:dyDescent="0.3">
      <c r="A371" s="58" t="s">
        <v>121</v>
      </c>
      <c r="B371" s="58" t="s">
        <v>122</v>
      </c>
      <c r="C371" s="58" t="s">
        <v>123</v>
      </c>
      <c r="D371" s="58" t="s">
        <v>697</v>
      </c>
      <c r="E371" s="58" t="s">
        <v>698</v>
      </c>
      <c r="F371" s="58" t="s">
        <v>804</v>
      </c>
      <c r="G371" s="58" t="s">
        <v>805</v>
      </c>
      <c r="H371" s="58" t="s">
        <v>806</v>
      </c>
      <c r="I371" s="58" t="s">
        <v>44</v>
      </c>
      <c r="J371" s="58" t="s">
        <v>136</v>
      </c>
      <c r="K371" s="58" t="s">
        <v>137</v>
      </c>
      <c r="L371" s="58" t="s">
        <v>813</v>
      </c>
      <c r="M371" s="58" t="s">
        <v>814</v>
      </c>
      <c r="N371" s="58" t="s">
        <v>1864</v>
      </c>
      <c r="O371" s="58">
        <v>324000</v>
      </c>
      <c r="P371" s="58" t="s">
        <v>1727</v>
      </c>
      <c r="Q371" s="72">
        <v>44638</v>
      </c>
      <c r="R371" s="58" t="s">
        <v>1728</v>
      </c>
      <c r="S371" s="72">
        <v>44637</v>
      </c>
      <c r="T371" s="58" t="s">
        <v>1729</v>
      </c>
      <c r="U371" s="58" t="s">
        <v>1865</v>
      </c>
      <c r="V371" s="72">
        <v>44631</v>
      </c>
      <c r="W371" s="58" t="s">
        <v>1866</v>
      </c>
      <c r="X371" s="72">
        <v>44621</v>
      </c>
      <c r="Y371" s="73" t="s">
        <v>1245</v>
      </c>
      <c r="Z371" s="58" t="s">
        <v>706</v>
      </c>
      <c r="AA371" s="58" t="s">
        <v>811</v>
      </c>
      <c r="AB371" s="58" t="s">
        <v>1246</v>
      </c>
      <c r="AC371" s="58" t="s">
        <v>1247</v>
      </c>
      <c r="AD371" s="58" t="s">
        <v>1867</v>
      </c>
      <c r="AE371" s="58" t="s">
        <v>1868</v>
      </c>
      <c r="AF371" s="58" t="s">
        <v>1468</v>
      </c>
      <c r="AG371" s="58"/>
      <c r="AH371" s="58">
        <v>502200</v>
      </c>
      <c r="AI371" s="58"/>
      <c r="AJ371" s="58"/>
      <c r="AK371" s="58"/>
    </row>
    <row r="372" spans="1:37" x14ac:dyDescent="0.3">
      <c r="A372" s="58" t="s">
        <v>121</v>
      </c>
      <c r="B372" s="58" t="s">
        <v>122</v>
      </c>
      <c r="C372" s="58" t="s">
        <v>123</v>
      </c>
      <c r="D372" s="58" t="s">
        <v>697</v>
      </c>
      <c r="E372" s="58" t="s">
        <v>698</v>
      </c>
      <c r="F372" s="58" t="s">
        <v>804</v>
      </c>
      <c r="G372" s="58" t="s">
        <v>805</v>
      </c>
      <c r="H372" s="58" t="s">
        <v>806</v>
      </c>
      <c r="I372" s="58" t="s">
        <v>44</v>
      </c>
      <c r="J372" s="58" t="s">
        <v>136</v>
      </c>
      <c r="K372" s="58" t="s">
        <v>137</v>
      </c>
      <c r="L372" s="58" t="s">
        <v>815</v>
      </c>
      <c r="M372" s="58" t="s">
        <v>816</v>
      </c>
      <c r="N372" s="58" t="s">
        <v>1864</v>
      </c>
      <c r="O372" s="58">
        <v>324000</v>
      </c>
      <c r="P372" s="58" t="s">
        <v>1727</v>
      </c>
      <c r="Q372" s="72">
        <v>44638</v>
      </c>
      <c r="R372" s="58" t="s">
        <v>1728</v>
      </c>
      <c r="S372" s="72">
        <v>44637</v>
      </c>
      <c r="T372" s="58" t="s">
        <v>1729</v>
      </c>
      <c r="U372" s="58" t="s">
        <v>1865</v>
      </c>
      <c r="V372" s="72">
        <v>44631</v>
      </c>
      <c r="W372" s="58" t="s">
        <v>1866</v>
      </c>
      <c r="X372" s="72">
        <v>44621</v>
      </c>
      <c r="Y372" s="73" t="s">
        <v>1245</v>
      </c>
      <c r="Z372" s="58" t="s">
        <v>706</v>
      </c>
      <c r="AA372" s="58" t="s">
        <v>811</v>
      </c>
      <c r="AB372" s="58" t="s">
        <v>1246</v>
      </c>
      <c r="AC372" s="58" t="s">
        <v>1247</v>
      </c>
      <c r="AD372" s="58" t="s">
        <v>1867</v>
      </c>
      <c r="AE372" s="58" t="s">
        <v>1868</v>
      </c>
      <c r="AF372" s="58" t="s">
        <v>1468</v>
      </c>
      <c r="AG372" s="58"/>
      <c r="AH372" s="58">
        <v>502200</v>
      </c>
      <c r="AI372" s="58"/>
      <c r="AJ372" s="58"/>
      <c r="AK372" s="58"/>
    </row>
    <row r="373" spans="1:37" x14ac:dyDescent="0.3">
      <c r="A373" s="58" t="s">
        <v>121</v>
      </c>
      <c r="B373" s="58" t="s">
        <v>122</v>
      </c>
      <c r="C373" s="58" t="s">
        <v>123</v>
      </c>
      <c r="D373" s="58" t="s">
        <v>697</v>
      </c>
      <c r="E373" s="58" t="s">
        <v>698</v>
      </c>
      <c r="F373" s="58" t="s">
        <v>804</v>
      </c>
      <c r="G373" s="58" t="s">
        <v>805</v>
      </c>
      <c r="H373" s="58" t="s">
        <v>806</v>
      </c>
      <c r="I373" s="58" t="s">
        <v>44</v>
      </c>
      <c r="J373" s="58" t="s">
        <v>136</v>
      </c>
      <c r="K373" s="58" t="s">
        <v>137</v>
      </c>
      <c r="L373" s="58" t="s">
        <v>817</v>
      </c>
      <c r="M373" s="58" t="s">
        <v>818</v>
      </c>
      <c r="N373" s="58" t="s">
        <v>1864</v>
      </c>
      <c r="O373" s="58">
        <v>680000</v>
      </c>
      <c r="P373" s="58" t="s">
        <v>1727</v>
      </c>
      <c r="Q373" s="72">
        <v>44638</v>
      </c>
      <c r="R373" s="58" t="s">
        <v>1728</v>
      </c>
      <c r="S373" s="72">
        <v>44637</v>
      </c>
      <c r="T373" s="58" t="s">
        <v>1729</v>
      </c>
      <c r="U373" s="58" t="s">
        <v>1865</v>
      </c>
      <c r="V373" s="72">
        <v>44631</v>
      </c>
      <c r="W373" s="58" t="s">
        <v>1866</v>
      </c>
      <c r="X373" s="72">
        <v>44621</v>
      </c>
      <c r="Y373" s="73" t="s">
        <v>1245</v>
      </c>
      <c r="Z373" s="58" t="s">
        <v>706</v>
      </c>
      <c r="AA373" s="58" t="s">
        <v>811</v>
      </c>
      <c r="AB373" s="58" t="s">
        <v>1246</v>
      </c>
      <c r="AC373" s="58" t="s">
        <v>1247</v>
      </c>
      <c r="AD373" s="58" t="s">
        <v>1867</v>
      </c>
      <c r="AE373" s="58" t="s">
        <v>1868</v>
      </c>
      <c r="AF373" s="58" t="s">
        <v>1468</v>
      </c>
      <c r="AG373" s="58"/>
      <c r="AH373" s="58">
        <v>502200</v>
      </c>
      <c r="AI373" s="58"/>
      <c r="AJ373" s="58"/>
      <c r="AK373" s="58"/>
    </row>
    <row r="374" spans="1:37" x14ac:dyDescent="0.3">
      <c r="A374" s="58" t="s">
        <v>121</v>
      </c>
      <c r="B374" s="58" t="s">
        <v>122</v>
      </c>
      <c r="C374" s="58" t="s">
        <v>123</v>
      </c>
      <c r="D374" s="58" t="s">
        <v>697</v>
      </c>
      <c r="E374" s="58" t="s">
        <v>698</v>
      </c>
      <c r="F374" s="58" t="s">
        <v>804</v>
      </c>
      <c r="G374" s="58" t="s">
        <v>805</v>
      </c>
      <c r="H374" s="58" t="s">
        <v>806</v>
      </c>
      <c r="I374" s="58" t="s">
        <v>44</v>
      </c>
      <c r="J374" s="58" t="s">
        <v>136</v>
      </c>
      <c r="K374" s="58" t="s">
        <v>137</v>
      </c>
      <c r="L374" s="58" t="s">
        <v>819</v>
      </c>
      <c r="M374" s="58" t="s">
        <v>820</v>
      </c>
      <c r="N374" s="58" t="s">
        <v>1864</v>
      </c>
      <c r="O374" s="58">
        <v>200000</v>
      </c>
      <c r="P374" s="58" t="s">
        <v>1727</v>
      </c>
      <c r="Q374" s="72">
        <v>44638</v>
      </c>
      <c r="R374" s="58" t="s">
        <v>1728</v>
      </c>
      <c r="S374" s="72">
        <v>44637</v>
      </c>
      <c r="T374" s="58" t="s">
        <v>1729</v>
      </c>
      <c r="U374" s="58" t="s">
        <v>1865</v>
      </c>
      <c r="V374" s="72">
        <v>44631</v>
      </c>
      <c r="W374" s="58" t="s">
        <v>1866</v>
      </c>
      <c r="X374" s="72">
        <v>44621</v>
      </c>
      <c r="Y374" s="73" t="s">
        <v>1245</v>
      </c>
      <c r="Z374" s="58" t="s">
        <v>706</v>
      </c>
      <c r="AA374" s="58" t="s">
        <v>811</v>
      </c>
      <c r="AB374" s="58" t="s">
        <v>1246</v>
      </c>
      <c r="AC374" s="58" t="s">
        <v>1247</v>
      </c>
      <c r="AD374" s="58" t="s">
        <v>1867</v>
      </c>
      <c r="AE374" s="58" t="s">
        <v>1868</v>
      </c>
      <c r="AF374" s="58" t="s">
        <v>1468</v>
      </c>
      <c r="AG374" s="58"/>
      <c r="AH374" s="58">
        <v>502200</v>
      </c>
      <c r="AI374" s="58"/>
      <c r="AJ374" s="58"/>
      <c r="AK374" s="58"/>
    </row>
    <row r="375" spans="1:37" x14ac:dyDescent="0.3">
      <c r="A375" s="58" t="s">
        <v>121</v>
      </c>
      <c r="B375" s="58" t="s">
        <v>122</v>
      </c>
      <c r="C375" s="58" t="s">
        <v>123</v>
      </c>
      <c r="D375" s="58" t="s">
        <v>697</v>
      </c>
      <c r="E375" s="58" t="s">
        <v>698</v>
      </c>
      <c r="F375" s="58" t="s">
        <v>804</v>
      </c>
      <c r="G375" s="58" t="s">
        <v>805</v>
      </c>
      <c r="H375" s="58" t="s">
        <v>806</v>
      </c>
      <c r="I375" s="58" t="s">
        <v>44</v>
      </c>
      <c r="J375" s="58" t="s">
        <v>136</v>
      </c>
      <c r="K375" s="58" t="s">
        <v>137</v>
      </c>
      <c r="L375" s="58" t="s">
        <v>821</v>
      </c>
      <c r="M375" s="58" t="s">
        <v>822</v>
      </c>
      <c r="N375" s="58" t="s">
        <v>1864</v>
      </c>
      <c r="O375" s="58">
        <v>80000</v>
      </c>
      <c r="P375" s="58" t="s">
        <v>1727</v>
      </c>
      <c r="Q375" s="72">
        <v>44638</v>
      </c>
      <c r="R375" s="58" t="s">
        <v>1728</v>
      </c>
      <c r="S375" s="72">
        <v>44637</v>
      </c>
      <c r="T375" s="58" t="s">
        <v>1729</v>
      </c>
      <c r="U375" s="58" t="s">
        <v>1865</v>
      </c>
      <c r="V375" s="72">
        <v>44631</v>
      </c>
      <c r="W375" s="58" t="s">
        <v>1866</v>
      </c>
      <c r="X375" s="72">
        <v>44621</v>
      </c>
      <c r="Y375" s="73" t="s">
        <v>1245</v>
      </c>
      <c r="Z375" s="58" t="s">
        <v>706</v>
      </c>
      <c r="AA375" s="58" t="s">
        <v>811</v>
      </c>
      <c r="AB375" s="58" t="s">
        <v>1246</v>
      </c>
      <c r="AC375" s="58" t="s">
        <v>1247</v>
      </c>
      <c r="AD375" s="58" t="s">
        <v>1867</v>
      </c>
      <c r="AE375" s="58" t="s">
        <v>1868</v>
      </c>
      <c r="AF375" s="58" t="s">
        <v>1468</v>
      </c>
      <c r="AG375" s="58"/>
      <c r="AH375" s="58">
        <v>502200</v>
      </c>
      <c r="AI375" s="58"/>
      <c r="AJ375" s="58"/>
      <c r="AK375" s="58"/>
    </row>
    <row r="376" spans="1:37" x14ac:dyDescent="0.3">
      <c r="A376" s="58" t="s">
        <v>121</v>
      </c>
      <c r="B376" s="58" t="s">
        <v>122</v>
      </c>
      <c r="C376" s="58" t="s">
        <v>123</v>
      </c>
      <c r="D376" s="58" t="s">
        <v>697</v>
      </c>
      <c r="E376" s="58" t="s">
        <v>698</v>
      </c>
      <c r="F376" s="58" t="s">
        <v>804</v>
      </c>
      <c r="G376" s="58" t="s">
        <v>805</v>
      </c>
      <c r="H376" s="58" t="s">
        <v>806</v>
      </c>
      <c r="I376" s="58" t="s">
        <v>44</v>
      </c>
      <c r="J376" s="58" t="s">
        <v>136</v>
      </c>
      <c r="K376" s="58" t="s">
        <v>137</v>
      </c>
      <c r="L376" s="58" t="s">
        <v>823</v>
      </c>
      <c r="M376" s="58" t="s">
        <v>824</v>
      </c>
      <c r="N376" s="58" t="s">
        <v>1864</v>
      </c>
      <c r="O376" s="58">
        <v>200000</v>
      </c>
      <c r="P376" s="58" t="s">
        <v>1727</v>
      </c>
      <c r="Q376" s="72">
        <v>44638</v>
      </c>
      <c r="R376" s="58" t="s">
        <v>1728</v>
      </c>
      <c r="S376" s="72">
        <v>44637</v>
      </c>
      <c r="T376" s="58" t="s">
        <v>1729</v>
      </c>
      <c r="U376" s="58" t="s">
        <v>1865</v>
      </c>
      <c r="V376" s="72">
        <v>44631</v>
      </c>
      <c r="W376" s="58" t="s">
        <v>1866</v>
      </c>
      <c r="X376" s="72">
        <v>44621</v>
      </c>
      <c r="Y376" s="73" t="s">
        <v>1245</v>
      </c>
      <c r="Z376" s="58" t="s">
        <v>706</v>
      </c>
      <c r="AA376" s="58" t="s">
        <v>811</v>
      </c>
      <c r="AB376" s="58" t="s">
        <v>1246</v>
      </c>
      <c r="AC376" s="58" t="s">
        <v>1247</v>
      </c>
      <c r="AD376" s="58" t="s">
        <v>1867</v>
      </c>
      <c r="AE376" s="58" t="s">
        <v>1868</v>
      </c>
      <c r="AF376" s="58" t="s">
        <v>1468</v>
      </c>
      <c r="AG376" s="58"/>
      <c r="AH376" s="58">
        <v>502200</v>
      </c>
      <c r="AI376" s="58"/>
      <c r="AJ376" s="58"/>
      <c r="AK376" s="58"/>
    </row>
    <row r="377" spans="1:37" x14ac:dyDescent="0.3">
      <c r="A377" s="58" t="s">
        <v>121</v>
      </c>
      <c r="B377" s="58" t="s">
        <v>122</v>
      </c>
      <c r="C377" s="58" t="s">
        <v>123</v>
      </c>
      <c r="D377" s="58" t="s">
        <v>124</v>
      </c>
      <c r="E377" s="58" t="s">
        <v>125</v>
      </c>
      <c r="F377" s="58" t="s">
        <v>147</v>
      </c>
      <c r="G377" s="58" t="s">
        <v>1302</v>
      </c>
      <c r="H377" s="58" t="s">
        <v>2130</v>
      </c>
      <c r="I377" s="58" t="s">
        <v>44</v>
      </c>
      <c r="J377" s="58" t="s">
        <v>136</v>
      </c>
      <c r="K377" s="58" t="s">
        <v>137</v>
      </c>
      <c r="L377" s="58" t="s">
        <v>2131</v>
      </c>
      <c r="M377" s="58" t="s">
        <v>2132</v>
      </c>
      <c r="N377" s="58" t="s">
        <v>2398</v>
      </c>
      <c r="O377" s="58">
        <v>112000</v>
      </c>
      <c r="P377" s="58" t="s">
        <v>1727</v>
      </c>
      <c r="Q377" s="72">
        <v>44638</v>
      </c>
      <c r="R377" s="58" t="s">
        <v>1728</v>
      </c>
      <c r="S377" s="72">
        <v>44637</v>
      </c>
      <c r="T377" s="58" t="s">
        <v>1729</v>
      </c>
      <c r="U377" s="58" t="s">
        <v>2399</v>
      </c>
      <c r="V377" s="72">
        <v>44631</v>
      </c>
      <c r="W377" s="58" t="s">
        <v>2400</v>
      </c>
      <c r="X377" s="72">
        <v>44613</v>
      </c>
      <c r="Y377" s="73" t="s">
        <v>1245</v>
      </c>
      <c r="Z377" s="58" t="s">
        <v>52</v>
      </c>
      <c r="AA377" s="58" t="s">
        <v>1309</v>
      </c>
      <c r="AB377" s="58" t="s">
        <v>1246</v>
      </c>
      <c r="AC377" s="58" t="s">
        <v>1247</v>
      </c>
      <c r="AD377" s="58" t="s">
        <v>2401</v>
      </c>
      <c r="AE377" s="58" t="s">
        <v>2402</v>
      </c>
      <c r="AF377" s="58" t="s">
        <v>1468</v>
      </c>
      <c r="AG377" s="58"/>
      <c r="AH377" s="58"/>
      <c r="AI377" s="58"/>
      <c r="AJ377" s="58"/>
      <c r="AK377" s="58"/>
    </row>
    <row r="378" spans="1:37" x14ac:dyDescent="0.3">
      <c r="A378" s="58" t="s">
        <v>121</v>
      </c>
      <c r="B378" s="58" t="s">
        <v>122</v>
      </c>
      <c r="C378" s="58" t="s">
        <v>123</v>
      </c>
      <c r="D378" s="58" t="s">
        <v>124</v>
      </c>
      <c r="E378" s="58" t="s">
        <v>125</v>
      </c>
      <c r="F378" s="58" t="s">
        <v>147</v>
      </c>
      <c r="G378" s="58" t="s">
        <v>1302</v>
      </c>
      <c r="H378" s="58" t="s">
        <v>2130</v>
      </c>
      <c r="I378" s="58" t="s">
        <v>44</v>
      </c>
      <c r="J378" s="58" t="s">
        <v>136</v>
      </c>
      <c r="K378" s="58" t="s">
        <v>137</v>
      </c>
      <c r="L378" s="58" t="s">
        <v>2131</v>
      </c>
      <c r="M378" s="58" t="s">
        <v>2132</v>
      </c>
      <c r="N378" s="58" t="s">
        <v>2394</v>
      </c>
      <c r="O378" s="58">
        <v>80000</v>
      </c>
      <c r="P378" s="58" t="s">
        <v>1727</v>
      </c>
      <c r="Q378" s="72">
        <v>44638</v>
      </c>
      <c r="R378" s="58" t="s">
        <v>1728</v>
      </c>
      <c r="S378" s="72">
        <v>44637</v>
      </c>
      <c r="T378" s="58" t="s">
        <v>1729</v>
      </c>
      <c r="U378" s="58" t="s">
        <v>2395</v>
      </c>
      <c r="V378" s="72">
        <v>44631</v>
      </c>
      <c r="W378" s="58" t="s">
        <v>2396</v>
      </c>
      <c r="X378" s="72">
        <v>44613</v>
      </c>
      <c r="Y378" s="73" t="s">
        <v>1245</v>
      </c>
      <c r="Z378" s="58" t="s">
        <v>52</v>
      </c>
      <c r="AA378" s="58" t="s">
        <v>1309</v>
      </c>
      <c r="AB378" s="58" t="s">
        <v>1246</v>
      </c>
      <c r="AC378" s="58" t="s">
        <v>1247</v>
      </c>
      <c r="AD378" s="58" t="s">
        <v>2355</v>
      </c>
      <c r="AE378" s="58" t="s">
        <v>2397</v>
      </c>
      <c r="AF378" s="58" t="s">
        <v>1468</v>
      </c>
      <c r="AG378" s="58"/>
      <c r="AH378" s="58"/>
      <c r="AI378" s="58"/>
      <c r="AJ378" s="58"/>
      <c r="AK378" s="58"/>
    </row>
    <row r="379" spans="1:37" x14ac:dyDescent="0.3">
      <c r="A379" s="58" t="s">
        <v>121</v>
      </c>
      <c r="B379" s="58" t="s">
        <v>122</v>
      </c>
      <c r="C379" s="58" t="s">
        <v>123</v>
      </c>
      <c r="D379" s="58" t="s">
        <v>124</v>
      </c>
      <c r="E379" s="58" t="s">
        <v>125</v>
      </c>
      <c r="F379" s="58" t="s">
        <v>147</v>
      </c>
      <c r="G379" s="58" t="s">
        <v>1302</v>
      </c>
      <c r="H379" s="58" t="s">
        <v>2130</v>
      </c>
      <c r="I379" s="58" t="s">
        <v>44</v>
      </c>
      <c r="J379" s="58" t="s">
        <v>136</v>
      </c>
      <c r="K379" s="58" t="s">
        <v>137</v>
      </c>
      <c r="L379" s="58" t="s">
        <v>2131</v>
      </c>
      <c r="M379" s="58" t="s">
        <v>2132</v>
      </c>
      <c r="N379" s="58" t="s">
        <v>2387</v>
      </c>
      <c r="O379" s="58">
        <v>75000</v>
      </c>
      <c r="P379" s="58" t="s">
        <v>1727</v>
      </c>
      <c r="Q379" s="72">
        <v>44638</v>
      </c>
      <c r="R379" s="58" t="s">
        <v>1728</v>
      </c>
      <c r="S379" s="72">
        <v>44637</v>
      </c>
      <c r="T379" s="58" t="s">
        <v>1729</v>
      </c>
      <c r="U379" s="58" t="s">
        <v>2391</v>
      </c>
      <c r="V379" s="72">
        <v>44631</v>
      </c>
      <c r="W379" s="58" t="s">
        <v>2392</v>
      </c>
      <c r="X379" s="72">
        <v>44615</v>
      </c>
      <c r="Y379" s="73" t="s">
        <v>1245</v>
      </c>
      <c r="Z379" s="58" t="s">
        <v>52</v>
      </c>
      <c r="AA379" s="58" t="s">
        <v>1309</v>
      </c>
      <c r="AB379" s="58" t="s">
        <v>1246</v>
      </c>
      <c r="AC379" s="58" t="s">
        <v>1247</v>
      </c>
      <c r="AD379" s="58" t="s">
        <v>2349</v>
      </c>
      <c r="AE379" s="58" t="s">
        <v>2393</v>
      </c>
      <c r="AF379" s="58" t="s">
        <v>1468</v>
      </c>
      <c r="AG379" s="58"/>
      <c r="AH379" s="58"/>
      <c r="AI379" s="58"/>
      <c r="AJ379" s="58"/>
      <c r="AK379" s="58"/>
    </row>
    <row r="380" spans="1:37" x14ac:dyDescent="0.3">
      <c r="A380" s="58" t="s">
        <v>121</v>
      </c>
      <c r="B380" s="58" t="s">
        <v>122</v>
      </c>
      <c r="C380" s="58" t="s">
        <v>123</v>
      </c>
      <c r="D380" s="58" t="s">
        <v>124</v>
      </c>
      <c r="E380" s="58" t="s">
        <v>125</v>
      </c>
      <c r="F380" s="58" t="s">
        <v>147</v>
      </c>
      <c r="G380" s="58" t="s">
        <v>1302</v>
      </c>
      <c r="H380" s="58" t="s">
        <v>2130</v>
      </c>
      <c r="I380" s="58" t="s">
        <v>44</v>
      </c>
      <c r="J380" s="58" t="s">
        <v>136</v>
      </c>
      <c r="K380" s="58" t="s">
        <v>137</v>
      </c>
      <c r="L380" s="58" t="s">
        <v>2131</v>
      </c>
      <c r="M380" s="58" t="s">
        <v>2132</v>
      </c>
      <c r="N380" s="58" t="s">
        <v>2387</v>
      </c>
      <c r="O380" s="58">
        <v>75000</v>
      </c>
      <c r="P380" s="58" t="s">
        <v>1727</v>
      </c>
      <c r="Q380" s="72">
        <v>44638</v>
      </c>
      <c r="R380" s="58" t="s">
        <v>1728</v>
      </c>
      <c r="S380" s="72">
        <v>44637</v>
      </c>
      <c r="T380" s="58" t="s">
        <v>1729</v>
      </c>
      <c r="U380" s="58" t="s">
        <v>2388</v>
      </c>
      <c r="V380" s="72">
        <v>44631</v>
      </c>
      <c r="W380" s="58" t="s">
        <v>2389</v>
      </c>
      <c r="X380" s="72">
        <v>44618</v>
      </c>
      <c r="Y380" s="73" t="s">
        <v>1245</v>
      </c>
      <c r="Z380" s="58" t="s">
        <v>52</v>
      </c>
      <c r="AA380" s="58" t="s">
        <v>1309</v>
      </c>
      <c r="AB380" s="58" t="s">
        <v>1246</v>
      </c>
      <c r="AC380" s="58" t="s">
        <v>1247</v>
      </c>
      <c r="AD380" s="58" t="s">
        <v>2342</v>
      </c>
      <c r="AE380" s="58" t="s">
        <v>2390</v>
      </c>
      <c r="AF380" s="58" t="s">
        <v>1468</v>
      </c>
      <c r="AG380" s="58"/>
      <c r="AH380" s="58"/>
      <c r="AI380" s="58"/>
      <c r="AJ380" s="58"/>
      <c r="AK380" s="58"/>
    </row>
    <row r="381" spans="1:37" x14ac:dyDescent="0.3">
      <c r="A381" s="58" t="s">
        <v>121</v>
      </c>
      <c r="B381" s="58" t="s">
        <v>122</v>
      </c>
      <c r="C381" s="58" t="s">
        <v>123</v>
      </c>
      <c r="D381" s="58" t="s">
        <v>697</v>
      </c>
      <c r="E381" s="58" t="s">
        <v>698</v>
      </c>
      <c r="F381" s="58" t="s">
        <v>793</v>
      </c>
      <c r="G381" s="58" t="s">
        <v>794</v>
      </c>
      <c r="H381" s="58" t="s">
        <v>795</v>
      </c>
      <c r="I381" s="58" t="s">
        <v>44</v>
      </c>
      <c r="J381" s="58" t="s">
        <v>136</v>
      </c>
      <c r="K381" s="58" t="s">
        <v>137</v>
      </c>
      <c r="L381" s="58" t="s">
        <v>1842</v>
      </c>
      <c r="M381" s="58" t="s">
        <v>1843</v>
      </c>
      <c r="N381" s="58" t="s">
        <v>1859</v>
      </c>
      <c r="O381" s="58">
        <v>600000</v>
      </c>
      <c r="P381" s="58" t="s">
        <v>1727</v>
      </c>
      <c r="Q381" s="72">
        <v>44638</v>
      </c>
      <c r="R381" s="58" t="s">
        <v>1728</v>
      </c>
      <c r="S381" s="72">
        <v>44637</v>
      </c>
      <c r="T381" s="58" t="s">
        <v>1729</v>
      </c>
      <c r="U381" s="58" t="s">
        <v>1860</v>
      </c>
      <c r="V381" s="72">
        <v>44631</v>
      </c>
      <c r="W381" s="58" t="s">
        <v>1861</v>
      </c>
      <c r="X381" s="72">
        <v>44608</v>
      </c>
      <c r="Y381" s="73" t="s">
        <v>1245</v>
      </c>
      <c r="Z381" s="58" t="s">
        <v>706</v>
      </c>
      <c r="AA381" s="58" t="s">
        <v>800</v>
      </c>
      <c r="AB381" s="58" t="s">
        <v>1246</v>
      </c>
      <c r="AC381" s="58" t="s">
        <v>1247</v>
      </c>
      <c r="AD381" s="58" t="s">
        <v>1862</v>
      </c>
      <c r="AE381" s="58" t="s">
        <v>1863</v>
      </c>
      <c r="AF381" s="58" t="s">
        <v>1468</v>
      </c>
      <c r="AG381" s="58"/>
      <c r="AH381" s="58"/>
      <c r="AI381" s="58"/>
      <c r="AJ381" s="58"/>
      <c r="AK381" s="58"/>
    </row>
    <row r="382" spans="1:37" x14ac:dyDescent="0.3">
      <c r="A382" s="58" t="s">
        <v>121</v>
      </c>
      <c r="B382" s="58" t="s">
        <v>122</v>
      </c>
      <c r="C382" s="58" t="s">
        <v>123</v>
      </c>
      <c r="D382" s="58" t="s">
        <v>697</v>
      </c>
      <c r="E382" s="58" t="s">
        <v>698</v>
      </c>
      <c r="F382" s="58" t="s">
        <v>793</v>
      </c>
      <c r="G382" s="58" t="s">
        <v>794</v>
      </c>
      <c r="H382" s="58" t="s">
        <v>795</v>
      </c>
      <c r="I382" s="58" t="s">
        <v>44</v>
      </c>
      <c r="J382" s="58" t="s">
        <v>136</v>
      </c>
      <c r="K382" s="58" t="s">
        <v>137</v>
      </c>
      <c r="L382" s="58" t="s">
        <v>3037</v>
      </c>
      <c r="M382" s="58" t="s">
        <v>3038</v>
      </c>
      <c r="N382" s="58" t="s">
        <v>3039</v>
      </c>
      <c r="O382" s="58">
        <v>4349400</v>
      </c>
      <c r="P382" s="58" t="s">
        <v>1727</v>
      </c>
      <c r="Q382" s="72">
        <v>44638</v>
      </c>
      <c r="R382" s="58" t="s">
        <v>1728</v>
      </c>
      <c r="S382" s="72">
        <v>44637</v>
      </c>
      <c r="T382" s="58" t="s">
        <v>1729</v>
      </c>
      <c r="U382" s="58" t="s">
        <v>3040</v>
      </c>
      <c r="V382" s="72">
        <v>44631</v>
      </c>
      <c r="W382" s="58" t="s">
        <v>3041</v>
      </c>
      <c r="X382" s="72">
        <v>44613</v>
      </c>
      <c r="Y382" s="73" t="s">
        <v>1245</v>
      </c>
      <c r="Z382" s="58" t="s">
        <v>706</v>
      </c>
      <c r="AA382" s="58" t="s">
        <v>800</v>
      </c>
      <c r="AB382" s="58" t="s">
        <v>1246</v>
      </c>
      <c r="AC382" s="58" t="s">
        <v>1247</v>
      </c>
      <c r="AD382" s="58" t="s">
        <v>3042</v>
      </c>
      <c r="AE382" s="58" t="s">
        <v>3043</v>
      </c>
      <c r="AF382" s="58" t="s">
        <v>1734</v>
      </c>
      <c r="AG382" s="58">
        <v>1302900</v>
      </c>
      <c r="AH382" s="58"/>
      <c r="AI382" s="58"/>
      <c r="AJ382" s="58">
        <v>260580</v>
      </c>
      <c r="AK382" s="58"/>
    </row>
    <row r="383" spans="1:37" x14ac:dyDescent="0.3">
      <c r="A383" s="58" t="s">
        <v>121</v>
      </c>
      <c r="B383" s="58" t="s">
        <v>122</v>
      </c>
      <c r="C383" s="58" t="s">
        <v>123</v>
      </c>
      <c r="D383" s="58" t="s">
        <v>697</v>
      </c>
      <c r="E383" s="58" t="s">
        <v>698</v>
      </c>
      <c r="F383" s="58" t="s">
        <v>793</v>
      </c>
      <c r="G383" s="58" t="s">
        <v>794</v>
      </c>
      <c r="H383" s="58" t="s">
        <v>795</v>
      </c>
      <c r="I383" s="58" t="s">
        <v>44</v>
      </c>
      <c r="J383" s="58" t="s">
        <v>136</v>
      </c>
      <c r="K383" s="58" t="s">
        <v>137</v>
      </c>
      <c r="L383" s="58" t="s">
        <v>3044</v>
      </c>
      <c r="M383" s="58" t="s">
        <v>3045</v>
      </c>
      <c r="N383" s="58" t="s">
        <v>3039</v>
      </c>
      <c r="O383" s="58">
        <v>5500000</v>
      </c>
      <c r="P383" s="58" t="s">
        <v>1727</v>
      </c>
      <c r="Q383" s="72">
        <v>44638</v>
      </c>
      <c r="R383" s="58" t="s">
        <v>1728</v>
      </c>
      <c r="S383" s="72">
        <v>44637</v>
      </c>
      <c r="T383" s="58" t="s">
        <v>1729</v>
      </c>
      <c r="U383" s="58" t="s">
        <v>3040</v>
      </c>
      <c r="V383" s="72">
        <v>44631</v>
      </c>
      <c r="W383" s="58" t="s">
        <v>3041</v>
      </c>
      <c r="X383" s="72">
        <v>44613</v>
      </c>
      <c r="Y383" s="73" t="s">
        <v>1245</v>
      </c>
      <c r="Z383" s="58" t="s">
        <v>706</v>
      </c>
      <c r="AA383" s="58" t="s">
        <v>800</v>
      </c>
      <c r="AB383" s="58" t="s">
        <v>1246</v>
      </c>
      <c r="AC383" s="58" t="s">
        <v>1247</v>
      </c>
      <c r="AD383" s="58" t="s">
        <v>3042</v>
      </c>
      <c r="AE383" s="58" t="s">
        <v>3043</v>
      </c>
      <c r="AF383" s="58" t="s">
        <v>1734</v>
      </c>
      <c r="AG383" s="58">
        <v>1302900</v>
      </c>
      <c r="AH383" s="58"/>
      <c r="AI383" s="58"/>
      <c r="AJ383" s="58">
        <v>260580</v>
      </c>
      <c r="AK383" s="58"/>
    </row>
    <row r="384" spans="1:37" x14ac:dyDescent="0.3">
      <c r="A384" s="58" t="s">
        <v>121</v>
      </c>
      <c r="B384" s="58" t="s">
        <v>122</v>
      </c>
      <c r="C384" s="58" t="s">
        <v>123</v>
      </c>
      <c r="D384" s="58" t="s">
        <v>697</v>
      </c>
      <c r="E384" s="58" t="s">
        <v>698</v>
      </c>
      <c r="F384" s="58" t="s">
        <v>793</v>
      </c>
      <c r="G384" s="58" t="s">
        <v>794</v>
      </c>
      <c r="H384" s="58" t="s">
        <v>795</v>
      </c>
      <c r="I384" s="58" t="s">
        <v>44</v>
      </c>
      <c r="J384" s="58" t="s">
        <v>136</v>
      </c>
      <c r="K384" s="58" t="s">
        <v>137</v>
      </c>
      <c r="L384" s="58" t="s">
        <v>3046</v>
      </c>
      <c r="M384" s="58" t="s">
        <v>3047</v>
      </c>
      <c r="N384" s="58" t="s">
        <v>3039</v>
      </c>
      <c r="O384" s="58">
        <v>3547500</v>
      </c>
      <c r="P384" s="58" t="s">
        <v>1727</v>
      </c>
      <c r="Q384" s="72">
        <v>44638</v>
      </c>
      <c r="R384" s="58" t="s">
        <v>1728</v>
      </c>
      <c r="S384" s="72">
        <v>44637</v>
      </c>
      <c r="T384" s="58" t="s">
        <v>1729</v>
      </c>
      <c r="U384" s="58" t="s">
        <v>3040</v>
      </c>
      <c r="V384" s="72">
        <v>44631</v>
      </c>
      <c r="W384" s="58" t="s">
        <v>3041</v>
      </c>
      <c r="X384" s="72">
        <v>44613</v>
      </c>
      <c r="Y384" s="73" t="s">
        <v>1245</v>
      </c>
      <c r="Z384" s="58" t="s">
        <v>706</v>
      </c>
      <c r="AA384" s="58" t="s">
        <v>800</v>
      </c>
      <c r="AB384" s="58" t="s">
        <v>1246</v>
      </c>
      <c r="AC384" s="58" t="s">
        <v>1247</v>
      </c>
      <c r="AD384" s="58" t="s">
        <v>3042</v>
      </c>
      <c r="AE384" s="58" t="s">
        <v>3043</v>
      </c>
      <c r="AF384" s="58" t="s">
        <v>1734</v>
      </c>
      <c r="AG384" s="58">
        <v>1302900</v>
      </c>
      <c r="AH384" s="58"/>
      <c r="AI384" s="58"/>
      <c r="AJ384" s="58">
        <v>260580</v>
      </c>
      <c r="AK384" s="58"/>
    </row>
    <row r="385" spans="1:37" x14ac:dyDescent="0.3">
      <c r="A385" s="58" t="s">
        <v>121</v>
      </c>
      <c r="B385" s="58" t="s">
        <v>122</v>
      </c>
      <c r="C385" s="58" t="s">
        <v>123</v>
      </c>
      <c r="D385" s="58" t="s">
        <v>697</v>
      </c>
      <c r="E385" s="58" t="s">
        <v>698</v>
      </c>
      <c r="F385" s="58" t="s">
        <v>793</v>
      </c>
      <c r="G385" s="58" t="s">
        <v>794</v>
      </c>
      <c r="H385" s="58" t="s">
        <v>795</v>
      </c>
      <c r="I385" s="58" t="s">
        <v>44</v>
      </c>
      <c r="J385" s="58" t="s">
        <v>136</v>
      </c>
      <c r="K385" s="58" t="s">
        <v>137</v>
      </c>
      <c r="L385" s="58" t="s">
        <v>3048</v>
      </c>
      <c r="M385" s="58" t="s">
        <v>3049</v>
      </c>
      <c r="N385" s="58" t="s">
        <v>3039</v>
      </c>
      <c r="O385" s="58">
        <v>935000</v>
      </c>
      <c r="P385" s="58" t="s">
        <v>1727</v>
      </c>
      <c r="Q385" s="72">
        <v>44638</v>
      </c>
      <c r="R385" s="58" t="s">
        <v>1728</v>
      </c>
      <c r="S385" s="72">
        <v>44637</v>
      </c>
      <c r="T385" s="58" t="s">
        <v>1729</v>
      </c>
      <c r="U385" s="58" t="s">
        <v>3040</v>
      </c>
      <c r="V385" s="72">
        <v>44631</v>
      </c>
      <c r="W385" s="58" t="s">
        <v>3041</v>
      </c>
      <c r="X385" s="72">
        <v>44613</v>
      </c>
      <c r="Y385" s="73" t="s">
        <v>1245</v>
      </c>
      <c r="Z385" s="58" t="s">
        <v>706</v>
      </c>
      <c r="AA385" s="58" t="s">
        <v>800</v>
      </c>
      <c r="AB385" s="58" t="s">
        <v>1246</v>
      </c>
      <c r="AC385" s="58" t="s">
        <v>1247</v>
      </c>
      <c r="AD385" s="58" t="s">
        <v>3042</v>
      </c>
      <c r="AE385" s="58" t="s">
        <v>3043</v>
      </c>
      <c r="AF385" s="58" t="s">
        <v>1734</v>
      </c>
      <c r="AG385" s="58">
        <v>1302900</v>
      </c>
      <c r="AH385" s="58"/>
      <c r="AI385" s="58"/>
      <c r="AJ385" s="58">
        <v>260580</v>
      </c>
      <c r="AK385" s="58"/>
    </row>
    <row r="386" spans="1:37" x14ac:dyDescent="0.3">
      <c r="A386" s="58" t="s">
        <v>121</v>
      </c>
      <c r="B386" s="58" t="s">
        <v>122</v>
      </c>
      <c r="C386" s="58" t="s">
        <v>123</v>
      </c>
      <c r="D386" s="58" t="s">
        <v>697</v>
      </c>
      <c r="E386" s="58" t="s">
        <v>698</v>
      </c>
      <c r="F386" s="58" t="s">
        <v>793</v>
      </c>
      <c r="G386" s="58" t="s">
        <v>794</v>
      </c>
      <c r="H386" s="58" t="s">
        <v>795</v>
      </c>
      <c r="I386" s="58" t="s">
        <v>44</v>
      </c>
      <c r="J386" s="58" t="s">
        <v>136</v>
      </c>
      <c r="K386" s="58" t="s">
        <v>137</v>
      </c>
      <c r="L386" s="58" t="s">
        <v>1842</v>
      </c>
      <c r="M386" s="58" t="s">
        <v>1843</v>
      </c>
      <c r="N386" s="58" t="s">
        <v>3033</v>
      </c>
      <c r="O386" s="58">
        <v>565000</v>
      </c>
      <c r="P386" s="58" t="s">
        <v>1727</v>
      </c>
      <c r="Q386" s="72">
        <v>44638</v>
      </c>
      <c r="R386" s="58" t="s">
        <v>1728</v>
      </c>
      <c r="S386" s="72">
        <v>44637</v>
      </c>
      <c r="T386" s="58" t="s">
        <v>1729</v>
      </c>
      <c r="U386" s="58" t="s">
        <v>3034</v>
      </c>
      <c r="V386" s="72">
        <v>44631</v>
      </c>
      <c r="W386" s="58" t="s">
        <v>3035</v>
      </c>
      <c r="X386" s="72">
        <v>44621</v>
      </c>
      <c r="Y386" s="73" t="s">
        <v>1245</v>
      </c>
      <c r="Z386" s="58" t="s">
        <v>706</v>
      </c>
      <c r="AA386" s="58" t="s">
        <v>800</v>
      </c>
      <c r="AB386" s="58" t="s">
        <v>1246</v>
      </c>
      <c r="AC386" s="58" t="s">
        <v>1247</v>
      </c>
      <c r="AD386" s="58" t="s">
        <v>3036</v>
      </c>
      <c r="AE386" s="58" t="s">
        <v>2426</v>
      </c>
      <c r="AF386" s="58" t="s">
        <v>1468</v>
      </c>
      <c r="AG386" s="58"/>
      <c r="AH386" s="58"/>
      <c r="AI386" s="58"/>
      <c r="AJ386" s="58">
        <v>2000</v>
      </c>
      <c r="AK386" s="58"/>
    </row>
    <row r="387" spans="1:37" x14ac:dyDescent="0.3">
      <c r="A387" s="58" t="s">
        <v>121</v>
      </c>
      <c r="B387" s="58" t="s">
        <v>122</v>
      </c>
      <c r="C387" s="58" t="s">
        <v>123</v>
      </c>
      <c r="D387" s="58" t="s">
        <v>697</v>
      </c>
      <c r="E387" s="58" t="s">
        <v>698</v>
      </c>
      <c r="F387" s="58" t="s">
        <v>793</v>
      </c>
      <c r="G387" s="58" t="s">
        <v>794</v>
      </c>
      <c r="H387" s="58" t="s">
        <v>795</v>
      </c>
      <c r="I387" s="58" t="s">
        <v>44</v>
      </c>
      <c r="J387" s="58" t="s">
        <v>136</v>
      </c>
      <c r="K387" s="58" t="s">
        <v>137</v>
      </c>
      <c r="L387" s="58" t="s">
        <v>825</v>
      </c>
      <c r="M387" s="58" t="s">
        <v>826</v>
      </c>
      <c r="N387" s="58" t="s">
        <v>1854</v>
      </c>
      <c r="O387" s="58">
        <v>722000</v>
      </c>
      <c r="P387" s="58" t="s">
        <v>1727</v>
      </c>
      <c r="Q387" s="72">
        <v>44638</v>
      </c>
      <c r="R387" s="58" t="s">
        <v>1728</v>
      </c>
      <c r="S387" s="72">
        <v>44637</v>
      </c>
      <c r="T387" s="58" t="s">
        <v>1729</v>
      </c>
      <c r="U387" s="58" t="s">
        <v>1855</v>
      </c>
      <c r="V387" s="72">
        <v>44631</v>
      </c>
      <c r="W387" s="58" t="s">
        <v>1856</v>
      </c>
      <c r="X387" s="72">
        <v>44621</v>
      </c>
      <c r="Y387" s="73" t="s">
        <v>1245</v>
      </c>
      <c r="Z387" s="58" t="s">
        <v>706</v>
      </c>
      <c r="AA387" s="58" t="s">
        <v>800</v>
      </c>
      <c r="AB387" s="58" t="s">
        <v>1246</v>
      </c>
      <c r="AC387" s="58" t="s">
        <v>1247</v>
      </c>
      <c r="AD387" s="58" t="s">
        <v>1857</v>
      </c>
      <c r="AE387" s="58" t="s">
        <v>1858</v>
      </c>
      <c r="AF387" s="58" t="s">
        <v>1468</v>
      </c>
      <c r="AG387" s="58"/>
      <c r="AH387" s="58"/>
      <c r="AI387" s="58"/>
      <c r="AJ387" s="58"/>
      <c r="AK387" s="58"/>
    </row>
    <row r="388" spans="1:37" x14ac:dyDescent="0.3">
      <c r="A388" s="58" t="s">
        <v>121</v>
      </c>
      <c r="B388" s="58" t="s">
        <v>122</v>
      </c>
      <c r="C388" s="58" t="s">
        <v>123</v>
      </c>
      <c r="D388" s="58" t="s">
        <v>697</v>
      </c>
      <c r="E388" s="58" t="s">
        <v>698</v>
      </c>
      <c r="F388" s="58" t="s">
        <v>793</v>
      </c>
      <c r="G388" s="58" t="s">
        <v>794</v>
      </c>
      <c r="H388" s="58" t="s">
        <v>795</v>
      </c>
      <c r="I388" s="58" t="s">
        <v>44</v>
      </c>
      <c r="J388" s="58" t="s">
        <v>136</v>
      </c>
      <c r="K388" s="58" t="s">
        <v>137</v>
      </c>
      <c r="L388" s="58" t="s">
        <v>796</v>
      </c>
      <c r="M388" s="58" t="s">
        <v>797</v>
      </c>
      <c r="N388" s="58" t="s">
        <v>1854</v>
      </c>
      <c r="O388" s="58">
        <v>4756000</v>
      </c>
      <c r="P388" s="58" t="s">
        <v>1727</v>
      </c>
      <c r="Q388" s="72">
        <v>44638</v>
      </c>
      <c r="R388" s="58" t="s">
        <v>1728</v>
      </c>
      <c r="S388" s="72">
        <v>44637</v>
      </c>
      <c r="T388" s="58" t="s">
        <v>1729</v>
      </c>
      <c r="U388" s="58" t="s">
        <v>1855</v>
      </c>
      <c r="V388" s="72">
        <v>44631</v>
      </c>
      <c r="W388" s="58" t="s">
        <v>1856</v>
      </c>
      <c r="X388" s="72">
        <v>44621</v>
      </c>
      <c r="Y388" s="73" t="s">
        <v>1245</v>
      </c>
      <c r="Z388" s="58" t="s">
        <v>706</v>
      </c>
      <c r="AA388" s="58" t="s">
        <v>800</v>
      </c>
      <c r="AB388" s="58" t="s">
        <v>1246</v>
      </c>
      <c r="AC388" s="58" t="s">
        <v>1247</v>
      </c>
      <c r="AD388" s="58" t="s">
        <v>1857</v>
      </c>
      <c r="AE388" s="58" t="s">
        <v>1858</v>
      </c>
      <c r="AF388" s="58" t="s">
        <v>1468</v>
      </c>
      <c r="AG388" s="58"/>
      <c r="AH388" s="58"/>
      <c r="AI388" s="58"/>
      <c r="AJ388" s="58"/>
      <c r="AK388" s="58"/>
    </row>
    <row r="389" spans="1:37" x14ac:dyDescent="0.3">
      <c r="A389" s="58" t="s">
        <v>121</v>
      </c>
      <c r="B389" s="58" t="s">
        <v>122</v>
      </c>
      <c r="C389" s="58" t="s">
        <v>123</v>
      </c>
      <c r="D389" s="58" t="s">
        <v>697</v>
      </c>
      <c r="E389" s="58" t="s">
        <v>698</v>
      </c>
      <c r="F389" s="58" t="s">
        <v>793</v>
      </c>
      <c r="G389" s="58" t="s">
        <v>794</v>
      </c>
      <c r="H389" s="58" t="s">
        <v>795</v>
      </c>
      <c r="I389" s="58" t="s">
        <v>44</v>
      </c>
      <c r="J389" s="58" t="s">
        <v>136</v>
      </c>
      <c r="K389" s="58" t="s">
        <v>137</v>
      </c>
      <c r="L389" s="58" t="s">
        <v>1842</v>
      </c>
      <c r="M389" s="58" t="s">
        <v>1843</v>
      </c>
      <c r="N389" s="58" t="s">
        <v>1849</v>
      </c>
      <c r="O389" s="58">
        <v>600000</v>
      </c>
      <c r="P389" s="58" t="s">
        <v>1727</v>
      </c>
      <c r="Q389" s="72">
        <v>44638</v>
      </c>
      <c r="R389" s="58" t="s">
        <v>1728</v>
      </c>
      <c r="S389" s="72">
        <v>44637</v>
      </c>
      <c r="T389" s="58" t="s">
        <v>1729</v>
      </c>
      <c r="U389" s="58" t="s">
        <v>1850</v>
      </c>
      <c r="V389" s="72">
        <v>44631</v>
      </c>
      <c r="W389" s="58" t="s">
        <v>1851</v>
      </c>
      <c r="X389" s="72">
        <v>44621</v>
      </c>
      <c r="Y389" s="73" t="s">
        <v>1245</v>
      </c>
      <c r="Z389" s="58" t="s">
        <v>706</v>
      </c>
      <c r="AA389" s="58" t="s">
        <v>800</v>
      </c>
      <c r="AB389" s="58" t="s">
        <v>1246</v>
      </c>
      <c r="AC389" s="58" t="s">
        <v>1247</v>
      </c>
      <c r="AD389" s="58" t="s">
        <v>1852</v>
      </c>
      <c r="AE389" s="58" t="s">
        <v>1853</v>
      </c>
      <c r="AF389" s="58" t="s">
        <v>1468</v>
      </c>
      <c r="AG389" s="58"/>
      <c r="AH389" s="58"/>
      <c r="AI389" s="58"/>
      <c r="AJ389" s="58"/>
      <c r="AK389" s="58"/>
    </row>
    <row r="390" spans="1:37" x14ac:dyDescent="0.3">
      <c r="A390" s="58" t="s">
        <v>121</v>
      </c>
      <c r="B390" s="58" t="s">
        <v>122</v>
      </c>
      <c r="C390" s="58" t="s">
        <v>123</v>
      </c>
      <c r="D390" s="58" t="s">
        <v>697</v>
      </c>
      <c r="E390" s="58" t="s">
        <v>698</v>
      </c>
      <c r="F390" s="58" t="s">
        <v>793</v>
      </c>
      <c r="G390" s="58" t="s">
        <v>794</v>
      </c>
      <c r="H390" s="58" t="s">
        <v>795</v>
      </c>
      <c r="I390" s="58" t="s">
        <v>44</v>
      </c>
      <c r="J390" s="58" t="s">
        <v>136</v>
      </c>
      <c r="K390" s="58" t="s">
        <v>137</v>
      </c>
      <c r="L390" s="58" t="s">
        <v>796</v>
      </c>
      <c r="M390" s="58" t="s">
        <v>797</v>
      </c>
      <c r="N390" s="58" t="s">
        <v>3029</v>
      </c>
      <c r="O390" s="58">
        <v>1883200</v>
      </c>
      <c r="P390" s="58" t="s">
        <v>1727</v>
      </c>
      <c r="Q390" s="72">
        <v>44638</v>
      </c>
      <c r="R390" s="58" t="s">
        <v>1728</v>
      </c>
      <c r="S390" s="72">
        <v>44637</v>
      </c>
      <c r="T390" s="58" t="s">
        <v>1729</v>
      </c>
      <c r="U390" s="58" t="s">
        <v>3030</v>
      </c>
      <c r="V390" s="72">
        <v>44631</v>
      </c>
      <c r="W390" s="58" t="s">
        <v>3031</v>
      </c>
      <c r="X390" s="72">
        <v>44621</v>
      </c>
      <c r="Y390" s="73" t="s">
        <v>1245</v>
      </c>
      <c r="Z390" s="58" t="s">
        <v>706</v>
      </c>
      <c r="AA390" s="58" t="s">
        <v>800</v>
      </c>
      <c r="AB390" s="58" t="s">
        <v>1246</v>
      </c>
      <c r="AC390" s="58" t="s">
        <v>1247</v>
      </c>
      <c r="AD390" s="58" t="s">
        <v>3032</v>
      </c>
      <c r="AE390" s="58" t="s">
        <v>2417</v>
      </c>
      <c r="AF390" s="58" t="s">
        <v>1468</v>
      </c>
      <c r="AG390" s="58"/>
      <c r="AH390" s="58"/>
      <c r="AI390" s="58"/>
      <c r="AJ390" s="58">
        <v>7500</v>
      </c>
      <c r="AK390" s="58"/>
    </row>
    <row r="391" spans="1:37" x14ac:dyDescent="0.3">
      <c r="A391" s="58" t="s">
        <v>121</v>
      </c>
      <c r="B391" s="58" t="s">
        <v>122</v>
      </c>
      <c r="C391" s="58" t="s">
        <v>123</v>
      </c>
      <c r="D391" s="58" t="s">
        <v>697</v>
      </c>
      <c r="E391" s="58" t="s">
        <v>698</v>
      </c>
      <c r="F391" s="58" t="s">
        <v>793</v>
      </c>
      <c r="G391" s="58" t="s">
        <v>794</v>
      </c>
      <c r="H391" s="58" t="s">
        <v>795</v>
      </c>
      <c r="I391" s="58" t="s">
        <v>44</v>
      </c>
      <c r="J391" s="58" t="s">
        <v>136</v>
      </c>
      <c r="K391" s="58" t="s">
        <v>137</v>
      </c>
      <c r="L391" s="58" t="s">
        <v>1842</v>
      </c>
      <c r="M391" s="58" t="s">
        <v>1843</v>
      </c>
      <c r="N391" s="58" t="s">
        <v>1844</v>
      </c>
      <c r="O391" s="58">
        <v>170000</v>
      </c>
      <c r="P391" s="58" t="s">
        <v>1727</v>
      </c>
      <c r="Q391" s="72">
        <v>44638</v>
      </c>
      <c r="R391" s="58" t="s">
        <v>1728</v>
      </c>
      <c r="S391" s="72">
        <v>44637</v>
      </c>
      <c r="T391" s="58" t="s">
        <v>1729</v>
      </c>
      <c r="U391" s="58" t="s">
        <v>1845</v>
      </c>
      <c r="V391" s="72">
        <v>44631</v>
      </c>
      <c r="W391" s="58" t="s">
        <v>1846</v>
      </c>
      <c r="X391" s="72">
        <v>44627</v>
      </c>
      <c r="Y391" s="73" t="s">
        <v>1245</v>
      </c>
      <c r="Z391" s="58" t="s">
        <v>706</v>
      </c>
      <c r="AA391" s="58" t="s">
        <v>800</v>
      </c>
      <c r="AB391" s="58" t="s">
        <v>1246</v>
      </c>
      <c r="AC391" s="58" t="s">
        <v>1247</v>
      </c>
      <c r="AD391" s="58" t="s">
        <v>1847</v>
      </c>
      <c r="AE391" s="58" t="s">
        <v>1848</v>
      </c>
      <c r="AF391" s="58" t="s">
        <v>1468</v>
      </c>
      <c r="AG391" s="58"/>
      <c r="AH391" s="58"/>
      <c r="AI391" s="58"/>
      <c r="AJ391" s="58"/>
      <c r="AK391" s="58"/>
    </row>
    <row r="392" spans="1:37" x14ac:dyDescent="0.3">
      <c r="A392" s="58" t="s">
        <v>121</v>
      </c>
      <c r="B392" s="58" t="s">
        <v>122</v>
      </c>
      <c r="C392" s="58" t="s">
        <v>123</v>
      </c>
      <c r="D392" s="58" t="s">
        <v>697</v>
      </c>
      <c r="E392" s="58" t="s">
        <v>698</v>
      </c>
      <c r="F392" s="58" t="s">
        <v>793</v>
      </c>
      <c r="G392" s="58" t="s">
        <v>794</v>
      </c>
      <c r="H392" s="58" t="s">
        <v>795</v>
      </c>
      <c r="I392" s="58" t="s">
        <v>44</v>
      </c>
      <c r="J392" s="58" t="s">
        <v>136</v>
      </c>
      <c r="K392" s="58" t="s">
        <v>137</v>
      </c>
      <c r="L392" s="58" t="s">
        <v>796</v>
      </c>
      <c r="M392" s="58" t="s">
        <v>797</v>
      </c>
      <c r="N392" s="58" t="s">
        <v>3025</v>
      </c>
      <c r="O392" s="58">
        <v>1090000</v>
      </c>
      <c r="P392" s="58" t="s">
        <v>1727</v>
      </c>
      <c r="Q392" s="72">
        <v>44638</v>
      </c>
      <c r="R392" s="58" t="s">
        <v>1728</v>
      </c>
      <c r="S392" s="72">
        <v>44637</v>
      </c>
      <c r="T392" s="58" t="s">
        <v>1729</v>
      </c>
      <c r="U392" s="58" t="s">
        <v>3026</v>
      </c>
      <c r="V392" s="72">
        <v>44631</v>
      </c>
      <c r="W392" s="58" t="s">
        <v>3027</v>
      </c>
      <c r="X392" s="72">
        <v>44627</v>
      </c>
      <c r="Y392" s="73" t="s">
        <v>1245</v>
      </c>
      <c r="Z392" s="58" t="s">
        <v>706</v>
      </c>
      <c r="AA392" s="58" t="s">
        <v>800</v>
      </c>
      <c r="AB392" s="58" t="s">
        <v>1246</v>
      </c>
      <c r="AC392" s="58" t="s">
        <v>1247</v>
      </c>
      <c r="AD392" s="58" t="s">
        <v>3028</v>
      </c>
      <c r="AE392" s="58" t="s">
        <v>2410</v>
      </c>
      <c r="AF392" s="58" t="s">
        <v>1468</v>
      </c>
      <c r="AG392" s="58"/>
      <c r="AH392" s="58"/>
      <c r="AI392" s="58"/>
      <c r="AJ392" s="58">
        <v>4000</v>
      </c>
      <c r="AK392" s="58"/>
    </row>
    <row r="393" spans="1:37" x14ac:dyDescent="0.3">
      <c r="A393" s="58" t="s">
        <v>121</v>
      </c>
      <c r="B393" s="58" t="s">
        <v>122</v>
      </c>
      <c r="C393" s="58" t="s">
        <v>123</v>
      </c>
      <c r="D393" s="58" t="s">
        <v>697</v>
      </c>
      <c r="E393" s="58" t="s">
        <v>698</v>
      </c>
      <c r="F393" s="58" t="s">
        <v>793</v>
      </c>
      <c r="G393" s="58" t="s">
        <v>794</v>
      </c>
      <c r="H393" s="58" t="s">
        <v>795</v>
      </c>
      <c r="I393" s="58" t="s">
        <v>44</v>
      </c>
      <c r="J393" s="58" t="s">
        <v>136</v>
      </c>
      <c r="K393" s="58" t="s">
        <v>137</v>
      </c>
      <c r="L393" s="58" t="s">
        <v>796</v>
      </c>
      <c r="M393" s="58" t="s">
        <v>797</v>
      </c>
      <c r="N393" s="58" t="s">
        <v>3020</v>
      </c>
      <c r="O393" s="58">
        <v>1764400</v>
      </c>
      <c r="P393" s="58" t="s">
        <v>1727</v>
      </c>
      <c r="Q393" s="72">
        <v>44638</v>
      </c>
      <c r="R393" s="58" t="s">
        <v>1728</v>
      </c>
      <c r="S393" s="72">
        <v>44637</v>
      </c>
      <c r="T393" s="58" t="s">
        <v>1729</v>
      </c>
      <c r="U393" s="58" t="s">
        <v>3021</v>
      </c>
      <c r="V393" s="72">
        <v>44631</v>
      </c>
      <c r="W393" s="58" t="s">
        <v>3022</v>
      </c>
      <c r="X393" s="72">
        <v>44629</v>
      </c>
      <c r="Y393" s="73" t="s">
        <v>1245</v>
      </c>
      <c r="Z393" s="58" t="s">
        <v>706</v>
      </c>
      <c r="AA393" s="58" t="s">
        <v>800</v>
      </c>
      <c r="AB393" s="58" t="s">
        <v>1246</v>
      </c>
      <c r="AC393" s="58" t="s">
        <v>1247</v>
      </c>
      <c r="AD393" s="58" t="s">
        <v>3023</v>
      </c>
      <c r="AE393" s="58" t="s">
        <v>3024</v>
      </c>
      <c r="AF393" s="58" t="s">
        <v>1468</v>
      </c>
      <c r="AG393" s="58"/>
      <c r="AH393" s="58"/>
      <c r="AI393" s="58"/>
      <c r="AJ393" s="58">
        <v>8000</v>
      </c>
      <c r="AK393" s="58"/>
    </row>
    <row r="394" spans="1:37" x14ac:dyDescent="0.3">
      <c r="A394" s="58" t="s">
        <v>121</v>
      </c>
      <c r="B394" s="58" t="s">
        <v>122</v>
      </c>
      <c r="C394" s="58" t="s">
        <v>123</v>
      </c>
      <c r="D394" s="58" t="s">
        <v>124</v>
      </c>
      <c r="E394" s="58" t="s">
        <v>125</v>
      </c>
      <c r="F394" s="58" t="s">
        <v>2121</v>
      </c>
      <c r="G394" s="58" t="s">
        <v>56</v>
      </c>
      <c r="H394" s="58" t="s">
        <v>2122</v>
      </c>
      <c r="I394" s="58" t="s">
        <v>44</v>
      </c>
      <c r="J394" s="58" t="s">
        <v>136</v>
      </c>
      <c r="K394" s="58" t="s">
        <v>137</v>
      </c>
      <c r="L394" s="58" t="s">
        <v>2123</v>
      </c>
      <c r="M394" s="58" t="s">
        <v>2124</v>
      </c>
      <c r="N394" s="58" t="s">
        <v>2382</v>
      </c>
      <c r="O394" s="58">
        <v>3320000</v>
      </c>
      <c r="P394" s="58" t="s">
        <v>1727</v>
      </c>
      <c r="Q394" s="72">
        <v>44638</v>
      </c>
      <c r="R394" s="58" t="s">
        <v>1728</v>
      </c>
      <c r="S394" s="72">
        <v>44637</v>
      </c>
      <c r="T394" s="58" t="s">
        <v>1729</v>
      </c>
      <c r="U394" s="58" t="s">
        <v>2383</v>
      </c>
      <c r="V394" s="72">
        <v>44631</v>
      </c>
      <c r="W394" s="58" t="s">
        <v>2384</v>
      </c>
      <c r="X394" s="72">
        <v>44615</v>
      </c>
      <c r="Y394" s="73" t="s">
        <v>1245</v>
      </c>
      <c r="Z394" s="58" t="s">
        <v>52</v>
      </c>
      <c r="AA394" s="58" t="s">
        <v>62</v>
      </c>
      <c r="AB394" s="58" t="s">
        <v>1246</v>
      </c>
      <c r="AC394" s="58" t="s">
        <v>1247</v>
      </c>
      <c r="AD394" s="58" t="s">
        <v>2385</v>
      </c>
      <c r="AE394" s="58" t="s">
        <v>2386</v>
      </c>
      <c r="AF394" s="58" t="s">
        <v>1468</v>
      </c>
      <c r="AG394" s="58"/>
      <c r="AH394" s="58"/>
      <c r="AI394" s="58"/>
      <c r="AJ394" s="58"/>
      <c r="AK394" s="58"/>
    </row>
    <row r="395" spans="1:37" x14ac:dyDescent="0.3">
      <c r="A395" s="58" t="s">
        <v>121</v>
      </c>
      <c r="B395" s="58" t="s">
        <v>122</v>
      </c>
      <c r="C395" s="58" t="s">
        <v>123</v>
      </c>
      <c r="D395" s="58" t="s">
        <v>124</v>
      </c>
      <c r="E395" s="58" t="s">
        <v>125</v>
      </c>
      <c r="F395" s="58" t="s">
        <v>174</v>
      </c>
      <c r="G395" s="58" t="s">
        <v>56</v>
      </c>
      <c r="H395" s="58" t="s">
        <v>175</v>
      </c>
      <c r="I395" s="58" t="s">
        <v>44</v>
      </c>
      <c r="J395" s="58" t="s">
        <v>136</v>
      </c>
      <c r="K395" s="58" t="s">
        <v>137</v>
      </c>
      <c r="L395" s="58" t="s">
        <v>176</v>
      </c>
      <c r="M395" s="58" t="s">
        <v>177</v>
      </c>
      <c r="N395" s="58" t="s">
        <v>2377</v>
      </c>
      <c r="O395" s="58">
        <v>1290000</v>
      </c>
      <c r="P395" s="58" t="s">
        <v>1727</v>
      </c>
      <c r="Q395" s="72">
        <v>44638</v>
      </c>
      <c r="R395" s="58" t="s">
        <v>1728</v>
      </c>
      <c r="S395" s="72">
        <v>44637</v>
      </c>
      <c r="T395" s="58" t="s">
        <v>1729</v>
      </c>
      <c r="U395" s="58" t="s">
        <v>2378</v>
      </c>
      <c r="V395" s="72">
        <v>44631</v>
      </c>
      <c r="W395" s="58" t="s">
        <v>2379</v>
      </c>
      <c r="X395" s="72">
        <v>44621</v>
      </c>
      <c r="Y395" s="73" t="s">
        <v>1245</v>
      </c>
      <c r="Z395" s="58" t="s">
        <v>52</v>
      </c>
      <c r="AA395" s="58" t="s">
        <v>62</v>
      </c>
      <c r="AB395" s="58" t="s">
        <v>1246</v>
      </c>
      <c r="AC395" s="58" t="s">
        <v>1247</v>
      </c>
      <c r="AD395" s="58" t="s">
        <v>2380</v>
      </c>
      <c r="AE395" s="58" t="s">
        <v>2381</v>
      </c>
      <c r="AF395" s="58" t="s">
        <v>1468</v>
      </c>
      <c r="AG395" s="58"/>
      <c r="AH395" s="58"/>
      <c r="AI395" s="58"/>
      <c r="AJ395" s="58"/>
      <c r="AK395" s="58"/>
    </row>
    <row r="396" spans="1:37" x14ac:dyDescent="0.3">
      <c r="A396" s="58" t="s">
        <v>121</v>
      </c>
      <c r="B396" s="58" t="s">
        <v>122</v>
      </c>
      <c r="C396" s="58" t="s">
        <v>123</v>
      </c>
      <c r="D396" s="58" t="s">
        <v>124</v>
      </c>
      <c r="E396" s="58" t="s">
        <v>125</v>
      </c>
      <c r="F396" s="58" t="s">
        <v>134</v>
      </c>
      <c r="G396" s="58" t="s">
        <v>56</v>
      </c>
      <c r="H396" s="58" t="s">
        <v>135</v>
      </c>
      <c r="I396" s="58" t="s">
        <v>44</v>
      </c>
      <c r="J396" s="58" t="s">
        <v>136</v>
      </c>
      <c r="K396" s="58" t="s">
        <v>137</v>
      </c>
      <c r="L396" s="58" t="s">
        <v>138</v>
      </c>
      <c r="M396" s="58" t="s">
        <v>139</v>
      </c>
      <c r="N396" s="58" t="s">
        <v>2373</v>
      </c>
      <c r="O396" s="58">
        <v>1650000</v>
      </c>
      <c r="P396" s="58" t="s">
        <v>1727</v>
      </c>
      <c r="Q396" s="72">
        <v>44638</v>
      </c>
      <c r="R396" s="58" t="s">
        <v>1728</v>
      </c>
      <c r="S396" s="72">
        <v>44637</v>
      </c>
      <c r="T396" s="58" t="s">
        <v>1729</v>
      </c>
      <c r="U396" s="58" t="s">
        <v>2374</v>
      </c>
      <c r="V396" s="72">
        <v>44631</v>
      </c>
      <c r="W396" s="58" t="s">
        <v>2375</v>
      </c>
      <c r="X396" s="72">
        <v>44629</v>
      </c>
      <c r="Y396" s="73" t="s">
        <v>1245</v>
      </c>
      <c r="Z396" s="58" t="s">
        <v>52</v>
      </c>
      <c r="AA396" s="58" t="s">
        <v>62</v>
      </c>
      <c r="AB396" s="58" t="s">
        <v>1246</v>
      </c>
      <c r="AC396" s="58" t="s">
        <v>1247</v>
      </c>
      <c r="AD396" s="58" t="s">
        <v>2376</v>
      </c>
      <c r="AE396" s="58" t="s">
        <v>1871</v>
      </c>
      <c r="AF396" s="58" t="s">
        <v>1468</v>
      </c>
      <c r="AG396" s="58"/>
      <c r="AH396" s="58"/>
      <c r="AI396" s="58"/>
      <c r="AJ396" s="58"/>
      <c r="AK396" s="58"/>
    </row>
    <row r="397" spans="1:37" x14ac:dyDescent="0.3">
      <c r="A397" s="58" t="s">
        <v>121</v>
      </c>
      <c r="B397" s="58" t="s">
        <v>122</v>
      </c>
      <c r="C397" s="58" t="s">
        <v>123</v>
      </c>
      <c r="D397" s="58" t="s">
        <v>124</v>
      </c>
      <c r="E397" s="58" t="s">
        <v>125</v>
      </c>
      <c r="F397" s="58" t="s">
        <v>134</v>
      </c>
      <c r="G397" s="58" t="s">
        <v>2157</v>
      </c>
      <c r="H397" s="58" t="s">
        <v>2206</v>
      </c>
      <c r="I397" s="58" t="s">
        <v>44</v>
      </c>
      <c r="J397" s="58" t="s">
        <v>136</v>
      </c>
      <c r="K397" s="58" t="s">
        <v>137</v>
      </c>
      <c r="L397" s="58" t="s">
        <v>2207</v>
      </c>
      <c r="M397" s="58" t="s">
        <v>2208</v>
      </c>
      <c r="N397" s="58" t="s">
        <v>2368</v>
      </c>
      <c r="O397" s="58">
        <v>300000</v>
      </c>
      <c r="P397" s="58" t="s">
        <v>1727</v>
      </c>
      <c r="Q397" s="72">
        <v>44638</v>
      </c>
      <c r="R397" s="58" t="s">
        <v>1728</v>
      </c>
      <c r="S397" s="72">
        <v>44637</v>
      </c>
      <c r="T397" s="58" t="s">
        <v>1729</v>
      </c>
      <c r="U397" s="58" t="s">
        <v>2369</v>
      </c>
      <c r="V397" s="72">
        <v>44631</v>
      </c>
      <c r="W397" s="58" t="s">
        <v>2370</v>
      </c>
      <c r="X397" s="72">
        <v>44630</v>
      </c>
      <c r="Y397" s="73" t="s">
        <v>1245</v>
      </c>
      <c r="Z397" s="58" t="s">
        <v>52</v>
      </c>
      <c r="AA397" s="58" t="s">
        <v>2164</v>
      </c>
      <c r="AB397" s="58" t="s">
        <v>1246</v>
      </c>
      <c r="AC397" s="58" t="s">
        <v>1247</v>
      </c>
      <c r="AD397" s="58" t="s">
        <v>2371</v>
      </c>
      <c r="AE397" s="58" t="s">
        <v>2372</v>
      </c>
      <c r="AF397" s="58" t="s">
        <v>1468</v>
      </c>
      <c r="AG397" s="58"/>
      <c r="AH397" s="58"/>
      <c r="AI397" s="58"/>
      <c r="AJ397" s="58"/>
      <c r="AK397" s="58"/>
    </row>
    <row r="398" spans="1:37" x14ac:dyDescent="0.3">
      <c r="A398" s="58" t="s">
        <v>121</v>
      </c>
      <c r="B398" s="58" t="s">
        <v>122</v>
      </c>
      <c r="C398" s="58" t="s">
        <v>123</v>
      </c>
      <c r="D398" s="58" t="s">
        <v>124</v>
      </c>
      <c r="E398" s="58" t="s">
        <v>125</v>
      </c>
      <c r="F398" s="58" t="s">
        <v>184</v>
      </c>
      <c r="G398" s="58" t="s">
        <v>42</v>
      </c>
      <c r="H398" s="58" t="s">
        <v>2356</v>
      </c>
      <c r="I398" s="58" t="s">
        <v>44</v>
      </c>
      <c r="J398" s="58" t="s">
        <v>136</v>
      </c>
      <c r="K398" s="58" t="s">
        <v>137</v>
      </c>
      <c r="L398" s="58" t="s">
        <v>274</v>
      </c>
      <c r="M398" s="58" t="s">
        <v>2363</v>
      </c>
      <c r="N398" s="58" t="s">
        <v>2364</v>
      </c>
      <c r="O398" s="58">
        <v>997000</v>
      </c>
      <c r="P398" s="58" t="s">
        <v>1727</v>
      </c>
      <c r="Q398" s="72">
        <v>44638</v>
      </c>
      <c r="R398" s="58" t="s">
        <v>1728</v>
      </c>
      <c r="S398" s="72">
        <v>44637</v>
      </c>
      <c r="T398" s="58" t="s">
        <v>1729</v>
      </c>
      <c r="U398" s="58" t="s">
        <v>2365</v>
      </c>
      <c r="V398" s="72">
        <v>44631</v>
      </c>
      <c r="W398" s="58" t="s">
        <v>2366</v>
      </c>
      <c r="X398" s="72">
        <v>44627</v>
      </c>
      <c r="Y398" s="73" t="s">
        <v>1245</v>
      </c>
      <c r="Z398" s="58" t="s">
        <v>52</v>
      </c>
      <c r="AA398" s="58" t="s">
        <v>53</v>
      </c>
      <c r="AB398" s="58" t="s">
        <v>1246</v>
      </c>
      <c r="AC398" s="58" t="s">
        <v>1247</v>
      </c>
      <c r="AD398" s="58" t="s">
        <v>2367</v>
      </c>
      <c r="AE398" s="58" t="s">
        <v>1867</v>
      </c>
      <c r="AF398" s="58" t="s">
        <v>1468</v>
      </c>
      <c r="AG398" s="58"/>
      <c r="AH398" s="58"/>
      <c r="AI398" s="58"/>
      <c r="AJ398" s="58"/>
      <c r="AK398" s="58"/>
    </row>
    <row r="399" spans="1:37" x14ac:dyDescent="0.3">
      <c r="A399" s="58" t="s">
        <v>121</v>
      </c>
      <c r="B399" s="58" t="s">
        <v>122</v>
      </c>
      <c r="C399" s="58" t="s">
        <v>123</v>
      </c>
      <c r="D399" s="58" t="s">
        <v>124</v>
      </c>
      <c r="E399" s="58" t="s">
        <v>125</v>
      </c>
      <c r="F399" s="58" t="s">
        <v>184</v>
      </c>
      <c r="G399" s="58" t="s">
        <v>42</v>
      </c>
      <c r="H399" s="58" t="s">
        <v>2356</v>
      </c>
      <c r="I399" s="58" t="s">
        <v>44</v>
      </c>
      <c r="J399" s="58" t="s">
        <v>136</v>
      </c>
      <c r="K399" s="58" t="s">
        <v>137</v>
      </c>
      <c r="L399" s="58" t="s">
        <v>279</v>
      </c>
      <c r="M399" s="58" t="s">
        <v>2357</v>
      </c>
      <c r="N399" s="58" t="s">
        <v>2358</v>
      </c>
      <c r="O399" s="58">
        <v>1500000</v>
      </c>
      <c r="P399" s="58" t="s">
        <v>1727</v>
      </c>
      <c r="Q399" s="72">
        <v>44638</v>
      </c>
      <c r="R399" s="58" t="s">
        <v>1728</v>
      </c>
      <c r="S399" s="72">
        <v>44637</v>
      </c>
      <c r="T399" s="58" t="s">
        <v>1729</v>
      </c>
      <c r="U399" s="58" t="s">
        <v>2359</v>
      </c>
      <c r="V399" s="72">
        <v>44631</v>
      </c>
      <c r="W399" s="58" t="s">
        <v>2360</v>
      </c>
      <c r="X399" s="72">
        <v>44627</v>
      </c>
      <c r="Y399" s="73" t="s">
        <v>1245</v>
      </c>
      <c r="Z399" s="58" t="s">
        <v>52</v>
      </c>
      <c r="AA399" s="58" t="s">
        <v>53</v>
      </c>
      <c r="AB399" s="58" t="s">
        <v>1246</v>
      </c>
      <c r="AC399" s="58" t="s">
        <v>1247</v>
      </c>
      <c r="AD399" s="58" t="s">
        <v>2361</v>
      </c>
      <c r="AE399" s="58" t="s">
        <v>2362</v>
      </c>
      <c r="AF399" s="58" t="s">
        <v>1468</v>
      </c>
      <c r="AG399" s="58"/>
      <c r="AH399" s="58"/>
      <c r="AI399" s="58"/>
      <c r="AJ399" s="58"/>
      <c r="AK399" s="58"/>
    </row>
    <row r="400" spans="1:37" x14ac:dyDescent="0.3">
      <c r="A400" s="58" t="s">
        <v>121</v>
      </c>
      <c r="B400" s="58" t="s">
        <v>122</v>
      </c>
      <c r="C400" s="58" t="s">
        <v>123</v>
      </c>
      <c r="D400" s="58" t="s">
        <v>124</v>
      </c>
      <c r="E400" s="58" t="s">
        <v>125</v>
      </c>
      <c r="F400" s="58" t="s">
        <v>184</v>
      </c>
      <c r="G400" s="58" t="s">
        <v>42</v>
      </c>
      <c r="H400" s="58" t="s">
        <v>2356</v>
      </c>
      <c r="I400" s="58" t="s">
        <v>44</v>
      </c>
      <c r="J400" s="58" t="s">
        <v>136</v>
      </c>
      <c r="K400" s="58" t="s">
        <v>137</v>
      </c>
      <c r="L400" s="58" t="s">
        <v>2860</v>
      </c>
      <c r="M400" s="58" t="s">
        <v>3015</v>
      </c>
      <c r="N400" s="58" t="s">
        <v>3016</v>
      </c>
      <c r="O400" s="58">
        <v>1498000</v>
      </c>
      <c r="P400" s="58" t="s">
        <v>1727</v>
      </c>
      <c r="Q400" s="72">
        <v>44638</v>
      </c>
      <c r="R400" s="58" t="s">
        <v>1728</v>
      </c>
      <c r="S400" s="72">
        <v>44637</v>
      </c>
      <c r="T400" s="58" t="s">
        <v>1729</v>
      </c>
      <c r="U400" s="58" t="s">
        <v>3017</v>
      </c>
      <c r="V400" s="72">
        <v>44631</v>
      </c>
      <c r="W400" s="58" t="s">
        <v>3018</v>
      </c>
      <c r="X400" s="72">
        <v>44599</v>
      </c>
      <c r="Y400" s="73" t="s">
        <v>1245</v>
      </c>
      <c r="Z400" s="58" t="s">
        <v>52</v>
      </c>
      <c r="AA400" s="58" t="s">
        <v>53</v>
      </c>
      <c r="AB400" s="58" t="s">
        <v>1246</v>
      </c>
      <c r="AC400" s="58" t="s">
        <v>1247</v>
      </c>
      <c r="AD400" s="58" t="s">
        <v>3019</v>
      </c>
      <c r="AE400" s="58" t="s">
        <v>2401</v>
      </c>
      <c r="AF400" s="58" t="s">
        <v>1468</v>
      </c>
      <c r="AG400" s="58"/>
      <c r="AH400" s="58"/>
      <c r="AI400" s="58"/>
      <c r="AJ400" s="58">
        <v>59920</v>
      </c>
      <c r="AK400" s="58"/>
    </row>
    <row r="401" spans="1:37" x14ac:dyDescent="0.3">
      <c r="A401" s="58" t="s">
        <v>121</v>
      </c>
      <c r="B401" s="58" t="s">
        <v>122</v>
      </c>
      <c r="C401" s="58" t="s">
        <v>123</v>
      </c>
      <c r="D401" s="58" t="s">
        <v>124</v>
      </c>
      <c r="E401" s="58" t="s">
        <v>125</v>
      </c>
      <c r="F401" s="58" t="s">
        <v>184</v>
      </c>
      <c r="G401" s="58" t="s">
        <v>42</v>
      </c>
      <c r="H401" s="58" t="s">
        <v>2356</v>
      </c>
      <c r="I401" s="58" t="s">
        <v>44</v>
      </c>
      <c r="J401" s="58" t="s">
        <v>136</v>
      </c>
      <c r="K401" s="58" t="s">
        <v>137</v>
      </c>
      <c r="L401" s="58" t="s">
        <v>3008</v>
      </c>
      <c r="M401" s="58" t="s">
        <v>3009</v>
      </c>
      <c r="N401" s="58" t="s">
        <v>3010</v>
      </c>
      <c r="O401" s="58">
        <v>27500000</v>
      </c>
      <c r="P401" s="58" t="s">
        <v>1727</v>
      </c>
      <c r="Q401" s="72">
        <v>44638</v>
      </c>
      <c r="R401" s="58" t="s">
        <v>1728</v>
      </c>
      <c r="S401" s="72">
        <v>44637</v>
      </c>
      <c r="T401" s="58" t="s">
        <v>1729</v>
      </c>
      <c r="U401" s="58" t="s">
        <v>3011</v>
      </c>
      <c r="V401" s="72">
        <v>44631</v>
      </c>
      <c r="W401" s="58" t="s">
        <v>3012</v>
      </c>
      <c r="X401" s="72">
        <v>44630</v>
      </c>
      <c r="Y401" s="73" t="s">
        <v>1245</v>
      </c>
      <c r="Z401" s="58" t="s">
        <v>52</v>
      </c>
      <c r="AA401" s="58" t="s">
        <v>53</v>
      </c>
      <c r="AB401" s="58" t="s">
        <v>1246</v>
      </c>
      <c r="AC401" s="58" t="s">
        <v>1247</v>
      </c>
      <c r="AD401" s="58" t="s">
        <v>3013</v>
      </c>
      <c r="AE401" s="58" t="s">
        <v>3014</v>
      </c>
      <c r="AF401" s="58" t="s">
        <v>1734</v>
      </c>
      <c r="AG401" s="58">
        <v>2500000</v>
      </c>
      <c r="AH401" s="58"/>
      <c r="AI401" s="58"/>
      <c r="AJ401" s="58">
        <v>500000</v>
      </c>
      <c r="AK401" s="58"/>
    </row>
    <row r="402" spans="1:37" x14ac:dyDescent="0.3">
      <c r="A402" s="58" t="s">
        <v>121</v>
      </c>
      <c r="B402" s="58" t="s">
        <v>122</v>
      </c>
      <c r="C402" s="58" t="s">
        <v>123</v>
      </c>
      <c r="D402" s="58" t="s">
        <v>124</v>
      </c>
      <c r="E402" s="58" t="s">
        <v>125</v>
      </c>
      <c r="F402" s="58" t="s">
        <v>2121</v>
      </c>
      <c r="G402" s="58" t="s">
        <v>42</v>
      </c>
      <c r="H402" s="58" t="s">
        <v>2343</v>
      </c>
      <c r="I402" s="58" t="s">
        <v>44</v>
      </c>
      <c r="J402" s="58" t="s">
        <v>136</v>
      </c>
      <c r="K402" s="58" t="s">
        <v>137</v>
      </c>
      <c r="L402" s="58" t="s">
        <v>274</v>
      </c>
      <c r="M402" s="58" t="s">
        <v>2350</v>
      </c>
      <c r="N402" s="58" t="s">
        <v>2351</v>
      </c>
      <c r="O402" s="58">
        <v>962000</v>
      </c>
      <c r="P402" s="58" t="s">
        <v>1727</v>
      </c>
      <c r="Q402" s="72">
        <v>44638</v>
      </c>
      <c r="R402" s="58" t="s">
        <v>1728</v>
      </c>
      <c r="S402" s="72">
        <v>44637</v>
      </c>
      <c r="T402" s="58" t="s">
        <v>1729</v>
      </c>
      <c r="U402" s="58" t="s">
        <v>2352</v>
      </c>
      <c r="V402" s="72">
        <v>44631</v>
      </c>
      <c r="W402" s="58" t="s">
        <v>2353</v>
      </c>
      <c r="X402" s="72">
        <v>44628</v>
      </c>
      <c r="Y402" s="73" t="s">
        <v>1245</v>
      </c>
      <c r="Z402" s="58" t="s">
        <v>52</v>
      </c>
      <c r="AA402" s="58" t="s">
        <v>53</v>
      </c>
      <c r="AB402" s="58" t="s">
        <v>1246</v>
      </c>
      <c r="AC402" s="58" t="s">
        <v>1247</v>
      </c>
      <c r="AD402" s="58" t="s">
        <v>2354</v>
      </c>
      <c r="AE402" s="58" t="s">
        <v>2355</v>
      </c>
      <c r="AF402" s="58" t="s">
        <v>1468</v>
      </c>
      <c r="AG402" s="58"/>
      <c r="AH402" s="58"/>
      <c r="AI402" s="58"/>
      <c r="AJ402" s="58"/>
      <c r="AK402" s="58"/>
    </row>
    <row r="403" spans="1:37" x14ac:dyDescent="0.3">
      <c r="A403" s="58" t="s">
        <v>121</v>
      </c>
      <c r="B403" s="58" t="s">
        <v>122</v>
      </c>
      <c r="C403" s="58" t="s">
        <v>123</v>
      </c>
      <c r="D403" s="58" t="s">
        <v>124</v>
      </c>
      <c r="E403" s="58" t="s">
        <v>125</v>
      </c>
      <c r="F403" s="58" t="s">
        <v>2121</v>
      </c>
      <c r="G403" s="58" t="s">
        <v>42</v>
      </c>
      <c r="H403" s="58" t="s">
        <v>2343</v>
      </c>
      <c r="I403" s="58" t="s">
        <v>44</v>
      </c>
      <c r="J403" s="58" t="s">
        <v>136</v>
      </c>
      <c r="K403" s="58" t="s">
        <v>137</v>
      </c>
      <c r="L403" s="58" t="s">
        <v>2860</v>
      </c>
      <c r="M403" s="58" t="s">
        <v>3002</v>
      </c>
      <c r="N403" s="58" t="s">
        <v>3003</v>
      </c>
      <c r="O403" s="58">
        <v>1498000</v>
      </c>
      <c r="P403" s="58" t="s">
        <v>1727</v>
      </c>
      <c r="Q403" s="72">
        <v>44638</v>
      </c>
      <c r="R403" s="58" t="s">
        <v>1728</v>
      </c>
      <c r="S403" s="72">
        <v>44637</v>
      </c>
      <c r="T403" s="58" t="s">
        <v>1729</v>
      </c>
      <c r="U403" s="58" t="s">
        <v>3004</v>
      </c>
      <c r="V403" s="72">
        <v>44631</v>
      </c>
      <c r="W403" s="58" t="s">
        <v>3005</v>
      </c>
      <c r="X403" s="72">
        <v>44628</v>
      </c>
      <c r="Y403" s="73" t="s">
        <v>1245</v>
      </c>
      <c r="Z403" s="58" t="s">
        <v>52</v>
      </c>
      <c r="AA403" s="58" t="s">
        <v>53</v>
      </c>
      <c r="AB403" s="58" t="s">
        <v>1246</v>
      </c>
      <c r="AC403" s="58" t="s">
        <v>1247</v>
      </c>
      <c r="AD403" s="58" t="s">
        <v>3006</v>
      </c>
      <c r="AE403" s="58" t="s">
        <v>3007</v>
      </c>
      <c r="AF403" s="58" t="s">
        <v>1468</v>
      </c>
      <c r="AG403" s="58"/>
      <c r="AH403" s="58"/>
      <c r="AI403" s="58"/>
      <c r="AJ403" s="58">
        <v>29960</v>
      </c>
      <c r="AK403" s="58"/>
    </row>
    <row r="404" spans="1:37" x14ac:dyDescent="0.3">
      <c r="A404" s="58" t="s">
        <v>121</v>
      </c>
      <c r="B404" s="58" t="s">
        <v>122</v>
      </c>
      <c r="C404" s="58" t="s">
        <v>123</v>
      </c>
      <c r="D404" s="58" t="s">
        <v>124</v>
      </c>
      <c r="E404" s="58" t="s">
        <v>125</v>
      </c>
      <c r="F404" s="58" t="s">
        <v>2121</v>
      </c>
      <c r="G404" s="58" t="s">
        <v>42</v>
      </c>
      <c r="H404" s="58" t="s">
        <v>2343</v>
      </c>
      <c r="I404" s="58" t="s">
        <v>44</v>
      </c>
      <c r="J404" s="58" t="s">
        <v>136</v>
      </c>
      <c r="K404" s="58" t="s">
        <v>137</v>
      </c>
      <c r="L404" s="58" t="s">
        <v>279</v>
      </c>
      <c r="M404" s="58" t="s">
        <v>2344</v>
      </c>
      <c r="N404" s="58" t="s">
        <v>2345</v>
      </c>
      <c r="O404" s="58">
        <v>1500000</v>
      </c>
      <c r="P404" s="58" t="s">
        <v>1727</v>
      </c>
      <c r="Q404" s="72">
        <v>44638</v>
      </c>
      <c r="R404" s="58" t="s">
        <v>1728</v>
      </c>
      <c r="S404" s="72">
        <v>44637</v>
      </c>
      <c r="T404" s="58" t="s">
        <v>1729</v>
      </c>
      <c r="U404" s="58" t="s">
        <v>2346</v>
      </c>
      <c r="V404" s="72">
        <v>44631</v>
      </c>
      <c r="W404" s="58" t="s">
        <v>2347</v>
      </c>
      <c r="X404" s="72">
        <v>44628</v>
      </c>
      <c r="Y404" s="73" t="s">
        <v>1245</v>
      </c>
      <c r="Z404" s="58" t="s">
        <v>52</v>
      </c>
      <c r="AA404" s="58" t="s">
        <v>53</v>
      </c>
      <c r="AB404" s="58" t="s">
        <v>1246</v>
      </c>
      <c r="AC404" s="58" t="s">
        <v>1247</v>
      </c>
      <c r="AD404" s="58" t="s">
        <v>2348</v>
      </c>
      <c r="AE404" s="58" t="s">
        <v>2349</v>
      </c>
      <c r="AF404" s="58" t="s">
        <v>1468</v>
      </c>
      <c r="AG404" s="58"/>
      <c r="AH404" s="58"/>
      <c r="AI404" s="58"/>
      <c r="AJ404" s="58"/>
      <c r="AK404" s="58"/>
    </row>
    <row r="405" spans="1:37" x14ac:dyDescent="0.3">
      <c r="A405" s="58" t="s">
        <v>121</v>
      </c>
      <c r="B405" s="58" t="s">
        <v>122</v>
      </c>
      <c r="C405" s="58" t="s">
        <v>123</v>
      </c>
      <c r="D405" s="58" t="s">
        <v>124</v>
      </c>
      <c r="E405" s="58" t="s">
        <v>125</v>
      </c>
      <c r="F405" s="58" t="s">
        <v>2121</v>
      </c>
      <c r="G405" s="58" t="s">
        <v>42</v>
      </c>
      <c r="H405" s="58" t="s">
        <v>2343</v>
      </c>
      <c r="I405" s="58" t="s">
        <v>44</v>
      </c>
      <c r="J405" s="58" t="s">
        <v>136</v>
      </c>
      <c r="K405" s="58" t="s">
        <v>137</v>
      </c>
      <c r="L405" s="58" t="s">
        <v>2995</v>
      </c>
      <c r="M405" s="58" t="s">
        <v>2996</v>
      </c>
      <c r="N405" s="58" t="s">
        <v>2997</v>
      </c>
      <c r="O405" s="58">
        <v>1499000</v>
      </c>
      <c r="P405" s="58" t="s">
        <v>1727</v>
      </c>
      <c r="Q405" s="72">
        <v>44638</v>
      </c>
      <c r="R405" s="58" t="s">
        <v>1728</v>
      </c>
      <c r="S405" s="72">
        <v>44637</v>
      </c>
      <c r="T405" s="58" t="s">
        <v>1729</v>
      </c>
      <c r="U405" s="58" t="s">
        <v>2998</v>
      </c>
      <c r="V405" s="72">
        <v>44631</v>
      </c>
      <c r="W405" s="58" t="s">
        <v>2999</v>
      </c>
      <c r="X405" s="72">
        <v>44628</v>
      </c>
      <c r="Y405" s="73" t="s">
        <v>1245</v>
      </c>
      <c r="Z405" s="58" t="s">
        <v>52</v>
      </c>
      <c r="AA405" s="58" t="s">
        <v>53</v>
      </c>
      <c r="AB405" s="58" t="s">
        <v>1246</v>
      </c>
      <c r="AC405" s="58" t="s">
        <v>1247</v>
      </c>
      <c r="AD405" s="58" t="s">
        <v>3000</v>
      </c>
      <c r="AE405" s="58" t="s">
        <v>3001</v>
      </c>
      <c r="AF405" s="58" t="s">
        <v>1468</v>
      </c>
      <c r="AG405" s="58"/>
      <c r="AH405" s="58"/>
      <c r="AI405" s="58"/>
      <c r="AJ405" s="58">
        <v>29980</v>
      </c>
      <c r="AK405" s="58"/>
    </row>
    <row r="406" spans="1:37" x14ac:dyDescent="0.3">
      <c r="A406" s="58" t="s">
        <v>121</v>
      </c>
      <c r="B406" s="58" t="s">
        <v>122</v>
      </c>
      <c r="C406" s="58" t="s">
        <v>123</v>
      </c>
      <c r="D406" s="58" t="s">
        <v>124</v>
      </c>
      <c r="E406" s="58" t="s">
        <v>125</v>
      </c>
      <c r="F406" s="58" t="s">
        <v>184</v>
      </c>
      <c r="G406" s="58" t="s">
        <v>1302</v>
      </c>
      <c r="H406" s="58" t="s">
        <v>2311</v>
      </c>
      <c r="I406" s="58" t="s">
        <v>44</v>
      </c>
      <c r="J406" s="58" t="s">
        <v>136</v>
      </c>
      <c r="K406" s="58" t="s">
        <v>137</v>
      </c>
      <c r="L406" s="58" t="s">
        <v>2131</v>
      </c>
      <c r="M406" s="58" t="s">
        <v>2312</v>
      </c>
      <c r="N406" s="58" t="s">
        <v>2338</v>
      </c>
      <c r="O406" s="58">
        <v>89000</v>
      </c>
      <c r="P406" s="58" t="s">
        <v>1727</v>
      </c>
      <c r="Q406" s="72">
        <v>44638</v>
      </c>
      <c r="R406" s="58" t="s">
        <v>1728</v>
      </c>
      <c r="S406" s="72">
        <v>44637</v>
      </c>
      <c r="T406" s="58" t="s">
        <v>1729</v>
      </c>
      <c r="U406" s="58" t="s">
        <v>2339</v>
      </c>
      <c r="V406" s="72">
        <v>44631</v>
      </c>
      <c r="W406" s="58" t="s">
        <v>2340</v>
      </c>
      <c r="X406" s="72">
        <v>44608</v>
      </c>
      <c r="Y406" s="73" t="s">
        <v>1245</v>
      </c>
      <c r="Z406" s="58" t="s">
        <v>52</v>
      </c>
      <c r="AA406" s="58" t="s">
        <v>1309</v>
      </c>
      <c r="AB406" s="58" t="s">
        <v>1246</v>
      </c>
      <c r="AC406" s="58" t="s">
        <v>1247</v>
      </c>
      <c r="AD406" s="58" t="s">
        <v>2341</v>
      </c>
      <c r="AE406" s="58" t="s">
        <v>2342</v>
      </c>
      <c r="AF406" s="58" t="s">
        <v>1468</v>
      </c>
      <c r="AG406" s="58"/>
      <c r="AH406" s="58"/>
      <c r="AI406" s="58"/>
      <c r="AJ406" s="58"/>
      <c r="AK406" s="58"/>
    </row>
    <row r="407" spans="1:37" x14ac:dyDescent="0.3">
      <c r="A407" s="58" t="s">
        <v>121</v>
      </c>
      <c r="B407" s="58" t="s">
        <v>122</v>
      </c>
      <c r="C407" s="58" t="s">
        <v>123</v>
      </c>
      <c r="D407" s="58" t="s">
        <v>124</v>
      </c>
      <c r="E407" s="58" t="s">
        <v>125</v>
      </c>
      <c r="F407" s="58" t="s">
        <v>184</v>
      </c>
      <c r="G407" s="58" t="s">
        <v>1302</v>
      </c>
      <c r="H407" s="58" t="s">
        <v>2311</v>
      </c>
      <c r="I407" s="58" t="s">
        <v>44</v>
      </c>
      <c r="J407" s="58" t="s">
        <v>136</v>
      </c>
      <c r="K407" s="58" t="s">
        <v>137</v>
      </c>
      <c r="L407" s="58" t="s">
        <v>2131</v>
      </c>
      <c r="M407" s="58" t="s">
        <v>2312</v>
      </c>
      <c r="N407" s="58" t="s">
        <v>2333</v>
      </c>
      <c r="O407" s="58">
        <v>80000</v>
      </c>
      <c r="P407" s="58" t="s">
        <v>1727</v>
      </c>
      <c r="Q407" s="72">
        <v>44638</v>
      </c>
      <c r="R407" s="58" t="s">
        <v>1728</v>
      </c>
      <c r="S407" s="72">
        <v>44637</v>
      </c>
      <c r="T407" s="58" t="s">
        <v>1729</v>
      </c>
      <c r="U407" s="58" t="s">
        <v>2334</v>
      </c>
      <c r="V407" s="72">
        <v>44631</v>
      </c>
      <c r="W407" s="58" t="s">
        <v>2335</v>
      </c>
      <c r="X407" s="72">
        <v>44609</v>
      </c>
      <c r="Y407" s="73" t="s">
        <v>1245</v>
      </c>
      <c r="Z407" s="58" t="s">
        <v>52</v>
      </c>
      <c r="AA407" s="58" t="s">
        <v>1309</v>
      </c>
      <c r="AB407" s="58" t="s">
        <v>1246</v>
      </c>
      <c r="AC407" s="58" t="s">
        <v>1247</v>
      </c>
      <c r="AD407" s="58" t="s">
        <v>2336</v>
      </c>
      <c r="AE407" s="58" t="s">
        <v>2337</v>
      </c>
      <c r="AF407" s="58" t="s">
        <v>1468</v>
      </c>
      <c r="AG407" s="58"/>
      <c r="AH407" s="58"/>
      <c r="AI407" s="58"/>
      <c r="AJ407" s="58"/>
      <c r="AK407" s="58"/>
    </row>
    <row r="408" spans="1:37" x14ac:dyDescent="0.3">
      <c r="A408" s="58" t="s">
        <v>121</v>
      </c>
      <c r="B408" s="58" t="s">
        <v>122</v>
      </c>
      <c r="C408" s="58" t="s">
        <v>123</v>
      </c>
      <c r="D408" s="58" t="s">
        <v>124</v>
      </c>
      <c r="E408" s="58" t="s">
        <v>125</v>
      </c>
      <c r="F408" s="58" t="s">
        <v>184</v>
      </c>
      <c r="G408" s="58" t="s">
        <v>1302</v>
      </c>
      <c r="H408" s="58" t="s">
        <v>2311</v>
      </c>
      <c r="I408" s="58" t="s">
        <v>44</v>
      </c>
      <c r="J408" s="58" t="s">
        <v>136</v>
      </c>
      <c r="K408" s="58" t="s">
        <v>137</v>
      </c>
      <c r="L408" s="58" t="s">
        <v>2131</v>
      </c>
      <c r="M408" s="58" t="s">
        <v>2312</v>
      </c>
      <c r="N408" s="58" t="s">
        <v>2329</v>
      </c>
      <c r="O408" s="58">
        <v>99000</v>
      </c>
      <c r="P408" s="58" t="s">
        <v>1727</v>
      </c>
      <c r="Q408" s="72">
        <v>44638</v>
      </c>
      <c r="R408" s="58" t="s">
        <v>1728</v>
      </c>
      <c r="S408" s="72">
        <v>44637</v>
      </c>
      <c r="T408" s="58" t="s">
        <v>1729</v>
      </c>
      <c r="U408" s="58" t="s">
        <v>2330</v>
      </c>
      <c r="V408" s="72">
        <v>44631</v>
      </c>
      <c r="W408" s="58" t="s">
        <v>2331</v>
      </c>
      <c r="X408" s="72">
        <v>44610</v>
      </c>
      <c r="Y408" s="73" t="s">
        <v>1245</v>
      </c>
      <c r="Z408" s="58" t="s">
        <v>52</v>
      </c>
      <c r="AA408" s="58" t="s">
        <v>1309</v>
      </c>
      <c r="AB408" s="58" t="s">
        <v>1246</v>
      </c>
      <c r="AC408" s="58" t="s">
        <v>1247</v>
      </c>
      <c r="AD408" s="58" t="s">
        <v>2332</v>
      </c>
      <c r="AE408" s="58" t="s">
        <v>1862</v>
      </c>
      <c r="AF408" s="58" t="s">
        <v>1468</v>
      </c>
      <c r="AG408" s="58"/>
      <c r="AH408" s="58"/>
      <c r="AI408" s="58"/>
      <c r="AJ408" s="58"/>
      <c r="AK408" s="58"/>
    </row>
    <row r="409" spans="1:37" x14ac:dyDescent="0.3">
      <c r="A409" s="58" t="s">
        <v>121</v>
      </c>
      <c r="B409" s="58" t="s">
        <v>122</v>
      </c>
      <c r="C409" s="58" t="s">
        <v>123</v>
      </c>
      <c r="D409" s="58" t="s">
        <v>124</v>
      </c>
      <c r="E409" s="58" t="s">
        <v>125</v>
      </c>
      <c r="F409" s="58" t="s">
        <v>184</v>
      </c>
      <c r="G409" s="58" t="s">
        <v>1302</v>
      </c>
      <c r="H409" s="58" t="s">
        <v>2311</v>
      </c>
      <c r="I409" s="58" t="s">
        <v>44</v>
      </c>
      <c r="J409" s="58" t="s">
        <v>136</v>
      </c>
      <c r="K409" s="58" t="s">
        <v>137</v>
      </c>
      <c r="L409" s="58" t="s">
        <v>2131</v>
      </c>
      <c r="M409" s="58" t="s">
        <v>2312</v>
      </c>
      <c r="N409" s="58" t="s">
        <v>2325</v>
      </c>
      <c r="O409" s="58">
        <v>95000</v>
      </c>
      <c r="P409" s="58" t="s">
        <v>1727</v>
      </c>
      <c r="Q409" s="72">
        <v>44638</v>
      </c>
      <c r="R409" s="58" t="s">
        <v>1728</v>
      </c>
      <c r="S409" s="72">
        <v>44637</v>
      </c>
      <c r="T409" s="58" t="s">
        <v>1729</v>
      </c>
      <c r="U409" s="58" t="s">
        <v>2326</v>
      </c>
      <c r="V409" s="72">
        <v>44631</v>
      </c>
      <c r="W409" s="58" t="s">
        <v>2327</v>
      </c>
      <c r="X409" s="72">
        <v>44613</v>
      </c>
      <c r="Y409" s="73" t="s">
        <v>1245</v>
      </c>
      <c r="Z409" s="58" t="s">
        <v>52</v>
      </c>
      <c r="AA409" s="58" t="s">
        <v>1309</v>
      </c>
      <c r="AB409" s="58" t="s">
        <v>1246</v>
      </c>
      <c r="AC409" s="58" t="s">
        <v>1247</v>
      </c>
      <c r="AD409" s="58" t="s">
        <v>2328</v>
      </c>
      <c r="AE409" s="58" t="s">
        <v>1802</v>
      </c>
      <c r="AF409" s="58" t="s">
        <v>1468</v>
      </c>
      <c r="AG409" s="58"/>
      <c r="AH409" s="58"/>
      <c r="AI409" s="58"/>
      <c r="AJ409" s="58"/>
      <c r="AK409" s="58"/>
    </row>
    <row r="410" spans="1:37" x14ac:dyDescent="0.3">
      <c r="A410" s="58" t="s">
        <v>121</v>
      </c>
      <c r="B410" s="58" t="s">
        <v>122</v>
      </c>
      <c r="C410" s="58" t="s">
        <v>123</v>
      </c>
      <c r="D410" s="58" t="s">
        <v>124</v>
      </c>
      <c r="E410" s="58" t="s">
        <v>125</v>
      </c>
      <c r="F410" s="58" t="s">
        <v>184</v>
      </c>
      <c r="G410" s="58" t="s">
        <v>1302</v>
      </c>
      <c r="H410" s="58" t="s">
        <v>2311</v>
      </c>
      <c r="I410" s="58" t="s">
        <v>44</v>
      </c>
      <c r="J410" s="58" t="s">
        <v>136</v>
      </c>
      <c r="K410" s="58" t="s">
        <v>137</v>
      </c>
      <c r="L410" s="58" t="s">
        <v>2131</v>
      </c>
      <c r="M410" s="58" t="s">
        <v>2312</v>
      </c>
      <c r="N410" s="58" t="s">
        <v>2321</v>
      </c>
      <c r="O410" s="58">
        <v>89000</v>
      </c>
      <c r="P410" s="58" t="s">
        <v>1727</v>
      </c>
      <c r="Q410" s="72">
        <v>44638</v>
      </c>
      <c r="R410" s="58" t="s">
        <v>1728</v>
      </c>
      <c r="S410" s="72">
        <v>44637</v>
      </c>
      <c r="T410" s="58" t="s">
        <v>1729</v>
      </c>
      <c r="U410" s="58" t="s">
        <v>2322</v>
      </c>
      <c r="V410" s="72">
        <v>44631</v>
      </c>
      <c r="W410" s="58" t="s">
        <v>2323</v>
      </c>
      <c r="X410" s="72">
        <v>44618</v>
      </c>
      <c r="Y410" s="73" t="s">
        <v>1245</v>
      </c>
      <c r="Z410" s="58" t="s">
        <v>52</v>
      </c>
      <c r="AA410" s="58" t="s">
        <v>1309</v>
      </c>
      <c r="AB410" s="58" t="s">
        <v>1246</v>
      </c>
      <c r="AC410" s="58" t="s">
        <v>1247</v>
      </c>
      <c r="AD410" s="58" t="s">
        <v>2324</v>
      </c>
      <c r="AE410" s="58" t="s">
        <v>1797</v>
      </c>
      <c r="AF410" s="58" t="s">
        <v>1468</v>
      </c>
      <c r="AG410" s="58"/>
      <c r="AH410" s="58"/>
      <c r="AI410" s="58"/>
      <c r="AJ410" s="58"/>
      <c r="AK410" s="58"/>
    </row>
    <row r="411" spans="1:37" x14ac:dyDescent="0.3">
      <c r="A411" s="58" t="s">
        <v>121</v>
      </c>
      <c r="B411" s="58" t="s">
        <v>122</v>
      </c>
      <c r="C411" s="58" t="s">
        <v>123</v>
      </c>
      <c r="D411" s="58" t="s">
        <v>124</v>
      </c>
      <c r="E411" s="58" t="s">
        <v>125</v>
      </c>
      <c r="F411" s="58" t="s">
        <v>184</v>
      </c>
      <c r="G411" s="58" t="s">
        <v>1302</v>
      </c>
      <c r="H411" s="58" t="s">
        <v>2311</v>
      </c>
      <c r="I411" s="58" t="s">
        <v>44</v>
      </c>
      <c r="J411" s="58" t="s">
        <v>136</v>
      </c>
      <c r="K411" s="58" t="s">
        <v>137</v>
      </c>
      <c r="L411" s="58" t="s">
        <v>2131</v>
      </c>
      <c r="M411" s="58" t="s">
        <v>2312</v>
      </c>
      <c r="N411" s="58" t="s">
        <v>2317</v>
      </c>
      <c r="O411" s="58">
        <v>275000</v>
      </c>
      <c r="P411" s="58" t="s">
        <v>1727</v>
      </c>
      <c r="Q411" s="72">
        <v>44638</v>
      </c>
      <c r="R411" s="58" t="s">
        <v>1728</v>
      </c>
      <c r="S411" s="72">
        <v>44637</v>
      </c>
      <c r="T411" s="58" t="s">
        <v>1729</v>
      </c>
      <c r="U411" s="58" t="s">
        <v>2318</v>
      </c>
      <c r="V411" s="72">
        <v>44631</v>
      </c>
      <c r="W411" s="58" t="s">
        <v>2319</v>
      </c>
      <c r="X411" s="72">
        <v>44620</v>
      </c>
      <c r="Y411" s="73" t="s">
        <v>1245</v>
      </c>
      <c r="Z411" s="58" t="s">
        <v>52</v>
      </c>
      <c r="AA411" s="58" t="s">
        <v>1309</v>
      </c>
      <c r="AB411" s="58" t="s">
        <v>1246</v>
      </c>
      <c r="AC411" s="58" t="s">
        <v>1247</v>
      </c>
      <c r="AD411" s="58" t="s">
        <v>2320</v>
      </c>
      <c r="AE411" s="58" t="s">
        <v>1792</v>
      </c>
      <c r="AF411" s="58" t="s">
        <v>1468</v>
      </c>
      <c r="AG411" s="58"/>
      <c r="AH411" s="58"/>
      <c r="AI411" s="58"/>
      <c r="AJ411" s="58"/>
      <c r="AK411" s="58"/>
    </row>
    <row r="412" spans="1:37" x14ac:dyDescent="0.3">
      <c r="A412" s="58" t="s">
        <v>121</v>
      </c>
      <c r="B412" s="58" t="s">
        <v>122</v>
      </c>
      <c r="C412" s="58" t="s">
        <v>123</v>
      </c>
      <c r="D412" s="58" t="s">
        <v>124</v>
      </c>
      <c r="E412" s="58" t="s">
        <v>125</v>
      </c>
      <c r="F412" s="58" t="s">
        <v>184</v>
      </c>
      <c r="G412" s="58" t="s">
        <v>1302</v>
      </c>
      <c r="H412" s="58" t="s">
        <v>2311</v>
      </c>
      <c r="I412" s="58" t="s">
        <v>44</v>
      </c>
      <c r="J412" s="58" t="s">
        <v>136</v>
      </c>
      <c r="K412" s="58" t="s">
        <v>137</v>
      </c>
      <c r="L412" s="58" t="s">
        <v>2131</v>
      </c>
      <c r="M412" s="58" t="s">
        <v>2312</v>
      </c>
      <c r="N412" s="58" t="s">
        <v>2313</v>
      </c>
      <c r="O412" s="58">
        <v>75000</v>
      </c>
      <c r="P412" s="58" t="s">
        <v>1727</v>
      </c>
      <c r="Q412" s="72">
        <v>44638</v>
      </c>
      <c r="R412" s="58" t="s">
        <v>1728</v>
      </c>
      <c r="S412" s="72">
        <v>44637</v>
      </c>
      <c r="T412" s="58" t="s">
        <v>1729</v>
      </c>
      <c r="U412" s="58" t="s">
        <v>2314</v>
      </c>
      <c r="V412" s="72">
        <v>44631</v>
      </c>
      <c r="W412" s="58" t="s">
        <v>2315</v>
      </c>
      <c r="X412" s="72">
        <v>44627</v>
      </c>
      <c r="Y412" s="73" t="s">
        <v>1245</v>
      </c>
      <c r="Z412" s="58" t="s">
        <v>52</v>
      </c>
      <c r="AA412" s="58" t="s">
        <v>1309</v>
      </c>
      <c r="AB412" s="58" t="s">
        <v>1246</v>
      </c>
      <c r="AC412" s="58" t="s">
        <v>1247</v>
      </c>
      <c r="AD412" s="58" t="s">
        <v>2316</v>
      </c>
      <c r="AE412" s="58" t="s">
        <v>1787</v>
      </c>
      <c r="AF412" s="58" t="s">
        <v>1468</v>
      </c>
      <c r="AG412" s="58"/>
      <c r="AH412" s="58"/>
      <c r="AI412" s="58"/>
      <c r="AJ412" s="58"/>
      <c r="AK412" s="58"/>
    </row>
    <row r="413" spans="1:37" x14ac:dyDescent="0.3">
      <c r="A413" s="58" t="s">
        <v>121</v>
      </c>
      <c r="B413" s="58" t="s">
        <v>122</v>
      </c>
      <c r="C413" s="58" t="s">
        <v>123</v>
      </c>
      <c r="D413" s="58" t="s">
        <v>697</v>
      </c>
      <c r="E413" s="58" t="s">
        <v>698</v>
      </c>
      <c r="F413" s="58" t="s">
        <v>699</v>
      </c>
      <c r="G413" s="58" t="s">
        <v>700</v>
      </c>
      <c r="H413" s="58" t="s">
        <v>701</v>
      </c>
      <c r="I413" s="58" t="s">
        <v>44</v>
      </c>
      <c r="J413" s="58" t="s">
        <v>136</v>
      </c>
      <c r="K413" s="58" t="s">
        <v>137</v>
      </c>
      <c r="L413" s="58" t="s">
        <v>1812</v>
      </c>
      <c r="M413" s="58" t="s">
        <v>1813</v>
      </c>
      <c r="N413" s="58" t="s">
        <v>1838</v>
      </c>
      <c r="O413" s="58">
        <v>800000</v>
      </c>
      <c r="P413" s="58" t="s">
        <v>1727</v>
      </c>
      <c r="Q413" s="72">
        <v>44638</v>
      </c>
      <c r="R413" s="58" t="s">
        <v>1728</v>
      </c>
      <c r="S413" s="72">
        <v>44637</v>
      </c>
      <c r="T413" s="58" t="s">
        <v>1729</v>
      </c>
      <c r="U413" s="58" t="s">
        <v>1839</v>
      </c>
      <c r="V413" s="72">
        <v>44631</v>
      </c>
      <c r="W413" s="58" t="s">
        <v>1840</v>
      </c>
      <c r="X413" s="72">
        <v>44613</v>
      </c>
      <c r="Y413" s="73" t="s">
        <v>1245</v>
      </c>
      <c r="Z413" s="58" t="s">
        <v>706</v>
      </c>
      <c r="AA413" s="58" t="s">
        <v>707</v>
      </c>
      <c r="AB413" s="58" t="s">
        <v>1246</v>
      </c>
      <c r="AC413" s="58" t="s">
        <v>1247</v>
      </c>
      <c r="AD413" s="58" t="s">
        <v>1841</v>
      </c>
      <c r="AE413" s="58" t="s">
        <v>1782</v>
      </c>
      <c r="AF413" s="58" t="s">
        <v>1468</v>
      </c>
      <c r="AG413" s="58"/>
      <c r="AH413" s="58"/>
      <c r="AI413" s="58"/>
      <c r="AJ413" s="58"/>
      <c r="AK413" s="58"/>
    </row>
    <row r="414" spans="1:37" x14ac:dyDescent="0.3">
      <c r="A414" s="58" t="s">
        <v>121</v>
      </c>
      <c r="B414" s="58" t="s">
        <v>122</v>
      </c>
      <c r="C414" s="58" t="s">
        <v>123</v>
      </c>
      <c r="D414" s="58" t="s">
        <v>697</v>
      </c>
      <c r="E414" s="58" t="s">
        <v>698</v>
      </c>
      <c r="F414" s="58" t="s">
        <v>699</v>
      </c>
      <c r="G414" s="58" t="s">
        <v>700</v>
      </c>
      <c r="H414" s="58" t="s">
        <v>701</v>
      </c>
      <c r="I414" s="58" t="s">
        <v>44</v>
      </c>
      <c r="J414" s="58" t="s">
        <v>136</v>
      </c>
      <c r="K414" s="58" t="s">
        <v>137</v>
      </c>
      <c r="L414" s="58" t="s">
        <v>733</v>
      </c>
      <c r="M414" s="58" t="s">
        <v>734</v>
      </c>
      <c r="N414" s="58" t="s">
        <v>1834</v>
      </c>
      <c r="O414" s="58">
        <v>288500</v>
      </c>
      <c r="P414" s="58" t="s">
        <v>1727</v>
      </c>
      <c r="Q414" s="72">
        <v>44638</v>
      </c>
      <c r="R414" s="58" t="s">
        <v>1728</v>
      </c>
      <c r="S414" s="72">
        <v>44637</v>
      </c>
      <c r="T414" s="58" t="s">
        <v>1729</v>
      </c>
      <c r="U414" s="58" t="s">
        <v>1835</v>
      </c>
      <c r="V414" s="72">
        <v>44631</v>
      </c>
      <c r="W414" s="58" t="s">
        <v>1836</v>
      </c>
      <c r="X414" s="72">
        <v>44609</v>
      </c>
      <c r="Y414" s="73" t="s">
        <v>1245</v>
      </c>
      <c r="Z414" s="58" t="s">
        <v>706</v>
      </c>
      <c r="AA414" s="58" t="s">
        <v>707</v>
      </c>
      <c r="AB414" s="58" t="s">
        <v>1246</v>
      </c>
      <c r="AC414" s="58" t="s">
        <v>1247</v>
      </c>
      <c r="AD414" s="58" t="s">
        <v>1837</v>
      </c>
      <c r="AE414" s="58" t="s">
        <v>1777</v>
      </c>
      <c r="AF414" s="58" t="s">
        <v>1468</v>
      </c>
      <c r="AG414" s="58"/>
      <c r="AH414" s="58"/>
      <c r="AI414" s="58"/>
      <c r="AJ414" s="58"/>
      <c r="AK414" s="58"/>
    </row>
    <row r="415" spans="1:37" x14ac:dyDescent="0.3">
      <c r="A415" s="58" t="s">
        <v>121</v>
      </c>
      <c r="B415" s="58" t="s">
        <v>122</v>
      </c>
      <c r="C415" s="58" t="s">
        <v>123</v>
      </c>
      <c r="D415" s="58" t="s">
        <v>697</v>
      </c>
      <c r="E415" s="58" t="s">
        <v>698</v>
      </c>
      <c r="F415" s="58" t="s">
        <v>699</v>
      </c>
      <c r="G415" s="58" t="s">
        <v>700</v>
      </c>
      <c r="H415" s="58" t="s">
        <v>701</v>
      </c>
      <c r="I415" s="58" t="s">
        <v>44</v>
      </c>
      <c r="J415" s="58" t="s">
        <v>136</v>
      </c>
      <c r="K415" s="58" t="s">
        <v>137</v>
      </c>
      <c r="L415" s="58" t="s">
        <v>733</v>
      </c>
      <c r="M415" s="58" t="s">
        <v>734</v>
      </c>
      <c r="N415" s="58" t="s">
        <v>1830</v>
      </c>
      <c r="O415" s="58">
        <v>1275164</v>
      </c>
      <c r="P415" s="58" t="s">
        <v>1727</v>
      </c>
      <c r="Q415" s="72">
        <v>44638</v>
      </c>
      <c r="R415" s="58" t="s">
        <v>1728</v>
      </c>
      <c r="S415" s="72">
        <v>44637</v>
      </c>
      <c r="T415" s="58" t="s">
        <v>1729</v>
      </c>
      <c r="U415" s="58" t="s">
        <v>1831</v>
      </c>
      <c r="V415" s="72">
        <v>44631</v>
      </c>
      <c r="W415" s="58" t="s">
        <v>1832</v>
      </c>
      <c r="X415" s="72">
        <v>44609</v>
      </c>
      <c r="Y415" s="73" t="s">
        <v>1245</v>
      </c>
      <c r="Z415" s="58" t="s">
        <v>706</v>
      </c>
      <c r="AA415" s="58" t="s">
        <v>707</v>
      </c>
      <c r="AB415" s="58" t="s">
        <v>1246</v>
      </c>
      <c r="AC415" s="58" t="s">
        <v>1247</v>
      </c>
      <c r="AD415" s="58" t="s">
        <v>1833</v>
      </c>
      <c r="AE415" s="58" t="s">
        <v>1772</v>
      </c>
      <c r="AF415" s="58" t="s">
        <v>1468</v>
      </c>
      <c r="AG415" s="58"/>
      <c r="AH415" s="58"/>
      <c r="AI415" s="58"/>
      <c r="AJ415" s="58"/>
      <c r="AK415" s="58"/>
    </row>
    <row r="416" spans="1:37" x14ac:dyDescent="0.3">
      <c r="A416" s="58" t="s">
        <v>121</v>
      </c>
      <c r="B416" s="58" t="s">
        <v>122</v>
      </c>
      <c r="C416" s="58" t="s">
        <v>123</v>
      </c>
      <c r="D416" s="58" t="s">
        <v>697</v>
      </c>
      <c r="E416" s="58" t="s">
        <v>698</v>
      </c>
      <c r="F416" s="58" t="s">
        <v>699</v>
      </c>
      <c r="G416" s="58" t="s">
        <v>700</v>
      </c>
      <c r="H416" s="58" t="s">
        <v>701</v>
      </c>
      <c r="I416" s="58" t="s">
        <v>44</v>
      </c>
      <c r="J416" s="58" t="s">
        <v>136</v>
      </c>
      <c r="K416" s="58" t="s">
        <v>137</v>
      </c>
      <c r="L416" s="58" t="s">
        <v>702</v>
      </c>
      <c r="M416" s="58" t="s">
        <v>703</v>
      </c>
      <c r="N416" s="58" t="s">
        <v>1826</v>
      </c>
      <c r="O416" s="58">
        <v>1011750</v>
      </c>
      <c r="P416" s="58" t="s">
        <v>1727</v>
      </c>
      <c r="Q416" s="72">
        <v>44638</v>
      </c>
      <c r="R416" s="58" t="s">
        <v>1728</v>
      </c>
      <c r="S416" s="72">
        <v>44637</v>
      </c>
      <c r="T416" s="58" t="s">
        <v>1729</v>
      </c>
      <c r="U416" s="58" t="s">
        <v>1827</v>
      </c>
      <c r="V416" s="72">
        <v>44631</v>
      </c>
      <c r="W416" s="58" t="s">
        <v>1828</v>
      </c>
      <c r="X416" s="72">
        <v>44613</v>
      </c>
      <c r="Y416" s="73" t="s">
        <v>1245</v>
      </c>
      <c r="Z416" s="58" t="s">
        <v>706</v>
      </c>
      <c r="AA416" s="58" t="s">
        <v>707</v>
      </c>
      <c r="AB416" s="58" t="s">
        <v>1246</v>
      </c>
      <c r="AC416" s="58" t="s">
        <v>1247</v>
      </c>
      <c r="AD416" s="58" t="s">
        <v>1829</v>
      </c>
      <c r="AE416" s="58" t="s">
        <v>1767</v>
      </c>
      <c r="AF416" s="58" t="s">
        <v>1468</v>
      </c>
      <c r="AG416" s="58"/>
      <c r="AH416" s="58"/>
      <c r="AI416" s="58"/>
      <c r="AJ416" s="58"/>
      <c r="AK416" s="58"/>
    </row>
    <row r="417" spans="1:37" x14ac:dyDescent="0.3">
      <c r="A417" s="58" t="s">
        <v>121</v>
      </c>
      <c r="B417" s="58" t="s">
        <v>122</v>
      </c>
      <c r="C417" s="58" t="s">
        <v>123</v>
      </c>
      <c r="D417" s="58" t="s">
        <v>697</v>
      </c>
      <c r="E417" s="58" t="s">
        <v>698</v>
      </c>
      <c r="F417" s="58" t="s">
        <v>699</v>
      </c>
      <c r="G417" s="58" t="s">
        <v>700</v>
      </c>
      <c r="H417" s="58" t="s">
        <v>701</v>
      </c>
      <c r="I417" s="58" t="s">
        <v>44</v>
      </c>
      <c r="J417" s="58" t="s">
        <v>136</v>
      </c>
      <c r="K417" s="58" t="s">
        <v>137</v>
      </c>
      <c r="L417" s="58" t="s">
        <v>702</v>
      </c>
      <c r="M417" s="58" t="s">
        <v>703</v>
      </c>
      <c r="N417" s="58" t="s">
        <v>1822</v>
      </c>
      <c r="O417" s="58">
        <v>893486</v>
      </c>
      <c r="P417" s="58" t="s">
        <v>1727</v>
      </c>
      <c r="Q417" s="72">
        <v>44638</v>
      </c>
      <c r="R417" s="58" t="s">
        <v>1728</v>
      </c>
      <c r="S417" s="72">
        <v>44637</v>
      </c>
      <c r="T417" s="58" t="s">
        <v>1729</v>
      </c>
      <c r="U417" s="58" t="s">
        <v>1823</v>
      </c>
      <c r="V417" s="72">
        <v>44631</v>
      </c>
      <c r="W417" s="58" t="s">
        <v>1824</v>
      </c>
      <c r="X417" s="72">
        <v>44613</v>
      </c>
      <c r="Y417" s="73" t="s">
        <v>1245</v>
      </c>
      <c r="Z417" s="58" t="s">
        <v>706</v>
      </c>
      <c r="AA417" s="58" t="s">
        <v>707</v>
      </c>
      <c r="AB417" s="58" t="s">
        <v>1246</v>
      </c>
      <c r="AC417" s="58" t="s">
        <v>1247</v>
      </c>
      <c r="AD417" s="58" t="s">
        <v>1825</v>
      </c>
      <c r="AE417" s="58" t="s">
        <v>1762</v>
      </c>
      <c r="AF417" s="58" t="s">
        <v>1468</v>
      </c>
      <c r="AG417" s="58"/>
      <c r="AH417" s="58"/>
      <c r="AI417" s="58"/>
      <c r="AJ417" s="58"/>
      <c r="AK417" s="58"/>
    </row>
    <row r="418" spans="1:37" x14ac:dyDescent="0.3">
      <c r="A418" s="58" t="s">
        <v>121</v>
      </c>
      <c r="B418" s="58" t="s">
        <v>122</v>
      </c>
      <c r="C418" s="58" t="s">
        <v>123</v>
      </c>
      <c r="D418" s="58" t="s">
        <v>697</v>
      </c>
      <c r="E418" s="58" t="s">
        <v>698</v>
      </c>
      <c r="F418" s="58" t="s">
        <v>699</v>
      </c>
      <c r="G418" s="58" t="s">
        <v>700</v>
      </c>
      <c r="H418" s="58" t="s">
        <v>701</v>
      </c>
      <c r="I418" s="58" t="s">
        <v>44</v>
      </c>
      <c r="J418" s="58" t="s">
        <v>136</v>
      </c>
      <c r="K418" s="58" t="s">
        <v>137</v>
      </c>
      <c r="L418" s="58" t="s">
        <v>725</v>
      </c>
      <c r="M418" s="58" t="s">
        <v>726</v>
      </c>
      <c r="N418" s="58" t="s">
        <v>1818</v>
      </c>
      <c r="O418" s="58">
        <v>640000</v>
      </c>
      <c r="P418" s="58" t="s">
        <v>1727</v>
      </c>
      <c r="Q418" s="72">
        <v>44638</v>
      </c>
      <c r="R418" s="58" t="s">
        <v>1728</v>
      </c>
      <c r="S418" s="72">
        <v>44637</v>
      </c>
      <c r="T418" s="58" t="s">
        <v>1729</v>
      </c>
      <c r="U418" s="58" t="s">
        <v>1819</v>
      </c>
      <c r="V418" s="72">
        <v>44631</v>
      </c>
      <c r="W418" s="58" t="s">
        <v>1820</v>
      </c>
      <c r="X418" s="72">
        <v>44620</v>
      </c>
      <c r="Y418" s="73" t="s">
        <v>1245</v>
      </c>
      <c r="Z418" s="58" t="s">
        <v>706</v>
      </c>
      <c r="AA418" s="58" t="s">
        <v>707</v>
      </c>
      <c r="AB418" s="58" t="s">
        <v>1246</v>
      </c>
      <c r="AC418" s="58" t="s">
        <v>1247</v>
      </c>
      <c r="AD418" s="58" t="s">
        <v>1821</v>
      </c>
      <c r="AE418" s="58" t="s">
        <v>1757</v>
      </c>
      <c r="AF418" s="58" t="s">
        <v>1468</v>
      </c>
      <c r="AG418" s="58"/>
      <c r="AH418" s="58"/>
      <c r="AI418" s="58"/>
      <c r="AJ418" s="58"/>
      <c r="AK418" s="58"/>
    </row>
    <row r="419" spans="1:37" x14ac:dyDescent="0.3">
      <c r="A419" s="58" t="s">
        <v>121</v>
      </c>
      <c r="B419" s="58" t="s">
        <v>122</v>
      </c>
      <c r="C419" s="58" t="s">
        <v>123</v>
      </c>
      <c r="D419" s="58" t="s">
        <v>697</v>
      </c>
      <c r="E419" s="58" t="s">
        <v>698</v>
      </c>
      <c r="F419" s="58" t="s">
        <v>699</v>
      </c>
      <c r="G419" s="58" t="s">
        <v>700</v>
      </c>
      <c r="H419" s="58" t="s">
        <v>701</v>
      </c>
      <c r="I419" s="58" t="s">
        <v>44</v>
      </c>
      <c r="J419" s="58" t="s">
        <v>136</v>
      </c>
      <c r="K419" s="58" t="s">
        <v>137</v>
      </c>
      <c r="L419" s="58" t="s">
        <v>1812</v>
      </c>
      <c r="M419" s="58" t="s">
        <v>1813</v>
      </c>
      <c r="N419" s="58" t="s">
        <v>1814</v>
      </c>
      <c r="O419" s="58">
        <v>800000</v>
      </c>
      <c r="P419" s="58" t="s">
        <v>1727</v>
      </c>
      <c r="Q419" s="72">
        <v>44638</v>
      </c>
      <c r="R419" s="58" t="s">
        <v>1728</v>
      </c>
      <c r="S419" s="72">
        <v>44637</v>
      </c>
      <c r="T419" s="58" t="s">
        <v>1729</v>
      </c>
      <c r="U419" s="58" t="s">
        <v>1815</v>
      </c>
      <c r="V419" s="72">
        <v>44631</v>
      </c>
      <c r="W419" s="58" t="s">
        <v>1816</v>
      </c>
      <c r="X419" s="72">
        <v>44629</v>
      </c>
      <c r="Y419" s="73" t="s">
        <v>1245</v>
      </c>
      <c r="Z419" s="58" t="s">
        <v>706</v>
      </c>
      <c r="AA419" s="58" t="s">
        <v>707</v>
      </c>
      <c r="AB419" s="58" t="s">
        <v>1246</v>
      </c>
      <c r="AC419" s="58" t="s">
        <v>1247</v>
      </c>
      <c r="AD419" s="58" t="s">
        <v>1817</v>
      </c>
      <c r="AE419" s="58" t="s">
        <v>1752</v>
      </c>
      <c r="AF419" s="58" t="s">
        <v>1468</v>
      </c>
      <c r="AG419" s="58"/>
      <c r="AH419" s="58"/>
      <c r="AI419" s="58"/>
      <c r="AJ419" s="58"/>
      <c r="AK419" s="58"/>
    </row>
    <row r="420" spans="1:37" x14ac:dyDescent="0.3">
      <c r="A420" s="58" t="s">
        <v>121</v>
      </c>
      <c r="B420" s="58" t="s">
        <v>122</v>
      </c>
      <c r="C420" s="58" t="s">
        <v>123</v>
      </c>
      <c r="D420" s="58" t="s">
        <v>697</v>
      </c>
      <c r="E420" s="58" t="s">
        <v>698</v>
      </c>
      <c r="F420" s="58" t="s">
        <v>699</v>
      </c>
      <c r="G420" s="58" t="s">
        <v>700</v>
      </c>
      <c r="H420" s="58" t="s">
        <v>701</v>
      </c>
      <c r="I420" s="58" t="s">
        <v>44</v>
      </c>
      <c r="J420" s="58" t="s">
        <v>136</v>
      </c>
      <c r="K420" s="58" t="s">
        <v>137</v>
      </c>
      <c r="L420" s="58" t="s">
        <v>702</v>
      </c>
      <c r="M420" s="58" t="s">
        <v>703</v>
      </c>
      <c r="N420" s="58" t="s">
        <v>1808</v>
      </c>
      <c r="O420" s="58">
        <v>1325000</v>
      </c>
      <c r="P420" s="58" t="s">
        <v>1727</v>
      </c>
      <c r="Q420" s="72">
        <v>44638</v>
      </c>
      <c r="R420" s="58" t="s">
        <v>1728</v>
      </c>
      <c r="S420" s="72">
        <v>44637</v>
      </c>
      <c r="T420" s="58" t="s">
        <v>1729</v>
      </c>
      <c r="U420" s="58" t="s">
        <v>1809</v>
      </c>
      <c r="V420" s="72">
        <v>44631</v>
      </c>
      <c r="W420" s="58" t="s">
        <v>1810</v>
      </c>
      <c r="X420" s="72">
        <v>44629</v>
      </c>
      <c r="Y420" s="73" t="s">
        <v>1245</v>
      </c>
      <c r="Z420" s="58" t="s">
        <v>706</v>
      </c>
      <c r="AA420" s="58" t="s">
        <v>707</v>
      </c>
      <c r="AB420" s="58" t="s">
        <v>1246</v>
      </c>
      <c r="AC420" s="58" t="s">
        <v>1247</v>
      </c>
      <c r="AD420" s="58" t="s">
        <v>1811</v>
      </c>
      <c r="AE420" s="58" t="s">
        <v>1748</v>
      </c>
      <c r="AF420" s="58" t="s">
        <v>1468</v>
      </c>
      <c r="AG420" s="58"/>
      <c r="AH420" s="58"/>
      <c r="AI420" s="58"/>
      <c r="AJ420" s="58"/>
      <c r="AK420" s="58"/>
    </row>
    <row r="421" spans="1:37" x14ac:dyDescent="0.3">
      <c r="A421" s="58" t="s">
        <v>121</v>
      </c>
      <c r="B421" s="58" t="s">
        <v>122</v>
      </c>
      <c r="C421" s="58" t="s">
        <v>123</v>
      </c>
      <c r="D421" s="58" t="s">
        <v>697</v>
      </c>
      <c r="E421" s="58" t="s">
        <v>698</v>
      </c>
      <c r="F421" s="58" t="s">
        <v>699</v>
      </c>
      <c r="G421" s="58" t="s">
        <v>700</v>
      </c>
      <c r="H421" s="58" t="s">
        <v>701</v>
      </c>
      <c r="I421" s="58" t="s">
        <v>44</v>
      </c>
      <c r="J421" s="58" t="s">
        <v>136</v>
      </c>
      <c r="K421" s="58" t="s">
        <v>137</v>
      </c>
      <c r="L421" s="58" t="s">
        <v>709</v>
      </c>
      <c r="M421" s="58" t="s">
        <v>710</v>
      </c>
      <c r="N421" s="58" t="s">
        <v>1804</v>
      </c>
      <c r="O421" s="58">
        <v>1074000</v>
      </c>
      <c r="P421" s="58" t="s">
        <v>1727</v>
      </c>
      <c r="Q421" s="72">
        <v>44638</v>
      </c>
      <c r="R421" s="58" t="s">
        <v>1728</v>
      </c>
      <c r="S421" s="72">
        <v>44637</v>
      </c>
      <c r="T421" s="58" t="s">
        <v>1729</v>
      </c>
      <c r="U421" s="58" t="s">
        <v>1805</v>
      </c>
      <c r="V421" s="72">
        <v>44631</v>
      </c>
      <c r="W421" s="58" t="s">
        <v>1806</v>
      </c>
      <c r="X421" s="72">
        <v>44629</v>
      </c>
      <c r="Y421" s="73" t="s">
        <v>1245</v>
      </c>
      <c r="Z421" s="58" t="s">
        <v>706</v>
      </c>
      <c r="AA421" s="58" t="s">
        <v>707</v>
      </c>
      <c r="AB421" s="58" t="s">
        <v>1246</v>
      </c>
      <c r="AC421" s="58" t="s">
        <v>1247</v>
      </c>
      <c r="AD421" s="58" t="s">
        <v>1807</v>
      </c>
      <c r="AE421" s="58" t="s">
        <v>1743</v>
      </c>
      <c r="AF421" s="58" t="s">
        <v>1468</v>
      </c>
      <c r="AG421" s="58"/>
      <c r="AH421" s="58"/>
      <c r="AI421" s="58"/>
      <c r="AJ421" s="58"/>
      <c r="AK421" s="58"/>
    </row>
    <row r="422" spans="1:37" x14ac:dyDescent="0.3">
      <c r="A422" s="58" t="s">
        <v>121</v>
      </c>
      <c r="B422" s="58" t="s">
        <v>122</v>
      </c>
      <c r="C422" s="58" t="s">
        <v>123</v>
      </c>
      <c r="D422" s="58" t="s">
        <v>697</v>
      </c>
      <c r="E422" s="58" t="s">
        <v>698</v>
      </c>
      <c r="F422" s="58" t="s">
        <v>793</v>
      </c>
      <c r="G422" s="58" t="s">
        <v>2983</v>
      </c>
      <c r="H422" s="58" t="s">
        <v>2984</v>
      </c>
      <c r="I422" s="58" t="s">
        <v>44</v>
      </c>
      <c r="J422" s="58" t="s">
        <v>136</v>
      </c>
      <c r="K422" s="58" t="s">
        <v>137</v>
      </c>
      <c r="L422" s="58" t="s">
        <v>2985</v>
      </c>
      <c r="M422" s="58" t="s">
        <v>2986</v>
      </c>
      <c r="N422" s="58" t="s">
        <v>2991</v>
      </c>
      <c r="O422" s="58">
        <v>3000000</v>
      </c>
      <c r="P422" s="58" t="s">
        <v>1727</v>
      </c>
      <c r="Q422" s="72">
        <v>44638</v>
      </c>
      <c r="R422" s="58" t="s">
        <v>1728</v>
      </c>
      <c r="S422" s="72">
        <v>44637</v>
      </c>
      <c r="T422" s="58" t="s">
        <v>1729</v>
      </c>
      <c r="U422" s="58" t="s">
        <v>2992</v>
      </c>
      <c r="V422" s="72">
        <v>44631</v>
      </c>
      <c r="W422" s="58" t="s">
        <v>2993</v>
      </c>
      <c r="X422" s="72">
        <v>44613</v>
      </c>
      <c r="Y422" s="73" t="s">
        <v>1245</v>
      </c>
      <c r="Z422" s="58" t="s">
        <v>706</v>
      </c>
      <c r="AA422" s="58" t="s">
        <v>800</v>
      </c>
      <c r="AB422" s="58" t="s">
        <v>1246</v>
      </c>
      <c r="AC422" s="58" t="s">
        <v>1247</v>
      </c>
      <c r="AD422" s="58" t="s">
        <v>2994</v>
      </c>
      <c r="AE422" s="58" t="s">
        <v>1738</v>
      </c>
      <c r="AF422" s="58" t="s">
        <v>1468</v>
      </c>
      <c r="AG422" s="58">
        <v>272727</v>
      </c>
      <c r="AH422" s="58"/>
      <c r="AI422" s="58"/>
      <c r="AJ422" s="58">
        <v>54545</v>
      </c>
      <c r="AK422" s="58"/>
    </row>
    <row r="423" spans="1:37" x14ac:dyDescent="0.3">
      <c r="A423" s="58" t="s">
        <v>121</v>
      </c>
      <c r="B423" s="58" t="s">
        <v>122</v>
      </c>
      <c r="C423" s="58" t="s">
        <v>123</v>
      </c>
      <c r="D423" s="58" t="s">
        <v>697</v>
      </c>
      <c r="E423" s="58" t="s">
        <v>698</v>
      </c>
      <c r="F423" s="58" t="s">
        <v>793</v>
      </c>
      <c r="G423" s="58" t="s">
        <v>2983</v>
      </c>
      <c r="H423" s="58" t="s">
        <v>2984</v>
      </c>
      <c r="I423" s="58" t="s">
        <v>44</v>
      </c>
      <c r="J423" s="58" t="s">
        <v>136</v>
      </c>
      <c r="K423" s="58" t="s">
        <v>137</v>
      </c>
      <c r="L423" s="58" t="s">
        <v>2985</v>
      </c>
      <c r="M423" s="58" t="s">
        <v>2986</v>
      </c>
      <c r="N423" s="58" t="s">
        <v>2987</v>
      </c>
      <c r="O423" s="58">
        <v>3000000</v>
      </c>
      <c r="P423" s="58" t="s">
        <v>1727</v>
      </c>
      <c r="Q423" s="72">
        <v>44638</v>
      </c>
      <c r="R423" s="58" t="s">
        <v>1728</v>
      </c>
      <c r="S423" s="72">
        <v>44637</v>
      </c>
      <c r="T423" s="58" t="s">
        <v>1729</v>
      </c>
      <c r="U423" s="58" t="s">
        <v>2988</v>
      </c>
      <c r="V423" s="72">
        <v>44631</v>
      </c>
      <c r="W423" s="58" t="s">
        <v>2989</v>
      </c>
      <c r="X423" s="72">
        <v>44630</v>
      </c>
      <c r="Y423" s="73" t="s">
        <v>1245</v>
      </c>
      <c r="Z423" s="58" t="s">
        <v>706</v>
      </c>
      <c r="AA423" s="58" t="s">
        <v>800</v>
      </c>
      <c r="AB423" s="58" t="s">
        <v>1246</v>
      </c>
      <c r="AC423" s="58" t="s">
        <v>1247</v>
      </c>
      <c r="AD423" s="58" t="s">
        <v>2990</v>
      </c>
      <c r="AE423" s="58" t="s">
        <v>2309</v>
      </c>
      <c r="AF423" s="58" t="s">
        <v>1468</v>
      </c>
      <c r="AG423" s="58">
        <v>272727</v>
      </c>
      <c r="AH423" s="58"/>
      <c r="AI423" s="58"/>
      <c r="AJ423" s="58">
        <v>54545</v>
      </c>
      <c r="AK423" s="58"/>
    </row>
    <row r="424" spans="1:37" x14ac:dyDescent="0.3">
      <c r="A424" s="58" t="s">
        <v>121</v>
      </c>
      <c r="B424" s="58" t="s">
        <v>122</v>
      </c>
      <c r="C424" s="58" t="s">
        <v>123</v>
      </c>
      <c r="D424" s="58" t="s">
        <v>697</v>
      </c>
      <c r="E424" s="58" t="s">
        <v>698</v>
      </c>
      <c r="F424" s="58" t="s">
        <v>781</v>
      </c>
      <c r="G424" s="58" t="s">
        <v>2974</v>
      </c>
      <c r="H424" s="58" t="s">
        <v>2975</v>
      </c>
      <c r="I424" s="58" t="s">
        <v>44</v>
      </c>
      <c r="J424" s="58" t="s">
        <v>136</v>
      </c>
      <c r="K424" s="58" t="s">
        <v>137</v>
      </c>
      <c r="L424" s="58" t="s">
        <v>2976</v>
      </c>
      <c r="M424" s="58" t="s">
        <v>2977</v>
      </c>
      <c r="N424" s="58" t="s">
        <v>2978</v>
      </c>
      <c r="O424" s="58">
        <v>4950000</v>
      </c>
      <c r="P424" s="58" t="s">
        <v>1727</v>
      </c>
      <c r="Q424" s="72">
        <v>44638</v>
      </c>
      <c r="R424" s="58" t="s">
        <v>1728</v>
      </c>
      <c r="S424" s="72">
        <v>44637</v>
      </c>
      <c r="T424" s="58" t="s">
        <v>1729</v>
      </c>
      <c r="U424" s="58" t="s">
        <v>2979</v>
      </c>
      <c r="V424" s="72">
        <v>44631</v>
      </c>
      <c r="W424" s="58" t="s">
        <v>2980</v>
      </c>
      <c r="X424" s="72">
        <v>44621</v>
      </c>
      <c r="Y424" s="73" t="s">
        <v>1245</v>
      </c>
      <c r="Z424" s="58" t="s">
        <v>706</v>
      </c>
      <c r="AA424" s="58" t="s">
        <v>2981</v>
      </c>
      <c r="AB424" s="58" t="s">
        <v>1246</v>
      </c>
      <c r="AC424" s="58" t="s">
        <v>1247</v>
      </c>
      <c r="AD424" s="58" t="s">
        <v>2982</v>
      </c>
      <c r="AE424" s="58" t="s">
        <v>2304</v>
      </c>
      <c r="AF424" s="58" t="s">
        <v>1468</v>
      </c>
      <c r="AG424" s="58">
        <v>450000</v>
      </c>
      <c r="AH424" s="58"/>
      <c r="AI424" s="58"/>
      <c r="AJ424" s="58">
        <v>90000</v>
      </c>
      <c r="AK424" s="58"/>
    </row>
    <row r="425" spans="1:37" x14ac:dyDescent="0.3">
      <c r="A425" s="58" t="s">
        <v>121</v>
      </c>
      <c r="B425" s="58" t="s">
        <v>122</v>
      </c>
      <c r="C425" s="58" t="s">
        <v>123</v>
      </c>
      <c r="D425" s="58" t="s">
        <v>697</v>
      </c>
      <c r="E425" s="58" t="s">
        <v>698</v>
      </c>
      <c r="F425" s="58" t="s">
        <v>699</v>
      </c>
      <c r="G425" s="58" t="s">
        <v>333</v>
      </c>
      <c r="H425" s="58" t="s">
        <v>744</v>
      </c>
      <c r="I425" s="58" t="s">
        <v>44</v>
      </c>
      <c r="J425" s="58" t="s">
        <v>136</v>
      </c>
      <c r="K425" s="58" t="s">
        <v>137</v>
      </c>
      <c r="L425" s="58" t="s">
        <v>762</v>
      </c>
      <c r="M425" s="58" t="s">
        <v>763</v>
      </c>
      <c r="N425" s="58" t="s">
        <v>1799</v>
      </c>
      <c r="O425" s="58">
        <v>800000</v>
      </c>
      <c r="P425" s="58" t="s">
        <v>1727</v>
      </c>
      <c r="Q425" s="72">
        <v>44638</v>
      </c>
      <c r="R425" s="58" t="s">
        <v>1728</v>
      </c>
      <c r="S425" s="72">
        <v>44637</v>
      </c>
      <c r="T425" s="58" t="s">
        <v>1729</v>
      </c>
      <c r="U425" s="58" t="s">
        <v>1800</v>
      </c>
      <c r="V425" s="72">
        <v>44631</v>
      </c>
      <c r="W425" s="58" t="s">
        <v>1801</v>
      </c>
      <c r="X425" s="72">
        <v>44631</v>
      </c>
      <c r="Y425" s="73" t="s">
        <v>1245</v>
      </c>
      <c r="Z425" s="58" t="s">
        <v>706</v>
      </c>
      <c r="AA425" s="58" t="s">
        <v>338</v>
      </c>
      <c r="AB425" s="58" t="s">
        <v>1246</v>
      </c>
      <c r="AC425" s="58" t="s">
        <v>1247</v>
      </c>
      <c r="AD425" s="58" t="s">
        <v>1802</v>
      </c>
      <c r="AE425" s="58" t="s">
        <v>1803</v>
      </c>
      <c r="AF425" s="58" t="s">
        <v>1468</v>
      </c>
      <c r="AG425" s="58"/>
      <c r="AH425" s="58"/>
      <c r="AI425" s="58"/>
      <c r="AJ425" s="58"/>
      <c r="AK425" s="58"/>
    </row>
    <row r="426" spans="1:37" x14ac:dyDescent="0.3">
      <c r="A426" s="58" t="s">
        <v>121</v>
      </c>
      <c r="B426" s="58" t="s">
        <v>122</v>
      </c>
      <c r="C426" s="58" t="s">
        <v>123</v>
      </c>
      <c r="D426" s="58" t="s">
        <v>697</v>
      </c>
      <c r="E426" s="58" t="s">
        <v>698</v>
      </c>
      <c r="F426" s="58" t="s">
        <v>699</v>
      </c>
      <c r="G426" s="58" t="s">
        <v>333</v>
      </c>
      <c r="H426" s="58" t="s">
        <v>744</v>
      </c>
      <c r="I426" s="58" t="s">
        <v>44</v>
      </c>
      <c r="J426" s="58" t="s">
        <v>136</v>
      </c>
      <c r="K426" s="58" t="s">
        <v>137</v>
      </c>
      <c r="L426" s="58" t="s">
        <v>767</v>
      </c>
      <c r="M426" s="58" t="s">
        <v>768</v>
      </c>
      <c r="N426" s="58" t="s">
        <v>1799</v>
      </c>
      <c r="O426" s="58">
        <v>880000</v>
      </c>
      <c r="P426" s="58" t="s">
        <v>1727</v>
      </c>
      <c r="Q426" s="72">
        <v>44638</v>
      </c>
      <c r="R426" s="58" t="s">
        <v>1728</v>
      </c>
      <c r="S426" s="72">
        <v>44637</v>
      </c>
      <c r="T426" s="58" t="s">
        <v>1729</v>
      </c>
      <c r="U426" s="58" t="s">
        <v>1800</v>
      </c>
      <c r="V426" s="72">
        <v>44631</v>
      </c>
      <c r="W426" s="58" t="s">
        <v>1801</v>
      </c>
      <c r="X426" s="72">
        <v>44631</v>
      </c>
      <c r="Y426" s="73" t="s">
        <v>1245</v>
      </c>
      <c r="Z426" s="58" t="s">
        <v>706</v>
      </c>
      <c r="AA426" s="58" t="s">
        <v>338</v>
      </c>
      <c r="AB426" s="58" t="s">
        <v>1246</v>
      </c>
      <c r="AC426" s="58" t="s">
        <v>1247</v>
      </c>
      <c r="AD426" s="58" t="s">
        <v>1802</v>
      </c>
      <c r="AE426" s="58" t="s">
        <v>1803</v>
      </c>
      <c r="AF426" s="58" t="s">
        <v>1468</v>
      </c>
      <c r="AG426" s="58"/>
      <c r="AH426" s="58"/>
      <c r="AI426" s="58"/>
      <c r="AJ426" s="58"/>
      <c r="AK426" s="58"/>
    </row>
    <row r="427" spans="1:37" x14ac:dyDescent="0.3">
      <c r="A427" s="58" t="s">
        <v>121</v>
      </c>
      <c r="B427" s="58" t="s">
        <v>122</v>
      </c>
      <c r="C427" s="58" t="s">
        <v>123</v>
      </c>
      <c r="D427" s="58" t="s">
        <v>697</v>
      </c>
      <c r="E427" s="58" t="s">
        <v>698</v>
      </c>
      <c r="F427" s="58" t="s">
        <v>699</v>
      </c>
      <c r="G427" s="58" t="s">
        <v>333</v>
      </c>
      <c r="H427" s="58" t="s">
        <v>744</v>
      </c>
      <c r="I427" s="58" t="s">
        <v>44</v>
      </c>
      <c r="J427" s="58" t="s">
        <v>136</v>
      </c>
      <c r="K427" s="58" t="s">
        <v>137</v>
      </c>
      <c r="L427" s="58" t="s">
        <v>274</v>
      </c>
      <c r="M427" s="58" t="s">
        <v>745</v>
      </c>
      <c r="N427" s="58" t="s">
        <v>1794</v>
      </c>
      <c r="O427" s="58">
        <v>995000</v>
      </c>
      <c r="P427" s="58" t="s">
        <v>1727</v>
      </c>
      <c r="Q427" s="72">
        <v>44638</v>
      </c>
      <c r="R427" s="58" t="s">
        <v>1728</v>
      </c>
      <c r="S427" s="72">
        <v>44637</v>
      </c>
      <c r="T427" s="58" t="s">
        <v>1729</v>
      </c>
      <c r="U427" s="58" t="s">
        <v>1795</v>
      </c>
      <c r="V427" s="72">
        <v>44631</v>
      </c>
      <c r="W427" s="58" t="s">
        <v>1796</v>
      </c>
      <c r="X427" s="72">
        <v>44631</v>
      </c>
      <c r="Y427" s="73" t="s">
        <v>1245</v>
      </c>
      <c r="Z427" s="58" t="s">
        <v>706</v>
      </c>
      <c r="AA427" s="58" t="s">
        <v>338</v>
      </c>
      <c r="AB427" s="58" t="s">
        <v>1246</v>
      </c>
      <c r="AC427" s="58" t="s">
        <v>1247</v>
      </c>
      <c r="AD427" s="58" t="s">
        <v>1797</v>
      </c>
      <c r="AE427" s="58" t="s">
        <v>1798</v>
      </c>
      <c r="AF427" s="58" t="s">
        <v>1468</v>
      </c>
      <c r="AG427" s="58"/>
      <c r="AH427" s="58"/>
      <c r="AI427" s="58"/>
      <c r="AJ427" s="58"/>
      <c r="AK427" s="58"/>
    </row>
    <row r="428" spans="1:37" x14ac:dyDescent="0.3">
      <c r="A428" s="58" t="s">
        <v>121</v>
      </c>
      <c r="B428" s="58" t="s">
        <v>122</v>
      </c>
      <c r="C428" s="58" t="s">
        <v>123</v>
      </c>
      <c r="D428" s="58" t="s">
        <v>697</v>
      </c>
      <c r="E428" s="58" t="s">
        <v>698</v>
      </c>
      <c r="F428" s="58" t="s">
        <v>699</v>
      </c>
      <c r="G428" s="58" t="s">
        <v>333</v>
      </c>
      <c r="H428" s="58" t="s">
        <v>744</v>
      </c>
      <c r="I428" s="58" t="s">
        <v>44</v>
      </c>
      <c r="J428" s="58" t="s">
        <v>136</v>
      </c>
      <c r="K428" s="58" t="s">
        <v>137</v>
      </c>
      <c r="L428" s="58" t="s">
        <v>274</v>
      </c>
      <c r="M428" s="58" t="s">
        <v>745</v>
      </c>
      <c r="N428" s="58" t="s">
        <v>1789</v>
      </c>
      <c r="O428" s="58">
        <v>995000</v>
      </c>
      <c r="P428" s="58" t="s">
        <v>1727</v>
      </c>
      <c r="Q428" s="72">
        <v>44638</v>
      </c>
      <c r="R428" s="58" t="s">
        <v>1728</v>
      </c>
      <c r="S428" s="72">
        <v>44637</v>
      </c>
      <c r="T428" s="58" t="s">
        <v>1729</v>
      </c>
      <c r="U428" s="58" t="s">
        <v>1790</v>
      </c>
      <c r="V428" s="72">
        <v>44631</v>
      </c>
      <c r="W428" s="58" t="s">
        <v>1791</v>
      </c>
      <c r="X428" s="72">
        <v>44631</v>
      </c>
      <c r="Y428" s="73" t="s">
        <v>1245</v>
      </c>
      <c r="Z428" s="58" t="s">
        <v>706</v>
      </c>
      <c r="AA428" s="58" t="s">
        <v>338</v>
      </c>
      <c r="AB428" s="58" t="s">
        <v>1246</v>
      </c>
      <c r="AC428" s="58" t="s">
        <v>1247</v>
      </c>
      <c r="AD428" s="58" t="s">
        <v>1792</v>
      </c>
      <c r="AE428" s="58" t="s">
        <v>1793</v>
      </c>
      <c r="AF428" s="58" t="s">
        <v>1468</v>
      </c>
      <c r="AG428" s="58"/>
      <c r="AH428" s="58"/>
      <c r="AI428" s="58"/>
      <c r="AJ428" s="58"/>
      <c r="AK428" s="58"/>
    </row>
    <row r="429" spans="1:37" x14ac:dyDescent="0.3">
      <c r="A429" s="58" t="s">
        <v>121</v>
      </c>
      <c r="B429" s="58" t="s">
        <v>122</v>
      </c>
      <c r="C429" s="58" t="s">
        <v>123</v>
      </c>
      <c r="D429" s="58" t="s">
        <v>697</v>
      </c>
      <c r="E429" s="58" t="s">
        <v>698</v>
      </c>
      <c r="F429" s="58" t="s">
        <v>699</v>
      </c>
      <c r="G429" s="58" t="s">
        <v>333</v>
      </c>
      <c r="H429" s="58" t="s">
        <v>744</v>
      </c>
      <c r="I429" s="58" t="s">
        <v>44</v>
      </c>
      <c r="J429" s="58" t="s">
        <v>136</v>
      </c>
      <c r="K429" s="58" t="s">
        <v>137</v>
      </c>
      <c r="L429" s="58" t="s">
        <v>274</v>
      </c>
      <c r="M429" s="58" t="s">
        <v>745</v>
      </c>
      <c r="N429" s="58" t="s">
        <v>1784</v>
      </c>
      <c r="O429" s="58">
        <v>999500</v>
      </c>
      <c r="P429" s="58" t="s">
        <v>1727</v>
      </c>
      <c r="Q429" s="72">
        <v>44638</v>
      </c>
      <c r="R429" s="58" t="s">
        <v>1728</v>
      </c>
      <c r="S429" s="72">
        <v>44637</v>
      </c>
      <c r="T429" s="58" t="s">
        <v>1729</v>
      </c>
      <c r="U429" s="58" t="s">
        <v>1785</v>
      </c>
      <c r="V429" s="72">
        <v>44631</v>
      </c>
      <c r="W429" s="58" t="s">
        <v>1786</v>
      </c>
      <c r="X429" s="72">
        <v>44631</v>
      </c>
      <c r="Y429" s="73" t="s">
        <v>1245</v>
      </c>
      <c r="Z429" s="58" t="s">
        <v>706</v>
      </c>
      <c r="AA429" s="58" t="s">
        <v>338</v>
      </c>
      <c r="AB429" s="58" t="s">
        <v>1246</v>
      </c>
      <c r="AC429" s="58" t="s">
        <v>1247</v>
      </c>
      <c r="AD429" s="58" t="s">
        <v>1787</v>
      </c>
      <c r="AE429" s="58" t="s">
        <v>1788</v>
      </c>
      <c r="AF429" s="58" t="s">
        <v>1468</v>
      </c>
      <c r="AG429" s="58"/>
      <c r="AH429" s="58"/>
      <c r="AI429" s="58"/>
      <c r="AJ429" s="58"/>
      <c r="AK429" s="58"/>
    </row>
    <row r="430" spans="1:37" x14ac:dyDescent="0.3">
      <c r="A430" s="58" t="s">
        <v>121</v>
      </c>
      <c r="B430" s="58" t="s">
        <v>122</v>
      </c>
      <c r="C430" s="58" t="s">
        <v>123</v>
      </c>
      <c r="D430" s="58" t="s">
        <v>697</v>
      </c>
      <c r="E430" s="58" t="s">
        <v>698</v>
      </c>
      <c r="F430" s="58" t="s">
        <v>699</v>
      </c>
      <c r="G430" s="58" t="s">
        <v>333</v>
      </c>
      <c r="H430" s="58" t="s">
        <v>744</v>
      </c>
      <c r="I430" s="58" t="s">
        <v>44</v>
      </c>
      <c r="J430" s="58" t="s">
        <v>136</v>
      </c>
      <c r="K430" s="58" t="s">
        <v>137</v>
      </c>
      <c r="L430" s="58" t="s">
        <v>274</v>
      </c>
      <c r="M430" s="58" t="s">
        <v>745</v>
      </c>
      <c r="N430" s="58" t="s">
        <v>1779</v>
      </c>
      <c r="O430" s="58">
        <v>997500</v>
      </c>
      <c r="P430" s="58" t="s">
        <v>1727</v>
      </c>
      <c r="Q430" s="72">
        <v>44638</v>
      </c>
      <c r="R430" s="58" t="s">
        <v>1728</v>
      </c>
      <c r="S430" s="72">
        <v>44637</v>
      </c>
      <c r="T430" s="58" t="s">
        <v>1729</v>
      </c>
      <c r="U430" s="58" t="s">
        <v>1780</v>
      </c>
      <c r="V430" s="72">
        <v>44631</v>
      </c>
      <c r="W430" s="58" t="s">
        <v>1781</v>
      </c>
      <c r="X430" s="72">
        <v>44631</v>
      </c>
      <c r="Y430" s="73" t="s">
        <v>1245</v>
      </c>
      <c r="Z430" s="58" t="s">
        <v>706</v>
      </c>
      <c r="AA430" s="58" t="s">
        <v>338</v>
      </c>
      <c r="AB430" s="58" t="s">
        <v>1246</v>
      </c>
      <c r="AC430" s="58" t="s">
        <v>1247</v>
      </c>
      <c r="AD430" s="58" t="s">
        <v>1782</v>
      </c>
      <c r="AE430" s="58" t="s">
        <v>1783</v>
      </c>
      <c r="AF430" s="58" t="s">
        <v>1468</v>
      </c>
      <c r="AG430" s="58"/>
      <c r="AH430" s="58"/>
      <c r="AI430" s="58"/>
      <c r="AJ430" s="58"/>
      <c r="AK430" s="58"/>
    </row>
    <row r="431" spans="1:37" x14ac:dyDescent="0.3">
      <c r="A431" s="58" t="s">
        <v>121</v>
      </c>
      <c r="B431" s="58" t="s">
        <v>122</v>
      </c>
      <c r="C431" s="58" t="s">
        <v>123</v>
      </c>
      <c r="D431" s="58" t="s">
        <v>697</v>
      </c>
      <c r="E431" s="58" t="s">
        <v>698</v>
      </c>
      <c r="F431" s="58" t="s">
        <v>699</v>
      </c>
      <c r="G431" s="58" t="s">
        <v>333</v>
      </c>
      <c r="H431" s="58" t="s">
        <v>744</v>
      </c>
      <c r="I431" s="58" t="s">
        <v>44</v>
      </c>
      <c r="J431" s="58" t="s">
        <v>136</v>
      </c>
      <c r="K431" s="58" t="s">
        <v>137</v>
      </c>
      <c r="L431" s="58" t="s">
        <v>279</v>
      </c>
      <c r="M431" s="58" t="s">
        <v>752</v>
      </c>
      <c r="N431" s="58" t="s">
        <v>1774</v>
      </c>
      <c r="O431" s="58">
        <v>1500000</v>
      </c>
      <c r="P431" s="58" t="s">
        <v>1727</v>
      </c>
      <c r="Q431" s="72">
        <v>44638</v>
      </c>
      <c r="R431" s="58" t="s">
        <v>1728</v>
      </c>
      <c r="S431" s="72">
        <v>44637</v>
      </c>
      <c r="T431" s="58" t="s">
        <v>1729</v>
      </c>
      <c r="U431" s="58" t="s">
        <v>1775</v>
      </c>
      <c r="V431" s="72">
        <v>44631</v>
      </c>
      <c r="W431" s="58" t="s">
        <v>1776</v>
      </c>
      <c r="X431" s="72">
        <v>44631</v>
      </c>
      <c r="Y431" s="73" t="s">
        <v>1245</v>
      </c>
      <c r="Z431" s="58" t="s">
        <v>706</v>
      </c>
      <c r="AA431" s="58" t="s">
        <v>338</v>
      </c>
      <c r="AB431" s="58" t="s">
        <v>1246</v>
      </c>
      <c r="AC431" s="58" t="s">
        <v>1247</v>
      </c>
      <c r="AD431" s="58" t="s">
        <v>1777</v>
      </c>
      <c r="AE431" s="58" t="s">
        <v>1778</v>
      </c>
      <c r="AF431" s="58" t="s">
        <v>1468</v>
      </c>
      <c r="AG431" s="58"/>
      <c r="AH431" s="58"/>
      <c r="AI431" s="58"/>
      <c r="AJ431" s="58"/>
      <c r="AK431" s="58"/>
    </row>
    <row r="432" spans="1:37" x14ac:dyDescent="0.3">
      <c r="A432" s="58" t="s">
        <v>121</v>
      </c>
      <c r="B432" s="58" t="s">
        <v>122</v>
      </c>
      <c r="C432" s="58" t="s">
        <v>123</v>
      </c>
      <c r="D432" s="58" t="s">
        <v>697</v>
      </c>
      <c r="E432" s="58" t="s">
        <v>698</v>
      </c>
      <c r="F432" s="58" t="s">
        <v>699</v>
      </c>
      <c r="G432" s="58" t="s">
        <v>333</v>
      </c>
      <c r="H432" s="58" t="s">
        <v>744</v>
      </c>
      <c r="I432" s="58" t="s">
        <v>44</v>
      </c>
      <c r="J432" s="58" t="s">
        <v>136</v>
      </c>
      <c r="K432" s="58" t="s">
        <v>137</v>
      </c>
      <c r="L432" s="58" t="s">
        <v>279</v>
      </c>
      <c r="M432" s="58" t="s">
        <v>752</v>
      </c>
      <c r="N432" s="58" t="s">
        <v>1769</v>
      </c>
      <c r="O432" s="58">
        <v>1500000</v>
      </c>
      <c r="P432" s="58" t="s">
        <v>1727</v>
      </c>
      <c r="Q432" s="72">
        <v>44638</v>
      </c>
      <c r="R432" s="58" t="s">
        <v>1728</v>
      </c>
      <c r="S432" s="72">
        <v>44637</v>
      </c>
      <c r="T432" s="58" t="s">
        <v>1729</v>
      </c>
      <c r="U432" s="58" t="s">
        <v>1770</v>
      </c>
      <c r="V432" s="72">
        <v>44631</v>
      </c>
      <c r="W432" s="58" t="s">
        <v>1771</v>
      </c>
      <c r="X432" s="72">
        <v>44631</v>
      </c>
      <c r="Y432" s="73" t="s">
        <v>1245</v>
      </c>
      <c r="Z432" s="58" t="s">
        <v>706</v>
      </c>
      <c r="AA432" s="58" t="s">
        <v>338</v>
      </c>
      <c r="AB432" s="58" t="s">
        <v>1246</v>
      </c>
      <c r="AC432" s="58" t="s">
        <v>1247</v>
      </c>
      <c r="AD432" s="58" t="s">
        <v>1772</v>
      </c>
      <c r="AE432" s="58" t="s">
        <v>1773</v>
      </c>
      <c r="AF432" s="58" t="s">
        <v>1468</v>
      </c>
      <c r="AG432" s="58"/>
      <c r="AH432" s="58"/>
      <c r="AI432" s="58"/>
      <c r="AJ432" s="58"/>
      <c r="AK432" s="58"/>
    </row>
    <row r="433" spans="1:37" x14ac:dyDescent="0.3">
      <c r="A433" s="58" t="s">
        <v>121</v>
      </c>
      <c r="B433" s="58" t="s">
        <v>122</v>
      </c>
      <c r="C433" s="58" t="s">
        <v>123</v>
      </c>
      <c r="D433" s="58" t="s">
        <v>697</v>
      </c>
      <c r="E433" s="58" t="s">
        <v>698</v>
      </c>
      <c r="F433" s="58" t="s">
        <v>699</v>
      </c>
      <c r="G433" s="58" t="s">
        <v>333</v>
      </c>
      <c r="H433" s="58" t="s">
        <v>744</v>
      </c>
      <c r="I433" s="58" t="s">
        <v>44</v>
      </c>
      <c r="J433" s="58" t="s">
        <v>136</v>
      </c>
      <c r="K433" s="58" t="s">
        <v>137</v>
      </c>
      <c r="L433" s="58" t="s">
        <v>279</v>
      </c>
      <c r="M433" s="58" t="s">
        <v>752</v>
      </c>
      <c r="N433" s="58" t="s">
        <v>1764</v>
      </c>
      <c r="O433" s="58">
        <v>1495000</v>
      </c>
      <c r="P433" s="58" t="s">
        <v>1727</v>
      </c>
      <c r="Q433" s="72">
        <v>44638</v>
      </c>
      <c r="R433" s="58" t="s">
        <v>1728</v>
      </c>
      <c r="S433" s="72">
        <v>44637</v>
      </c>
      <c r="T433" s="58" t="s">
        <v>1729</v>
      </c>
      <c r="U433" s="58" t="s">
        <v>1765</v>
      </c>
      <c r="V433" s="72">
        <v>44631</v>
      </c>
      <c r="W433" s="58" t="s">
        <v>1766</v>
      </c>
      <c r="X433" s="72">
        <v>44631</v>
      </c>
      <c r="Y433" s="73" t="s">
        <v>1245</v>
      </c>
      <c r="Z433" s="58" t="s">
        <v>706</v>
      </c>
      <c r="AA433" s="58" t="s">
        <v>338</v>
      </c>
      <c r="AB433" s="58" t="s">
        <v>1246</v>
      </c>
      <c r="AC433" s="58" t="s">
        <v>1247</v>
      </c>
      <c r="AD433" s="58" t="s">
        <v>1767</v>
      </c>
      <c r="AE433" s="58" t="s">
        <v>1768</v>
      </c>
      <c r="AF433" s="58" t="s">
        <v>1468</v>
      </c>
      <c r="AG433" s="58"/>
      <c r="AH433" s="58"/>
      <c r="AI433" s="58"/>
      <c r="AJ433" s="58"/>
      <c r="AK433" s="58"/>
    </row>
    <row r="434" spans="1:37" x14ac:dyDescent="0.3">
      <c r="A434" s="58" t="s">
        <v>121</v>
      </c>
      <c r="B434" s="58" t="s">
        <v>122</v>
      </c>
      <c r="C434" s="58" t="s">
        <v>123</v>
      </c>
      <c r="D434" s="58" t="s">
        <v>697</v>
      </c>
      <c r="E434" s="58" t="s">
        <v>698</v>
      </c>
      <c r="F434" s="58" t="s">
        <v>699</v>
      </c>
      <c r="G434" s="58" t="s">
        <v>333</v>
      </c>
      <c r="H434" s="58" t="s">
        <v>744</v>
      </c>
      <c r="I434" s="58" t="s">
        <v>44</v>
      </c>
      <c r="J434" s="58" t="s">
        <v>136</v>
      </c>
      <c r="K434" s="58" t="s">
        <v>137</v>
      </c>
      <c r="L434" s="58" t="s">
        <v>274</v>
      </c>
      <c r="M434" s="58" t="s">
        <v>745</v>
      </c>
      <c r="N434" s="58" t="s">
        <v>1759</v>
      </c>
      <c r="O434" s="58">
        <v>995500</v>
      </c>
      <c r="P434" s="58" t="s">
        <v>1727</v>
      </c>
      <c r="Q434" s="72">
        <v>44638</v>
      </c>
      <c r="R434" s="58" t="s">
        <v>1728</v>
      </c>
      <c r="S434" s="72">
        <v>44637</v>
      </c>
      <c r="T434" s="58" t="s">
        <v>1729</v>
      </c>
      <c r="U434" s="58" t="s">
        <v>1760</v>
      </c>
      <c r="V434" s="72">
        <v>44631</v>
      </c>
      <c r="W434" s="58" t="s">
        <v>1761</v>
      </c>
      <c r="X434" s="72">
        <v>44631</v>
      </c>
      <c r="Y434" s="73" t="s">
        <v>1245</v>
      </c>
      <c r="Z434" s="58" t="s">
        <v>706</v>
      </c>
      <c r="AA434" s="58" t="s">
        <v>338</v>
      </c>
      <c r="AB434" s="58" t="s">
        <v>1246</v>
      </c>
      <c r="AC434" s="58" t="s">
        <v>1247</v>
      </c>
      <c r="AD434" s="58" t="s">
        <v>1762</v>
      </c>
      <c r="AE434" s="58" t="s">
        <v>1763</v>
      </c>
      <c r="AF434" s="58" t="s">
        <v>1468</v>
      </c>
      <c r="AG434" s="58"/>
      <c r="AH434" s="58"/>
      <c r="AI434" s="58"/>
      <c r="AJ434" s="58"/>
      <c r="AK434" s="58"/>
    </row>
    <row r="435" spans="1:37" x14ac:dyDescent="0.3">
      <c r="A435" s="58" t="s">
        <v>121</v>
      </c>
      <c r="B435" s="58" t="s">
        <v>122</v>
      </c>
      <c r="C435" s="58" t="s">
        <v>123</v>
      </c>
      <c r="D435" s="58" t="s">
        <v>697</v>
      </c>
      <c r="E435" s="58" t="s">
        <v>698</v>
      </c>
      <c r="F435" s="58" t="s">
        <v>699</v>
      </c>
      <c r="G435" s="58" t="s">
        <v>333</v>
      </c>
      <c r="H435" s="58" t="s">
        <v>744</v>
      </c>
      <c r="I435" s="58" t="s">
        <v>44</v>
      </c>
      <c r="J435" s="58" t="s">
        <v>136</v>
      </c>
      <c r="K435" s="58" t="s">
        <v>137</v>
      </c>
      <c r="L435" s="58" t="s">
        <v>274</v>
      </c>
      <c r="M435" s="58" t="s">
        <v>745</v>
      </c>
      <c r="N435" s="58" t="s">
        <v>1754</v>
      </c>
      <c r="O435" s="58">
        <v>997500</v>
      </c>
      <c r="P435" s="58" t="s">
        <v>1727</v>
      </c>
      <c r="Q435" s="72">
        <v>44638</v>
      </c>
      <c r="R435" s="58" t="s">
        <v>1728</v>
      </c>
      <c r="S435" s="72">
        <v>44637</v>
      </c>
      <c r="T435" s="58" t="s">
        <v>1729</v>
      </c>
      <c r="U435" s="58" t="s">
        <v>1755</v>
      </c>
      <c r="V435" s="72">
        <v>44631</v>
      </c>
      <c r="W435" s="58" t="s">
        <v>1756</v>
      </c>
      <c r="X435" s="72">
        <v>44631</v>
      </c>
      <c r="Y435" s="73" t="s">
        <v>1245</v>
      </c>
      <c r="Z435" s="58" t="s">
        <v>706</v>
      </c>
      <c r="AA435" s="58" t="s">
        <v>338</v>
      </c>
      <c r="AB435" s="58" t="s">
        <v>1246</v>
      </c>
      <c r="AC435" s="58" t="s">
        <v>1247</v>
      </c>
      <c r="AD435" s="58" t="s">
        <v>1757</v>
      </c>
      <c r="AE435" s="58" t="s">
        <v>1758</v>
      </c>
      <c r="AF435" s="58" t="s">
        <v>1468</v>
      </c>
      <c r="AG435" s="58"/>
      <c r="AH435" s="58"/>
      <c r="AI435" s="58"/>
      <c r="AJ435" s="58"/>
      <c r="AK435" s="58"/>
    </row>
    <row r="436" spans="1:37" x14ac:dyDescent="0.3">
      <c r="A436" s="58" t="s">
        <v>121</v>
      </c>
      <c r="B436" s="58" t="s">
        <v>122</v>
      </c>
      <c r="C436" s="58" t="s">
        <v>123</v>
      </c>
      <c r="D436" s="58" t="s">
        <v>697</v>
      </c>
      <c r="E436" s="58" t="s">
        <v>698</v>
      </c>
      <c r="F436" s="58" t="s">
        <v>699</v>
      </c>
      <c r="G436" s="58" t="s">
        <v>333</v>
      </c>
      <c r="H436" s="58" t="s">
        <v>744</v>
      </c>
      <c r="I436" s="58" t="s">
        <v>44</v>
      </c>
      <c r="J436" s="58" t="s">
        <v>136</v>
      </c>
      <c r="K436" s="58" t="s">
        <v>137</v>
      </c>
      <c r="L436" s="58" t="s">
        <v>274</v>
      </c>
      <c r="M436" s="58" t="s">
        <v>745</v>
      </c>
      <c r="N436" s="58" t="s">
        <v>1749</v>
      </c>
      <c r="O436" s="58">
        <v>999000</v>
      </c>
      <c r="P436" s="58" t="s">
        <v>1727</v>
      </c>
      <c r="Q436" s="72">
        <v>44638</v>
      </c>
      <c r="R436" s="58" t="s">
        <v>1728</v>
      </c>
      <c r="S436" s="72">
        <v>44637</v>
      </c>
      <c r="T436" s="58" t="s">
        <v>1729</v>
      </c>
      <c r="U436" s="58" t="s">
        <v>1750</v>
      </c>
      <c r="V436" s="72">
        <v>44631</v>
      </c>
      <c r="W436" s="58" t="s">
        <v>1751</v>
      </c>
      <c r="X436" s="72">
        <v>44631</v>
      </c>
      <c r="Y436" s="73" t="s">
        <v>1245</v>
      </c>
      <c r="Z436" s="58" t="s">
        <v>706</v>
      </c>
      <c r="AA436" s="58" t="s">
        <v>338</v>
      </c>
      <c r="AB436" s="58" t="s">
        <v>1246</v>
      </c>
      <c r="AC436" s="58" t="s">
        <v>1247</v>
      </c>
      <c r="AD436" s="58" t="s">
        <v>1752</v>
      </c>
      <c r="AE436" s="58" t="s">
        <v>1753</v>
      </c>
      <c r="AF436" s="58" t="s">
        <v>1468</v>
      </c>
      <c r="AG436" s="58"/>
      <c r="AH436" s="58"/>
      <c r="AI436" s="58"/>
      <c r="AJ436" s="58"/>
      <c r="AK436" s="58"/>
    </row>
    <row r="437" spans="1:37" x14ac:dyDescent="0.3">
      <c r="A437" s="58" t="s">
        <v>121</v>
      </c>
      <c r="B437" s="58" t="s">
        <v>122</v>
      </c>
      <c r="C437" s="58" t="s">
        <v>123</v>
      </c>
      <c r="D437" s="58" t="s">
        <v>697</v>
      </c>
      <c r="E437" s="58" t="s">
        <v>698</v>
      </c>
      <c r="F437" s="58" t="s">
        <v>699</v>
      </c>
      <c r="G437" s="58" t="s">
        <v>333</v>
      </c>
      <c r="H437" s="58" t="s">
        <v>744</v>
      </c>
      <c r="I437" s="58" t="s">
        <v>44</v>
      </c>
      <c r="J437" s="58" t="s">
        <v>136</v>
      </c>
      <c r="K437" s="58" t="s">
        <v>137</v>
      </c>
      <c r="L437" s="58" t="s">
        <v>279</v>
      </c>
      <c r="M437" s="58" t="s">
        <v>752</v>
      </c>
      <c r="N437" s="58" t="s">
        <v>1745</v>
      </c>
      <c r="O437" s="58">
        <v>1475000</v>
      </c>
      <c r="P437" s="58" t="s">
        <v>1727</v>
      </c>
      <c r="Q437" s="72">
        <v>44638</v>
      </c>
      <c r="R437" s="58" t="s">
        <v>1728</v>
      </c>
      <c r="S437" s="72">
        <v>44637</v>
      </c>
      <c r="T437" s="58" t="s">
        <v>1729</v>
      </c>
      <c r="U437" s="58" t="s">
        <v>1746</v>
      </c>
      <c r="V437" s="72">
        <v>44631</v>
      </c>
      <c r="W437" s="58" t="s">
        <v>1747</v>
      </c>
      <c r="X437" s="72">
        <v>44631</v>
      </c>
      <c r="Y437" s="73" t="s">
        <v>1245</v>
      </c>
      <c r="Z437" s="58" t="s">
        <v>706</v>
      </c>
      <c r="AA437" s="58" t="s">
        <v>338</v>
      </c>
      <c r="AB437" s="58" t="s">
        <v>1246</v>
      </c>
      <c r="AC437" s="58" t="s">
        <v>1247</v>
      </c>
      <c r="AD437" s="58" t="s">
        <v>1748</v>
      </c>
      <c r="AE437" s="58" t="s">
        <v>1732</v>
      </c>
      <c r="AF437" s="58" t="s">
        <v>1468</v>
      </c>
      <c r="AG437" s="58"/>
      <c r="AH437" s="58"/>
      <c r="AI437" s="58"/>
      <c r="AJ437" s="58"/>
      <c r="AK437" s="58"/>
    </row>
    <row r="438" spans="1:37" x14ac:dyDescent="0.3">
      <c r="A438" s="58" t="s">
        <v>121</v>
      </c>
      <c r="B438" s="58" t="s">
        <v>122</v>
      </c>
      <c r="C438" s="58" t="s">
        <v>123</v>
      </c>
      <c r="D438" s="58" t="s">
        <v>697</v>
      </c>
      <c r="E438" s="58" t="s">
        <v>698</v>
      </c>
      <c r="F438" s="58" t="s">
        <v>699</v>
      </c>
      <c r="G438" s="58" t="s">
        <v>333</v>
      </c>
      <c r="H438" s="58" t="s">
        <v>744</v>
      </c>
      <c r="I438" s="58" t="s">
        <v>44</v>
      </c>
      <c r="J438" s="58" t="s">
        <v>136</v>
      </c>
      <c r="K438" s="58" t="s">
        <v>137</v>
      </c>
      <c r="L438" s="58" t="s">
        <v>279</v>
      </c>
      <c r="M438" s="58" t="s">
        <v>752</v>
      </c>
      <c r="N438" s="58" t="s">
        <v>1740</v>
      </c>
      <c r="O438" s="58">
        <v>1500000</v>
      </c>
      <c r="P438" s="58" t="s">
        <v>1727</v>
      </c>
      <c r="Q438" s="72">
        <v>44638</v>
      </c>
      <c r="R438" s="58" t="s">
        <v>1728</v>
      </c>
      <c r="S438" s="72">
        <v>44637</v>
      </c>
      <c r="T438" s="58" t="s">
        <v>1729</v>
      </c>
      <c r="U438" s="58" t="s">
        <v>1741</v>
      </c>
      <c r="V438" s="72">
        <v>44631</v>
      </c>
      <c r="W438" s="58" t="s">
        <v>1742</v>
      </c>
      <c r="X438" s="72">
        <v>44631</v>
      </c>
      <c r="Y438" s="73" t="s">
        <v>1245</v>
      </c>
      <c r="Z438" s="58" t="s">
        <v>706</v>
      </c>
      <c r="AA438" s="58" t="s">
        <v>338</v>
      </c>
      <c r="AB438" s="58" t="s">
        <v>1246</v>
      </c>
      <c r="AC438" s="58" t="s">
        <v>1247</v>
      </c>
      <c r="AD438" s="58" t="s">
        <v>1743</v>
      </c>
      <c r="AE438" s="58" t="s">
        <v>1744</v>
      </c>
      <c r="AF438" s="58" t="s">
        <v>1468</v>
      </c>
      <c r="AG438" s="58"/>
      <c r="AH438" s="58"/>
      <c r="AI438" s="58"/>
      <c r="AJ438" s="58"/>
      <c r="AK438" s="58"/>
    </row>
    <row r="439" spans="1:37" x14ac:dyDescent="0.3">
      <c r="A439" s="58" t="s">
        <v>121</v>
      </c>
      <c r="B439" s="58" t="s">
        <v>122</v>
      </c>
      <c r="C439" s="58" t="s">
        <v>123</v>
      </c>
      <c r="D439" s="58" t="s">
        <v>697</v>
      </c>
      <c r="E439" s="58" t="s">
        <v>698</v>
      </c>
      <c r="F439" s="58" t="s">
        <v>699</v>
      </c>
      <c r="G439" s="58" t="s">
        <v>333</v>
      </c>
      <c r="H439" s="58" t="s">
        <v>744</v>
      </c>
      <c r="I439" s="58" t="s">
        <v>44</v>
      </c>
      <c r="J439" s="58" t="s">
        <v>136</v>
      </c>
      <c r="K439" s="58" t="s">
        <v>137</v>
      </c>
      <c r="L439" s="58" t="s">
        <v>279</v>
      </c>
      <c r="M439" s="58" t="s">
        <v>752</v>
      </c>
      <c r="N439" s="58" t="s">
        <v>1735</v>
      </c>
      <c r="O439" s="58">
        <v>1490000</v>
      </c>
      <c r="P439" s="58" t="s">
        <v>1727</v>
      </c>
      <c r="Q439" s="72">
        <v>44638</v>
      </c>
      <c r="R439" s="58" t="s">
        <v>1728</v>
      </c>
      <c r="S439" s="72">
        <v>44637</v>
      </c>
      <c r="T439" s="58" t="s">
        <v>1729</v>
      </c>
      <c r="U439" s="58" t="s">
        <v>1736</v>
      </c>
      <c r="V439" s="72">
        <v>44631</v>
      </c>
      <c r="W439" s="58" t="s">
        <v>1737</v>
      </c>
      <c r="X439" s="72">
        <v>44631</v>
      </c>
      <c r="Y439" s="73" t="s">
        <v>1245</v>
      </c>
      <c r="Z439" s="58" t="s">
        <v>706</v>
      </c>
      <c r="AA439" s="58" t="s">
        <v>338</v>
      </c>
      <c r="AB439" s="58" t="s">
        <v>1246</v>
      </c>
      <c r="AC439" s="58" t="s">
        <v>1247</v>
      </c>
      <c r="AD439" s="58" t="s">
        <v>1738</v>
      </c>
      <c r="AE439" s="58" t="s">
        <v>1739</v>
      </c>
      <c r="AF439" s="58" t="s">
        <v>1468</v>
      </c>
      <c r="AG439" s="58"/>
      <c r="AH439" s="58"/>
      <c r="AI439" s="58"/>
      <c r="AJ439" s="58"/>
      <c r="AK439" s="58"/>
    </row>
    <row r="440" spans="1:37" x14ac:dyDescent="0.3">
      <c r="A440" s="58" t="s">
        <v>121</v>
      </c>
      <c r="B440" s="58" t="s">
        <v>122</v>
      </c>
      <c r="C440" s="58" t="s">
        <v>123</v>
      </c>
      <c r="D440" s="58" t="s">
        <v>124</v>
      </c>
      <c r="E440" s="58" t="s">
        <v>125</v>
      </c>
      <c r="F440" s="58" t="s">
        <v>174</v>
      </c>
      <c r="G440" s="58" t="s">
        <v>42</v>
      </c>
      <c r="H440" s="58" t="s">
        <v>547</v>
      </c>
      <c r="I440" s="58" t="s">
        <v>44</v>
      </c>
      <c r="J440" s="58" t="s">
        <v>136</v>
      </c>
      <c r="K440" s="58" t="s">
        <v>137</v>
      </c>
      <c r="L440" s="58" t="s">
        <v>274</v>
      </c>
      <c r="M440" s="58" t="s">
        <v>548</v>
      </c>
      <c r="N440" s="58" t="s">
        <v>2306</v>
      </c>
      <c r="O440" s="58">
        <v>997000</v>
      </c>
      <c r="P440" s="58" t="s">
        <v>1727</v>
      </c>
      <c r="Q440" s="72">
        <v>44638</v>
      </c>
      <c r="R440" s="58" t="s">
        <v>1728</v>
      </c>
      <c r="S440" s="72">
        <v>44637</v>
      </c>
      <c r="T440" s="58" t="s">
        <v>1729</v>
      </c>
      <c r="U440" s="58" t="s">
        <v>2307</v>
      </c>
      <c r="V440" s="72">
        <v>44631</v>
      </c>
      <c r="W440" s="58" t="s">
        <v>2308</v>
      </c>
      <c r="X440" s="72">
        <v>44608</v>
      </c>
      <c r="Y440" s="73" t="s">
        <v>1245</v>
      </c>
      <c r="Z440" s="58" t="s">
        <v>52</v>
      </c>
      <c r="AA440" s="58" t="s">
        <v>53</v>
      </c>
      <c r="AB440" s="58" t="s">
        <v>1246</v>
      </c>
      <c r="AC440" s="58" t="s">
        <v>1247</v>
      </c>
      <c r="AD440" s="58" t="s">
        <v>2309</v>
      </c>
      <c r="AE440" s="58" t="s">
        <v>2310</v>
      </c>
      <c r="AF440" s="58" t="s">
        <v>1468</v>
      </c>
      <c r="AG440" s="58"/>
      <c r="AH440" s="58"/>
      <c r="AI440" s="58"/>
      <c r="AJ440" s="58"/>
      <c r="AK440" s="58"/>
    </row>
    <row r="441" spans="1:37" x14ac:dyDescent="0.3">
      <c r="A441" s="58" t="s">
        <v>121</v>
      </c>
      <c r="B441" s="58" t="s">
        <v>122</v>
      </c>
      <c r="C441" s="58" t="s">
        <v>123</v>
      </c>
      <c r="D441" s="58" t="s">
        <v>124</v>
      </c>
      <c r="E441" s="58" t="s">
        <v>125</v>
      </c>
      <c r="F441" s="58" t="s">
        <v>174</v>
      </c>
      <c r="G441" s="58" t="s">
        <v>42</v>
      </c>
      <c r="H441" s="58" t="s">
        <v>547</v>
      </c>
      <c r="I441" s="58" t="s">
        <v>44</v>
      </c>
      <c r="J441" s="58" t="s">
        <v>136</v>
      </c>
      <c r="K441" s="58" t="s">
        <v>137</v>
      </c>
      <c r="L441" s="58" t="s">
        <v>279</v>
      </c>
      <c r="M441" s="58" t="s">
        <v>552</v>
      </c>
      <c r="N441" s="58" t="s">
        <v>2301</v>
      </c>
      <c r="O441" s="58">
        <v>1490000</v>
      </c>
      <c r="P441" s="58" t="s">
        <v>1727</v>
      </c>
      <c r="Q441" s="72">
        <v>44638</v>
      </c>
      <c r="R441" s="58" t="s">
        <v>1728</v>
      </c>
      <c r="S441" s="72">
        <v>44637</v>
      </c>
      <c r="T441" s="58" t="s">
        <v>1729</v>
      </c>
      <c r="U441" s="58" t="s">
        <v>2302</v>
      </c>
      <c r="V441" s="72">
        <v>44631</v>
      </c>
      <c r="W441" s="58" t="s">
        <v>2303</v>
      </c>
      <c r="X441" s="72">
        <v>44608</v>
      </c>
      <c r="Y441" s="73" t="s">
        <v>1245</v>
      </c>
      <c r="Z441" s="58" t="s">
        <v>52</v>
      </c>
      <c r="AA441" s="58" t="s">
        <v>53</v>
      </c>
      <c r="AB441" s="58" t="s">
        <v>1246</v>
      </c>
      <c r="AC441" s="58" t="s">
        <v>1247</v>
      </c>
      <c r="AD441" s="58" t="s">
        <v>2304</v>
      </c>
      <c r="AE441" s="58" t="s">
        <v>2305</v>
      </c>
      <c r="AF441" s="58" t="s">
        <v>1468</v>
      </c>
      <c r="AG441" s="58"/>
      <c r="AH441" s="58"/>
      <c r="AI441" s="58"/>
      <c r="AJ441" s="58"/>
      <c r="AK441" s="58"/>
    </row>
    <row r="442" spans="1:37" x14ac:dyDescent="0.3">
      <c r="A442" s="58" t="s">
        <v>121</v>
      </c>
      <c r="B442" s="58" t="s">
        <v>122</v>
      </c>
      <c r="C442" s="58" t="s">
        <v>123</v>
      </c>
      <c r="D442" s="58" t="s">
        <v>124</v>
      </c>
      <c r="E442" s="58" t="s">
        <v>125</v>
      </c>
      <c r="F442" s="58" t="s">
        <v>174</v>
      </c>
      <c r="G442" s="58" t="s">
        <v>42</v>
      </c>
      <c r="H442" s="58" t="s">
        <v>547</v>
      </c>
      <c r="I442" s="58" t="s">
        <v>44</v>
      </c>
      <c r="J442" s="58" t="s">
        <v>136</v>
      </c>
      <c r="K442" s="58" t="s">
        <v>137</v>
      </c>
      <c r="L442" s="58" t="s">
        <v>2860</v>
      </c>
      <c r="M442" s="58" t="s">
        <v>2969</v>
      </c>
      <c r="N442" s="58" t="s">
        <v>2970</v>
      </c>
      <c r="O442" s="58">
        <v>1500000</v>
      </c>
      <c r="P442" s="58" t="s">
        <v>1727</v>
      </c>
      <c r="Q442" s="72">
        <v>44638</v>
      </c>
      <c r="R442" s="58" t="s">
        <v>1728</v>
      </c>
      <c r="S442" s="72">
        <v>44637</v>
      </c>
      <c r="T442" s="58" t="s">
        <v>1729</v>
      </c>
      <c r="U442" s="58" t="s">
        <v>2971</v>
      </c>
      <c r="V442" s="72">
        <v>44631</v>
      </c>
      <c r="W442" s="58" t="s">
        <v>2972</v>
      </c>
      <c r="X442" s="72">
        <v>44620</v>
      </c>
      <c r="Y442" s="73" t="s">
        <v>1245</v>
      </c>
      <c r="Z442" s="58" t="s">
        <v>52</v>
      </c>
      <c r="AA442" s="58" t="s">
        <v>53</v>
      </c>
      <c r="AB442" s="58" t="s">
        <v>1246</v>
      </c>
      <c r="AC442" s="58" t="s">
        <v>1247</v>
      </c>
      <c r="AD442" s="58" t="s">
        <v>1803</v>
      </c>
      <c r="AE442" s="58" t="s">
        <v>2973</v>
      </c>
      <c r="AF442" s="58" t="s">
        <v>1468</v>
      </c>
      <c r="AG442" s="58"/>
      <c r="AH442" s="58"/>
      <c r="AI442" s="58"/>
      <c r="AJ442" s="58">
        <v>30000</v>
      </c>
      <c r="AK442" s="58"/>
    </row>
    <row r="443" spans="1:37" x14ac:dyDescent="0.3">
      <c r="A443" s="58" t="s">
        <v>121</v>
      </c>
      <c r="B443" s="58" t="s">
        <v>122</v>
      </c>
      <c r="C443" s="58" t="s">
        <v>123</v>
      </c>
      <c r="D443" s="58" t="s">
        <v>124</v>
      </c>
      <c r="E443" s="58" t="s">
        <v>125</v>
      </c>
      <c r="F443" s="58" t="s">
        <v>134</v>
      </c>
      <c r="G443" s="58" t="s">
        <v>42</v>
      </c>
      <c r="H443" s="58" t="s">
        <v>2440</v>
      </c>
      <c r="I443" s="58" t="s">
        <v>44</v>
      </c>
      <c r="J443" s="58" t="s">
        <v>136</v>
      </c>
      <c r="K443" s="58" t="s">
        <v>137</v>
      </c>
      <c r="L443" s="58" t="s">
        <v>2860</v>
      </c>
      <c r="M443" s="58" t="s">
        <v>2964</v>
      </c>
      <c r="N443" s="58" t="s">
        <v>2965</v>
      </c>
      <c r="O443" s="58">
        <v>1499000</v>
      </c>
      <c r="P443" s="58" t="s">
        <v>1727</v>
      </c>
      <c r="Q443" s="72">
        <v>44638</v>
      </c>
      <c r="R443" s="58" t="s">
        <v>1728</v>
      </c>
      <c r="S443" s="72">
        <v>44637</v>
      </c>
      <c r="T443" s="58" t="s">
        <v>1729</v>
      </c>
      <c r="U443" s="58" t="s">
        <v>2966</v>
      </c>
      <c r="V443" s="72">
        <v>44631</v>
      </c>
      <c r="W443" s="58" t="s">
        <v>2967</v>
      </c>
      <c r="X443" s="72">
        <v>44608</v>
      </c>
      <c r="Y443" s="73" t="s">
        <v>1245</v>
      </c>
      <c r="Z443" s="58" t="s">
        <v>52</v>
      </c>
      <c r="AA443" s="58" t="s">
        <v>53</v>
      </c>
      <c r="AB443" s="58" t="s">
        <v>1246</v>
      </c>
      <c r="AC443" s="58" t="s">
        <v>1247</v>
      </c>
      <c r="AD443" s="58" t="s">
        <v>1798</v>
      </c>
      <c r="AE443" s="58" t="s">
        <v>2968</v>
      </c>
      <c r="AF443" s="58" t="s">
        <v>1468</v>
      </c>
      <c r="AG443" s="58"/>
      <c r="AH443" s="58"/>
      <c r="AI443" s="58"/>
      <c r="AJ443" s="58">
        <v>29980</v>
      </c>
      <c r="AK443" s="58"/>
    </row>
    <row r="444" spans="1:37" x14ac:dyDescent="0.3">
      <c r="A444" s="58" t="s">
        <v>121</v>
      </c>
      <c r="B444" s="58" t="s">
        <v>122</v>
      </c>
      <c r="C444" s="58" t="s">
        <v>123</v>
      </c>
      <c r="D444" s="58" t="s">
        <v>124</v>
      </c>
      <c r="E444" s="58" t="s">
        <v>125</v>
      </c>
      <c r="F444" s="58" t="s">
        <v>184</v>
      </c>
      <c r="G444" s="58" t="s">
        <v>2289</v>
      </c>
      <c r="H444" s="58" t="s">
        <v>2290</v>
      </c>
      <c r="I444" s="58" t="s">
        <v>44</v>
      </c>
      <c r="J444" s="58" t="s">
        <v>136</v>
      </c>
      <c r="K444" s="58" t="s">
        <v>137</v>
      </c>
      <c r="L444" s="58" t="s">
        <v>2291</v>
      </c>
      <c r="M444" s="58" t="s">
        <v>2292</v>
      </c>
      <c r="N444" s="58" t="s">
        <v>2297</v>
      </c>
      <c r="O444" s="58">
        <v>11600000</v>
      </c>
      <c r="P444" s="58" t="s">
        <v>1727</v>
      </c>
      <c r="Q444" s="72">
        <v>44638</v>
      </c>
      <c r="R444" s="58" t="s">
        <v>1728</v>
      </c>
      <c r="S444" s="72">
        <v>44637</v>
      </c>
      <c r="T444" s="58" t="s">
        <v>1729</v>
      </c>
      <c r="U444" s="58" t="s">
        <v>2298</v>
      </c>
      <c r="V444" s="72">
        <v>44631</v>
      </c>
      <c r="W444" s="58" t="s">
        <v>2299</v>
      </c>
      <c r="X444" s="72">
        <v>44608</v>
      </c>
      <c r="Y444" s="73" t="s">
        <v>1245</v>
      </c>
      <c r="Z444" s="58" t="s">
        <v>52</v>
      </c>
      <c r="AA444" s="58" t="s">
        <v>116</v>
      </c>
      <c r="AB444" s="58" t="s">
        <v>1246</v>
      </c>
      <c r="AC444" s="58" t="s">
        <v>1247</v>
      </c>
      <c r="AD444" s="58" t="s">
        <v>1793</v>
      </c>
      <c r="AE444" s="58" t="s">
        <v>2300</v>
      </c>
      <c r="AF444" s="58" t="s">
        <v>1734</v>
      </c>
      <c r="AG444" s="58"/>
      <c r="AH444" s="58"/>
      <c r="AI444" s="58"/>
      <c r="AJ444" s="58"/>
      <c r="AK444" s="58"/>
    </row>
    <row r="445" spans="1:37" x14ac:dyDescent="0.3">
      <c r="A445" s="58" t="s">
        <v>121</v>
      </c>
      <c r="B445" s="58" t="s">
        <v>122</v>
      </c>
      <c r="C445" s="58" t="s">
        <v>123</v>
      </c>
      <c r="D445" s="58" t="s">
        <v>124</v>
      </c>
      <c r="E445" s="58" t="s">
        <v>125</v>
      </c>
      <c r="F445" s="58" t="s">
        <v>184</v>
      </c>
      <c r="G445" s="58" t="s">
        <v>2289</v>
      </c>
      <c r="H445" s="58" t="s">
        <v>2290</v>
      </c>
      <c r="I445" s="58" t="s">
        <v>44</v>
      </c>
      <c r="J445" s="58" t="s">
        <v>136</v>
      </c>
      <c r="K445" s="58" t="s">
        <v>137</v>
      </c>
      <c r="L445" s="58" t="s">
        <v>2291</v>
      </c>
      <c r="M445" s="58" t="s">
        <v>2292</v>
      </c>
      <c r="N445" s="58" t="s">
        <v>2293</v>
      </c>
      <c r="O445" s="58">
        <v>11600000</v>
      </c>
      <c r="P445" s="58" t="s">
        <v>1727</v>
      </c>
      <c r="Q445" s="72">
        <v>44638</v>
      </c>
      <c r="R445" s="58" t="s">
        <v>1728</v>
      </c>
      <c r="S445" s="72">
        <v>44637</v>
      </c>
      <c r="T445" s="58" t="s">
        <v>1729</v>
      </c>
      <c r="U445" s="58" t="s">
        <v>2294</v>
      </c>
      <c r="V445" s="72">
        <v>44631</v>
      </c>
      <c r="W445" s="58" t="s">
        <v>2295</v>
      </c>
      <c r="X445" s="72">
        <v>44622</v>
      </c>
      <c r="Y445" s="73" t="s">
        <v>1245</v>
      </c>
      <c r="Z445" s="58" t="s">
        <v>52</v>
      </c>
      <c r="AA445" s="58" t="s">
        <v>116</v>
      </c>
      <c r="AB445" s="58" t="s">
        <v>1246</v>
      </c>
      <c r="AC445" s="58" t="s">
        <v>1247</v>
      </c>
      <c r="AD445" s="58" t="s">
        <v>1788</v>
      </c>
      <c r="AE445" s="58" t="s">
        <v>2296</v>
      </c>
      <c r="AF445" s="58" t="s">
        <v>1734</v>
      </c>
      <c r="AG445" s="58"/>
      <c r="AH445" s="58"/>
      <c r="AI445" s="58"/>
      <c r="AJ445" s="58"/>
      <c r="AK445" s="58"/>
    </row>
    <row r="446" spans="1:37" x14ac:dyDescent="0.3">
      <c r="A446" s="58" t="s">
        <v>121</v>
      </c>
      <c r="B446" s="58" t="s">
        <v>122</v>
      </c>
      <c r="C446" s="58" t="s">
        <v>123</v>
      </c>
      <c r="D446" s="58" t="s">
        <v>124</v>
      </c>
      <c r="E446" s="58" t="s">
        <v>125</v>
      </c>
      <c r="F446" s="58" t="s">
        <v>147</v>
      </c>
      <c r="G446" s="58" t="s">
        <v>56</v>
      </c>
      <c r="H446" s="58" t="s">
        <v>148</v>
      </c>
      <c r="I446" s="58" t="s">
        <v>44</v>
      </c>
      <c r="J446" s="58" t="s">
        <v>136</v>
      </c>
      <c r="K446" s="58" t="s">
        <v>137</v>
      </c>
      <c r="L446" s="58" t="s">
        <v>149</v>
      </c>
      <c r="M446" s="58" t="s">
        <v>150</v>
      </c>
      <c r="N446" s="58" t="s">
        <v>2285</v>
      </c>
      <c r="O446" s="58">
        <v>8950000</v>
      </c>
      <c r="P446" s="58" t="s">
        <v>1727</v>
      </c>
      <c r="Q446" s="72">
        <v>44638</v>
      </c>
      <c r="R446" s="58" t="s">
        <v>1728</v>
      </c>
      <c r="S446" s="72">
        <v>44637</v>
      </c>
      <c r="T446" s="58" t="s">
        <v>1729</v>
      </c>
      <c r="U446" s="58" t="s">
        <v>2286</v>
      </c>
      <c r="V446" s="72">
        <v>44631</v>
      </c>
      <c r="W446" s="58" t="s">
        <v>2287</v>
      </c>
      <c r="X446" s="72">
        <v>44610</v>
      </c>
      <c r="Y446" s="73" t="s">
        <v>1245</v>
      </c>
      <c r="Z446" s="58" t="s">
        <v>52</v>
      </c>
      <c r="AA446" s="58" t="s">
        <v>62</v>
      </c>
      <c r="AB446" s="58" t="s">
        <v>1246</v>
      </c>
      <c r="AC446" s="58" t="s">
        <v>1247</v>
      </c>
      <c r="AD446" s="58" t="s">
        <v>1783</v>
      </c>
      <c r="AE446" s="58" t="s">
        <v>2288</v>
      </c>
      <c r="AF446" s="58" t="s">
        <v>1734</v>
      </c>
      <c r="AG446" s="58"/>
      <c r="AH446" s="58"/>
      <c r="AI446" s="58"/>
      <c r="AJ446" s="58"/>
      <c r="AK446" s="58"/>
    </row>
    <row r="447" spans="1:37" x14ac:dyDescent="0.3">
      <c r="A447" s="58" t="s">
        <v>121</v>
      </c>
      <c r="B447" s="58" t="s">
        <v>122</v>
      </c>
      <c r="C447" s="58" t="s">
        <v>123</v>
      </c>
      <c r="D447" s="58" t="s">
        <v>124</v>
      </c>
      <c r="E447" s="58" t="s">
        <v>125</v>
      </c>
      <c r="F447" s="58" t="s">
        <v>147</v>
      </c>
      <c r="G447" s="58" t="s">
        <v>56</v>
      </c>
      <c r="H447" s="58" t="s">
        <v>148</v>
      </c>
      <c r="I447" s="58" t="s">
        <v>44</v>
      </c>
      <c r="J447" s="58" t="s">
        <v>136</v>
      </c>
      <c r="K447" s="58" t="s">
        <v>137</v>
      </c>
      <c r="L447" s="58" t="s">
        <v>160</v>
      </c>
      <c r="M447" s="58" t="s">
        <v>161</v>
      </c>
      <c r="N447" s="58" t="s">
        <v>2281</v>
      </c>
      <c r="O447" s="58">
        <v>930000</v>
      </c>
      <c r="P447" s="58" t="s">
        <v>1727</v>
      </c>
      <c r="Q447" s="72">
        <v>44638</v>
      </c>
      <c r="R447" s="58" t="s">
        <v>1728</v>
      </c>
      <c r="S447" s="72">
        <v>44637</v>
      </c>
      <c r="T447" s="58" t="s">
        <v>1729</v>
      </c>
      <c r="U447" s="58" t="s">
        <v>2282</v>
      </c>
      <c r="V447" s="72">
        <v>44631</v>
      </c>
      <c r="W447" s="58" t="s">
        <v>2283</v>
      </c>
      <c r="X447" s="72">
        <v>44614</v>
      </c>
      <c r="Y447" s="73" t="s">
        <v>1245</v>
      </c>
      <c r="Z447" s="58" t="s">
        <v>52</v>
      </c>
      <c r="AA447" s="58" t="s">
        <v>62</v>
      </c>
      <c r="AB447" s="58" t="s">
        <v>1246</v>
      </c>
      <c r="AC447" s="58" t="s">
        <v>1247</v>
      </c>
      <c r="AD447" s="58" t="s">
        <v>1778</v>
      </c>
      <c r="AE447" s="58" t="s">
        <v>2284</v>
      </c>
      <c r="AF447" s="58" t="s">
        <v>1734</v>
      </c>
      <c r="AG447" s="58"/>
      <c r="AH447" s="58"/>
      <c r="AI447" s="58"/>
      <c r="AJ447" s="58"/>
      <c r="AK447" s="58"/>
    </row>
    <row r="448" spans="1:37" x14ac:dyDescent="0.3">
      <c r="A448" s="58" t="s">
        <v>121</v>
      </c>
      <c r="B448" s="58" t="s">
        <v>122</v>
      </c>
      <c r="C448" s="58" t="s">
        <v>123</v>
      </c>
      <c r="D448" s="58" t="s">
        <v>124</v>
      </c>
      <c r="E448" s="58" t="s">
        <v>125</v>
      </c>
      <c r="F448" s="58" t="s">
        <v>147</v>
      </c>
      <c r="G448" s="58" t="s">
        <v>56</v>
      </c>
      <c r="H448" s="58" t="s">
        <v>148</v>
      </c>
      <c r="I448" s="58" t="s">
        <v>44</v>
      </c>
      <c r="J448" s="58" t="s">
        <v>136</v>
      </c>
      <c r="K448" s="58" t="s">
        <v>137</v>
      </c>
      <c r="L448" s="58" t="s">
        <v>160</v>
      </c>
      <c r="M448" s="58" t="s">
        <v>161</v>
      </c>
      <c r="N448" s="58" t="s">
        <v>2277</v>
      </c>
      <c r="O448" s="58">
        <v>9629900</v>
      </c>
      <c r="P448" s="58" t="s">
        <v>1727</v>
      </c>
      <c r="Q448" s="72">
        <v>44638</v>
      </c>
      <c r="R448" s="58" t="s">
        <v>1728</v>
      </c>
      <c r="S448" s="72">
        <v>44637</v>
      </c>
      <c r="T448" s="58" t="s">
        <v>1729</v>
      </c>
      <c r="U448" s="58" t="s">
        <v>2278</v>
      </c>
      <c r="V448" s="72">
        <v>44631</v>
      </c>
      <c r="W448" s="58" t="s">
        <v>2279</v>
      </c>
      <c r="X448" s="72">
        <v>44620</v>
      </c>
      <c r="Y448" s="73" t="s">
        <v>1245</v>
      </c>
      <c r="Z448" s="58" t="s">
        <v>52</v>
      </c>
      <c r="AA448" s="58" t="s">
        <v>62</v>
      </c>
      <c r="AB448" s="58" t="s">
        <v>1246</v>
      </c>
      <c r="AC448" s="58" t="s">
        <v>1247</v>
      </c>
      <c r="AD448" s="58" t="s">
        <v>1773</v>
      </c>
      <c r="AE448" s="58" t="s">
        <v>2280</v>
      </c>
      <c r="AF448" s="58" t="s">
        <v>1734</v>
      </c>
      <c r="AG448" s="58"/>
      <c r="AH448" s="58"/>
      <c r="AI448" s="58"/>
      <c r="AJ448" s="58"/>
      <c r="AK448" s="58"/>
    </row>
    <row r="449" spans="1:37" x14ac:dyDescent="0.3">
      <c r="A449" s="58" t="s">
        <v>121</v>
      </c>
      <c r="B449" s="58" t="s">
        <v>122</v>
      </c>
      <c r="C449" s="58" t="s">
        <v>123</v>
      </c>
      <c r="D449" s="58" t="s">
        <v>124</v>
      </c>
      <c r="E449" s="58" t="s">
        <v>125</v>
      </c>
      <c r="F449" s="58" t="s">
        <v>147</v>
      </c>
      <c r="G449" s="58" t="s">
        <v>56</v>
      </c>
      <c r="H449" s="58" t="s">
        <v>148</v>
      </c>
      <c r="I449" s="58" t="s">
        <v>44</v>
      </c>
      <c r="J449" s="58" t="s">
        <v>136</v>
      </c>
      <c r="K449" s="58" t="s">
        <v>137</v>
      </c>
      <c r="L449" s="58" t="s">
        <v>149</v>
      </c>
      <c r="M449" s="58" t="s">
        <v>150</v>
      </c>
      <c r="N449" s="58" t="s">
        <v>2273</v>
      </c>
      <c r="O449" s="58">
        <v>2420000</v>
      </c>
      <c r="P449" s="58" t="s">
        <v>1727</v>
      </c>
      <c r="Q449" s="72">
        <v>44638</v>
      </c>
      <c r="R449" s="58" t="s">
        <v>1728</v>
      </c>
      <c r="S449" s="72">
        <v>44637</v>
      </c>
      <c r="T449" s="58" t="s">
        <v>1729</v>
      </c>
      <c r="U449" s="58" t="s">
        <v>2274</v>
      </c>
      <c r="V449" s="72">
        <v>44631</v>
      </c>
      <c r="W449" s="58" t="s">
        <v>2275</v>
      </c>
      <c r="X449" s="72">
        <v>44628</v>
      </c>
      <c r="Y449" s="73" t="s">
        <v>1245</v>
      </c>
      <c r="Z449" s="58" t="s">
        <v>52</v>
      </c>
      <c r="AA449" s="58" t="s">
        <v>62</v>
      </c>
      <c r="AB449" s="58" t="s">
        <v>1246</v>
      </c>
      <c r="AC449" s="58" t="s">
        <v>1247</v>
      </c>
      <c r="AD449" s="58" t="s">
        <v>1768</v>
      </c>
      <c r="AE449" s="58" t="s">
        <v>2276</v>
      </c>
      <c r="AF449" s="58" t="s">
        <v>1734</v>
      </c>
      <c r="AG449" s="58"/>
      <c r="AH449" s="58"/>
      <c r="AI449" s="58"/>
      <c r="AJ449" s="58"/>
      <c r="AK449" s="58"/>
    </row>
    <row r="450" spans="1:37" x14ac:dyDescent="0.3">
      <c r="A450" s="58" t="s">
        <v>121</v>
      </c>
      <c r="B450" s="58" t="s">
        <v>122</v>
      </c>
      <c r="C450" s="58" t="s">
        <v>123</v>
      </c>
      <c r="D450" s="58" t="s">
        <v>124</v>
      </c>
      <c r="E450" s="58" t="s">
        <v>125</v>
      </c>
      <c r="F450" s="58" t="s">
        <v>147</v>
      </c>
      <c r="G450" s="58" t="s">
        <v>56</v>
      </c>
      <c r="H450" s="58" t="s">
        <v>148</v>
      </c>
      <c r="I450" s="58" t="s">
        <v>44</v>
      </c>
      <c r="J450" s="58" t="s">
        <v>136</v>
      </c>
      <c r="K450" s="58" t="s">
        <v>137</v>
      </c>
      <c r="L450" s="58" t="s">
        <v>149</v>
      </c>
      <c r="M450" s="58" t="s">
        <v>150</v>
      </c>
      <c r="N450" s="58" t="s">
        <v>2269</v>
      </c>
      <c r="O450" s="58">
        <v>1500000</v>
      </c>
      <c r="P450" s="58" t="s">
        <v>1727</v>
      </c>
      <c r="Q450" s="72">
        <v>44638</v>
      </c>
      <c r="R450" s="58" t="s">
        <v>1728</v>
      </c>
      <c r="S450" s="72">
        <v>44637</v>
      </c>
      <c r="T450" s="58" t="s">
        <v>1729</v>
      </c>
      <c r="U450" s="58" t="s">
        <v>2270</v>
      </c>
      <c r="V450" s="72">
        <v>44631</v>
      </c>
      <c r="W450" s="58" t="s">
        <v>2271</v>
      </c>
      <c r="X450" s="72">
        <v>44630</v>
      </c>
      <c r="Y450" s="73" t="s">
        <v>1245</v>
      </c>
      <c r="Z450" s="58" t="s">
        <v>52</v>
      </c>
      <c r="AA450" s="58" t="s">
        <v>62</v>
      </c>
      <c r="AB450" s="58" t="s">
        <v>1246</v>
      </c>
      <c r="AC450" s="58" t="s">
        <v>1247</v>
      </c>
      <c r="AD450" s="58" t="s">
        <v>1763</v>
      </c>
      <c r="AE450" s="58" t="s">
        <v>2272</v>
      </c>
      <c r="AF450" s="58" t="s">
        <v>1734</v>
      </c>
      <c r="AG450" s="58"/>
      <c r="AH450" s="58"/>
      <c r="AI450" s="58"/>
      <c r="AJ450" s="58"/>
      <c r="AK450" s="58"/>
    </row>
    <row r="451" spans="1:37" x14ac:dyDescent="0.3">
      <c r="A451" s="58" t="s">
        <v>121</v>
      </c>
      <c r="B451" s="58" t="s">
        <v>122</v>
      </c>
      <c r="C451" s="58" t="s">
        <v>123</v>
      </c>
      <c r="D451" s="58" t="s">
        <v>697</v>
      </c>
      <c r="E451" s="58" t="s">
        <v>698</v>
      </c>
      <c r="F451" s="58" t="s">
        <v>793</v>
      </c>
      <c r="G451" s="58" t="s">
        <v>794</v>
      </c>
      <c r="H451" s="58" t="s">
        <v>795</v>
      </c>
      <c r="I451" s="58" t="s">
        <v>44</v>
      </c>
      <c r="J451" s="58" t="s">
        <v>136</v>
      </c>
      <c r="K451" s="58" t="s">
        <v>137</v>
      </c>
      <c r="L451" s="58" t="s">
        <v>796</v>
      </c>
      <c r="M451" s="58" t="s">
        <v>797</v>
      </c>
      <c r="N451" s="58" t="s">
        <v>2960</v>
      </c>
      <c r="O451" s="58">
        <v>3745000</v>
      </c>
      <c r="P451" s="58" t="s">
        <v>1727</v>
      </c>
      <c r="Q451" s="72">
        <v>44638</v>
      </c>
      <c r="R451" s="58" t="s">
        <v>1728</v>
      </c>
      <c r="S451" s="72">
        <v>44637</v>
      </c>
      <c r="T451" s="58" t="s">
        <v>1729</v>
      </c>
      <c r="U451" s="58" t="s">
        <v>2961</v>
      </c>
      <c r="V451" s="72">
        <v>44631</v>
      </c>
      <c r="W451" s="58" t="s">
        <v>2962</v>
      </c>
      <c r="X451" s="72">
        <v>44630</v>
      </c>
      <c r="Y451" s="73" t="s">
        <v>1245</v>
      </c>
      <c r="Z451" s="58" t="s">
        <v>706</v>
      </c>
      <c r="AA451" s="58" t="s">
        <v>800</v>
      </c>
      <c r="AB451" s="58" t="s">
        <v>1246</v>
      </c>
      <c r="AC451" s="58" t="s">
        <v>1247</v>
      </c>
      <c r="AD451" s="58" t="s">
        <v>1758</v>
      </c>
      <c r="AE451" s="58" t="s">
        <v>2963</v>
      </c>
      <c r="AF451" s="58" t="s">
        <v>1734</v>
      </c>
      <c r="AG451" s="58"/>
      <c r="AH451" s="58"/>
      <c r="AI451" s="58"/>
      <c r="AJ451" s="58">
        <v>16700</v>
      </c>
      <c r="AK451" s="58"/>
    </row>
    <row r="452" spans="1:37" x14ac:dyDescent="0.3">
      <c r="A452" s="58" t="s">
        <v>121</v>
      </c>
      <c r="B452" s="58" t="s">
        <v>122</v>
      </c>
      <c r="C452" s="58" t="s">
        <v>123</v>
      </c>
      <c r="D452" s="58" t="s">
        <v>697</v>
      </c>
      <c r="E452" s="58" t="s">
        <v>698</v>
      </c>
      <c r="F452" s="58" t="s">
        <v>793</v>
      </c>
      <c r="G452" s="58" t="s">
        <v>794</v>
      </c>
      <c r="H452" s="58" t="s">
        <v>795</v>
      </c>
      <c r="I452" s="58" t="s">
        <v>44</v>
      </c>
      <c r="J452" s="58" t="s">
        <v>136</v>
      </c>
      <c r="K452" s="58" t="s">
        <v>137</v>
      </c>
      <c r="L452" s="58" t="s">
        <v>796</v>
      </c>
      <c r="M452" s="58" t="s">
        <v>797</v>
      </c>
      <c r="N452" s="58" t="s">
        <v>2956</v>
      </c>
      <c r="O452" s="58">
        <v>2500000</v>
      </c>
      <c r="P452" s="58" t="s">
        <v>1727</v>
      </c>
      <c r="Q452" s="72">
        <v>44638</v>
      </c>
      <c r="R452" s="58" t="s">
        <v>1728</v>
      </c>
      <c r="S452" s="72">
        <v>44637</v>
      </c>
      <c r="T452" s="58" t="s">
        <v>1729</v>
      </c>
      <c r="U452" s="58" t="s">
        <v>2957</v>
      </c>
      <c r="V452" s="72">
        <v>44631</v>
      </c>
      <c r="W452" s="58" t="s">
        <v>2958</v>
      </c>
      <c r="X452" s="72">
        <v>44630</v>
      </c>
      <c r="Y452" s="73" t="s">
        <v>1245</v>
      </c>
      <c r="Z452" s="58" t="s">
        <v>706</v>
      </c>
      <c r="AA452" s="58" t="s">
        <v>800</v>
      </c>
      <c r="AB452" s="58" t="s">
        <v>1246</v>
      </c>
      <c r="AC452" s="58" t="s">
        <v>1247</v>
      </c>
      <c r="AD452" s="58" t="s">
        <v>1753</v>
      </c>
      <c r="AE452" s="58" t="s">
        <v>2959</v>
      </c>
      <c r="AF452" s="58" t="s">
        <v>1734</v>
      </c>
      <c r="AG452" s="58"/>
      <c r="AH452" s="58"/>
      <c r="AI452" s="58"/>
      <c r="AJ452" s="58">
        <v>28000</v>
      </c>
      <c r="AK452" s="58"/>
    </row>
    <row r="453" spans="1:37" x14ac:dyDescent="0.3">
      <c r="A453" s="58" t="s">
        <v>121</v>
      </c>
      <c r="B453" s="58" t="s">
        <v>122</v>
      </c>
      <c r="C453" s="58" t="s">
        <v>123</v>
      </c>
      <c r="D453" s="58" t="s">
        <v>697</v>
      </c>
      <c r="E453" s="58" t="s">
        <v>698</v>
      </c>
      <c r="F453" s="58" t="s">
        <v>699</v>
      </c>
      <c r="G453" s="58" t="s">
        <v>333</v>
      </c>
      <c r="H453" s="58" t="s">
        <v>744</v>
      </c>
      <c r="I453" s="58" t="s">
        <v>44</v>
      </c>
      <c r="J453" s="58" t="s">
        <v>136</v>
      </c>
      <c r="K453" s="58" t="s">
        <v>137</v>
      </c>
      <c r="L453" s="58" t="s">
        <v>762</v>
      </c>
      <c r="M453" s="58" t="s">
        <v>763</v>
      </c>
      <c r="N453" s="58" t="s">
        <v>1726</v>
      </c>
      <c r="O453" s="58">
        <v>800000</v>
      </c>
      <c r="P453" s="58" t="s">
        <v>1727</v>
      </c>
      <c r="Q453" s="72">
        <v>44638</v>
      </c>
      <c r="R453" s="58" t="s">
        <v>1728</v>
      </c>
      <c r="S453" s="72">
        <v>44637</v>
      </c>
      <c r="T453" s="58" t="s">
        <v>1729</v>
      </c>
      <c r="U453" s="58" t="s">
        <v>1730</v>
      </c>
      <c r="V453" s="72">
        <v>44631</v>
      </c>
      <c r="W453" s="58" t="s">
        <v>1731</v>
      </c>
      <c r="X453" s="72">
        <v>44631</v>
      </c>
      <c r="Y453" s="73" t="s">
        <v>1245</v>
      </c>
      <c r="Z453" s="58" t="s">
        <v>706</v>
      </c>
      <c r="AA453" s="58" t="s">
        <v>338</v>
      </c>
      <c r="AB453" s="58" t="s">
        <v>1246</v>
      </c>
      <c r="AC453" s="58" t="s">
        <v>1247</v>
      </c>
      <c r="AD453" s="58" t="s">
        <v>1732</v>
      </c>
      <c r="AE453" s="58" t="s">
        <v>1733</v>
      </c>
      <c r="AF453" s="58" t="s">
        <v>1734</v>
      </c>
      <c r="AG453" s="58"/>
      <c r="AH453" s="58"/>
      <c r="AI453" s="58"/>
      <c r="AJ453" s="58"/>
      <c r="AK453" s="58"/>
    </row>
    <row r="454" spans="1:37" x14ac:dyDescent="0.3">
      <c r="A454" s="58" t="s">
        <v>121</v>
      </c>
      <c r="B454" s="58" t="s">
        <v>122</v>
      </c>
      <c r="C454" s="58" t="s">
        <v>123</v>
      </c>
      <c r="D454" s="58" t="s">
        <v>697</v>
      </c>
      <c r="E454" s="58" t="s">
        <v>698</v>
      </c>
      <c r="F454" s="58" t="s">
        <v>699</v>
      </c>
      <c r="G454" s="58" t="s">
        <v>333</v>
      </c>
      <c r="H454" s="58" t="s">
        <v>744</v>
      </c>
      <c r="I454" s="58" t="s">
        <v>44</v>
      </c>
      <c r="J454" s="58" t="s">
        <v>136</v>
      </c>
      <c r="K454" s="58" t="s">
        <v>137</v>
      </c>
      <c r="L454" s="58" t="s">
        <v>767</v>
      </c>
      <c r="M454" s="58" t="s">
        <v>768</v>
      </c>
      <c r="N454" s="58" t="s">
        <v>1726</v>
      </c>
      <c r="O454" s="58">
        <v>880000</v>
      </c>
      <c r="P454" s="58" t="s">
        <v>1727</v>
      </c>
      <c r="Q454" s="72">
        <v>44638</v>
      </c>
      <c r="R454" s="58" t="s">
        <v>1728</v>
      </c>
      <c r="S454" s="72">
        <v>44637</v>
      </c>
      <c r="T454" s="58" t="s">
        <v>1729</v>
      </c>
      <c r="U454" s="58" t="s">
        <v>1730</v>
      </c>
      <c r="V454" s="72">
        <v>44631</v>
      </c>
      <c r="W454" s="58" t="s">
        <v>1731</v>
      </c>
      <c r="X454" s="72">
        <v>44631</v>
      </c>
      <c r="Y454" s="73" t="s">
        <v>1245</v>
      </c>
      <c r="Z454" s="58" t="s">
        <v>706</v>
      </c>
      <c r="AA454" s="58" t="s">
        <v>338</v>
      </c>
      <c r="AB454" s="58" t="s">
        <v>1246</v>
      </c>
      <c r="AC454" s="58" t="s">
        <v>1247</v>
      </c>
      <c r="AD454" s="58" t="s">
        <v>1732</v>
      </c>
      <c r="AE454" s="58" t="s">
        <v>1733</v>
      </c>
      <c r="AF454" s="58" t="s">
        <v>1734</v>
      </c>
      <c r="AG454" s="58"/>
      <c r="AH454" s="58"/>
      <c r="AI454" s="58"/>
      <c r="AJ454" s="58"/>
      <c r="AK454" s="58"/>
    </row>
    <row r="455" spans="1:37" x14ac:dyDescent="0.3">
      <c r="A455" s="58" t="s">
        <v>121</v>
      </c>
      <c r="B455" s="58" t="s">
        <v>122</v>
      </c>
      <c r="C455" s="58" t="s">
        <v>256</v>
      </c>
      <c r="D455" s="58" t="s">
        <v>257</v>
      </c>
      <c r="E455" s="58" t="s">
        <v>258</v>
      </c>
      <c r="F455" s="58" t="s">
        <v>259</v>
      </c>
      <c r="G455" s="58" t="s">
        <v>42</v>
      </c>
      <c r="H455" s="58" t="s">
        <v>923</v>
      </c>
      <c r="I455" s="58" t="s">
        <v>44</v>
      </c>
      <c r="J455" s="58" t="s">
        <v>261</v>
      </c>
      <c r="K455" s="58" t="s">
        <v>262</v>
      </c>
      <c r="L455" s="58" t="s">
        <v>3437</v>
      </c>
      <c r="M455" s="58" t="s">
        <v>924</v>
      </c>
      <c r="N455" s="58" t="s">
        <v>3877</v>
      </c>
      <c r="O455" s="58">
        <v>660000</v>
      </c>
      <c r="P455" s="58" t="s">
        <v>3984</v>
      </c>
      <c r="Q455" s="72">
        <v>44720</v>
      </c>
      <c r="R455" s="58" t="s">
        <v>3983</v>
      </c>
      <c r="S455" s="72">
        <v>44719</v>
      </c>
      <c r="T455" s="58" t="s">
        <v>2248</v>
      </c>
      <c r="U455" s="58" t="s">
        <v>3989</v>
      </c>
      <c r="V455" s="72">
        <v>44715</v>
      </c>
      <c r="W455" s="58" t="s">
        <v>3878</v>
      </c>
      <c r="X455" s="72">
        <v>44715</v>
      </c>
      <c r="Y455" s="73" t="s">
        <v>3879</v>
      </c>
      <c r="Z455" s="58" t="s">
        <v>52</v>
      </c>
      <c r="AA455" s="58" t="s">
        <v>53</v>
      </c>
      <c r="AB455" s="58" t="s">
        <v>1246</v>
      </c>
      <c r="AC455" s="58" t="s">
        <v>1247</v>
      </c>
      <c r="AD455" s="58" t="s">
        <v>4508</v>
      </c>
      <c r="AE455" s="58" t="s">
        <v>3880</v>
      </c>
      <c r="AF455" s="58" t="s">
        <v>324</v>
      </c>
      <c r="AG455" s="58"/>
      <c r="AH455" s="58"/>
      <c r="AI455" s="58"/>
      <c r="AJ455" s="58"/>
      <c r="AK455" s="58"/>
    </row>
    <row r="456" spans="1:37" x14ac:dyDescent="0.3">
      <c r="A456" s="58" t="s">
        <v>121</v>
      </c>
      <c r="B456" s="58" t="s">
        <v>632</v>
      </c>
      <c r="C456" s="58" t="s">
        <v>633</v>
      </c>
      <c r="D456" s="58" t="s">
        <v>634</v>
      </c>
      <c r="E456" s="58" t="s">
        <v>635</v>
      </c>
      <c r="F456" s="58" t="s">
        <v>652</v>
      </c>
      <c r="G456" s="58" t="s">
        <v>333</v>
      </c>
      <c r="H456" s="58" t="s">
        <v>653</v>
      </c>
      <c r="I456" s="58" t="s">
        <v>44</v>
      </c>
      <c r="J456" s="58" t="s">
        <v>261</v>
      </c>
      <c r="K456" s="58" t="s">
        <v>318</v>
      </c>
      <c r="L456" s="58" t="s">
        <v>274</v>
      </c>
      <c r="M456" s="58" t="s">
        <v>661</v>
      </c>
      <c r="N456" s="58" t="s">
        <v>3908</v>
      </c>
      <c r="O456" s="58">
        <v>1447000</v>
      </c>
      <c r="P456" s="58" t="s">
        <v>3984</v>
      </c>
      <c r="Q456" s="72">
        <v>44720</v>
      </c>
      <c r="R456" s="58" t="s">
        <v>3983</v>
      </c>
      <c r="S456" s="72">
        <v>44719</v>
      </c>
      <c r="T456" s="58" t="s">
        <v>2243</v>
      </c>
      <c r="U456" s="58" t="s">
        <v>3982</v>
      </c>
      <c r="V456" s="72">
        <v>44715</v>
      </c>
      <c r="W456" s="58" t="s">
        <v>3909</v>
      </c>
      <c r="X456" s="72">
        <v>44715</v>
      </c>
      <c r="Y456" s="73" t="s">
        <v>3879</v>
      </c>
      <c r="Z456" s="58" t="s">
        <v>52</v>
      </c>
      <c r="AA456" s="58" t="s">
        <v>338</v>
      </c>
      <c r="AB456" s="58" t="s">
        <v>1246</v>
      </c>
      <c r="AC456" s="58" t="s">
        <v>1247</v>
      </c>
      <c r="AD456" s="58" t="s">
        <v>4509</v>
      </c>
      <c r="AE456" s="58" t="s">
        <v>3910</v>
      </c>
      <c r="AF456" s="58" t="s">
        <v>324</v>
      </c>
      <c r="AG456" s="58"/>
      <c r="AH456" s="58"/>
      <c r="AI456" s="58"/>
      <c r="AJ456" s="58"/>
      <c r="AK456" s="58"/>
    </row>
    <row r="457" spans="1:37" x14ac:dyDescent="0.3">
      <c r="A457" s="58" t="s">
        <v>121</v>
      </c>
      <c r="B457" s="58" t="s">
        <v>122</v>
      </c>
      <c r="C457" s="58" t="s">
        <v>256</v>
      </c>
      <c r="D457" s="58" t="s">
        <v>257</v>
      </c>
      <c r="E457" s="58" t="s">
        <v>258</v>
      </c>
      <c r="F457" s="58" t="s">
        <v>259</v>
      </c>
      <c r="G457" s="58" t="s">
        <v>42</v>
      </c>
      <c r="H457" s="58" t="s">
        <v>923</v>
      </c>
      <c r="I457" s="58" t="s">
        <v>44</v>
      </c>
      <c r="J457" s="58" t="s">
        <v>261</v>
      </c>
      <c r="K457" s="58" t="s">
        <v>262</v>
      </c>
      <c r="L457" s="58" t="s">
        <v>3437</v>
      </c>
      <c r="M457" s="58" t="s">
        <v>924</v>
      </c>
      <c r="N457" s="58" t="s">
        <v>3881</v>
      </c>
      <c r="O457" s="58">
        <v>660000</v>
      </c>
      <c r="P457" s="58" t="s">
        <v>3984</v>
      </c>
      <c r="Q457" s="72">
        <v>44720</v>
      </c>
      <c r="R457" s="58" t="s">
        <v>3983</v>
      </c>
      <c r="S457" s="72">
        <v>44719</v>
      </c>
      <c r="T457" s="58" t="s">
        <v>2248</v>
      </c>
      <c r="U457" s="58" t="s">
        <v>3988</v>
      </c>
      <c r="V457" s="72">
        <v>44715</v>
      </c>
      <c r="W457" s="58" t="s">
        <v>3882</v>
      </c>
      <c r="X457" s="72">
        <v>44715</v>
      </c>
      <c r="Y457" s="73" t="s">
        <v>3879</v>
      </c>
      <c r="Z457" s="58" t="s">
        <v>52</v>
      </c>
      <c r="AA457" s="58" t="s">
        <v>53</v>
      </c>
      <c r="AB457" s="58" t="s">
        <v>1246</v>
      </c>
      <c r="AC457" s="58" t="s">
        <v>1247</v>
      </c>
      <c r="AD457" s="58" t="s">
        <v>4510</v>
      </c>
      <c r="AE457" s="58" t="s">
        <v>3883</v>
      </c>
      <c r="AF457" s="58" t="s">
        <v>324</v>
      </c>
      <c r="AG457" s="58"/>
      <c r="AH457" s="58"/>
      <c r="AI457" s="58"/>
      <c r="AJ457" s="58"/>
      <c r="AK457" s="58"/>
    </row>
    <row r="458" spans="1:37" x14ac:dyDescent="0.3">
      <c r="A458" s="58" t="s">
        <v>121</v>
      </c>
      <c r="B458" s="58" t="s">
        <v>632</v>
      </c>
      <c r="C458" s="58" t="s">
        <v>633</v>
      </c>
      <c r="D458" s="58" t="s">
        <v>634</v>
      </c>
      <c r="E458" s="58" t="s">
        <v>635</v>
      </c>
      <c r="F458" s="58" t="s">
        <v>652</v>
      </c>
      <c r="G458" s="58" t="s">
        <v>42</v>
      </c>
      <c r="H458" s="58" t="s">
        <v>3251</v>
      </c>
      <c r="I458" s="58" t="s">
        <v>44</v>
      </c>
      <c r="J458" s="58" t="s">
        <v>261</v>
      </c>
      <c r="K458" s="58" t="s">
        <v>318</v>
      </c>
      <c r="L458" s="58" t="s">
        <v>3252</v>
      </c>
      <c r="M458" s="58" t="s">
        <v>3253</v>
      </c>
      <c r="N458" s="58" t="s">
        <v>3906</v>
      </c>
      <c r="O458" s="58">
        <v>1442500</v>
      </c>
      <c r="P458" s="58" t="s">
        <v>3984</v>
      </c>
      <c r="Q458" s="72">
        <v>44720</v>
      </c>
      <c r="R458" s="58" t="s">
        <v>3983</v>
      </c>
      <c r="S458" s="72">
        <v>44719</v>
      </c>
      <c r="T458" s="58" t="s">
        <v>2243</v>
      </c>
      <c r="U458" s="58" t="s">
        <v>3985</v>
      </c>
      <c r="V458" s="72">
        <v>44715</v>
      </c>
      <c r="W458" s="58" t="s">
        <v>3876</v>
      </c>
      <c r="X458" s="72">
        <v>44715</v>
      </c>
      <c r="Y458" s="73" t="s">
        <v>3879</v>
      </c>
      <c r="Z458" s="58" t="s">
        <v>52</v>
      </c>
      <c r="AA458" s="58" t="s">
        <v>53</v>
      </c>
      <c r="AB458" s="58" t="s">
        <v>1246</v>
      </c>
      <c r="AC458" s="58" t="s">
        <v>1247</v>
      </c>
      <c r="AD458" s="58" t="s">
        <v>4511</v>
      </c>
      <c r="AE458" s="58" t="s">
        <v>3907</v>
      </c>
      <c r="AF458" s="58" t="s">
        <v>324</v>
      </c>
      <c r="AG458" s="58"/>
      <c r="AH458" s="58"/>
      <c r="AI458" s="58"/>
      <c r="AJ458" s="58">
        <v>28850</v>
      </c>
      <c r="AK458" s="58"/>
    </row>
    <row r="459" spans="1:37" x14ac:dyDescent="0.3">
      <c r="A459" s="58" t="s">
        <v>121</v>
      </c>
      <c r="B459" s="58" t="s">
        <v>122</v>
      </c>
      <c r="C459" s="58" t="s">
        <v>256</v>
      </c>
      <c r="D459" s="58" t="s">
        <v>257</v>
      </c>
      <c r="E459" s="58" t="s">
        <v>258</v>
      </c>
      <c r="F459" s="58" t="s">
        <v>259</v>
      </c>
      <c r="G459" s="58" t="s">
        <v>42</v>
      </c>
      <c r="H459" s="58" t="s">
        <v>923</v>
      </c>
      <c r="I459" s="58" t="s">
        <v>44</v>
      </c>
      <c r="J459" s="58" t="s">
        <v>261</v>
      </c>
      <c r="K459" s="58" t="s">
        <v>262</v>
      </c>
      <c r="L459" s="58" t="s">
        <v>3437</v>
      </c>
      <c r="M459" s="58" t="s">
        <v>924</v>
      </c>
      <c r="N459" s="58" t="s">
        <v>3877</v>
      </c>
      <c r="O459" s="58">
        <v>660000</v>
      </c>
      <c r="P459" s="58" t="s">
        <v>3984</v>
      </c>
      <c r="Q459" s="72">
        <v>44720</v>
      </c>
      <c r="R459" s="58" t="s">
        <v>3983</v>
      </c>
      <c r="S459" s="72">
        <v>44719</v>
      </c>
      <c r="T459" s="58" t="s">
        <v>2248</v>
      </c>
      <c r="U459" s="58" t="s">
        <v>3987</v>
      </c>
      <c r="V459" s="72">
        <v>44715</v>
      </c>
      <c r="W459" s="58" t="s">
        <v>3884</v>
      </c>
      <c r="X459" s="72">
        <v>44715</v>
      </c>
      <c r="Y459" s="73" t="s">
        <v>3879</v>
      </c>
      <c r="Z459" s="58" t="s">
        <v>52</v>
      </c>
      <c r="AA459" s="58" t="s">
        <v>53</v>
      </c>
      <c r="AB459" s="58" t="s">
        <v>1246</v>
      </c>
      <c r="AC459" s="58" t="s">
        <v>1247</v>
      </c>
      <c r="AD459" s="58" t="s">
        <v>4512</v>
      </c>
      <c r="AE459" s="58" t="s">
        <v>3885</v>
      </c>
      <c r="AF459" s="58" t="s">
        <v>324</v>
      </c>
      <c r="AG459" s="58"/>
      <c r="AH459" s="58"/>
      <c r="AI459" s="58"/>
      <c r="AJ459" s="58"/>
      <c r="AK459" s="58"/>
    </row>
    <row r="460" spans="1:37" x14ac:dyDescent="0.3">
      <c r="A460" s="58" t="s">
        <v>121</v>
      </c>
      <c r="B460" s="58" t="s">
        <v>122</v>
      </c>
      <c r="C460" s="58" t="s">
        <v>256</v>
      </c>
      <c r="D460" s="58" t="s">
        <v>257</v>
      </c>
      <c r="E460" s="58" t="s">
        <v>258</v>
      </c>
      <c r="F460" s="58" t="s">
        <v>259</v>
      </c>
      <c r="G460" s="58" t="s">
        <v>42</v>
      </c>
      <c r="H460" s="58" t="s">
        <v>923</v>
      </c>
      <c r="I460" s="58" t="s">
        <v>44</v>
      </c>
      <c r="J460" s="58" t="s">
        <v>261</v>
      </c>
      <c r="K460" s="58" t="s">
        <v>262</v>
      </c>
      <c r="L460" s="58" t="s">
        <v>3437</v>
      </c>
      <c r="M460" s="58" t="s">
        <v>924</v>
      </c>
      <c r="N460" s="58" t="s">
        <v>3881</v>
      </c>
      <c r="O460" s="58">
        <v>660000</v>
      </c>
      <c r="P460" s="58" t="s">
        <v>3984</v>
      </c>
      <c r="Q460" s="72">
        <v>44720</v>
      </c>
      <c r="R460" s="58" t="s">
        <v>3983</v>
      </c>
      <c r="S460" s="72">
        <v>44719</v>
      </c>
      <c r="T460" s="58" t="s">
        <v>2248</v>
      </c>
      <c r="U460" s="58" t="s">
        <v>3986</v>
      </c>
      <c r="V460" s="72">
        <v>44715</v>
      </c>
      <c r="W460" s="58" t="s">
        <v>3886</v>
      </c>
      <c r="X460" s="72">
        <v>44715</v>
      </c>
      <c r="Y460" s="73" t="s">
        <v>3879</v>
      </c>
      <c r="Z460" s="58" t="s">
        <v>52</v>
      </c>
      <c r="AA460" s="58" t="s">
        <v>53</v>
      </c>
      <c r="AB460" s="58" t="s">
        <v>1246</v>
      </c>
      <c r="AC460" s="58" t="s">
        <v>1247</v>
      </c>
      <c r="AD460" s="58" t="s">
        <v>4513</v>
      </c>
      <c r="AE460" s="58" t="s">
        <v>3887</v>
      </c>
      <c r="AF460" s="58" t="s">
        <v>324</v>
      </c>
      <c r="AG460" s="58"/>
      <c r="AH460" s="58"/>
      <c r="AI460" s="58"/>
      <c r="AJ460" s="58"/>
      <c r="AK460" s="58"/>
    </row>
    <row r="461" spans="1:37" x14ac:dyDescent="0.3">
      <c r="A461" s="58" t="s">
        <v>121</v>
      </c>
      <c r="B461" s="58" t="s">
        <v>122</v>
      </c>
      <c r="C461" s="58" t="s">
        <v>256</v>
      </c>
      <c r="D461" s="58" t="s">
        <v>269</v>
      </c>
      <c r="E461" s="58" t="s">
        <v>270</v>
      </c>
      <c r="F461" s="58" t="s">
        <v>839</v>
      </c>
      <c r="G461" s="58" t="s">
        <v>56</v>
      </c>
      <c r="H461" s="58" t="s">
        <v>840</v>
      </c>
      <c r="I461" s="58" t="s">
        <v>44</v>
      </c>
      <c r="J461" s="58" t="s">
        <v>136</v>
      </c>
      <c r="K461" s="58" t="s">
        <v>273</v>
      </c>
      <c r="L461" s="58" t="s">
        <v>841</v>
      </c>
      <c r="M461" s="58" t="s">
        <v>842</v>
      </c>
      <c r="N461" s="58" t="s">
        <v>3888</v>
      </c>
      <c r="O461" s="58">
        <v>260000</v>
      </c>
      <c r="P461" s="58" t="s">
        <v>3984</v>
      </c>
      <c r="Q461" s="72">
        <v>44720</v>
      </c>
      <c r="R461" s="58" t="s">
        <v>3983</v>
      </c>
      <c r="S461" s="72">
        <v>44719</v>
      </c>
      <c r="T461" s="58" t="s">
        <v>2248</v>
      </c>
      <c r="U461" s="58" t="s">
        <v>3996</v>
      </c>
      <c r="V461" s="72">
        <v>44715</v>
      </c>
      <c r="W461" s="58" t="s">
        <v>3889</v>
      </c>
      <c r="X461" s="72">
        <v>44715</v>
      </c>
      <c r="Y461" s="73" t="s">
        <v>3879</v>
      </c>
      <c r="Z461" s="58" t="s">
        <v>52</v>
      </c>
      <c r="AA461" s="58" t="s">
        <v>62</v>
      </c>
      <c r="AB461" s="58" t="s">
        <v>1246</v>
      </c>
      <c r="AC461" s="58" t="s">
        <v>1247</v>
      </c>
      <c r="AD461" s="58" t="s">
        <v>4514</v>
      </c>
      <c r="AE461" s="58" t="s">
        <v>3890</v>
      </c>
      <c r="AF461" s="58" t="s">
        <v>510</v>
      </c>
      <c r="AG461" s="58"/>
      <c r="AH461" s="58"/>
      <c r="AI461" s="58"/>
      <c r="AJ461" s="58"/>
      <c r="AK461" s="58"/>
    </row>
    <row r="462" spans="1:37" x14ac:dyDescent="0.3">
      <c r="A462" s="58" t="s">
        <v>121</v>
      </c>
      <c r="B462" s="58" t="s">
        <v>122</v>
      </c>
      <c r="C462" s="58" t="s">
        <v>256</v>
      </c>
      <c r="D462" s="58" t="s">
        <v>269</v>
      </c>
      <c r="E462" s="58" t="s">
        <v>270</v>
      </c>
      <c r="F462" s="58" t="s">
        <v>839</v>
      </c>
      <c r="G462" s="58" t="s">
        <v>56</v>
      </c>
      <c r="H462" s="58" t="s">
        <v>840</v>
      </c>
      <c r="I462" s="58" t="s">
        <v>44</v>
      </c>
      <c r="J462" s="58" t="s">
        <v>136</v>
      </c>
      <c r="K462" s="58" t="s">
        <v>273</v>
      </c>
      <c r="L462" s="58" t="s">
        <v>841</v>
      </c>
      <c r="M462" s="58" t="s">
        <v>842</v>
      </c>
      <c r="N462" s="58" t="s">
        <v>3888</v>
      </c>
      <c r="O462" s="58">
        <v>280000</v>
      </c>
      <c r="P462" s="58" t="s">
        <v>3984</v>
      </c>
      <c r="Q462" s="72">
        <v>44720</v>
      </c>
      <c r="R462" s="58" t="s">
        <v>3983</v>
      </c>
      <c r="S462" s="72">
        <v>44719</v>
      </c>
      <c r="T462" s="58" t="s">
        <v>2248</v>
      </c>
      <c r="U462" s="58" t="s">
        <v>3995</v>
      </c>
      <c r="V462" s="72">
        <v>44715</v>
      </c>
      <c r="W462" s="58" t="s">
        <v>3891</v>
      </c>
      <c r="X462" s="72">
        <v>44715</v>
      </c>
      <c r="Y462" s="73" t="s">
        <v>3879</v>
      </c>
      <c r="Z462" s="58" t="s">
        <v>52</v>
      </c>
      <c r="AA462" s="58" t="s">
        <v>62</v>
      </c>
      <c r="AB462" s="58" t="s">
        <v>1246</v>
      </c>
      <c r="AC462" s="58" t="s">
        <v>1247</v>
      </c>
      <c r="AD462" s="58" t="s">
        <v>3713</v>
      </c>
      <c r="AE462" s="58" t="s">
        <v>3892</v>
      </c>
      <c r="AF462" s="58" t="s">
        <v>510</v>
      </c>
      <c r="AG462" s="58"/>
      <c r="AH462" s="58"/>
      <c r="AI462" s="58"/>
      <c r="AJ462" s="58"/>
      <c r="AK462" s="58"/>
    </row>
    <row r="463" spans="1:37" x14ac:dyDescent="0.3">
      <c r="A463" s="58" t="s">
        <v>121</v>
      </c>
      <c r="B463" s="58" t="s">
        <v>122</v>
      </c>
      <c r="C463" s="58" t="s">
        <v>256</v>
      </c>
      <c r="D463" s="58" t="s">
        <v>269</v>
      </c>
      <c r="E463" s="58" t="s">
        <v>270</v>
      </c>
      <c r="F463" s="58" t="s">
        <v>839</v>
      </c>
      <c r="G463" s="58" t="s">
        <v>56</v>
      </c>
      <c r="H463" s="58" t="s">
        <v>840</v>
      </c>
      <c r="I463" s="58" t="s">
        <v>44</v>
      </c>
      <c r="J463" s="58" t="s">
        <v>136</v>
      </c>
      <c r="K463" s="58" t="s">
        <v>273</v>
      </c>
      <c r="L463" s="58" t="s">
        <v>841</v>
      </c>
      <c r="M463" s="58" t="s">
        <v>842</v>
      </c>
      <c r="N463" s="58" t="s">
        <v>3888</v>
      </c>
      <c r="O463" s="58">
        <v>260000</v>
      </c>
      <c r="P463" s="58" t="s">
        <v>3984</v>
      </c>
      <c r="Q463" s="72">
        <v>44720</v>
      </c>
      <c r="R463" s="58" t="s">
        <v>3983</v>
      </c>
      <c r="S463" s="72">
        <v>44719</v>
      </c>
      <c r="T463" s="58" t="s">
        <v>2248</v>
      </c>
      <c r="U463" s="58" t="s">
        <v>3994</v>
      </c>
      <c r="V463" s="72">
        <v>44715</v>
      </c>
      <c r="W463" s="58" t="s">
        <v>3893</v>
      </c>
      <c r="X463" s="72">
        <v>44715</v>
      </c>
      <c r="Y463" s="73" t="s">
        <v>3879</v>
      </c>
      <c r="Z463" s="58" t="s">
        <v>52</v>
      </c>
      <c r="AA463" s="58" t="s">
        <v>62</v>
      </c>
      <c r="AB463" s="58" t="s">
        <v>1246</v>
      </c>
      <c r="AC463" s="58" t="s">
        <v>1247</v>
      </c>
      <c r="AD463" s="58" t="s">
        <v>4515</v>
      </c>
      <c r="AE463" s="58" t="s">
        <v>3894</v>
      </c>
      <c r="AF463" s="58" t="s">
        <v>510</v>
      </c>
      <c r="AG463" s="58"/>
      <c r="AH463" s="58"/>
      <c r="AI463" s="58"/>
      <c r="AJ463" s="58"/>
      <c r="AK463" s="58"/>
    </row>
    <row r="464" spans="1:37" x14ac:dyDescent="0.3">
      <c r="A464" s="58" t="s">
        <v>121</v>
      </c>
      <c r="B464" s="58" t="s">
        <v>122</v>
      </c>
      <c r="C464" s="58" t="s">
        <v>256</v>
      </c>
      <c r="D464" s="58" t="s">
        <v>269</v>
      </c>
      <c r="E464" s="58" t="s">
        <v>270</v>
      </c>
      <c r="F464" s="58" t="s">
        <v>839</v>
      </c>
      <c r="G464" s="58" t="s">
        <v>56</v>
      </c>
      <c r="H464" s="58" t="s">
        <v>840</v>
      </c>
      <c r="I464" s="58" t="s">
        <v>44</v>
      </c>
      <c r="J464" s="58" t="s">
        <v>136</v>
      </c>
      <c r="K464" s="58" t="s">
        <v>273</v>
      </c>
      <c r="L464" s="58" t="s">
        <v>841</v>
      </c>
      <c r="M464" s="58" t="s">
        <v>842</v>
      </c>
      <c r="N464" s="58" t="s">
        <v>3903</v>
      </c>
      <c r="O464" s="58">
        <v>280000</v>
      </c>
      <c r="P464" s="58" t="s">
        <v>3984</v>
      </c>
      <c r="Q464" s="72">
        <v>44720</v>
      </c>
      <c r="R464" s="58" t="s">
        <v>3983</v>
      </c>
      <c r="S464" s="72">
        <v>44719</v>
      </c>
      <c r="T464" s="58" t="s">
        <v>2248</v>
      </c>
      <c r="U464" s="58" t="s">
        <v>3990</v>
      </c>
      <c r="V464" s="72">
        <v>44715</v>
      </c>
      <c r="W464" s="58" t="s">
        <v>3904</v>
      </c>
      <c r="X464" s="72">
        <v>44715</v>
      </c>
      <c r="Y464" s="73" t="s">
        <v>3879</v>
      </c>
      <c r="Z464" s="58" t="s">
        <v>52</v>
      </c>
      <c r="AA464" s="58" t="s">
        <v>62</v>
      </c>
      <c r="AB464" s="58" t="s">
        <v>1246</v>
      </c>
      <c r="AC464" s="58" t="s">
        <v>1247</v>
      </c>
      <c r="AD464" s="58" t="s">
        <v>4516</v>
      </c>
      <c r="AE464" s="58" t="s">
        <v>3905</v>
      </c>
      <c r="AF464" s="58" t="s">
        <v>510</v>
      </c>
      <c r="AG464" s="58"/>
      <c r="AH464" s="58"/>
      <c r="AI464" s="58"/>
      <c r="AJ464" s="58"/>
      <c r="AK464" s="58"/>
    </row>
    <row r="465" spans="1:37" x14ac:dyDescent="0.3">
      <c r="A465" s="58" t="s">
        <v>121</v>
      </c>
      <c r="B465" s="58" t="s">
        <v>122</v>
      </c>
      <c r="C465" s="58" t="s">
        <v>256</v>
      </c>
      <c r="D465" s="58" t="s">
        <v>269</v>
      </c>
      <c r="E465" s="58" t="s">
        <v>270</v>
      </c>
      <c r="F465" s="58" t="s">
        <v>839</v>
      </c>
      <c r="G465" s="58" t="s">
        <v>56</v>
      </c>
      <c r="H465" s="58" t="s">
        <v>840</v>
      </c>
      <c r="I465" s="58" t="s">
        <v>44</v>
      </c>
      <c r="J465" s="58" t="s">
        <v>136</v>
      </c>
      <c r="K465" s="58" t="s">
        <v>273</v>
      </c>
      <c r="L465" s="58" t="s">
        <v>841</v>
      </c>
      <c r="M465" s="58" t="s">
        <v>842</v>
      </c>
      <c r="N465" s="58" t="s">
        <v>3888</v>
      </c>
      <c r="O465" s="58">
        <v>260000</v>
      </c>
      <c r="P465" s="58" t="s">
        <v>3984</v>
      </c>
      <c r="Q465" s="72">
        <v>44720</v>
      </c>
      <c r="R465" s="58" t="s">
        <v>3983</v>
      </c>
      <c r="S465" s="72">
        <v>44719</v>
      </c>
      <c r="T465" s="58" t="s">
        <v>2248</v>
      </c>
      <c r="U465" s="58" t="s">
        <v>3993</v>
      </c>
      <c r="V465" s="72">
        <v>44715</v>
      </c>
      <c r="W465" s="58" t="s">
        <v>3895</v>
      </c>
      <c r="X465" s="72">
        <v>44715</v>
      </c>
      <c r="Y465" s="73" t="s">
        <v>3879</v>
      </c>
      <c r="Z465" s="58" t="s">
        <v>52</v>
      </c>
      <c r="AA465" s="58" t="s">
        <v>62</v>
      </c>
      <c r="AB465" s="58" t="s">
        <v>1246</v>
      </c>
      <c r="AC465" s="58" t="s">
        <v>1247</v>
      </c>
      <c r="AD465" s="58" t="s">
        <v>3716</v>
      </c>
      <c r="AE465" s="58" t="s">
        <v>3896</v>
      </c>
      <c r="AF465" s="58" t="s">
        <v>510</v>
      </c>
      <c r="AG465" s="58"/>
      <c r="AH465" s="58"/>
      <c r="AI465" s="58"/>
      <c r="AJ465" s="58"/>
      <c r="AK465" s="58"/>
    </row>
    <row r="466" spans="1:37" x14ac:dyDescent="0.3">
      <c r="A466" s="58" t="s">
        <v>121</v>
      </c>
      <c r="B466" s="58" t="s">
        <v>122</v>
      </c>
      <c r="C466" s="58" t="s">
        <v>256</v>
      </c>
      <c r="D466" s="58" t="s">
        <v>269</v>
      </c>
      <c r="E466" s="58" t="s">
        <v>270</v>
      </c>
      <c r="F466" s="58" t="s">
        <v>839</v>
      </c>
      <c r="G466" s="58" t="s">
        <v>56</v>
      </c>
      <c r="H466" s="58" t="s">
        <v>840</v>
      </c>
      <c r="I466" s="58" t="s">
        <v>44</v>
      </c>
      <c r="J466" s="58" t="s">
        <v>136</v>
      </c>
      <c r="K466" s="58" t="s">
        <v>273</v>
      </c>
      <c r="L466" s="58" t="s">
        <v>841</v>
      </c>
      <c r="M466" s="58" t="s">
        <v>842</v>
      </c>
      <c r="N466" s="58" t="s">
        <v>3900</v>
      </c>
      <c r="O466" s="58">
        <v>410000</v>
      </c>
      <c r="P466" s="58" t="s">
        <v>3984</v>
      </c>
      <c r="Q466" s="72">
        <v>44720</v>
      </c>
      <c r="R466" s="58" t="s">
        <v>3983</v>
      </c>
      <c r="S466" s="72">
        <v>44719</v>
      </c>
      <c r="T466" s="58" t="s">
        <v>2248</v>
      </c>
      <c r="U466" s="58" t="s">
        <v>3991</v>
      </c>
      <c r="V466" s="72">
        <v>44715</v>
      </c>
      <c r="W466" s="58" t="s">
        <v>3901</v>
      </c>
      <c r="X466" s="72">
        <v>44715</v>
      </c>
      <c r="Y466" s="73" t="s">
        <v>3879</v>
      </c>
      <c r="Z466" s="58" t="s">
        <v>52</v>
      </c>
      <c r="AA466" s="58" t="s">
        <v>62</v>
      </c>
      <c r="AB466" s="58" t="s">
        <v>1246</v>
      </c>
      <c r="AC466" s="58" t="s">
        <v>1247</v>
      </c>
      <c r="AD466" s="58" t="s">
        <v>4517</v>
      </c>
      <c r="AE466" s="58" t="s">
        <v>3902</v>
      </c>
      <c r="AF466" s="58" t="s">
        <v>510</v>
      </c>
      <c r="AG466" s="58"/>
      <c r="AH466" s="58"/>
      <c r="AI466" s="58"/>
      <c r="AJ466" s="58"/>
      <c r="AK466" s="58"/>
    </row>
    <row r="467" spans="1:37" x14ac:dyDescent="0.3">
      <c r="A467" s="58" t="s">
        <v>121</v>
      </c>
      <c r="B467" s="58" t="s">
        <v>122</v>
      </c>
      <c r="C467" s="58" t="s">
        <v>256</v>
      </c>
      <c r="D467" s="58" t="s">
        <v>269</v>
      </c>
      <c r="E467" s="58" t="s">
        <v>270</v>
      </c>
      <c r="F467" s="58" t="s">
        <v>839</v>
      </c>
      <c r="G467" s="58" t="s">
        <v>56</v>
      </c>
      <c r="H467" s="58" t="s">
        <v>840</v>
      </c>
      <c r="I467" s="58" t="s">
        <v>44</v>
      </c>
      <c r="J467" s="58" t="s">
        <v>136</v>
      </c>
      <c r="K467" s="58" t="s">
        <v>273</v>
      </c>
      <c r="L467" s="58" t="s">
        <v>841</v>
      </c>
      <c r="M467" s="58" t="s">
        <v>842</v>
      </c>
      <c r="N467" s="58" t="s">
        <v>3897</v>
      </c>
      <c r="O467" s="58">
        <v>280000</v>
      </c>
      <c r="P467" s="58" t="s">
        <v>3984</v>
      </c>
      <c r="Q467" s="72">
        <v>44720</v>
      </c>
      <c r="R467" s="58" t="s">
        <v>3983</v>
      </c>
      <c r="S467" s="72">
        <v>44719</v>
      </c>
      <c r="T467" s="58" t="s">
        <v>2248</v>
      </c>
      <c r="U467" s="58" t="s">
        <v>3992</v>
      </c>
      <c r="V467" s="72">
        <v>44715</v>
      </c>
      <c r="W467" s="58" t="s">
        <v>3898</v>
      </c>
      <c r="X467" s="72">
        <v>44715</v>
      </c>
      <c r="Y467" s="73" t="s">
        <v>3879</v>
      </c>
      <c r="Z467" s="58" t="s">
        <v>52</v>
      </c>
      <c r="AA467" s="58" t="s">
        <v>62</v>
      </c>
      <c r="AB467" s="58" t="s">
        <v>1246</v>
      </c>
      <c r="AC467" s="58" t="s">
        <v>1247</v>
      </c>
      <c r="AD467" s="58" t="s">
        <v>4518</v>
      </c>
      <c r="AE467" s="58" t="s">
        <v>3899</v>
      </c>
      <c r="AF467" s="58" t="s">
        <v>510</v>
      </c>
      <c r="AG467" s="58"/>
      <c r="AH467" s="58"/>
      <c r="AI467" s="58"/>
      <c r="AJ467" s="58"/>
      <c r="AK467" s="58"/>
    </row>
    <row r="468" spans="1:37" x14ac:dyDescent="0.3">
      <c r="A468" s="58" t="s">
        <v>36</v>
      </c>
      <c r="B468" s="58" t="s">
        <v>37</v>
      </c>
      <c r="C468" s="58" t="s">
        <v>38</v>
      </c>
      <c r="D468" s="58" t="s">
        <v>39</v>
      </c>
      <c r="E468" s="58" t="s">
        <v>76</v>
      </c>
      <c r="F468" s="58" t="s">
        <v>77</v>
      </c>
      <c r="G468" s="58" t="s">
        <v>42</v>
      </c>
      <c r="H468" s="58" t="s">
        <v>78</v>
      </c>
      <c r="I468" s="58" t="s">
        <v>44</v>
      </c>
      <c r="J468" s="58" t="s">
        <v>45</v>
      </c>
      <c r="K468" s="58" t="s">
        <v>79</v>
      </c>
      <c r="L468" s="58" t="s">
        <v>47</v>
      </c>
      <c r="M468" s="58" t="s">
        <v>80</v>
      </c>
      <c r="N468" s="58" t="s">
        <v>81</v>
      </c>
      <c r="O468" s="58">
        <v>660000</v>
      </c>
      <c r="P468" s="58" t="s">
        <v>4053</v>
      </c>
      <c r="Q468" s="72">
        <v>44712</v>
      </c>
      <c r="R468" s="58" t="s">
        <v>3674</v>
      </c>
      <c r="S468" s="72">
        <v>44711</v>
      </c>
      <c r="T468" s="58" t="s">
        <v>3675</v>
      </c>
      <c r="U468" s="58" t="s">
        <v>3676</v>
      </c>
      <c r="V468" s="72">
        <v>44706</v>
      </c>
      <c r="W468" s="58" t="s">
        <v>82</v>
      </c>
      <c r="X468" s="72">
        <v>44705</v>
      </c>
      <c r="Y468" s="73" t="s">
        <v>51</v>
      </c>
      <c r="Z468" s="58" t="s">
        <v>52</v>
      </c>
      <c r="AA468" s="58" t="s">
        <v>53</v>
      </c>
      <c r="AB468" s="58" t="s">
        <v>834</v>
      </c>
      <c r="AC468" s="58" t="s">
        <v>835</v>
      </c>
      <c r="AD468" s="58" t="s">
        <v>3677</v>
      </c>
      <c r="AE468" s="58" t="s">
        <v>83</v>
      </c>
      <c r="AF468" s="58" t="s">
        <v>55</v>
      </c>
      <c r="AG468" s="58"/>
      <c r="AH468" s="58"/>
      <c r="AI468" s="58"/>
      <c r="AJ468" s="58"/>
      <c r="AK468" s="58"/>
    </row>
    <row r="469" spans="1:37" x14ac:dyDescent="0.3">
      <c r="A469" s="58" t="s">
        <v>36</v>
      </c>
      <c r="B469" s="58" t="s">
        <v>37</v>
      </c>
      <c r="C469" s="58" t="s">
        <v>38</v>
      </c>
      <c r="D469" s="58" t="s">
        <v>39</v>
      </c>
      <c r="E469" s="58" t="s">
        <v>76</v>
      </c>
      <c r="F469" s="58" t="s">
        <v>77</v>
      </c>
      <c r="G469" s="58" t="s">
        <v>56</v>
      </c>
      <c r="H469" s="58" t="s">
        <v>84</v>
      </c>
      <c r="I469" s="58" t="s">
        <v>44</v>
      </c>
      <c r="J469" s="58" t="s">
        <v>45</v>
      </c>
      <c r="K469" s="58" t="s">
        <v>79</v>
      </c>
      <c r="L469" s="58" t="s">
        <v>85</v>
      </c>
      <c r="M469" s="58" t="s">
        <v>86</v>
      </c>
      <c r="N469" s="58" t="s">
        <v>96</v>
      </c>
      <c r="O469" s="58">
        <v>830000</v>
      </c>
      <c r="P469" s="58" t="s">
        <v>4053</v>
      </c>
      <c r="Q469" s="72">
        <v>44712</v>
      </c>
      <c r="R469" s="58" t="s">
        <v>3674</v>
      </c>
      <c r="S469" s="72">
        <v>44711</v>
      </c>
      <c r="T469" s="58" t="s">
        <v>3675</v>
      </c>
      <c r="U469" s="58" t="s">
        <v>3678</v>
      </c>
      <c r="V469" s="72">
        <v>44706</v>
      </c>
      <c r="W469" s="58" t="s">
        <v>97</v>
      </c>
      <c r="X469" s="72">
        <v>44705</v>
      </c>
      <c r="Y469" s="73" t="s">
        <v>51</v>
      </c>
      <c r="Z469" s="58" t="s">
        <v>52</v>
      </c>
      <c r="AA469" s="58" t="s">
        <v>62</v>
      </c>
      <c r="AB469" s="58" t="s">
        <v>834</v>
      </c>
      <c r="AC469" s="58" t="s">
        <v>835</v>
      </c>
      <c r="AD469" s="58" t="s">
        <v>3679</v>
      </c>
      <c r="AE469" s="58" t="s">
        <v>98</v>
      </c>
      <c r="AF469" s="58" t="s">
        <v>55</v>
      </c>
      <c r="AG469" s="58"/>
      <c r="AH469" s="58"/>
      <c r="AI469" s="58"/>
      <c r="AJ469" s="58"/>
      <c r="AK469" s="58"/>
    </row>
    <row r="470" spans="1:37" x14ac:dyDescent="0.3">
      <c r="A470" s="58" t="s">
        <v>36</v>
      </c>
      <c r="B470" s="58" t="s">
        <v>37</v>
      </c>
      <c r="C470" s="58" t="s">
        <v>38</v>
      </c>
      <c r="D470" s="58" t="s">
        <v>39</v>
      </c>
      <c r="E470" s="58" t="s">
        <v>76</v>
      </c>
      <c r="F470" s="58" t="s">
        <v>77</v>
      </c>
      <c r="G470" s="58" t="s">
        <v>56</v>
      </c>
      <c r="H470" s="58" t="s">
        <v>84</v>
      </c>
      <c r="I470" s="58" t="s">
        <v>44</v>
      </c>
      <c r="J470" s="58" t="s">
        <v>45</v>
      </c>
      <c r="K470" s="58" t="s">
        <v>79</v>
      </c>
      <c r="L470" s="58" t="s">
        <v>85</v>
      </c>
      <c r="M470" s="58" t="s">
        <v>86</v>
      </c>
      <c r="N470" s="58" t="s">
        <v>93</v>
      </c>
      <c r="O470" s="58">
        <v>830000</v>
      </c>
      <c r="P470" s="58" t="s">
        <v>4053</v>
      </c>
      <c r="Q470" s="72">
        <v>44712</v>
      </c>
      <c r="R470" s="58" t="s">
        <v>3674</v>
      </c>
      <c r="S470" s="72">
        <v>44711</v>
      </c>
      <c r="T470" s="58" t="s">
        <v>3675</v>
      </c>
      <c r="U470" s="58" t="s">
        <v>3680</v>
      </c>
      <c r="V470" s="72">
        <v>44706</v>
      </c>
      <c r="W470" s="58" t="s">
        <v>94</v>
      </c>
      <c r="X470" s="72">
        <v>44705</v>
      </c>
      <c r="Y470" s="73" t="s">
        <v>51</v>
      </c>
      <c r="Z470" s="58" t="s">
        <v>52</v>
      </c>
      <c r="AA470" s="58" t="s">
        <v>62</v>
      </c>
      <c r="AB470" s="58" t="s">
        <v>834</v>
      </c>
      <c r="AC470" s="58" t="s">
        <v>835</v>
      </c>
      <c r="AD470" s="58" t="s">
        <v>3681</v>
      </c>
      <c r="AE470" s="58" t="s">
        <v>95</v>
      </c>
      <c r="AF470" s="58" t="s">
        <v>55</v>
      </c>
      <c r="AG470" s="58"/>
      <c r="AH470" s="58"/>
      <c r="AI470" s="58"/>
      <c r="AJ470" s="58"/>
      <c r="AK470" s="58"/>
    </row>
    <row r="471" spans="1:37" x14ac:dyDescent="0.3">
      <c r="A471" s="58" t="s">
        <v>36</v>
      </c>
      <c r="B471" s="58" t="s">
        <v>37</v>
      </c>
      <c r="C471" s="58" t="s">
        <v>38</v>
      </c>
      <c r="D471" s="58" t="s">
        <v>39</v>
      </c>
      <c r="E471" s="58" t="s">
        <v>76</v>
      </c>
      <c r="F471" s="58" t="s">
        <v>77</v>
      </c>
      <c r="G471" s="58" t="s">
        <v>56</v>
      </c>
      <c r="H471" s="58" t="s">
        <v>84</v>
      </c>
      <c r="I471" s="58" t="s">
        <v>44</v>
      </c>
      <c r="J471" s="58" t="s">
        <v>45</v>
      </c>
      <c r="K471" s="58" t="s">
        <v>79</v>
      </c>
      <c r="L471" s="58" t="s">
        <v>85</v>
      </c>
      <c r="M471" s="58" t="s">
        <v>86</v>
      </c>
      <c r="N471" s="58" t="s">
        <v>90</v>
      </c>
      <c r="O471" s="58">
        <v>980000</v>
      </c>
      <c r="P471" s="58" t="s">
        <v>4053</v>
      </c>
      <c r="Q471" s="72">
        <v>44712</v>
      </c>
      <c r="R471" s="58" t="s">
        <v>3674</v>
      </c>
      <c r="S471" s="72">
        <v>44711</v>
      </c>
      <c r="T471" s="58" t="s">
        <v>3675</v>
      </c>
      <c r="U471" s="58" t="s">
        <v>3682</v>
      </c>
      <c r="V471" s="72">
        <v>44706</v>
      </c>
      <c r="W471" s="58" t="s">
        <v>91</v>
      </c>
      <c r="X471" s="72">
        <v>44705</v>
      </c>
      <c r="Y471" s="73" t="s">
        <v>51</v>
      </c>
      <c r="Z471" s="58" t="s">
        <v>52</v>
      </c>
      <c r="AA471" s="58" t="s">
        <v>62</v>
      </c>
      <c r="AB471" s="58" t="s">
        <v>834</v>
      </c>
      <c r="AC471" s="58" t="s">
        <v>835</v>
      </c>
      <c r="AD471" s="58" t="s">
        <v>3683</v>
      </c>
      <c r="AE471" s="58" t="s">
        <v>92</v>
      </c>
      <c r="AF471" s="58" t="s">
        <v>55</v>
      </c>
      <c r="AG471" s="58"/>
      <c r="AH471" s="58"/>
      <c r="AI471" s="58"/>
      <c r="AJ471" s="58"/>
      <c r="AK471" s="58"/>
    </row>
    <row r="472" spans="1:37" x14ac:dyDescent="0.3">
      <c r="A472" s="58" t="s">
        <v>36</v>
      </c>
      <c r="B472" s="58" t="s">
        <v>37</v>
      </c>
      <c r="C472" s="58" t="s">
        <v>38</v>
      </c>
      <c r="D472" s="58" t="s">
        <v>39</v>
      </c>
      <c r="E472" s="58" t="s">
        <v>76</v>
      </c>
      <c r="F472" s="58" t="s">
        <v>77</v>
      </c>
      <c r="G472" s="58" t="s">
        <v>56</v>
      </c>
      <c r="H472" s="58" t="s">
        <v>84</v>
      </c>
      <c r="I472" s="58" t="s">
        <v>44</v>
      </c>
      <c r="J472" s="58" t="s">
        <v>45</v>
      </c>
      <c r="K472" s="58" t="s">
        <v>79</v>
      </c>
      <c r="L472" s="58" t="s">
        <v>85</v>
      </c>
      <c r="M472" s="58" t="s">
        <v>86</v>
      </c>
      <c r="N472" s="58" t="s">
        <v>87</v>
      </c>
      <c r="O472" s="58">
        <v>980000</v>
      </c>
      <c r="P472" s="58" t="s">
        <v>4053</v>
      </c>
      <c r="Q472" s="72">
        <v>44712</v>
      </c>
      <c r="R472" s="58" t="s">
        <v>3674</v>
      </c>
      <c r="S472" s="72">
        <v>44711</v>
      </c>
      <c r="T472" s="58" t="s">
        <v>3675</v>
      </c>
      <c r="U472" s="58" t="s">
        <v>3684</v>
      </c>
      <c r="V472" s="72">
        <v>44706</v>
      </c>
      <c r="W472" s="58" t="s">
        <v>88</v>
      </c>
      <c r="X472" s="72">
        <v>44705</v>
      </c>
      <c r="Y472" s="73" t="s">
        <v>51</v>
      </c>
      <c r="Z472" s="58" t="s">
        <v>52</v>
      </c>
      <c r="AA472" s="58" t="s">
        <v>62</v>
      </c>
      <c r="AB472" s="58" t="s">
        <v>834</v>
      </c>
      <c r="AC472" s="58" t="s">
        <v>835</v>
      </c>
      <c r="AD472" s="58" t="s">
        <v>3685</v>
      </c>
      <c r="AE472" s="58" t="s">
        <v>89</v>
      </c>
      <c r="AF472" s="58" t="s">
        <v>55</v>
      </c>
      <c r="AG472" s="58"/>
      <c r="AH472" s="58"/>
      <c r="AI472" s="58"/>
      <c r="AJ472" s="58"/>
      <c r="AK472" s="58"/>
    </row>
    <row r="473" spans="1:37" x14ac:dyDescent="0.3">
      <c r="A473" s="58" t="s">
        <v>36</v>
      </c>
      <c r="B473" s="58" t="s">
        <v>37</v>
      </c>
      <c r="C473" s="58" t="s">
        <v>38</v>
      </c>
      <c r="D473" s="58" t="s">
        <v>39</v>
      </c>
      <c r="E473" s="58" t="s">
        <v>40</v>
      </c>
      <c r="F473" s="58" t="s">
        <v>41</v>
      </c>
      <c r="G473" s="58" t="s">
        <v>56</v>
      </c>
      <c r="H473" s="58" t="s">
        <v>57</v>
      </c>
      <c r="I473" s="58" t="s">
        <v>44</v>
      </c>
      <c r="J473" s="58" t="s">
        <v>45</v>
      </c>
      <c r="K473" s="58" t="s">
        <v>46</v>
      </c>
      <c r="L473" s="58" t="s">
        <v>58</v>
      </c>
      <c r="M473" s="58" t="s">
        <v>59</v>
      </c>
      <c r="N473" s="58" t="s">
        <v>73</v>
      </c>
      <c r="O473" s="58">
        <v>360000</v>
      </c>
      <c r="P473" s="58" t="s">
        <v>4053</v>
      </c>
      <c r="Q473" s="72">
        <v>44712</v>
      </c>
      <c r="R473" s="58" t="s">
        <v>3674</v>
      </c>
      <c r="S473" s="72">
        <v>44711</v>
      </c>
      <c r="T473" s="58" t="s">
        <v>3675</v>
      </c>
      <c r="U473" s="58" t="s">
        <v>3686</v>
      </c>
      <c r="V473" s="72">
        <v>44706</v>
      </c>
      <c r="W473" s="58" t="s">
        <v>74</v>
      </c>
      <c r="X473" s="72">
        <v>44705</v>
      </c>
      <c r="Y473" s="73" t="s">
        <v>51</v>
      </c>
      <c r="Z473" s="58" t="s">
        <v>52</v>
      </c>
      <c r="AA473" s="58" t="s">
        <v>62</v>
      </c>
      <c r="AB473" s="58" t="s">
        <v>834</v>
      </c>
      <c r="AC473" s="58" t="s">
        <v>835</v>
      </c>
      <c r="AD473" s="58" t="s">
        <v>1198</v>
      </c>
      <c r="AE473" s="58" t="s">
        <v>75</v>
      </c>
      <c r="AF473" s="58" t="s">
        <v>55</v>
      </c>
      <c r="AG473" s="58"/>
      <c r="AH473" s="58"/>
      <c r="AI473" s="58"/>
      <c r="AJ473" s="58"/>
      <c r="AK473" s="58"/>
    </row>
    <row r="474" spans="1:37" x14ac:dyDescent="0.3">
      <c r="A474" s="58" t="s">
        <v>36</v>
      </c>
      <c r="B474" s="58" t="s">
        <v>37</v>
      </c>
      <c r="C474" s="58" t="s">
        <v>38</v>
      </c>
      <c r="D474" s="58" t="s">
        <v>39</v>
      </c>
      <c r="E474" s="58" t="s">
        <v>40</v>
      </c>
      <c r="F474" s="58" t="s">
        <v>41</v>
      </c>
      <c r="G474" s="58" t="s">
        <v>56</v>
      </c>
      <c r="H474" s="58" t="s">
        <v>57</v>
      </c>
      <c r="I474" s="58" t="s">
        <v>44</v>
      </c>
      <c r="J474" s="58" t="s">
        <v>45</v>
      </c>
      <c r="K474" s="58" t="s">
        <v>46</v>
      </c>
      <c r="L474" s="58" t="s">
        <v>58</v>
      </c>
      <c r="M474" s="58" t="s">
        <v>59</v>
      </c>
      <c r="N474" s="58" t="s">
        <v>70</v>
      </c>
      <c r="O474" s="58">
        <v>360000</v>
      </c>
      <c r="P474" s="58" t="s">
        <v>4053</v>
      </c>
      <c r="Q474" s="72">
        <v>44712</v>
      </c>
      <c r="R474" s="58" t="s">
        <v>3674</v>
      </c>
      <c r="S474" s="72">
        <v>44711</v>
      </c>
      <c r="T474" s="58" t="s">
        <v>3675</v>
      </c>
      <c r="U474" s="58" t="s">
        <v>3687</v>
      </c>
      <c r="V474" s="72">
        <v>44706</v>
      </c>
      <c r="W474" s="58" t="s">
        <v>71</v>
      </c>
      <c r="X474" s="72">
        <v>44705</v>
      </c>
      <c r="Y474" s="73" t="s">
        <v>51</v>
      </c>
      <c r="Z474" s="58" t="s">
        <v>52</v>
      </c>
      <c r="AA474" s="58" t="s">
        <v>62</v>
      </c>
      <c r="AB474" s="58" t="s">
        <v>834</v>
      </c>
      <c r="AC474" s="58" t="s">
        <v>835</v>
      </c>
      <c r="AD474" s="58" t="s">
        <v>1202</v>
      </c>
      <c r="AE474" s="58" t="s">
        <v>72</v>
      </c>
      <c r="AF474" s="58" t="s">
        <v>55</v>
      </c>
      <c r="AG474" s="58"/>
      <c r="AH474" s="58"/>
      <c r="AI474" s="58"/>
      <c r="AJ474" s="58"/>
      <c r="AK474" s="58"/>
    </row>
    <row r="475" spans="1:37" x14ac:dyDescent="0.3">
      <c r="A475" s="58" t="s">
        <v>36</v>
      </c>
      <c r="B475" s="58" t="s">
        <v>37</v>
      </c>
      <c r="C475" s="58" t="s">
        <v>38</v>
      </c>
      <c r="D475" s="58" t="s">
        <v>39</v>
      </c>
      <c r="E475" s="58" t="s">
        <v>40</v>
      </c>
      <c r="F475" s="58" t="s">
        <v>41</v>
      </c>
      <c r="G475" s="58" t="s">
        <v>56</v>
      </c>
      <c r="H475" s="58" t="s">
        <v>57</v>
      </c>
      <c r="I475" s="58" t="s">
        <v>44</v>
      </c>
      <c r="J475" s="58" t="s">
        <v>45</v>
      </c>
      <c r="K475" s="58" t="s">
        <v>46</v>
      </c>
      <c r="L475" s="58" t="s">
        <v>58</v>
      </c>
      <c r="M475" s="58" t="s">
        <v>59</v>
      </c>
      <c r="N475" s="58" t="s">
        <v>67</v>
      </c>
      <c r="O475" s="58">
        <v>360000</v>
      </c>
      <c r="P475" s="58" t="s">
        <v>4053</v>
      </c>
      <c r="Q475" s="72">
        <v>44712</v>
      </c>
      <c r="R475" s="58" t="s">
        <v>3674</v>
      </c>
      <c r="S475" s="72">
        <v>44711</v>
      </c>
      <c r="T475" s="58" t="s">
        <v>3675</v>
      </c>
      <c r="U475" s="58" t="s">
        <v>3688</v>
      </c>
      <c r="V475" s="72">
        <v>44706</v>
      </c>
      <c r="W475" s="58" t="s">
        <v>68</v>
      </c>
      <c r="X475" s="72">
        <v>44705</v>
      </c>
      <c r="Y475" s="73" t="s">
        <v>51</v>
      </c>
      <c r="Z475" s="58" t="s">
        <v>52</v>
      </c>
      <c r="AA475" s="58" t="s">
        <v>62</v>
      </c>
      <c r="AB475" s="58" t="s">
        <v>834</v>
      </c>
      <c r="AC475" s="58" t="s">
        <v>835</v>
      </c>
      <c r="AD475" s="58" t="s">
        <v>1207</v>
      </c>
      <c r="AE475" s="58" t="s">
        <v>69</v>
      </c>
      <c r="AF475" s="58" t="s">
        <v>55</v>
      </c>
      <c r="AG475" s="58"/>
      <c r="AH475" s="58"/>
      <c r="AI475" s="58"/>
      <c r="AJ475" s="58"/>
      <c r="AK475" s="58"/>
    </row>
    <row r="476" spans="1:37" x14ac:dyDescent="0.3">
      <c r="A476" s="58" t="s">
        <v>36</v>
      </c>
      <c r="B476" s="58" t="s">
        <v>37</v>
      </c>
      <c r="C476" s="58" t="s">
        <v>38</v>
      </c>
      <c r="D476" s="58" t="s">
        <v>39</v>
      </c>
      <c r="E476" s="58" t="s">
        <v>40</v>
      </c>
      <c r="F476" s="58" t="s">
        <v>41</v>
      </c>
      <c r="G476" s="58" t="s">
        <v>56</v>
      </c>
      <c r="H476" s="58" t="s">
        <v>57</v>
      </c>
      <c r="I476" s="58" t="s">
        <v>44</v>
      </c>
      <c r="J476" s="58" t="s">
        <v>45</v>
      </c>
      <c r="K476" s="58" t="s">
        <v>46</v>
      </c>
      <c r="L476" s="58" t="s">
        <v>58</v>
      </c>
      <c r="M476" s="58" t="s">
        <v>59</v>
      </c>
      <c r="N476" s="58" t="s">
        <v>64</v>
      </c>
      <c r="O476" s="58">
        <v>360000</v>
      </c>
      <c r="P476" s="58" t="s">
        <v>4053</v>
      </c>
      <c r="Q476" s="72">
        <v>44712</v>
      </c>
      <c r="R476" s="58" t="s">
        <v>3674</v>
      </c>
      <c r="S476" s="72">
        <v>44711</v>
      </c>
      <c r="T476" s="58" t="s">
        <v>3675</v>
      </c>
      <c r="U476" s="58" t="s">
        <v>3689</v>
      </c>
      <c r="V476" s="72">
        <v>44706</v>
      </c>
      <c r="W476" s="58" t="s">
        <v>65</v>
      </c>
      <c r="X476" s="72">
        <v>44705</v>
      </c>
      <c r="Y476" s="73" t="s">
        <v>51</v>
      </c>
      <c r="Z476" s="58" t="s">
        <v>52</v>
      </c>
      <c r="AA476" s="58" t="s">
        <v>62</v>
      </c>
      <c r="AB476" s="58" t="s">
        <v>834</v>
      </c>
      <c r="AC476" s="58" t="s">
        <v>835</v>
      </c>
      <c r="AD476" s="58" t="s">
        <v>1211</v>
      </c>
      <c r="AE476" s="58" t="s">
        <v>66</v>
      </c>
      <c r="AF476" s="58" t="s">
        <v>55</v>
      </c>
      <c r="AG476" s="58"/>
      <c r="AH476" s="58"/>
      <c r="AI476" s="58"/>
      <c r="AJ476" s="58"/>
      <c r="AK476" s="58"/>
    </row>
    <row r="477" spans="1:37" x14ac:dyDescent="0.3">
      <c r="A477" s="58" t="s">
        <v>36</v>
      </c>
      <c r="B477" s="58" t="s">
        <v>37</v>
      </c>
      <c r="C477" s="58" t="s">
        <v>38</v>
      </c>
      <c r="D477" s="58" t="s">
        <v>39</v>
      </c>
      <c r="E477" s="58" t="s">
        <v>40</v>
      </c>
      <c r="F477" s="58" t="s">
        <v>41</v>
      </c>
      <c r="G477" s="58" t="s">
        <v>56</v>
      </c>
      <c r="H477" s="58" t="s">
        <v>57</v>
      </c>
      <c r="I477" s="58" t="s">
        <v>44</v>
      </c>
      <c r="J477" s="58" t="s">
        <v>45</v>
      </c>
      <c r="K477" s="58" t="s">
        <v>46</v>
      </c>
      <c r="L477" s="58" t="s">
        <v>58</v>
      </c>
      <c r="M477" s="58" t="s">
        <v>59</v>
      </c>
      <c r="N477" s="58" t="s">
        <v>60</v>
      </c>
      <c r="O477" s="58">
        <v>360000</v>
      </c>
      <c r="P477" s="58" t="s">
        <v>4053</v>
      </c>
      <c r="Q477" s="72">
        <v>44712</v>
      </c>
      <c r="R477" s="58" t="s">
        <v>3674</v>
      </c>
      <c r="S477" s="72">
        <v>44711</v>
      </c>
      <c r="T477" s="58" t="s">
        <v>3675</v>
      </c>
      <c r="U477" s="58" t="s">
        <v>3690</v>
      </c>
      <c r="V477" s="72">
        <v>44706</v>
      </c>
      <c r="W477" s="58" t="s">
        <v>61</v>
      </c>
      <c r="X477" s="72">
        <v>44705</v>
      </c>
      <c r="Y477" s="73" t="s">
        <v>51</v>
      </c>
      <c r="Z477" s="58" t="s">
        <v>52</v>
      </c>
      <c r="AA477" s="58" t="s">
        <v>62</v>
      </c>
      <c r="AB477" s="58" t="s">
        <v>834</v>
      </c>
      <c r="AC477" s="58" t="s">
        <v>835</v>
      </c>
      <c r="AD477" s="58" t="s">
        <v>1215</v>
      </c>
      <c r="AE477" s="58" t="s">
        <v>63</v>
      </c>
      <c r="AF477" s="58" t="s">
        <v>55</v>
      </c>
      <c r="AG477" s="58"/>
      <c r="AH477" s="58"/>
      <c r="AI477" s="58"/>
      <c r="AJ477" s="58"/>
      <c r="AK477" s="58"/>
    </row>
    <row r="478" spans="1:37" x14ac:dyDescent="0.3">
      <c r="A478" s="58" t="s">
        <v>36</v>
      </c>
      <c r="B478" s="58" t="s">
        <v>37</v>
      </c>
      <c r="C478" s="58" t="s">
        <v>38</v>
      </c>
      <c r="D478" s="58" t="s">
        <v>39</v>
      </c>
      <c r="E478" s="58" t="s">
        <v>40</v>
      </c>
      <c r="F478" s="58" t="s">
        <v>41</v>
      </c>
      <c r="G478" s="58" t="s">
        <v>42</v>
      </c>
      <c r="H478" s="58" t="s">
        <v>43</v>
      </c>
      <c r="I478" s="58" t="s">
        <v>44</v>
      </c>
      <c r="J478" s="58" t="s">
        <v>45</v>
      </c>
      <c r="K478" s="58" t="s">
        <v>46</v>
      </c>
      <c r="L478" s="58" t="s">
        <v>47</v>
      </c>
      <c r="M478" s="58" t="s">
        <v>48</v>
      </c>
      <c r="N478" s="58" t="s">
        <v>49</v>
      </c>
      <c r="O478" s="58">
        <v>484000</v>
      </c>
      <c r="P478" s="58" t="s">
        <v>4053</v>
      </c>
      <c r="Q478" s="72">
        <v>44712</v>
      </c>
      <c r="R478" s="58" t="s">
        <v>3674</v>
      </c>
      <c r="S478" s="72">
        <v>44711</v>
      </c>
      <c r="T478" s="58" t="s">
        <v>3675</v>
      </c>
      <c r="U478" s="58" t="s">
        <v>3691</v>
      </c>
      <c r="V478" s="72">
        <v>44706</v>
      </c>
      <c r="W478" s="58" t="s">
        <v>50</v>
      </c>
      <c r="X478" s="72">
        <v>44705</v>
      </c>
      <c r="Y478" s="73" t="s">
        <v>51</v>
      </c>
      <c r="Z478" s="58" t="s">
        <v>52</v>
      </c>
      <c r="AA478" s="58" t="s">
        <v>53</v>
      </c>
      <c r="AB478" s="58" t="s">
        <v>834</v>
      </c>
      <c r="AC478" s="58" t="s">
        <v>835</v>
      </c>
      <c r="AD478" s="58" t="s">
        <v>1220</v>
      </c>
      <c r="AE478" s="58" t="s">
        <v>54</v>
      </c>
      <c r="AF478" s="58" t="s">
        <v>55</v>
      </c>
      <c r="AG478" s="58"/>
      <c r="AH478" s="58"/>
      <c r="AI478" s="58"/>
      <c r="AJ478" s="58"/>
      <c r="AK478" s="58"/>
    </row>
    <row r="479" spans="1:37" x14ac:dyDescent="0.3">
      <c r="A479" s="58" t="s">
        <v>36</v>
      </c>
      <c r="B479" s="58" t="s">
        <v>37</v>
      </c>
      <c r="C479" s="58" t="s">
        <v>38</v>
      </c>
      <c r="D479" s="58" t="s">
        <v>39</v>
      </c>
      <c r="E479" s="58" t="s">
        <v>40</v>
      </c>
      <c r="F479" s="58" t="s">
        <v>41</v>
      </c>
      <c r="G479" s="58" t="s">
        <v>42</v>
      </c>
      <c r="H479" s="58" t="s">
        <v>43</v>
      </c>
      <c r="I479" s="58" t="s">
        <v>44</v>
      </c>
      <c r="J479" s="58" t="s">
        <v>45</v>
      </c>
      <c r="K479" s="58" t="s">
        <v>46</v>
      </c>
      <c r="L479" s="58" t="s">
        <v>47</v>
      </c>
      <c r="M479" s="58" t="s">
        <v>48</v>
      </c>
      <c r="N479" s="58" t="s">
        <v>2905</v>
      </c>
      <c r="O479" s="58">
        <v>1122000</v>
      </c>
      <c r="P479" s="58" t="s">
        <v>4053</v>
      </c>
      <c r="Q479" s="72">
        <v>44712</v>
      </c>
      <c r="R479" s="58" t="s">
        <v>3674</v>
      </c>
      <c r="S479" s="72">
        <v>44711</v>
      </c>
      <c r="T479" s="58" t="s">
        <v>3675</v>
      </c>
      <c r="U479" s="58" t="s">
        <v>3692</v>
      </c>
      <c r="V479" s="72">
        <v>44706</v>
      </c>
      <c r="W479" s="58" t="s">
        <v>2906</v>
      </c>
      <c r="X479" s="72">
        <v>44705</v>
      </c>
      <c r="Y479" s="73" t="s">
        <v>51</v>
      </c>
      <c r="Z479" s="58" t="s">
        <v>52</v>
      </c>
      <c r="AA479" s="58" t="s">
        <v>53</v>
      </c>
      <c r="AB479" s="58" t="s">
        <v>834</v>
      </c>
      <c r="AC479" s="58" t="s">
        <v>835</v>
      </c>
      <c r="AD479" s="58" t="s">
        <v>1225</v>
      </c>
      <c r="AE479" s="58" t="s">
        <v>2907</v>
      </c>
      <c r="AF479" s="58" t="s">
        <v>55</v>
      </c>
      <c r="AG479" s="58"/>
      <c r="AH479" s="58"/>
      <c r="AI479" s="58"/>
      <c r="AJ479" s="58">
        <v>44880</v>
      </c>
      <c r="AK479" s="58"/>
    </row>
    <row r="480" spans="1:37" x14ac:dyDescent="0.3">
      <c r="A480" s="58" t="s">
        <v>36</v>
      </c>
      <c r="B480" s="58" t="s">
        <v>37</v>
      </c>
      <c r="C480" s="58" t="s">
        <v>38</v>
      </c>
      <c r="D480" s="58" t="s">
        <v>39</v>
      </c>
      <c r="E480" s="58" t="s">
        <v>99</v>
      </c>
      <c r="F480" s="58" t="s">
        <v>100</v>
      </c>
      <c r="G480" s="58" t="s">
        <v>42</v>
      </c>
      <c r="H480" s="58" t="s">
        <v>101</v>
      </c>
      <c r="I480" s="58" t="s">
        <v>44</v>
      </c>
      <c r="J480" s="58" t="s">
        <v>102</v>
      </c>
      <c r="K480" s="58" t="s">
        <v>103</v>
      </c>
      <c r="L480" s="58" t="s">
        <v>104</v>
      </c>
      <c r="M480" s="58" t="s">
        <v>105</v>
      </c>
      <c r="N480" s="58" t="s">
        <v>106</v>
      </c>
      <c r="O480" s="58">
        <v>440000</v>
      </c>
      <c r="P480" s="58" t="s">
        <v>4053</v>
      </c>
      <c r="Q480" s="72">
        <v>44712</v>
      </c>
      <c r="R480" s="58" t="s">
        <v>3674</v>
      </c>
      <c r="S480" s="72">
        <v>44711</v>
      </c>
      <c r="T480" s="58" t="s">
        <v>3675</v>
      </c>
      <c r="U480" s="58" t="s">
        <v>3693</v>
      </c>
      <c r="V480" s="72">
        <v>44706</v>
      </c>
      <c r="W480" s="58" t="s">
        <v>107</v>
      </c>
      <c r="X480" s="72">
        <v>44705</v>
      </c>
      <c r="Y480" s="73" t="s">
        <v>51</v>
      </c>
      <c r="Z480" s="58" t="s">
        <v>52</v>
      </c>
      <c r="AA480" s="58" t="s">
        <v>53</v>
      </c>
      <c r="AB480" s="58" t="s">
        <v>834</v>
      </c>
      <c r="AC480" s="58" t="s">
        <v>835</v>
      </c>
      <c r="AD480" s="58" t="s">
        <v>2752</v>
      </c>
      <c r="AE480" s="58" t="s">
        <v>108</v>
      </c>
      <c r="AF480" s="58" t="s">
        <v>109</v>
      </c>
      <c r="AG480" s="58"/>
      <c r="AH480" s="58"/>
      <c r="AI480" s="58"/>
      <c r="AJ480" s="58"/>
      <c r="AK480" s="58"/>
    </row>
    <row r="481" spans="1:37" x14ac:dyDescent="0.3">
      <c r="A481" s="58" t="s">
        <v>36</v>
      </c>
      <c r="B481" s="58" t="s">
        <v>37</v>
      </c>
      <c r="C481" s="58" t="s">
        <v>38</v>
      </c>
      <c r="D481" s="58" t="s">
        <v>39</v>
      </c>
      <c r="E481" s="58" t="s">
        <v>99</v>
      </c>
      <c r="F481" s="58" t="s">
        <v>403</v>
      </c>
      <c r="G481" s="58" t="s">
        <v>110</v>
      </c>
      <c r="H481" s="58" t="s">
        <v>2854</v>
      </c>
      <c r="I481" s="58" t="s">
        <v>44</v>
      </c>
      <c r="J481" s="58" t="s">
        <v>102</v>
      </c>
      <c r="K481" s="58" t="s">
        <v>103</v>
      </c>
      <c r="L481" s="58" t="s">
        <v>112</v>
      </c>
      <c r="M481" s="58" t="s">
        <v>3694</v>
      </c>
      <c r="N481" s="58" t="s">
        <v>118</v>
      </c>
      <c r="O481" s="58">
        <v>302850</v>
      </c>
      <c r="P481" s="58" t="s">
        <v>4053</v>
      </c>
      <c r="Q481" s="72">
        <v>44712</v>
      </c>
      <c r="R481" s="58" t="s">
        <v>3674</v>
      </c>
      <c r="S481" s="72">
        <v>44711</v>
      </c>
      <c r="T481" s="58" t="s">
        <v>3675</v>
      </c>
      <c r="U481" s="58" t="s">
        <v>3695</v>
      </c>
      <c r="V481" s="72">
        <v>44706</v>
      </c>
      <c r="W481" s="58" t="s">
        <v>119</v>
      </c>
      <c r="X481" s="72">
        <v>44705</v>
      </c>
      <c r="Y481" s="73" t="s">
        <v>51</v>
      </c>
      <c r="Z481" s="58" t="s">
        <v>52</v>
      </c>
      <c r="AA481" s="58" t="s">
        <v>116</v>
      </c>
      <c r="AB481" s="58" t="s">
        <v>834</v>
      </c>
      <c r="AC481" s="58" t="s">
        <v>835</v>
      </c>
      <c r="AD481" s="58" t="s">
        <v>2742</v>
      </c>
      <c r="AE481" s="58" t="s">
        <v>120</v>
      </c>
      <c r="AF481" s="58" t="s">
        <v>109</v>
      </c>
      <c r="AG481" s="58"/>
      <c r="AH481" s="58"/>
      <c r="AI481" s="58"/>
      <c r="AJ481" s="58"/>
      <c r="AK481" s="58"/>
    </row>
    <row r="482" spans="1:37" x14ac:dyDescent="0.3">
      <c r="A482" s="58" t="s">
        <v>36</v>
      </c>
      <c r="B482" s="58" t="s">
        <v>37</v>
      </c>
      <c r="C482" s="58" t="s">
        <v>38</v>
      </c>
      <c r="D482" s="58" t="s">
        <v>39</v>
      </c>
      <c r="E482" s="58" t="s">
        <v>99</v>
      </c>
      <c r="F482" s="58" t="s">
        <v>100</v>
      </c>
      <c r="G482" s="58" t="s">
        <v>110</v>
      </c>
      <c r="H482" s="58" t="s">
        <v>111</v>
      </c>
      <c r="I482" s="58" t="s">
        <v>44</v>
      </c>
      <c r="J482" s="58" t="s">
        <v>102</v>
      </c>
      <c r="K482" s="58" t="s">
        <v>103</v>
      </c>
      <c r="L482" s="58" t="s">
        <v>112</v>
      </c>
      <c r="M482" s="58" t="s">
        <v>113</v>
      </c>
      <c r="N482" s="58" t="s">
        <v>114</v>
      </c>
      <c r="O482" s="58">
        <v>331250</v>
      </c>
      <c r="P482" s="58" t="s">
        <v>4053</v>
      </c>
      <c r="Q482" s="72">
        <v>44712</v>
      </c>
      <c r="R482" s="58" t="s">
        <v>3674</v>
      </c>
      <c r="S482" s="72">
        <v>44711</v>
      </c>
      <c r="T482" s="58" t="s">
        <v>3675</v>
      </c>
      <c r="U482" s="58" t="s">
        <v>3696</v>
      </c>
      <c r="V482" s="72">
        <v>44706</v>
      </c>
      <c r="W482" s="58" t="s">
        <v>115</v>
      </c>
      <c r="X482" s="72">
        <v>44705</v>
      </c>
      <c r="Y482" s="73" t="s">
        <v>51</v>
      </c>
      <c r="Z482" s="58" t="s">
        <v>52</v>
      </c>
      <c r="AA482" s="58" t="s">
        <v>116</v>
      </c>
      <c r="AB482" s="58" t="s">
        <v>834</v>
      </c>
      <c r="AC482" s="58" t="s">
        <v>835</v>
      </c>
      <c r="AD482" s="58" t="s">
        <v>2737</v>
      </c>
      <c r="AE482" s="58" t="s">
        <v>117</v>
      </c>
      <c r="AF482" s="58" t="s">
        <v>109</v>
      </c>
      <c r="AG482" s="58"/>
      <c r="AH482" s="58"/>
      <c r="AI482" s="58"/>
      <c r="AJ482" s="58"/>
      <c r="AK482" s="58"/>
    </row>
    <row r="483" spans="1:37" x14ac:dyDescent="0.3">
      <c r="A483" s="58" t="s">
        <v>121</v>
      </c>
      <c r="B483" s="58" t="s">
        <v>122</v>
      </c>
      <c r="C483" s="58" t="s">
        <v>123</v>
      </c>
      <c r="D483" s="58" t="s">
        <v>697</v>
      </c>
      <c r="E483" s="58" t="s">
        <v>698</v>
      </c>
      <c r="F483" s="58" t="s">
        <v>699</v>
      </c>
      <c r="G483" s="58" t="s">
        <v>333</v>
      </c>
      <c r="H483" s="58" t="s">
        <v>744</v>
      </c>
      <c r="I483" s="58" t="s">
        <v>44</v>
      </c>
      <c r="J483" s="58" t="s">
        <v>136</v>
      </c>
      <c r="K483" s="58" t="s">
        <v>137</v>
      </c>
      <c r="L483" s="58" t="s">
        <v>274</v>
      </c>
      <c r="M483" s="58" t="s">
        <v>745</v>
      </c>
      <c r="N483" s="58" t="s">
        <v>778</v>
      </c>
      <c r="O483" s="58">
        <v>988000</v>
      </c>
      <c r="P483" s="58" t="s">
        <v>4054</v>
      </c>
      <c r="Q483" s="72">
        <v>44712</v>
      </c>
      <c r="R483" s="58" t="s">
        <v>3580</v>
      </c>
      <c r="S483" s="72">
        <v>44711</v>
      </c>
      <c r="T483" s="58" t="s">
        <v>3581</v>
      </c>
      <c r="U483" s="58" t="s">
        <v>3582</v>
      </c>
      <c r="V483" s="72">
        <v>44706</v>
      </c>
      <c r="W483" s="58" t="s">
        <v>779</v>
      </c>
      <c r="X483" s="72">
        <v>44705</v>
      </c>
      <c r="Y483" s="73" t="s">
        <v>51</v>
      </c>
      <c r="Z483" s="58" t="s">
        <v>706</v>
      </c>
      <c r="AA483" s="58" t="s">
        <v>338</v>
      </c>
      <c r="AB483" s="58" t="s">
        <v>834</v>
      </c>
      <c r="AC483" s="58" t="s">
        <v>835</v>
      </c>
      <c r="AD483" s="58" t="s">
        <v>3583</v>
      </c>
      <c r="AE483" s="58" t="s">
        <v>780</v>
      </c>
      <c r="AF483" s="58" t="s">
        <v>143</v>
      </c>
      <c r="AG483" s="58"/>
      <c r="AH483" s="58"/>
      <c r="AI483" s="58"/>
      <c r="AJ483" s="58"/>
      <c r="AK483" s="58"/>
    </row>
    <row r="484" spans="1:37" x14ac:dyDescent="0.3">
      <c r="A484" s="58" t="s">
        <v>121</v>
      </c>
      <c r="B484" s="58" t="s">
        <v>122</v>
      </c>
      <c r="C484" s="58" t="s">
        <v>123</v>
      </c>
      <c r="D484" s="58" t="s">
        <v>124</v>
      </c>
      <c r="E484" s="58" t="s">
        <v>125</v>
      </c>
      <c r="F484" s="58" t="s">
        <v>250</v>
      </c>
      <c r="G484" s="58" t="s">
        <v>42</v>
      </c>
      <c r="H484" s="58" t="s">
        <v>251</v>
      </c>
      <c r="I484" s="58" t="s">
        <v>44</v>
      </c>
      <c r="J484" s="58" t="s">
        <v>45</v>
      </c>
      <c r="K484" s="58" t="s">
        <v>79</v>
      </c>
      <c r="L484" s="58" t="s">
        <v>47</v>
      </c>
      <c r="M484" s="58" t="s">
        <v>252</v>
      </c>
      <c r="N484" s="58" t="s">
        <v>253</v>
      </c>
      <c r="O484" s="58">
        <v>528000</v>
      </c>
      <c r="P484" s="58" t="s">
        <v>4054</v>
      </c>
      <c r="Q484" s="72">
        <v>44712</v>
      </c>
      <c r="R484" s="58" t="s">
        <v>3580</v>
      </c>
      <c r="S484" s="72">
        <v>44711</v>
      </c>
      <c r="T484" s="58" t="s">
        <v>3581</v>
      </c>
      <c r="U484" s="58" t="s">
        <v>3584</v>
      </c>
      <c r="V484" s="72">
        <v>44706</v>
      </c>
      <c r="W484" s="58" t="s">
        <v>254</v>
      </c>
      <c r="X484" s="72">
        <v>44705</v>
      </c>
      <c r="Y484" s="73" t="s">
        <v>51</v>
      </c>
      <c r="Z484" s="58" t="s">
        <v>52</v>
      </c>
      <c r="AA484" s="58" t="s">
        <v>53</v>
      </c>
      <c r="AB484" s="58" t="s">
        <v>834</v>
      </c>
      <c r="AC484" s="58" t="s">
        <v>835</v>
      </c>
      <c r="AD484" s="58" t="s">
        <v>3585</v>
      </c>
      <c r="AE484" s="58" t="s">
        <v>255</v>
      </c>
      <c r="AF484" s="58" t="s">
        <v>55</v>
      </c>
      <c r="AG484" s="58"/>
      <c r="AH484" s="58"/>
      <c r="AI484" s="58"/>
      <c r="AJ484" s="58"/>
      <c r="AK484" s="58"/>
    </row>
    <row r="485" spans="1:37" x14ac:dyDescent="0.3">
      <c r="A485" s="58" t="s">
        <v>121</v>
      </c>
      <c r="B485" s="58" t="s">
        <v>122</v>
      </c>
      <c r="C485" s="58" t="s">
        <v>123</v>
      </c>
      <c r="D485" s="58" t="s">
        <v>124</v>
      </c>
      <c r="E485" s="58" t="s">
        <v>125</v>
      </c>
      <c r="F485" s="58" t="s">
        <v>215</v>
      </c>
      <c r="G485" s="58" t="s">
        <v>110</v>
      </c>
      <c r="H485" s="58" t="s">
        <v>245</v>
      </c>
      <c r="I485" s="58" t="s">
        <v>44</v>
      </c>
      <c r="J485" s="58" t="s">
        <v>45</v>
      </c>
      <c r="K485" s="58" t="s">
        <v>46</v>
      </c>
      <c r="L485" s="58" t="s">
        <v>112</v>
      </c>
      <c r="M485" s="58" t="s">
        <v>246</v>
      </c>
      <c r="N485" s="58" t="s">
        <v>247</v>
      </c>
      <c r="O485" s="58">
        <v>238833</v>
      </c>
      <c r="P485" s="58" t="s">
        <v>4054</v>
      </c>
      <c r="Q485" s="72">
        <v>44712</v>
      </c>
      <c r="R485" s="58" t="s">
        <v>3580</v>
      </c>
      <c r="S485" s="72">
        <v>44711</v>
      </c>
      <c r="T485" s="58" t="s">
        <v>3581</v>
      </c>
      <c r="U485" s="58" t="s">
        <v>3586</v>
      </c>
      <c r="V485" s="72">
        <v>44706</v>
      </c>
      <c r="W485" s="58" t="s">
        <v>248</v>
      </c>
      <c r="X485" s="72">
        <v>44705</v>
      </c>
      <c r="Y485" s="73" t="s">
        <v>51</v>
      </c>
      <c r="Z485" s="58" t="s">
        <v>52</v>
      </c>
      <c r="AA485" s="58" t="s">
        <v>116</v>
      </c>
      <c r="AB485" s="58" t="s">
        <v>834</v>
      </c>
      <c r="AC485" s="58" t="s">
        <v>835</v>
      </c>
      <c r="AD485" s="58" t="s">
        <v>3587</v>
      </c>
      <c r="AE485" s="58" t="s">
        <v>249</v>
      </c>
      <c r="AF485" s="58" t="s">
        <v>55</v>
      </c>
      <c r="AG485" s="58"/>
      <c r="AH485" s="58"/>
      <c r="AI485" s="58"/>
      <c r="AJ485" s="58"/>
      <c r="AK485" s="58"/>
    </row>
    <row r="486" spans="1:37" x14ac:dyDescent="0.3">
      <c r="A486" s="58" t="s">
        <v>121</v>
      </c>
      <c r="B486" s="58" t="s">
        <v>122</v>
      </c>
      <c r="C486" s="58" t="s">
        <v>123</v>
      </c>
      <c r="D486" s="58" t="s">
        <v>124</v>
      </c>
      <c r="E486" s="58" t="s">
        <v>125</v>
      </c>
      <c r="F486" s="58" t="s">
        <v>215</v>
      </c>
      <c r="G486" s="58" t="s">
        <v>42</v>
      </c>
      <c r="H486" s="58" t="s">
        <v>216</v>
      </c>
      <c r="I486" s="58" t="s">
        <v>44</v>
      </c>
      <c r="J486" s="58" t="s">
        <v>45</v>
      </c>
      <c r="K486" s="58" t="s">
        <v>46</v>
      </c>
      <c r="L486" s="58" t="s">
        <v>47</v>
      </c>
      <c r="M486" s="58" t="s">
        <v>217</v>
      </c>
      <c r="N486" s="58" t="s">
        <v>242</v>
      </c>
      <c r="O486" s="58">
        <v>583000</v>
      </c>
      <c r="P486" s="58" t="s">
        <v>4054</v>
      </c>
      <c r="Q486" s="72">
        <v>44712</v>
      </c>
      <c r="R486" s="58" t="s">
        <v>3580</v>
      </c>
      <c r="S486" s="72">
        <v>44711</v>
      </c>
      <c r="T486" s="58" t="s">
        <v>3581</v>
      </c>
      <c r="U486" s="58" t="s">
        <v>3588</v>
      </c>
      <c r="V486" s="72">
        <v>44706</v>
      </c>
      <c r="W486" s="58" t="s">
        <v>243</v>
      </c>
      <c r="X486" s="72">
        <v>44705</v>
      </c>
      <c r="Y486" s="73" t="s">
        <v>51</v>
      </c>
      <c r="Z486" s="58" t="s">
        <v>52</v>
      </c>
      <c r="AA486" s="58" t="s">
        <v>53</v>
      </c>
      <c r="AB486" s="58" t="s">
        <v>834</v>
      </c>
      <c r="AC486" s="58" t="s">
        <v>835</v>
      </c>
      <c r="AD486" s="58" t="s">
        <v>2904</v>
      </c>
      <c r="AE486" s="58" t="s">
        <v>244</v>
      </c>
      <c r="AF486" s="58" t="s">
        <v>55</v>
      </c>
      <c r="AG486" s="58"/>
      <c r="AH486" s="58"/>
      <c r="AI486" s="58"/>
      <c r="AJ486" s="58"/>
      <c r="AK486" s="58"/>
    </row>
    <row r="487" spans="1:37" x14ac:dyDescent="0.3">
      <c r="A487" s="58" t="s">
        <v>121</v>
      </c>
      <c r="B487" s="58" t="s">
        <v>122</v>
      </c>
      <c r="C487" s="58" t="s">
        <v>123</v>
      </c>
      <c r="D487" s="58" t="s">
        <v>124</v>
      </c>
      <c r="E487" s="58" t="s">
        <v>125</v>
      </c>
      <c r="F487" s="58" t="s">
        <v>215</v>
      </c>
      <c r="G487" s="58" t="s">
        <v>42</v>
      </c>
      <c r="H487" s="58" t="s">
        <v>216</v>
      </c>
      <c r="I487" s="58" t="s">
        <v>44</v>
      </c>
      <c r="J487" s="58" t="s">
        <v>45</v>
      </c>
      <c r="K487" s="58" t="s">
        <v>46</v>
      </c>
      <c r="L487" s="58" t="s">
        <v>47</v>
      </c>
      <c r="M487" s="58" t="s">
        <v>217</v>
      </c>
      <c r="N487" s="58" t="s">
        <v>239</v>
      </c>
      <c r="O487" s="58">
        <v>242000</v>
      </c>
      <c r="P487" s="58" t="s">
        <v>4054</v>
      </c>
      <c r="Q487" s="72">
        <v>44712</v>
      </c>
      <c r="R487" s="58" t="s">
        <v>3580</v>
      </c>
      <c r="S487" s="72">
        <v>44711</v>
      </c>
      <c r="T487" s="58" t="s">
        <v>3581</v>
      </c>
      <c r="U487" s="58" t="s">
        <v>3589</v>
      </c>
      <c r="V487" s="72">
        <v>44706</v>
      </c>
      <c r="W487" s="58" t="s">
        <v>240</v>
      </c>
      <c r="X487" s="72">
        <v>44705</v>
      </c>
      <c r="Y487" s="73" t="s">
        <v>51</v>
      </c>
      <c r="Z487" s="58" t="s">
        <v>52</v>
      </c>
      <c r="AA487" s="58" t="s">
        <v>53</v>
      </c>
      <c r="AB487" s="58" t="s">
        <v>834</v>
      </c>
      <c r="AC487" s="58" t="s">
        <v>835</v>
      </c>
      <c r="AD487" s="58" t="s">
        <v>3140</v>
      </c>
      <c r="AE487" s="58" t="s">
        <v>241</v>
      </c>
      <c r="AF487" s="58" t="s">
        <v>55</v>
      </c>
      <c r="AG487" s="58"/>
      <c r="AH487" s="58"/>
      <c r="AI487" s="58"/>
      <c r="AJ487" s="58"/>
      <c r="AK487" s="58"/>
    </row>
    <row r="488" spans="1:37" x14ac:dyDescent="0.3">
      <c r="A488" s="58" t="s">
        <v>121</v>
      </c>
      <c r="B488" s="58" t="s">
        <v>122</v>
      </c>
      <c r="C488" s="58" t="s">
        <v>123</v>
      </c>
      <c r="D488" s="58" t="s">
        <v>124</v>
      </c>
      <c r="E488" s="58" t="s">
        <v>125</v>
      </c>
      <c r="F488" s="58" t="s">
        <v>215</v>
      </c>
      <c r="G488" s="58" t="s">
        <v>42</v>
      </c>
      <c r="H488" s="58" t="s">
        <v>216</v>
      </c>
      <c r="I488" s="58" t="s">
        <v>44</v>
      </c>
      <c r="J488" s="58" t="s">
        <v>45</v>
      </c>
      <c r="K488" s="58" t="s">
        <v>46</v>
      </c>
      <c r="L488" s="58" t="s">
        <v>47</v>
      </c>
      <c r="M488" s="58" t="s">
        <v>217</v>
      </c>
      <c r="N488" s="58" t="s">
        <v>236</v>
      </c>
      <c r="O488" s="58">
        <v>825000</v>
      </c>
      <c r="P488" s="58" t="s">
        <v>4054</v>
      </c>
      <c r="Q488" s="72">
        <v>44712</v>
      </c>
      <c r="R488" s="58" t="s">
        <v>3580</v>
      </c>
      <c r="S488" s="72">
        <v>44711</v>
      </c>
      <c r="T488" s="58" t="s">
        <v>3581</v>
      </c>
      <c r="U488" s="58" t="s">
        <v>3590</v>
      </c>
      <c r="V488" s="72">
        <v>44706</v>
      </c>
      <c r="W488" s="58" t="s">
        <v>237</v>
      </c>
      <c r="X488" s="72">
        <v>44705</v>
      </c>
      <c r="Y488" s="73" t="s">
        <v>51</v>
      </c>
      <c r="Z488" s="58" t="s">
        <v>52</v>
      </c>
      <c r="AA488" s="58" t="s">
        <v>53</v>
      </c>
      <c r="AB488" s="58" t="s">
        <v>834</v>
      </c>
      <c r="AC488" s="58" t="s">
        <v>835</v>
      </c>
      <c r="AD488" s="58" t="s">
        <v>1191</v>
      </c>
      <c r="AE488" s="58" t="s">
        <v>238</v>
      </c>
      <c r="AF488" s="58" t="s">
        <v>55</v>
      </c>
      <c r="AG488" s="58"/>
      <c r="AH488" s="58"/>
      <c r="AI488" s="58"/>
      <c r="AJ488" s="58"/>
      <c r="AK488" s="58"/>
    </row>
    <row r="489" spans="1:37" x14ac:dyDescent="0.3">
      <c r="A489" s="58" t="s">
        <v>121</v>
      </c>
      <c r="B489" s="58" t="s">
        <v>122</v>
      </c>
      <c r="C489" s="58" t="s">
        <v>123</v>
      </c>
      <c r="D489" s="58" t="s">
        <v>124</v>
      </c>
      <c r="E489" s="58" t="s">
        <v>125</v>
      </c>
      <c r="F489" s="58" t="s">
        <v>215</v>
      </c>
      <c r="G489" s="58" t="s">
        <v>42</v>
      </c>
      <c r="H489" s="58" t="s">
        <v>216</v>
      </c>
      <c r="I489" s="58" t="s">
        <v>44</v>
      </c>
      <c r="J489" s="58" t="s">
        <v>45</v>
      </c>
      <c r="K489" s="58" t="s">
        <v>46</v>
      </c>
      <c r="L489" s="58" t="s">
        <v>47</v>
      </c>
      <c r="M489" s="58" t="s">
        <v>217</v>
      </c>
      <c r="N489" s="58" t="s">
        <v>3200</v>
      </c>
      <c r="O489" s="58">
        <v>528000</v>
      </c>
      <c r="P489" s="58" t="s">
        <v>4054</v>
      </c>
      <c r="Q489" s="72">
        <v>44712</v>
      </c>
      <c r="R489" s="58" t="s">
        <v>3580</v>
      </c>
      <c r="S489" s="72">
        <v>44711</v>
      </c>
      <c r="T489" s="58" t="s">
        <v>3581</v>
      </c>
      <c r="U489" s="58" t="s">
        <v>3591</v>
      </c>
      <c r="V489" s="72">
        <v>44706</v>
      </c>
      <c r="W489" s="58" t="s">
        <v>3201</v>
      </c>
      <c r="X489" s="72">
        <v>44705</v>
      </c>
      <c r="Y489" s="73" t="s">
        <v>51</v>
      </c>
      <c r="Z489" s="58" t="s">
        <v>52</v>
      </c>
      <c r="AA489" s="58" t="s">
        <v>53</v>
      </c>
      <c r="AB489" s="58" t="s">
        <v>834</v>
      </c>
      <c r="AC489" s="58" t="s">
        <v>835</v>
      </c>
      <c r="AD489" s="58" t="s">
        <v>3145</v>
      </c>
      <c r="AE489" s="58" t="s">
        <v>3202</v>
      </c>
      <c r="AF489" s="58" t="s">
        <v>55</v>
      </c>
      <c r="AG489" s="58"/>
      <c r="AH489" s="58"/>
      <c r="AI489" s="58"/>
      <c r="AJ489" s="58">
        <v>21120</v>
      </c>
      <c r="AK489" s="58"/>
    </row>
    <row r="490" spans="1:37" x14ac:dyDescent="0.3">
      <c r="A490" s="58" t="s">
        <v>121</v>
      </c>
      <c r="B490" s="58" t="s">
        <v>122</v>
      </c>
      <c r="C490" s="58" t="s">
        <v>123</v>
      </c>
      <c r="D490" s="58" t="s">
        <v>124</v>
      </c>
      <c r="E490" s="58" t="s">
        <v>125</v>
      </c>
      <c r="F490" s="58" t="s">
        <v>215</v>
      </c>
      <c r="G490" s="58" t="s">
        <v>42</v>
      </c>
      <c r="H490" s="58" t="s">
        <v>216</v>
      </c>
      <c r="I490" s="58" t="s">
        <v>44</v>
      </c>
      <c r="J490" s="58" t="s">
        <v>45</v>
      </c>
      <c r="K490" s="58" t="s">
        <v>46</v>
      </c>
      <c r="L490" s="58" t="s">
        <v>47</v>
      </c>
      <c r="M490" s="58" t="s">
        <v>217</v>
      </c>
      <c r="N490" s="58" t="s">
        <v>233</v>
      </c>
      <c r="O490" s="58">
        <v>1012000</v>
      </c>
      <c r="P490" s="58" t="s">
        <v>4054</v>
      </c>
      <c r="Q490" s="72">
        <v>44712</v>
      </c>
      <c r="R490" s="58" t="s">
        <v>3580</v>
      </c>
      <c r="S490" s="72">
        <v>44711</v>
      </c>
      <c r="T490" s="58" t="s">
        <v>3581</v>
      </c>
      <c r="U490" s="58" t="s">
        <v>3592</v>
      </c>
      <c r="V490" s="72">
        <v>44706</v>
      </c>
      <c r="W490" s="58" t="s">
        <v>234</v>
      </c>
      <c r="X490" s="72">
        <v>44705</v>
      </c>
      <c r="Y490" s="73" t="s">
        <v>51</v>
      </c>
      <c r="Z490" s="58" t="s">
        <v>52</v>
      </c>
      <c r="AA490" s="58" t="s">
        <v>53</v>
      </c>
      <c r="AB490" s="58" t="s">
        <v>834</v>
      </c>
      <c r="AC490" s="58" t="s">
        <v>835</v>
      </c>
      <c r="AD490" s="58" t="s">
        <v>837</v>
      </c>
      <c r="AE490" s="58" t="s">
        <v>235</v>
      </c>
      <c r="AF490" s="58" t="s">
        <v>55</v>
      </c>
      <c r="AG490" s="58"/>
      <c r="AH490" s="58"/>
      <c r="AI490" s="58"/>
      <c r="AJ490" s="58"/>
      <c r="AK490" s="58"/>
    </row>
    <row r="491" spans="1:37" x14ac:dyDescent="0.3">
      <c r="A491" s="58" t="s">
        <v>121</v>
      </c>
      <c r="B491" s="58" t="s">
        <v>122</v>
      </c>
      <c r="C491" s="58" t="s">
        <v>123</v>
      </c>
      <c r="D491" s="58" t="s">
        <v>124</v>
      </c>
      <c r="E491" s="58" t="s">
        <v>125</v>
      </c>
      <c r="F491" s="58" t="s">
        <v>215</v>
      </c>
      <c r="G491" s="58" t="s">
        <v>42</v>
      </c>
      <c r="H491" s="58" t="s">
        <v>216</v>
      </c>
      <c r="I491" s="58" t="s">
        <v>44</v>
      </c>
      <c r="J491" s="58" t="s">
        <v>45</v>
      </c>
      <c r="K491" s="58" t="s">
        <v>46</v>
      </c>
      <c r="L491" s="58" t="s">
        <v>47</v>
      </c>
      <c r="M491" s="58" t="s">
        <v>217</v>
      </c>
      <c r="N491" s="58" t="s">
        <v>230</v>
      </c>
      <c r="O491" s="58">
        <v>880000</v>
      </c>
      <c r="P491" s="58" t="s">
        <v>4054</v>
      </c>
      <c r="Q491" s="72">
        <v>44712</v>
      </c>
      <c r="R491" s="58" t="s">
        <v>3580</v>
      </c>
      <c r="S491" s="72">
        <v>44711</v>
      </c>
      <c r="T491" s="58" t="s">
        <v>3581</v>
      </c>
      <c r="U491" s="58" t="s">
        <v>3593</v>
      </c>
      <c r="V491" s="72">
        <v>44706</v>
      </c>
      <c r="W491" s="58" t="s">
        <v>231</v>
      </c>
      <c r="X491" s="72">
        <v>44705</v>
      </c>
      <c r="Y491" s="73" t="s">
        <v>51</v>
      </c>
      <c r="Z491" s="58" t="s">
        <v>52</v>
      </c>
      <c r="AA491" s="58" t="s">
        <v>53</v>
      </c>
      <c r="AB491" s="58" t="s">
        <v>834</v>
      </c>
      <c r="AC491" s="58" t="s">
        <v>835</v>
      </c>
      <c r="AD491" s="58" t="s">
        <v>3150</v>
      </c>
      <c r="AE491" s="58" t="s">
        <v>232</v>
      </c>
      <c r="AF491" s="58" t="s">
        <v>55</v>
      </c>
      <c r="AG491" s="58"/>
      <c r="AH491" s="58"/>
      <c r="AI491" s="58"/>
      <c r="AJ491" s="58"/>
      <c r="AK491" s="58"/>
    </row>
    <row r="492" spans="1:37" x14ac:dyDescent="0.3">
      <c r="A492" s="58" t="s">
        <v>121</v>
      </c>
      <c r="B492" s="58" t="s">
        <v>122</v>
      </c>
      <c r="C492" s="58" t="s">
        <v>123</v>
      </c>
      <c r="D492" s="58" t="s">
        <v>124</v>
      </c>
      <c r="E492" s="58" t="s">
        <v>125</v>
      </c>
      <c r="F492" s="58" t="s">
        <v>215</v>
      </c>
      <c r="G492" s="58" t="s">
        <v>42</v>
      </c>
      <c r="H492" s="58" t="s">
        <v>216</v>
      </c>
      <c r="I492" s="58" t="s">
        <v>44</v>
      </c>
      <c r="J492" s="58" t="s">
        <v>45</v>
      </c>
      <c r="K492" s="58" t="s">
        <v>46</v>
      </c>
      <c r="L492" s="58" t="s">
        <v>47</v>
      </c>
      <c r="M492" s="58" t="s">
        <v>217</v>
      </c>
      <c r="N492" s="58" t="s">
        <v>227</v>
      </c>
      <c r="O492" s="58">
        <v>1012000</v>
      </c>
      <c r="P492" s="58" t="s">
        <v>4054</v>
      </c>
      <c r="Q492" s="72">
        <v>44712</v>
      </c>
      <c r="R492" s="58" t="s">
        <v>3580</v>
      </c>
      <c r="S492" s="72">
        <v>44711</v>
      </c>
      <c r="T492" s="58" t="s">
        <v>3581</v>
      </c>
      <c r="U492" s="58" t="s">
        <v>3594</v>
      </c>
      <c r="V492" s="72">
        <v>44706</v>
      </c>
      <c r="W492" s="58" t="s">
        <v>228</v>
      </c>
      <c r="X492" s="72">
        <v>44705</v>
      </c>
      <c r="Y492" s="73" t="s">
        <v>51</v>
      </c>
      <c r="Z492" s="58" t="s">
        <v>52</v>
      </c>
      <c r="AA492" s="58" t="s">
        <v>53</v>
      </c>
      <c r="AB492" s="58" t="s">
        <v>834</v>
      </c>
      <c r="AC492" s="58" t="s">
        <v>835</v>
      </c>
      <c r="AD492" s="58" t="s">
        <v>2056</v>
      </c>
      <c r="AE492" s="58" t="s">
        <v>229</v>
      </c>
      <c r="AF492" s="58" t="s">
        <v>55</v>
      </c>
      <c r="AG492" s="58"/>
      <c r="AH492" s="58"/>
      <c r="AI492" s="58"/>
      <c r="AJ492" s="58"/>
      <c r="AK492" s="58"/>
    </row>
    <row r="493" spans="1:37" x14ac:dyDescent="0.3">
      <c r="A493" s="58" t="s">
        <v>121</v>
      </c>
      <c r="B493" s="58" t="s">
        <v>122</v>
      </c>
      <c r="C493" s="58" t="s">
        <v>123</v>
      </c>
      <c r="D493" s="58" t="s">
        <v>124</v>
      </c>
      <c r="E493" s="58" t="s">
        <v>125</v>
      </c>
      <c r="F493" s="58" t="s">
        <v>215</v>
      </c>
      <c r="G493" s="58" t="s">
        <v>42</v>
      </c>
      <c r="H493" s="58" t="s">
        <v>216</v>
      </c>
      <c r="I493" s="58" t="s">
        <v>44</v>
      </c>
      <c r="J493" s="58" t="s">
        <v>45</v>
      </c>
      <c r="K493" s="58" t="s">
        <v>46</v>
      </c>
      <c r="L493" s="58" t="s">
        <v>47</v>
      </c>
      <c r="M493" s="58" t="s">
        <v>217</v>
      </c>
      <c r="N493" s="58" t="s">
        <v>224</v>
      </c>
      <c r="O493" s="58">
        <v>880000</v>
      </c>
      <c r="P493" s="58" t="s">
        <v>4054</v>
      </c>
      <c r="Q493" s="72">
        <v>44712</v>
      </c>
      <c r="R493" s="58" t="s">
        <v>3580</v>
      </c>
      <c r="S493" s="72">
        <v>44711</v>
      </c>
      <c r="T493" s="58" t="s">
        <v>3581</v>
      </c>
      <c r="U493" s="58" t="s">
        <v>3595</v>
      </c>
      <c r="V493" s="72">
        <v>44706</v>
      </c>
      <c r="W493" s="58" t="s">
        <v>225</v>
      </c>
      <c r="X493" s="72">
        <v>44705</v>
      </c>
      <c r="Y493" s="73" t="s">
        <v>51</v>
      </c>
      <c r="Z493" s="58" t="s">
        <v>52</v>
      </c>
      <c r="AA493" s="58" t="s">
        <v>53</v>
      </c>
      <c r="AB493" s="58" t="s">
        <v>834</v>
      </c>
      <c r="AC493" s="58" t="s">
        <v>835</v>
      </c>
      <c r="AD493" s="58" t="s">
        <v>2061</v>
      </c>
      <c r="AE493" s="58" t="s">
        <v>226</v>
      </c>
      <c r="AF493" s="58" t="s">
        <v>55</v>
      </c>
      <c r="AG493" s="58"/>
      <c r="AH493" s="58"/>
      <c r="AI493" s="58"/>
      <c r="AJ493" s="58"/>
      <c r="AK493" s="58"/>
    </row>
    <row r="494" spans="1:37" x14ac:dyDescent="0.3">
      <c r="A494" s="58" t="s">
        <v>121</v>
      </c>
      <c r="B494" s="58" t="s">
        <v>122</v>
      </c>
      <c r="C494" s="58" t="s">
        <v>123</v>
      </c>
      <c r="D494" s="58" t="s">
        <v>124</v>
      </c>
      <c r="E494" s="58" t="s">
        <v>125</v>
      </c>
      <c r="F494" s="58" t="s">
        <v>215</v>
      </c>
      <c r="G494" s="58" t="s">
        <v>42</v>
      </c>
      <c r="H494" s="58" t="s">
        <v>216</v>
      </c>
      <c r="I494" s="58" t="s">
        <v>44</v>
      </c>
      <c r="J494" s="58" t="s">
        <v>45</v>
      </c>
      <c r="K494" s="58" t="s">
        <v>46</v>
      </c>
      <c r="L494" s="58" t="s">
        <v>47</v>
      </c>
      <c r="M494" s="58" t="s">
        <v>217</v>
      </c>
      <c r="N494" s="58" t="s">
        <v>221</v>
      </c>
      <c r="O494" s="58">
        <v>1012000</v>
      </c>
      <c r="P494" s="58" t="s">
        <v>4054</v>
      </c>
      <c r="Q494" s="72">
        <v>44712</v>
      </c>
      <c r="R494" s="58" t="s">
        <v>3580</v>
      </c>
      <c r="S494" s="72">
        <v>44711</v>
      </c>
      <c r="T494" s="58" t="s">
        <v>3581</v>
      </c>
      <c r="U494" s="58" t="s">
        <v>3596</v>
      </c>
      <c r="V494" s="72">
        <v>44706</v>
      </c>
      <c r="W494" s="58" t="s">
        <v>222</v>
      </c>
      <c r="X494" s="72">
        <v>44705</v>
      </c>
      <c r="Y494" s="73" t="s">
        <v>51</v>
      </c>
      <c r="Z494" s="58" t="s">
        <v>52</v>
      </c>
      <c r="AA494" s="58" t="s">
        <v>53</v>
      </c>
      <c r="AB494" s="58" t="s">
        <v>834</v>
      </c>
      <c r="AC494" s="58" t="s">
        <v>835</v>
      </c>
      <c r="AD494" s="58" t="s">
        <v>3155</v>
      </c>
      <c r="AE494" s="58" t="s">
        <v>223</v>
      </c>
      <c r="AF494" s="58" t="s">
        <v>55</v>
      </c>
      <c r="AG494" s="58"/>
      <c r="AH494" s="58"/>
      <c r="AI494" s="58"/>
      <c r="AJ494" s="58"/>
      <c r="AK494" s="58"/>
    </row>
    <row r="495" spans="1:37" x14ac:dyDescent="0.3">
      <c r="A495" s="58" t="s">
        <v>121</v>
      </c>
      <c r="B495" s="58" t="s">
        <v>122</v>
      </c>
      <c r="C495" s="58" t="s">
        <v>123</v>
      </c>
      <c r="D495" s="58" t="s">
        <v>124</v>
      </c>
      <c r="E495" s="58" t="s">
        <v>125</v>
      </c>
      <c r="F495" s="58" t="s">
        <v>215</v>
      </c>
      <c r="G495" s="58" t="s">
        <v>42</v>
      </c>
      <c r="H495" s="58" t="s">
        <v>216</v>
      </c>
      <c r="I495" s="58" t="s">
        <v>44</v>
      </c>
      <c r="J495" s="58" t="s">
        <v>45</v>
      </c>
      <c r="K495" s="58" t="s">
        <v>46</v>
      </c>
      <c r="L495" s="58" t="s">
        <v>47</v>
      </c>
      <c r="M495" s="58" t="s">
        <v>217</v>
      </c>
      <c r="N495" s="58" t="s">
        <v>218</v>
      </c>
      <c r="O495" s="58">
        <v>880000</v>
      </c>
      <c r="P495" s="58" t="s">
        <v>4054</v>
      </c>
      <c r="Q495" s="72">
        <v>44712</v>
      </c>
      <c r="R495" s="58" t="s">
        <v>3580</v>
      </c>
      <c r="S495" s="72">
        <v>44711</v>
      </c>
      <c r="T495" s="58" t="s">
        <v>3581</v>
      </c>
      <c r="U495" s="58" t="s">
        <v>3597</v>
      </c>
      <c r="V495" s="72">
        <v>44706</v>
      </c>
      <c r="W495" s="58" t="s">
        <v>219</v>
      </c>
      <c r="X495" s="72">
        <v>44705</v>
      </c>
      <c r="Y495" s="73" t="s">
        <v>51</v>
      </c>
      <c r="Z495" s="58" t="s">
        <v>52</v>
      </c>
      <c r="AA495" s="58" t="s">
        <v>53</v>
      </c>
      <c r="AB495" s="58" t="s">
        <v>834</v>
      </c>
      <c r="AC495" s="58" t="s">
        <v>835</v>
      </c>
      <c r="AD495" s="58" t="s">
        <v>3160</v>
      </c>
      <c r="AE495" s="58" t="s">
        <v>220</v>
      </c>
      <c r="AF495" s="58" t="s">
        <v>55</v>
      </c>
      <c r="AG495" s="58"/>
      <c r="AH495" s="58"/>
      <c r="AI495" s="58"/>
      <c r="AJ495" s="58"/>
      <c r="AK495" s="58"/>
    </row>
    <row r="496" spans="1:37" x14ac:dyDescent="0.3">
      <c r="A496" s="58" t="s">
        <v>121</v>
      </c>
      <c r="B496" s="58" t="s">
        <v>122</v>
      </c>
      <c r="C496" s="58" t="s">
        <v>123</v>
      </c>
      <c r="D496" s="58" t="s">
        <v>697</v>
      </c>
      <c r="E496" s="58" t="s">
        <v>698</v>
      </c>
      <c r="F496" s="58" t="s">
        <v>804</v>
      </c>
      <c r="G496" s="58" t="s">
        <v>805</v>
      </c>
      <c r="H496" s="58" t="s">
        <v>806</v>
      </c>
      <c r="I496" s="58" t="s">
        <v>44</v>
      </c>
      <c r="J496" s="58" t="s">
        <v>136</v>
      </c>
      <c r="K496" s="58" t="s">
        <v>137</v>
      </c>
      <c r="L496" s="58" t="s">
        <v>807</v>
      </c>
      <c r="M496" s="58" t="s">
        <v>808</v>
      </c>
      <c r="N496" s="58" t="s">
        <v>809</v>
      </c>
      <c r="O496" s="58">
        <v>2920000</v>
      </c>
      <c r="P496" s="58" t="s">
        <v>4054</v>
      </c>
      <c r="Q496" s="72">
        <v>44712</v>
      </c>
      <c r="R496" s="58" t="s">
        <v>3580</v>
      </c>
      <c r="S496" s="72">
        <v>44711</v>
      </c>
      <c r="T496" s="58" t="s">
        <v>3581</v>
      </c>
      <c r="U496" s="58" t="s">
        <v>3598</v>
      </c>
      <c r="V496" s="72">
        <v>44706</v>
      </c>
      <c r="W496" s="58" t="s">
        <v>810</v>
      </c>
      <c r="X496" s="72">
        <v>44705</v>
      </c>
      <c r="Y496" s="73" t="s">
        <v>51</v>
      </c>
      <c r="Z496" s="58" t="s">
        <v>706</v>
      </c>
      <c r="AA496" s="58" t="s">
        <v>811</v>
      </c>
      <c r="AB496" s="58" t="s">
        <v>834</v>
      </c>
      <c r="AC496" s="58" t="s">
        <v>835</v>
      </c>
      <c r="AD496" s="58" t="s">
        <v>1230</v>
      </c>
      <c r="AE496" s="58" t="s">
        <v>812</v>
      </c>
      <c r="AF496" s="58" t="s">
        <v>143</v>
      </c>
      <c r="AG496" s="58"/>
      <c r="AH496" s="58">
        <v>502200</v>
      </c>
      <c r="AI496" s="58"/>
      <c r="AJ496" s="58"/>
      <c r="AK496" s="58"/>
    </row>
    <row r="497" spans="1:37" x14ac:dyDescent="0.3">
      <c r="A497" s="58" t="s">
        <v>121</v>
      </c>
      <c r="B497" s="58" t="s">
        <v>122</v>
      </c>
      <c r="C497" s="58" t="s">
        <v>123</v>
      </c>
      <c r="D497" s="58" t="s">
        <v>697</v>
      </c>
      <c r="E497" s="58" t="s">
        <v>698</v>
      </c>
      <c r="F497" s="58" t="s">
        <v>804</v>
      </c>
      <c r="G497" s="58" t="s">
        <v>805</v>
      </c>
      <c r="H497" s="58" t="s">
        <v>806</v>
      </c>
      <c r="I497" s="58" t="s">
        <v>44</v>
      </c>
      <c r="J497" s="58" t="s">
        <v>136</v>
      </c>
      <c r="K497" s="58" t="s">
        <v>137</v>
      </c>
      <c r="L497" s="58" t="s">
        <v>813</v>
      </c>
      <c r="M497" s="58" t="s">
        <v>814</v>
      </c>
      <c r="N497" s="58" t="s">
        <v>809</v>
      </c>
      <c r="O497" s="58">
        <v>324000</v>
      </c>
      <c r="P497" s="58" t="s">
        <v>4054</v>
      </c>
      <c r="Q497" s="72">
        <v>44712</v>
      </c>
      <c r="R497" s="58" t="s">
        <v>3580</v>
      </c>
      <c r="S497" s="72">
        <v>44711</v>
      </c>
      <c r="T497" s="58" t="s">
        <v>3581</v>
      </c>
      <c r="U497" s="58" t="s">
        <v>3598</v>
      </c>
      <c r="V497" s="72">
        <v>44706</v>
      </c>
      <c r="W497" s="58" t="s">
        <v>810</v>
      </c>
      <c r="X497" s="72">
        <v>44705</v>
      </c>
      <c r="Y497" s="73" t="s">
        <v>51</v>
      </c>
      <c r="Z497" s="58" t="s">
        <v>706</v>
      </c>
      <c r="AA497" s="58" t="s">
        <v>811</v>
      </c>
      <c r="AB497" s="58" t="s">
        <v>834</v>
      </c>
      <c r="AC497" s="58" t="s">
        <v>835</v>
      </c>
      <c r="AD497" s="58" t="s">
        <v>1230</v>
      </c>
      <c r="AE497" s="58" t="s">
        <v>812</v>
      </c>
      <c r="AF497" s="58" t="s">
        <v>143</v>
      </c>
      <c r="AG497" s="58"/>
      <c r="AH497" s="58">
        <v>502200</v>
      </c>
      <c r="AI497" s="58"/>
      <c r="AJ497" s="58"/>
      <c r="AK497" s="58"/>
    </row>
    <row r="498" spans="1:37" x14ac:dyDescent="0.3">
      <c r="A498" s="58" t="s">
        <v>121</v>
      </c>
      <c r="B498" s="58" t="s">
        <v>122</v>
      </c>
      <c r="C498" s="58" t="s">
        <v>123</v>
      </c>
      <c r="D498" s="58" t="s">
        <v>697</v>
      </c>
      <c r="E498" s="58" t="s">
        <v>698</v>
      </c>
      <c r="F498" s="58" t="s">
        <v>804</v>
      </c>
      <c r="G498" s="58" t="s">
        <v>805</v>
      </c>
      <c r="H498" s="58" t="s">
        <v>806</v>
      </c>
      <c r="I498" s="58" t="s">
        <v>44</v>
      </c>
      <c r="J498" s="58" t="s">
        <v>136</v>
      </c>
      <c r="K498" s="58" t="s">
        <v>137</v>
      </c>
      <c r="L498" s="58" t="s">
        <v>815</v>
      </c>
      <c r="M498" s="58" t="s">
        <v>816</v>
      </c>
      <c r="N498" s="58" t="s">
        <v>809</v>
      </c>
      <c r="O498" s="58">
        <v>324000</v>
      </c>
      <c r="P498" s="58" t="s">
        <v>4054</v>
      </c>
      <c r="Q498" s="72">
        <v>44712</v>
      </c>
      <c r="R498" s="58" t="s">
        <v>3580</v>
      </c>
      <c r="S498" s="72">
        <v>44711</v>
      </c>
      <c r="T498" s="58" t="s">
        <v>3581</v>
      </c>
      <c r="U498" s="58" t="s">
        <v>3598</v>
      </c>
      <c r="V498" s="72">
        <v>44706</v>
      </c>
      <c r="W498" s="58" t="s">
        <v>810</v>
      </c>
      <c r="X498" s="72">
        <v>44705</v>
      </c>
      <c r="Y498" s="73" t="s">
        <v>51</v>
      </c>
      <c r="Z498" s="58" t="s">
        <v>706</v>
      </c>
      <c r="AA498" s="58" t="s">
        <v>811</v>
      </c>
      <c r="AB498" s="58" t="s">
        <v>834</v>
      </c>
      <c r="AC498" s="58" t="s">
        <v>835</v>
      </c>
      <c r="AD498" s="58" t="s">
        <v>1230</v>
      </c>
      <c r="AE498" s="58" t="s">
        <v>812</v>
      </c>
      <c r="AF498" s="58" t="s">
        <v>143</v>
      </c>
      <c r="AG498" s="58"/>
      <c r="AH498" s="58">
        <v>502200</v>
      </c>
      <c r="AI498" s="58"/>
      <c r="AJ498" s="58"/>
      <c r="AK498" s="58"/>
    </row>
    <row r="499" spans="1:37" x14ac:dyDescent="0.3">
      <c r="A499" s="58" t="s">
        <v>121</v>
      </c>
      <c r="B499" s="58" t="s">
        <v>122</v>
      </c>
      <c r="C499" s="58" t="s">
        <v>123</v>
      </c>
      <c r="D499" s="58" t="s">
        <v>697</v>
      </c>
      <c r="E499" s="58" t="s">
        <v>698</v>
      </c>
      <c r="F499" s="58" t="s">
        <v>804</v>
      </c>
      <c r="G499" s="58" t="s">
        <v>805</v>
      </c>
      <c r="H499" s="58" t="s">
        <v>806</v>
      </c>
      <c r="I499" s="58" t="s">
        <v>44</v>
      </c>
      <c r="J499" s="58" t="s">
        <v>136</v>
      </c>
      <c r="K499" s="58" t="s">
        <v>137</v>
      </c>
      <c r="L499" s="58" t="s">
        <v>817</v>
      </c>
      <c r="M499" s="58" t="s">
        <v>818</v>
      </c>
      <c r="N499" s="58" t="s">
        <v>809</v>
      </c>
      <c r="O499" s="58">
        <v>680000</v>
      </c>
      <c r="P499" s="58" t="s">
        <v>4054</v>
      </c>
      <c r="Q499" s="72">
        <v>44712</v>
      </c>
      <c r="R499" s="58" t="s">
        <v>3580</v>
      </c>
      <c r="S499" s="72">
        <v>44711</v>
      </c>
      <c r="T499" s="58" t="s">
        <v>3581</v>
      </c>
      <c r="U499" s="58" t="s">
        <v>3598</v>
      </c>
      <c r="V499" s="72">
        <v>44706</v>
      </c>
      <c r="W499" s="58" t="s">
        <v>810</v>
      </c>
      <c r="X499" s="72">
        <v>44705</v>
      </c>
      <c r="Y499" s="73" t="s">
        <v>51</v>
      </c>
      <c r="Z499" s="58" t="s">
        <v>706</v>
      </c>
      <c r="AA499" s="58" t="s">
        <v>811</v>
      </c>
      <c r="AB499" s="58" t="s">
        <v>834</v>
      </c>
      <c r="AC499" s="58" t="s">
        <v>835</v>
      </c>
      <c r="AD499" s="58" t="s">
        <v>1230</v>
      </c>
      <c r="AE499" s="58" t="s">
        <v>812</v>
      </c>
      <c r="AF499" s="58" t="s">
        <v>143</v>
      </c>
      <c r="AG499" s="58"/>
      <c r="AH499" s="58">
        <v>502200</v>
      </c>
      <c r="AI499" s="58"/>
      <c r="AJ499" s="58"/>
      <c r="AK499" s="58"/>
    </row>
    <row r="500" spans="1:37" x14ac:dyDescent="0.3">
      <c r="A500" s="58" t="s">
        <v>121</v>
      </c>
      <c r="B500" s="58" t="s">
        <v>122</v>
      </c>
      <c r="C500" s="58" t="s">
        <v>123</v>
      </c>
      <c r="D500" s="58" t="s">
        <v>697</v>
      </c>
      <c r="E500" s="58" t="s">
        <v>698</v>
      </c>
      <c r="F500" s="58" t="s">
        <v>804</v>
      </c>
      <c r="G500" s="58" t="s">
        <v>805</v>
      </c>
      <c r="H500" s="58" t="s">
        <v>806</v>
      </c>
      <c r="I500" s="58" t="s">
        <v>44</v>
      </c>
      <c r="J500" s="58" t="s">
        <v>136</v>
      </c>
      <c r="K500" s="58" t="s">
        <v>137</v>
      </c>
      <c r="L500" s="58" t="s">
        <v>819</v>
      </c>
      <c r="M500" s="58" t="s">
        <v>820</v>
      </c>
      <c r="N500" s="58" t="s">
        <v>809</v>
      </c>
      <c r="O500" s="58">
        <v>200000</v>
      </c>
      <c r="P500" s="58" t="s">
        <v>4054</v>
      </c>
      <c r="Q500" s="72">
        <v>44712</v>
      </c>
      <c r="R500" s="58" t="s">
        <v>3580</v>
      </c>
      <c r="S500" s="72">
        <v>44711</v>
      </c>
      <c r="T500" s="58" t="s">
        <v>3581</v>
      </c>
      <c r="U500" s="58" t="s">
        <v>3598</v>
      </c>
      <c r="V500" s="72">
        <v>44706</v>
      </c>
      <c r="W500" s="58" t="s">
        <v>810</v>
      </c>
      <c r="X500" s="72">
        <v>44705</v>
      </c>
      <c r="Y500" s="73" t="s">
        <v>51</v>
      </c>
      <c r="Z500" s="58" t="s">
        <v>706</v>
      </c>
      <c r="AA500" s="58" t="s">
        <v>811</v>
      </c>
      <c r="AB500" s="58" t="s">
        <v>834</v>
      </c>
      <c r="AC500" s="58" t="s">
        <v>835</v>
      </c>
      <c r="AD500" s="58" t="s">
        <v>1230</v>
      </c>
      <c r="AE500" s="58" t="s">
        <v>812</v>
      </c>
      <c r="AF500" s="58" t="s">
        <v>143</v>
      </c>
      <c r="AG500" s="58"/>
      <c r="AH500" s="58">
        <v>502200</v>
      </c>
      <c r="AI500" s="58"/>
      <c r="AJ500" s="58"/>
      <c r="AK500" s="58"/>
    </row>
    <row r="501" spans="1:37" x14ac:dyDescent="0.3">
      <c r="A501" s="58" t="s">
        <v>121</v>
      </c>
      <c r="B501" s="58" t="s">
        <v>122</v>
      </c>
      <c r="C501" s="58" t="s">
        <v>123</v>
      </c>
      <c r="D501" s="58" t="s">
        <v>697</v>
      </c>
      <c r="E501" s="58" t="s">
        <v>698</v>
      </c>
      <c r="F501" s="58" t="s">
        <v>804</v>
      </c>
      <c r="G501" s="58" t="s">
        <v>805</v>
      </c>
      <c r="H501" s="58" t="s">
        <v>806</v>
      </c>
      <c r="I501" s="58" t="s">
        <v>44</v>
      </c>
      <c r="J501" s="58" t="s">
        <v>136</v>
      </c>
      <c r="K501" s="58" t="s">
        <v>137</v>
      </c>
      <c r="L501" s="58" t="s">
        <v>821</v>
      </c>
      <c r="M501" s="58" t="s">
        <v>822</v>
      </c>
      <c r="N501" s="58" t="s">
        <v>809</v>
      </c>
      <c r="O501" s="58">
        <v>80000</v>
      </c>
      <c r="P501" s="58" t="s">
        <v>4054</v>
      </c>
      <c r="Q501" s="72">
        <v>44712</v>
      </c>
      <c r="R501" s="58" t="s">
        <v>3580</v>
      </c>
      <c r="S501" s="72">
        <v>44711</v>
      </c>
      <c r="T501" s="58" t="s">
        <v>3581</v>
      </c>
      <c r="U501" s="58" t="s">
        <v>3598</v>
      </c>
      <c r="V501" s="72">
        <v>44706</v>
      </c>
      <c r="W501" s="58" t="s">
        <v>810</v>
      </c>
      <c r="X501" s="72">
        <v>44705</v>
      </c>
      <c r="Y501" s="73" t="s">
        <v>51</v>
      </c>
      <c r="Z501" s="58" t="s">
        <v>706</v>
      </c>
      <c r="AA501" s="58" t="s">
        <v>811</v>
      </c>
      <c r="AB501" s="58" t="s">
        <v>834</v>
      </c>
      <c r="AC501" s="58" t="s">
        <v>835</v>
      </c>
      <c r="AD501" s="58" t="s">
        <v>1230</v>
      </c>
      <c r="AE501" s="58" t="s">
        <v>812</v>
      </c>
      <c r="AF501" s="58" t="s">
        <v>143</v>
      </c>
      <c r="AG501" s="58"/>
      <c r="AH501" s="58">
        <v>502200</v>
      </c>
      <c r="AI501" s="58"/>
      <c r="AJ501" s="58"/>
      <c r="AK501" s="58"/>
    </row>
    <row r="502" spans="1:37" x14ac:dyDescent="0.3">
      <c r="A502" s="58" t="s">
        <v>121</v>
      </c>
      <c r="B502" s="58" t="s">
        <v>122</v>
      </c>
      <c r="C502" s="58" t="s">
        <v>123</v>
      </c>
      <c r="D502" s="58" t="s">
        <v>697</v>
      </c>
      <c r="E502" s="58" t="s">
        <v>698</v>
      </c>
      <c r="F502" s="58" t="s">
        <v>804</v>
      </c>
      <c r="G502" s="58" t="s">
        <v>805</v>
      </c>
      <c r="H502" s="58" t="s">
        <v>806</v>
      </c>
      <c r="I502" s="58" t="s">
        <v>44</v>
      </c>
      <c r="J502" s="58" t="s">
        <v>136</v>
      </c>
      <c r="K502" s="58" t="s">
        <v>137</v>
      </c>
      <c r="L502" s="58" t="s">
        <v>823</v>
      </c>
      <c r="M502" s="58" t="s">
        <v>824</v>
      </c>
      <c r="N502" s="58" t="s">
        <v>809</v>
      </c>
      <c r="O502" s="58">
        <v>200000</v>
      </c>
      <c r="P502" s="58" t="s">
        <v>4054</v>
      </c>
      <c r="Q502" s="72">
        <v>44712</v>
      </c>
      <c r="R502" s="58" t="s">
        <v>3580</v>
      </c>
      <c r="S502" s="72">
        <v>44711</v>
      </c>
      <c r="T502" s="58" t="s">
        <v>3581</v>
      </c>
      <c r="U502" s="58" t="s">
        <v>3598</v>
      </c>
      <c r="V502" s="72">
        <v>44706</v>
      </c>
      <c r="W502" s="58" t="s">
        <v>810</v>
      </c>
      <c r="X502" s="72">
        <v>44705</v>
      </c>
      <c r="Y502" s="73" t="s">
        <v>51</v>
      </c>
      <c r="Z502" s="58" t="s">
        <v>706</v>
      </c>
      <c r="AA502" s="58" t="s">
        <v>811</v>
      </c>
      <c r="AB502" s="58" t="s">
        <v>834</v>
      </c>
      <c r="AC502" s="58" t="s">
        <v>835</v>
      </c>
      <c r="AD502" s="58" t="s">
        <v>1230</v>
      </c>
      <c r="AE502" s="58" t="s">
        <v>812</v>
      </c>
      <c r="AF502" s="58" t="s">
        <v>143</v>
      </c>
      <c r="AG502" s="58"/>
      <c r="AH502" s="58">
        <v>502200</v>
      </c>
      <c r="AI502" s="58"/>
      <c r="AJ502" s="58"/>
      <c r="AK502" s="58"/>
    </row>
    <row r="503" spans="1:37" x14ac:dyDescent="0.3">
      <c r="A503" s="58" t="s">
        <v>121</v>
      </c>
      <c r="B503" s="58" t="s">
        <v>122</v>
      </c>
      <c r="C503" s="58" t="s">
        <v>123</v>
      </c>
      <c r="D503" s="58" t="s">
        <v>697</v>
      </c>
      <c r="E503" s="58" t="s">
        <v>698</v>
      </c>
      <c r="F503" s="58" t="s">
        <v>793</v>
      </c>
      <c r="G503" s="58" t="s">
        <v>794</v>
      </c>
      <c r="H503" s="58" t="s">
        <v>795</v>
      </c>
      <c r="I503" s="58" t="s">
        <v>44</v>
      </c>
      <c r="J503" s="58" t="s">
        <v>136</v>
      </c>
      <c r="K503" s="58" t="s">
        <v>137</v>
      </c>
      <c r="L503" s="58" t="s">
        <v>796</v>
      </c>
      <c r="M503" s="58" t="s">
        <v>797</v>
      </c>
      <c r="N503" s="58" t="s">
        <v>798</v>
      </c>
      <c r="O503" s="58">
        <v>6325000</v>
      </c>
      <c r="P503" s="58" t="s">
        <v>4054</v>
      </c>
      <c r="Q503" s="72">
        <v>44712</v>
      </c>
      <c r="R503" s="58" t="s">
        <v>3580</v>
      </c>
      <c r="S503" s="72">
        <v>44711</v>
      </c>
      <c r="T503" s="58" t="s">
        <v>3581</v>
      </c>
      <c r="U503" s="58" t="s">
        <v>3599</v>
      </c>
      <c r="V503" s="72">
        <v>44706</v>
      </c>
      <c r="W503" s="58" t="s">
        <v>802</v>
      </c>
      <c r="X503" s="72">
        <v>44705</v>
      </c>
      <c r="Y503" s="73" t="s">
        <v>51</v>
      </c>
      <c r="Z503" s="58" t="s">
        <v>706</v>
      </c>
      <c r="AA503" s="58" t="s">
        <v>800</v>
      </c>
      <c r="AB503" s="58" t="s">
        <v>834</v>
      </c>
      <c r="AC503" s="58" t="s">
        <v>835</v>
      </c>
      <c r="AD503" s="58" t="s">
        <v>1234</v>
      </c>
      <c r="AE503" s="58" t="s">
        <v>803</v>
      </c>
      <c r="AF503" s="58" t="s">
        <v>143</v>
      </c>
      <c r="AG503" s="58"/>
      <c r="AH503" s="58"/>
      <c r="AI503" s="58"/>
      <c r="AJ503" s="58"/>
      <c r="AK503" s="58"/>
    </row>
    <row r="504" spans="1:37" x14ac:dyDescent="0.3">
      <c r="A504" s="58" t="s">
        <v>121</v>
      </c>
      <c r="B504" s="58" t="s">
        <v>122</v>
      </c>
      <c r="C504" s="58" t="s">
        <v>123</v>
      </c>
      <c r="D504" s="58" t="s">
        <v>697</v>
      </c>
      <c r="E504" s="58" t="s">
        <v>698</v>
      </c>
      <c r="F504" s="58" t="s">
        <v>793</v>
      </c>
      <c r="G504" s="58" t="s">
        <v>794</v>
      </c>
      <c r="H504" s="58" t="s">
        <v>795</v>
      </c>
      <c r="I504" s="58" t="s">
        <v>44</v>
      </c>
      <c r="J504" s="58" t="s">
        <v>136</v>
      </c>
      <c r="K504" s="58" t="s">
        <v>137</v>
      </c>
      <c r="L504" s="58" t="s">
        <v>796</v>
      </c>
      <c r="M504" s="58" t="s">
        <v>797</v>
      </c>
      <c r="N504" s="58" t="s">
        <v>798</v>
      </c>
      <c r="O504" s="58">
        <v>2000000</v>
      </c>
      <c r="P504" s="58" t="s">
        <v>4054</v>
      </c>
      <c r="Q504" s="72">
        <v>44712</v>
      </c>
      <c r="R504" s="58" t="s">
        <v>3580</v>
      </c>
      <c r="S504" s="72">
        <v>44711</v>
      </c>
      <c r="T504" s="58" t="s">
        <v>3581</v>
      </c>
      <c r="U504" s="58" t="s">
        <v>3600</v>
      </c>
      <c r="V504" s="72">
        <v>44706</v>
      </c>
      <c r="W504" s="58" t="s">
        <v>799</v>
      </c>
      <c r="X504" s="72">
        <v>44705</v>
      </c>
      <c r="Y504" s="73" t="s">
        <v>51</v>
      </c>
      <c r="Z504" s="58" t="s">
        <v>706</v>
      </c>
      <c r="AA504" s="58" t="s">
        <v>800</v>
      </c>
      <c r="AB504" s="58" t="s">
        <v>834</v>
      </c>
      <c r="AC504" s="58" t="s">
        <v>835</v>
      </c>
      <c r="AD504" s="58" t="s">
        <v>1238</v>
      </c>
      <c r="AE504" s="58" t="s">
        <v>801</v>
      </c>
      <c r="AF504" s="58" t="s">
        <v>143</v>
      </c>
      <c r="AG504" s="58"/>
      <c r="AH504" s="58"/>
      <c r="AI504" s="58"/>
      <c r="AJ504" s="58"/>
      <c r="AK504" s="58"/>
    </row>
    <row r="505" spans="1:37" x14ac:dyDescent="0.3">
      <c r="A505" s="58" t="s">
        <v>121</v>
      </c>
      <c r="B505" s="58" t="s">
        <v>122</v>
      </c>
      <c r="C505" s="58" t="s">
        <v>123</v>
      </c>
      <c r="D505" s="58" t="s">
        <v>697</v>
      </c>
      <c r="E505" s="58" t="s">
        <v>698</v>
      </c>
      <c r="F505" s="58" t="s">
        <v>793</v>
      </c>
      <c r="G505" s="58" t="s">
        <v>794</v>
      </c>
      <c r="H505" s="58" t="s">
        <v>795</v>
      </c>
      <c r="I505" s="58" t="s">
        <v>44</v>
      </c>
      <c r="J505" s="58" t="s">
        <v>136</v>
      </c>
      <c r="K505" s="58" t="s">
        <v>137</v>
      </c>
      <c r="L505" s="58" t="s">
        <v>796</v>
      </c>
      <c r="M505" s="58" t="s">
        <v>797</v>
      </c>
      <c r="N505" s="58" t="s">
        <v>3197</v>
      </c>
      <c r="O505" s="58">
        <v>1103340</v>
      </c>
      <c r="P505" s="58" t="s">
        <v>4054</v>
      </c>
      <c r="Q505" s="72">
        <v>44712</v>
      </c>
      <c r="R505" s="58" t="s">
        <v>3580</v>
      </c>
      <c r="S505" s="72">
        <v>44711</v>
      </c>
      <c r="T505" s="58" t="s">
        <v>3581</v>
      </c>
      <c r="U505" s="58" t="s">
        <v>3601</v>
      </c>
      <c r="V505" s="72">
        <v>44706</v>
      </c>
      <c r="W505" s="58" t="s">
        <v>3198</v>
      </c>
      <c r="X505" s="72">
        <v>44705</v>
      </c>
      <c r="Y505" s="73" t="s">
        <v>51</v>
      </c>
      <c r="Z505" s="58" t="s">
        <v>706</v>
      </c>
      <c r="AA505" s="58" t="s">
        <v>800</v>
      </c>
      <c r="AB505" s="58" t="s">
        <v>834</v>
      </c>
      <c r="AC505" s="58" t="s">
        <v>835</v>
      </c>
      <c r="AD505" s="58" t="s">
        <v>3165</v>
      </c>
      <c r="AE505" s="58" t="s">
        <v>3199</v>
      </c>
      <c r="AF505" s="58" t="s">
        <v>143</v>
      </c>
      <c r="AG505" s="58"/>
      <c r="AH505" s="58"/>
      <c r="AI505" s="58"/>
      <c r="AJ505" s="58">
        <v>5500</v>
      </c>
      <c r="AK505" s="58"/>
    </row>
    <row r="506" spans="1:37" x14ac:dyDescent="0.3">
      <c r="A506" s="58" t="s">
        <v>121</v>
      </c>
      <c r="B506" s="58" t="s">
        <v>122</v>
      </c>
      <c r="C506" s="58" t="s">
        <v>123</v>
      </c>
      <c r="D506" s="58" t="s">
        <v>697</v>
      </c>
      <c r="E506" s="58" t="s">
        <v>698</v>
      </c>
      <c r="F506" s="58" t="s">
        <v>793</v>
      </c>
      <c r="G506" s="58" t="s">
        <v>794</v>
      </c>
      <c r="H506" s="58" t="s">
        <v>795</v>
      </c>
      <c r="I506" s="58" t="s">
        <v>44</v>
      </c>
      <c r="J506" s="58" t="s">
        <v>136</v>
      </c>
      <c r="K506" s="58" t="s">
        <v>137</v>
      </c>
      <c r="L506" s="58" t="s">
        <v>796</v>
      </c>
      <c r="M506" s="58" t="s">
        <v>797</v>
      </c>
      <c r="N506" s="58" t="s">
        <v>3194</v>
      </c>
      <c r="O506" s="58">
        <v>2439000</v>
      </c>
      <c r="P506" s="58" t="s">
        <v>4054</v>
      </c>
      <c r="Q506" s="72">
        <v>44712</v>
      </c>
      <c r="R506" s="58" t="s">
        <v>3580</v>
      </c>
      <c r="S506" s="72">
        <v>44711</v>
      </c>
      <c r="T506" s="58" t="s">
        <v>3581</v>
      </c>
      <c r="U506" s="58" t="s">
        <v>3602</v>
      </c>
      <c r="V506" s="72">
        <v>44706</v>
      </c>
      <c r="W506" s="58" t="s">
        <v>3195</v>
      </c>
      <c r="X506" s="72">
        <v>44705</v>
      </c>
      <c r="Y506" s="73" t="s">
        <v>51</v>
      </c>
      <c r="Z506" s="58" t="s">
        <v>706</v>
      </c>
      <c r="AA506" s="58" t="s">
        <v>800</v>
      </c>
      <c r="AB506" s="58" t="s">
        <v>834</v>
      </c>
      <c r="AC506" s="58" t="s">
        <v>835</v>
      </c>
      <c r="AD506" s="58" t="s">
        <v>3170</v>
      </c>
      <c r="AE506" s="58" t="s">
        <v>3196</v>
      </c>
      <c r="AF506" s="58" t="s">
        <v>143</v>
      </c>
      <c r="AG506" s="58"/>
      <c r="AH506" s="58"/>
      <c r="AI506" s="58"/>
      <c r="AJ506" s="58">
        <v>8000</v>
      </c>
      <c r="AK506" s="58"/>
    </row>
    <row r="507" spans="1:37" x14ac:dyDescent="0.3">
      <c r="A507" s="58" t="s">
        <v>121</v>
      </c>
      <c r="B507" s="58" t="s">
        <v>122</v>
      </c>
      <c r="C507" s="58" t="s">
        <v>123</v>
      </c>
      <c r="D507" s="58" t="s">
        <v>697</v>
      </c>
      <c r="E507" s="58" t="s">
        <v>698</v>
      </c>
      <c r="F507" s="58" t="s">
        <v>781</v>
      </c>
      <c r="G507" s="58" t="s">
        <v>2974</v>
      </c>
      <c r="H507" s="58" t="s">
        <v>2975</v>
      </c>
      <c r="I507" s="58" t="s">
        <v>44</v>
      </c>
      <c r="J507" s="58" t="s">
        <v>136</v>
      </c>
      <c r="K507" s="58" t="s">
        <v>137</v>
      </c>
      <c r="L507" s="58" t="s">
        <v>2976</v>
      </c>
      <c r="M507" s="58" t="s">
        <v>2977</v>
      </c>
      <c r="N507" s="58" t="s">
        <v>3191</v>
      </c>
      <c r="O507" s="58">
        <v>4950000</v>
      </c>
      <c r="P507" s="58" t="s">
        <v>4054</v>
      </c>
      <c r="Q507" s="72">
        <v>44712</v>
      </c>
      <c r="R507" s="58" t="s">
        <v>3580</v>
      </c>
      <c r="S507" s="72">
        <v>44711</v>
      </c>
      <c r="T507" s="58" t="s">
        <v>3581</v>
      </c>
      <c r="U507" s="58" t="s">
        <v>3603</v>
      </c>
      <c r="V507" s="72">
        <v>44706</v>
      </c>
      <c r="W507" s="58" t="s">
        <v>3192</v>
      </c>
      <c r="X507" s="72">
        <v>44705</v>
      </c>
      <c r="Y507" s="73" t="s">
        <v>51</v>
      </c>
      <c r="Z507" s="58" t="s">
        <v>706</v>
      </c>
      <c r="AA507" s="58" t="s">
        <v>2981</v>
      </c>
      <c r="AB507" s="58" t="s">
        <v>834</v>
      </c>
      <c r="AC507" s="58" t="s">
        <v>835</v>
      </c>
      <c r="AD507" s="58" t="s">
        <v>3178</v>
      </c>
      <c r="AE507" s="58" t="s">
        <v>3193</v>
      </c>
      <c r="AF507" s="58" t="s">
        <v>143</v>
      </c>
      <c r="AG507" s="58">
        <v>490541</v>
      </c>
      <c r="AH507" s="58"/>
      <c r="AI507" s="58"/>
      <c r="AJ507" s="58">
        <v>89189</v>
      </c>
      <c r="AK507" s="58"/>
    </row>
    <row r="508" spans="1:37" x14ac:dyDescent="0.3">
      <c r="A508" s="58" t="s">
        <v>121</v>
      </c>
      <c r="B508" s="58" t="s">
        <v>122</v>
      </c>
      <c r="C508" s="58" t="s">
        <v>123</v>
      </c>
      <c r="D508" s="58" t="s">
        <v>697</v>
      </c>
      <c r="E508" s="58" t="s">
        <v>698</v>
      </c>
      <c r="F508" s="58" t="s">
        <v>781</v>
      </c>
      <c r="G508" s="58" t="s">
        <v>782</v>
      </c>
      <c r="H508" s="58" t="s">
        <v>783</v>
      </c>
      <c r="I508" s="58" t="s">
        <v>44</v>
      </c>
      <c r="J508" s="58" t="s">
        <v>136</v>
      </c>
      <c r="K508" s="58" t="s">
        <v>137</v>
      </c>
      <c r="L508" s="58" t="s">
        <v>784</v>
      </c>
      <c r="M508" s="58" t="s">
        <v>785</v>
      </c>
      <c r="N508" s="58" t="s">
        <v>790</v>
      </c>
      <c r="O508" s="58">
        <v>365000</v>
      </c>
      <c r="P508" s="58" t="s">
        <v>4054</v>
      </c>
      <c r="Q508" s="72">
        <v>44712</v>
      </c>
      <c r="R508" s="58" t="s">
        <v>3580</v>
      </c>
      <c r="S508" s="72">
        <v>44711</v>
      </c>
      <c r="T508" s="58" t="s">
        <v>3581</v>
      </c>
      <c r="U508" s="58" t="s">
        <v>3604</v>
      </c>
      <c r="V508" s="72">
        <v>44706</v>
      </c>
      <c r="W508" s="58" t="s">
        <v>791</v>
      </c>
      <c r="X508" s="72">
        <v>44705</v>
      </c>
      <c r="Y508" s="73" t="s">
        <v>51</v>
      </c>
      <c r="Z508" s="58" t="s">
        <v>706</v>
      </c>
      <c r="AA508" s="58" t="s">
        <v>788</v>
      </c>
      <c r="AB508" s="58" t="s">
        <v>834</v>
      </c>
      <c r="AC508" s="58" t="s">
        <v>835</v>
      </c>
      <c r="AD508" s="58" t="s">
        <v>2071</v>
      </c>
      <c r="AE508" s="58" t="s">
        <v>792</v>
      </c>
      <c r="AF508" s="58" t="s">
        <v>143</v>
      </c>
      <c r="AG508" s="58"/>
      <c r="AH508" s="58"/>
      <c r="AI508" s="58"/>
      <c r="AJ508" s="58"/>
      <c r="AK508" s="58"/>
    </row>
    <row r="509" spans="1:37" x14ac:dyDescent="0.3">
      <c r="A509" s="58" t="s">
        <v>121</v>
      </c>
      <c r="B509" s="58" t="s">
        <v>122</v>
      </c>
      <c r="C509" s="58" t="s">
        <v>123</v>
      </c>
      <c r="D509" s="58" t="s">
        <v>697</v>
      </c>
      <c r="E509" s="58" t="s">
        <v>698</v>
      </c>
      <c r="F509" s="58" t="s">
        <v>781</v>
      </c>
      <c r="G509" s="58" t="s">
        <v>782</v>
      </c>
      <c r="H509" s="58" t="s">
        <v>783</v>
      </c>
      <c r="I509" s="58" t="s">
        <v>44</v>
      </c>
      <c r="J509" s="58" t="s">
        <v>136</v>
      </c>
      <c r="K509" s="58" t="s">
        <v>137</v>
      </c>
      <c r="L509" s="58" t="s">
        <v>784</v>
      </c>
      <c r="M509" s="58" t="s">
        <v>785</v>
      </c>
      <c r="N509" s="58" t="s">
        <v>786</v>
      </c>
      <c r="O509" s="58">
        <v>688000</v>
      </c>
      <c r="P509" s="58" t="s">
        <v>4054</v>
      </c>
      <c r="Q509" s="72">
        <v>44712</v>
      </c>
      <c r="R509" s="58" t="s">
        <v>3580</v>
      </c>
      <c r="S509" s="72">
        <v>44711</v>
      </c>
      <c r="T509" s="58" t="s">
        <v>3581</v>
      </c>
      <c r="U509" s="58" t="s">
        <v>3605</v>
      </c>
      <c r="V509" s="72">
        <v>44706</v>
      </c>
      <c r="W509" s="58" t="s">
        <v>787</v>
      </c>
      <c r="X509" s="72">
        <v>44705</v>
      </c>
      <c r="Y509" s="73" t="s">
        <v>51</v>
      </c>
      <c r="Z509" s="58" t="s">
        <v>706</v>
      </c>
      <c r="AA509" s="58" t="s">
        <v>788</v>
      </c>
      <c r="AB509" s="58" t="s">
        <v>834</v>
      </c>
      <c r="AC509" s="58" t="s">
        <v>835</v>
      </c>
      <c r="AD509" s="58" t="s">
        <v>2081</v>
      </c>
      <c r="AE509" s="58" t="s">
        <v>789</v>
      </c>
      <c r="AF509" s="58" t="s">
        <v>143</v>
      </c>
      <c r="AG509" s="58"/>
      <c r="AH509" s="58"/>
      <c r="AI509" s="58"/>
      <c r="AJ509" s="58"/>
      <c r="AK509" s="58"/>
    </row>
    <row r="510" spans="1:37" x14ac:dyDescent="0.3">
      <c r="A510" s="58" t="s">
        <v>121</v>
      </c>
      <c r="B510" s="58" t="s">
        <v>122</v>
      </c>
      <c r="C510" s="58" t="s">
        <v>123</v>
      </c>
      <c r="D510" s="58" t="s">
        <v>697</v>
      </c>
      <c r="E510" s="58" t="s">
        <v>698</v>
      </c>
      <c r="F510" s="58" t="s">
        <v>699</v>
      </c>
      <c r="G510" s="58" t="s">
        <v>333</v>
      </c>
      <c r="H510" s="58" t="s">
        <v>744</v>
      </c>
      <c r="I510" s="58" t="s">
        <v>44</v>
      </c>
      <c r="J510" s="58" t="s">
        <v>136</v>
      </c>
      <c r="K510" s="58" t="s">
        <v>137</v>
      </c>
      <c r="L510" s="58" t="s">
        <v>274</v>
      </c>
      <c r="M510" s="58" t="s">
        <v>745</v>
      </c>
      <c r="N510" s="58" t="s">
        <v>775</v>
      </c>
      <c r="O510" s="58">
        <v>998000</v>
      </c>
      <c r="P510" s="58" t="s">
        <v>4054</v>
      </c>
      <c r="Q510" s="72">
        <v>44712</v>
      </c>
      <c r="R510" s="58" t="s">
        <v>3580</v>
      </c>
      <c r="S510" s="72">
        <v>44711</v>
      </c>
      <c r="T510" s="58" t="s">
        <v>3581</v>
      </c>
      <c r="U510" s="58" t="s">
        <v>3606</v>
      </c>
      <c r="V510" s="72">
        <v>44706</v>
      </c>
      <c r="W510" s="58" t="s">
        <v>776</v>
      </c>
      <c r="X510" s="72">
        <v>44705</v>
      </c>
      <c r="Y510" s="73" t="s">
        <v>51</v>
      </c>
      <c r="Z510" s="58" t="s">
        <v>706</v>
      </c>
      <c r="AA510" s="58" t="s">
        <v>338</v>
      </c>
      <c r="AB510" s="58" t="s">
        <v>834</v>
      </c>
      <c r="AC510" s="58" t="s">
        <v>835</v>
      </c>
      <c r="AD510" s="58" t="s">
        <v>2089</v>
      </c>
      <c r="AE510" s="58" t="s">
        <v>777</v>
      </c>
      <c r="AF510" s="58" t="s">
        <v>143</v>
      </c>
      <c r="AG510" s="58"/>
      <c r="AH510" s="58"/>
      <c r="AI510" s="58"/>
      <c r="AJ510" s="58"/>
      <c r="AK510" s="58"/>
    </row>
    <row r="511" spans="1:37" x14ac:dyDescent="0.3">
      <c r="A511" s="58" t="s">
        <v>121</v>
      </c>
      <c r="B511" s="58" t="s">
        <v>122</v>
      </c>
      <c r="C511" s="58" t="s">
        <v>123</v>
      </c>
      <c r="D511" s="58" t="s">
        <v>697</v>
      </c>
      <c r="E511" s="58" t="s">
        <v>698</v>
      </c>
      <c r="F511" s="58" t="s">
        <v>699</v>
      </c>
      <c r="G511" s="58" t="s">
        <v>333</v>
      </c>
      <c r="H511" s="58" t="s">
        <v>744</v>
      </c>
      <c r="I511" s="58" t="s">
        <v>44</v>
      </c>
      <c r="J511" s="58" t="s">
        <v>136</v>
      </c>
      <c r="K511" s="58" t="s">
        <v>137</v>
      </c>
      <c r="L511" s="58" t="s">
        <v>274</v>
      </c>
      <c r="M511" s="58" t="s">
        <v>745</v>
      </c>
      <c r="N511" s="58" t="s">
        <v>772</v>
      </c>
      <c r="O511" s="58">
        <v>998000</v>
      </c>
      <c r="P511" s="58" t="s">
        <v>4054</v>
      </c>
      <c r="Q511" s="72">
        <v>44712</v>
      </c>
      <c r="R511" s="58" t="s">
        <v>3580</v>
      </c>
      <c r="S511" s="72">
        <v>44711</v>
      </c>
      <c r="T511" s="58" t="s">
        <v>3581</v>
      </c>
      <c r="U511" s="58" t="s">
        <v>3607</v>
      </c>
      <c r="V511" s="72">
        <v>44706</v>
      </c>
      <c r="W511" s="58" t="s">
        <v>773</v>
      </c>
      <c r="X511" s="72">
        <v>44705</v>
      </c>
      <c r="Y511" s="73" t="s">
        <v>51</v>
      </c>
      <c r="Z511" s="58" t="s">
        <v>706</v>
      </c>
      <c r="AA511" s="58" t="s">
        <v>338</v>
      </c>
      <c r="AB511" s="58" t="s">
        <v>834</v>
      </c>
      <c r="AC511" s="58" t="s">
        <v>835</v>
      </c>
      <c r="AD511" s="58" t="s">
        <v>2097</v>
      </c>
      <c r="AE511" s="58" t="s">
        <v>774</v>
      </c>
      <c r="AF511" s="58" t="s">
        <v>143</v>
      </c>
      <c r="AG511" s="58"/>
      <c r="AH511" s="58"/>
      <c r="AI511" s="58"/>
      <c r="AJ511" s="58"/>
      <c r="AK511" s="58"/>
    </row>
    <row r="512" spans="1:37" x14ac:dyDescent="0.3">
      <c r="A512" s="58" t="s">
        <v>121</v>
      </c>
      <c r="B512" s="58" t="s">
        <v>122</v>
      </c>
      <c r="C512" s="58" t="s">
        <v>123</v>
      </c>
      <c r="D512" s="58" t="s">
        <v>697</v>
      </c>
      <c r="E512" s="58" t="s">
        <v>698</v>
      </c>
      <c r="F512" s="58" t="s">
        <v>699</v>
      </c>
      <c r="G512" s="58" t="s">
        <v>333</v>
      </c>
      <c r="H512" s="58" t="s">
        <v>744</v>
      </c>
      <c r="I512" s="58" t="s">
        <v>44</v>
      </c>
      <c r="J512" s="58" t="s">
        <v>136</v>
      </c>
      <c r="K512" s="58" t="s">
        <v>137</v>
      </c>
      <c r="L512" s="58" t="s">
        <v>274</v>
      </c>
      <c r="M512" s="58" t="s">
        <v>745</v>
      </c>
      <c r="N512" s="58" t="s">
        <v>769</v>
      </c>
      <c r="O512" s="58">
        <v>991000</v>
      </c>
      <c r="P512" s="58" t="s">
        <v>4054</v>
      </c>
      <c r="Q512" s="72">
        <v>44712</v>
      </c>
      <c r="R512" s="58" t="s">
        <v>3580</v>
      </c>
      <c r="S512" s="72">
        <v>44711</v>
      </c>
      <c r="T512" s="58" t="s">
        <v>3581</v>
      </c>
      <c r="U512" s="58" t="s">
        <v>3608</v>
      </c>
      <c r="V512" s="72">
        <v>44706</v>
      </c>
      <c r="W512" s="58" t="s">
        <v>770</v>
      </c>
      <c r="X512" s="72">
        <v>44705</v>
      </c>
      <c r="Y512" s="73" t="s">
        <v>51</v>
      </c>
      <c r="Z512" s="58" t="s">
        <v>706</v>
      </c>
      <c r="AA512" s="58" t="s">
        <v>338</v>
      </c>
      <c r="AB512" s="58" t="s">
        <v>834</v>
      </c>
      <c r="AC512" s="58" t="s">
        <v>835</v>
      </c>
      <c r="AD512" s="58" t="s">
        <v>3183</v>
      </c>
      <c r="AE512" s="58" t="s">
        <v>771</v>
      </c>
      <c r="AF512" s="58" t="s">
        <v>143</v>
      </c>
      <c r="AG512" s="58"/>
      <c r="AH512" s="58"/>
      <c r="AI512" s="58"/>
      <c r="AJ512" s="58"/>
      <c r="AK512" s="58"/>
    </row>
    <row r="513" spans="1:37" x14ac:dyDescent="0.3">
      <c r="A513" s="58" t="s">
        <v>121</v>
      </c>
      <c r="B513" s="58" t="s">
        <v>122</v>
      </c>
      <c r="C513" s="58" t="s">
        <v>123</v>
      </c>
      <c r="D513" s="58" t="s">
        <v>697</v>
      </c>
      <c r="E513" s="58" t="s">
        <v>698</v>
      </c>
      <c r="F513" s="58" t="s">
        <v>699</v>
      </c>
      <c r="G513" s="58" t="s">
        <v>333</v>
      </c>
      <c r="H513" s="58" t="s">
        <v>744</v>
      </c>
      <c r="I513" s="58" t="s">
        <v>44</v>
      </c>
      <c r="J513" s="58" t="s">
        <v>136</v>
      </c>
      <c r="K513" s="58" t="s">
        <v>137</v>
      </c>
      <c r="L513" s="58" t="s">
        <v>762</v>
      </c>
      <c r="M513" s="58" t="s">
        <v>763</v>
      </c>
      <c r="N513" s="58" t="s">
        <v>764</v>
      </c>
      <c r="O513" s="58">
        <v>800000</v>
      </c>
      <c r="P513" s="58" t="s">
        <v>4054</v>
      </c>
      <c r="Q513" s="72">
        <v>44712</v>
      </c>
      <c r="R513" s="58" t="s">
        <v>3580</v>
      </c>
      <c r="S513" s="72">
        <v>44711</v>
      </c>
      <c r="T513" s="58" t="s">
        <v>3581</v>
      </c>
      <c r="U513" s="58" t="s">
        <v>3609</v>
      </c>
      <c r="V513" s="72">
        <v>44706</v>
      </c>
      <c r="W513" s="58" t="s">
        <v>765</v>
      </c>
      <c r="X513" s="72">
        <v>44705</v>
      </c>
      <c r="Y513" s="73" t="s">
        <v>51</v>
      </c>
      <c r="Z513" s="58" t="s">
        <v>706</v>
      </c>
      <c r="AA513" s="58" t="s">
        <v>338</v>
      </c>
      <c r="AB513" s="58" t="s">
        <v>834</v>
      </c>
      <c r="AC513" s="58" t="s">
        <v>835</v>
      </c>
      <c r="AD513" s="58" t="s">
        <v>2110</v>
      </c>
      <c r="AE513" s="58" t="s">
        <v>766</v>
      </c>
      <c r="AF513" s="58" t="s">
        <v>143</v>
      </c>
      <c r="AG513" s="58"/>
      <c r="AH513" s="58"/>
      <c r="AI513" s="58"/>
      <c r="AJ513" s="58"/>
      <c r="AK513" s="58"/>
    </row>
    <row r="514" spans="1:37" x14ac:dyDescent="0.3">
      <c r="A514" s="58" t="s">
        <v>121</v>
      </c>
      <c r="B514" s="58" t="s">
        <v>122</v>
      </c>
      <c r="C514" s="58" t="s">
        <v>123</v>
      </c>
      <c r="D514" s="58" t="s">
        <v>697</v>
      </c>
      <c r="E514" s="58" t="s">
        <v>698</v>
      </c>
      <c r="F514" s="58" t="s">
        <v>699</v>
      </c>
      <c r="G514" s="58" t="s">
        <v>333</v>
      </c>
      <c r="H514" s="58" t="s">
        <v>744</v>
      </c>
      <c r="I514" s="58" t="s">
        <v>44</v>
      </c>
      <c r="J514" s="58" t="s">
        <v>136</v>
      </c>
      <c r="K514" s="58" t="s">
        <v>137</v>
      </c>
      <c r="L514" s="58" t="s">
        <v>767</v>
      </c>
      <c r="M514" s="58" t="s">
        <v>768</v>
      </c>
      <c r="N514" s="58" t="s">
        <v>764</v>
      </c>
      <c r="O514" s="58">
        <v>880000</v>
      </c>
      <c r="P514" s="58" t="s">
        <v>4054</v>
      </c>
      <c r="Q514" s="72">
        <v>44712</v>
      </c>
      <c r="R514" s="58" t="s">
        <v>3580</v>
      </c>
      <c r="S514" s="72">
        <v>44711</v>
      </c>
      <c r="T514" s="58" t="s">
        <v>3581</v>
      </c>
      <c r="U514" s="58" t="s">
        <v>3609</v>
      </c>
      <c r="V514" s="72">
        <v>44706</v>
      </c>
      <c r="W514" s="58" t="s">
        <v>765</v>
      </c>
      <c r="X514" s="72">
        <v>44705</v>
      </c>
      <c r="Y514" s="73" t="s">
        <v>51</v>
      </c>
      <c r="Z514" s="58" t="s">
        <v>706</v>
      </c>
      <c r="AA514" s="58" t="s">
        <v>338</v>
      </c>
      <c r="AB514" s="58" t="s">
        <v>834</v>
      </c>
      <c r="AC514" s="58" t="s">
        <v>835</v>
      </c>
      <c r="AD514" s="58" t="s">
        <v>2110</v>
      </c>
      <c r="AE514" s="58" t="s">
        <v>766</v>
      </c>
      <c r="AF514" s="58" t="s">
        <v>143</v>
      </c>
      <c r="AG514" s="58"/>
      <c r="AH514" s="58"/>
      <c r="AI514" s="58"/>
      <c r="AJ514" s="58"/>
      <c r="AK514" s="58"/>
    </row>
    <row r="515" spans="1:37" x14ac:dyDescent="0.3">
      <c r="A515" s="58" t="s">
        <v>121</v>
      </c>
      <c r="B515" s="58" t="s">
        <v>122</v>
      </c>
      <c r="C515" s="58" t="s">
        <v>123</v>
      </c>
      <c r="D515" s="58" t="s">
        <v>697</v>
      </c>
      <c r="E515" s="58" t="s">
        <v>698</v>
      </c>
      <c r="F515" s="58" t="s">
        <v>699</v>
      </c>
      <c r="G515" s="58" t="s">
        <v>333</v>
      </c>
      <c r="H515" s="58" t="s">
        <v>744</v>
      </c>
      <c r="I515" s="58" t="s">
        <v>44</v>
      </c>
      <c r="J515" s="58" t="s">
        <v>136</v>
      </c>
      <c r="K515" s="58" t="s">
        <v>137</v>
      </c>
      <c r="L515" s="58" t="s">
        <v>3184</v>
      </c>
      <c r="M515" s="58" t="s">
        <v>3185</v>
      </c>
      <c r="N515" s="58" t="s">
        <v>3186</v>
      </c>
      <c r="O515" s="58">
        <v>4000000</v>
      </c>
      <c r="P515" s="58" t="s">
        <v>4054</v>
      </c>
      <c r="Q515" s="72">
        <v>44712</v>
      </c>
      <c r="R515" s="58" t="s">
        <v>3580</v>
      </c>
      <c r="S515" s="72">
        <v>44711</v>
      </c>
      <c r="T515" s="58" t="s">
        <v>3581</v>
      </c>
      <c r="U515" s="58" t="s">
        <v>3610</v>
      </c>
      <c r="V515" s="72">
        <v>44706</v>
      </c>
      <c r="W515" s="58" t="s">
        <v>3187</v>
      </c>
      <c r="X515" s="72">
        <v>44705</v>
      </c>
      <c r="Y515" s="73" t="s">
        <v>51</v>
      </c>
      <c r="Z515" s="58" t="s">
        <v>706</v>
      </c>
      <c r="AA515" s="58" t="s">
        <v>338</v>
      </c>
      <c r="AB515" s="58" t="s">
        <v>834</v>
      </c>
      <c r="AC515" s="58" t="s">
        <v>835</v>
      </c>
      <c r="AD515" s="58" t="s">
        <v>2107</v>
      </c>
      <c r="AE515" s="58" t="s">
        <v>3188</v>
      </c>
      <c r="AF515" s="58" t="s">
        <v>143</v>
      </c>
      <c r="AG515" s="58">
        <v>941441</v>
      </c>
      <c r="AH515" s="58"/>
      <c r="AI515" s="58"/>
      <c r="AJ515" s="58">
        <v>171171</v>
      </c>
      <c r="AK515" s="58"/>
    </row>
    <row r="516" spans="1:37" x14ac:dyDescent="0.3">
      <c r="A516" s="58" t="s">
        <v>121</v>
      </c>
      <c r="B516" s="58" t="s">
        <v>122</v>
      </c>
      <c r="C516" s="58" t="s">
        <v>123</v>
      </c>
      <c r="D516" s="58" t="s">
        <v>697</v>
      </c>
      <c r="E516" s="58" t="s">
        <v>698</v>
      </c>
      <c r="F516" s="58" t="s">
        <v>699</v>
      </c>
      <c r="G516" s="58" t="s">
        <v>333</v>
      </c>
      <c r="H516" s="58" t="s">
        <v>744</v>
      </c>
      <c r="I516" s="58" t="s">
        <v>44</v>
      </c>
      <c r="J516" s="58" t="s">
        <v>136</v>
      </c>
      <c r="K516" s="58" t="s">
        <v>137</v>
      </c>
      <c r="L516" s="58" t="s">
        <v>3189</v>
      </c>
      <c r="M516" s="58" t="s">
        <v>3190</v>
      </c>
      <c r="N516" s="58" t="s">
        <v>3186</v>
      </c>
      <c r="O516" s="58">
        <v>5500000</v>
      </c>
      <c r="P516" s="58" t="s">
        <v>4054</v>
      </c>
      <c r="Q516" s="72">
        <v>44712</v>
      </c>
      <c r="R516" s="58" t="s">
        <v>3580</v>
      </c>
      <c r="S516" s="72">
        <v>44711</v>
      </c>
      <c r="T516" s="58" t="s">
        <v>3581</v>
      </c>
      <c r="U516" s="58" t="s">
        <v>3610</v>
      </c>
      <c r="V516" s="72">
        <v>44706</v>
      </c>
      <c r="W516" s="58" t="s">
        <v>3187</v>
      </c>
      <c r="X516" s="72">
        <v>44705</v>
      </c>
      <c r="Y516" s="73" t="s">
        <v>51</v>
      </c>
      <c r="Z516" s="58" t="s">
        <v>706</v>
      </c>
      <c r="AA516" s="58" t="s">
        <v>338</v>
      </c>
      <c r="AB516" s="58" t="s">
        <v>834</v>
      </c>
      <c r="AC516" s="58" t="s">
        <v>835</v>
      </c>
      <c r="AD516" s="58" t="s">
        <v>2107</v>
      </c>
      <c r="AE516" s="58" t="s">
        <v>3188</v>
      </c>
      <c r="AF516" s="58" t="s">
        <v>143</v>
      </c>
      <c r="AG516" s="58">
        <v>941441</v>
      </c>
      <c r="AH516" s="58"/>
      <c r="AI516" s="58"/>
      <c r="AJ516" s="58">
        <v>171171</v>
      </c>
      <c r="AK516" s="58"/>
    </row>
    <row r="517" spans="1:37" x14ac:dyDescent="0.3">
      <c r="A517" s="58" t="s">
        <v>121</v>
      </c>
      <c r="B517" s="58" t="s">
        <v>122</v>
      </c>
      <c r="C517" s="58" t="s">
        <v>123</v>
      </c>
      <c r="D517" s="58" t="s">
        <v>697</v>
      </c>
      <c r="E517" s="58" t="s">
        <v>698</v>
      </c>
      <c r="F517" s="58" t="s">
        <v>699</v>
      </c>
      <c r="G517" s="58" t="s">
        <v>333</v>
      </c>
      <c r="H517" s="58" t="s">
        <v>744</v>
      </c>
      <c r="I517" s="58" t="s">
        <v>44</v>
      </c>
      <c r="J517" s="58" t="s">
        <v>136</v>
      </c>
      <c r="K517" s="58" t="s">
        <v>137</v>
      </c>
      <c r="L517" s="58" t="s">
        <v>279</v>
      </c>
      <c r="M517" s="58" t="s">
        <v>752</v>
      </c>
      <c r="N517" s="58" t="s">
        <v>759</v>
      </c>
      <c r="O517" s="58">
        <v>1500000</v>
      </c>
      <c r="P517" s="58" t="s">
        <v>4054</v>
      </c>
      <c r="Q517" s="72">
        <v>44712</v>
      </c>
      <c r="R517" s="58" t="s">
        <v>3580</v>
      </c>
      <c r="S517" s="72">
        <v>44711</v>
      </c>
      <c r="T517" s="58" t="s">
        <v>3581</v>
      </c>
      <c r="U517" s="58" t="s">
        <v>3611</v>
      </c>
      <c r="V517" s="72">
        <v>44706</v>
      </c>
      <c r="W517" s="58" t="s">
        <v>760</v>
      </c>
      <c r="X517" s="72">
        <v>44705</v>
      </c>
      <c r="Y517" s="73" t="s">
        <v>51</v>
      </c>
      <c r="Z517" s="58" t="s">
        <v>706</v>
      </c>
      <c r="AA517" s="58" t="s">
        <v>338</v>
      </c>
      <c r="AB517" s="58" t="s">
        <v>834</v>
      </c>
      <c r="AC517" s="58" t="s">
        <v>835</v>
      </c>
      <c r="AD517" s="58" t="s">
        <v>3612</v>
      </c>
      <c r="AE517" s="58" t="s">
        <v>761</v>
      </c>
      <c r="AF517" s="58" t="s">
        <v>143</v>
      </c>
      <c r="AG517" s="58"/>
      <c r="AH517" s="58"/>
      <c r="AI517" s="58"/>
      <c r="AJ517" s="58"/>
      <c r="AK517" s="58"/>
    </row>
    <row r="518" spans="1:37" x14ac:dyDescent="0.3">
      <c r="A518" s="58" t="s">
        <v>121</v>
      </c>
      <c r="B518" s="58" t="s">
        <v>122</v>
      </c>
      <c r="C518" s="58" t="s">
        <v>123</v>
      </c>
      <c r="D518" s="58" t="s">
        <v>697</v>
      </c>
      <c r="E518" s="58" t="s">
        <v>698</v>
      </c>
      <c r="F518" s="58" t="s">
        <v>699</v>
      </c>
      <c r="G518" s="58" t="s">
        <v>333</v>
      </c>
      <c r="H518" s="58" t="s">
        <v>744</v>
      </c>
      <c r="I518" s="58" t="s">
        <v>44</v>
      </c>
      <c r="J518" s="58" t="s">
        <v>136</v>
      </c>
      <c r="K518" s="58" t="s">
        <v>137</v>
      </c>
      <c r="L518" s="58" t="s">
        <v>279</v>
      </c>
      <c r="M518" s="58" t="s">
        <v>752</v>
      </c>
      <c r="N518" s="58" t="s">
        <v>756</v>
      </c>
      <c r="O518" s="58">
        <v>1475000</v>
      </c>
      <c r="P518" s="58" t="s">
        <v>4054</v>
      </c>
      <c r="Q518" s="72">
        <v>44712</v>
      </c>
      <c r="R518" s="58" t="s">
        <v>3580</v>
      </c>
      <c r="S518" s="72">
        <v>44711</v>
      </c>
      <c r="T518" s="58" t="s">
        <v>3581</v>
      </c>
      <c r="U518" s="58" t="s">
        <v>3613</v>
      </c>
      <c r="V518" s="72">
        <v>44706</v>
      </c>
      <c r="W518" s="58" t="s">
        <v>757</v>
      </c>
      <c r="X518" s="72">
        <v>44705</v>
      </c>
      <c r="Y518" s="73" t="s">
        <v>51</v>
      </c>
      <c r="Z518" s="58" t="s">
        <v>706</v>
      </c>
      <c r="AA518" s="58" t="s">
        <v>338</v>
      </c>
      <c r="AB518" s="58" t="s">
        <v>834</v>
      </c>
      <c r="AC518" s="58" t="s">
        <v>835</v>
      </c>
      <c r="AD518" s="58" t="s">
        <v>3614</v>
      </c>
      <c r="AE518" s="58" t="s">
        <v>758</v>
      </c>
      <c r="AF518" s="58" t="s">
        <v>143</v>
      </c>
      <c r="AG518" s="58"/>
      <c r="AH518" s="58"/>
      <c r="AI518" s="58"/>
      <c r="AJ518" s="58"/>
      <c r="AK518" s="58"/>
    </row>
    <row r="519" spans="1:37" x14ac:dyDescent="0.3">
      <c r="A519" s="58" t="s">
        <v>121</v>
      </c>
      <c r="B519" s="58" t="s">
        <v>122</v>
      </c>
      <c r="C519" s="58" t="s">
        <v>123</v>
      </c>
      <c r="D519" s="58" t="s">
        <v>697</v>
      </c>
      <c r="E519" s="58" t="s">
        <v>698</v>
      </c>
      <c r="F519" s="58" t="s">
        <v>699</v>
      </c>
      <c r="G519" s="58" t="s">
        <v>333</v>
      </c>
      <c r="H519" s="58" t="s">
        <v>744</v>
      </c>
      <c r="I519" s="58" t="s">
        <v>44</v>
      </c>
      <c r="J519" s="58" t="s">
        <v>136</v>
      </c>
      <c r="K519" s="58" t="s">
        <v>137</v>
      </c>
      <c r="L519" s="58" t="s">
        <v>279</v>
      </c>
      <c r="M519" s="58" t="s">
        <v>752</v>
      </c>
      <c r="N519" s="58" t="s">
        <v>753</v>
      </c>
      <c r="O519" s="58">
        <v>1475000</v>
      </c>
      <c r="P519" s="58" t="s">
        <v>4054</v>
      </c>
      <c r="Q519" s="72">
        <v>44712</v>
      </c>
      <c r="R519" s="58" t="s">
        <v>3580</v>
      </c>
      <c r="S519" s="72">
        <v>44711</v>
      </c>
      <c r="T519" s="58" t="s">
        <v>3581</v>
      </c>
      <c r="U519" s="58" t="s">
        <v>3615</v>
      </c>
      <c r="V519" s="72">
        <v>44706</v>
      </c>
      <c r="W519" s="58" t="s">
        <v>754</v>
      </c>
      <c r="X519" s="72">
        <v>44705</v>
      </c>
      <c r="Y519" s="73" t="s">
        <v>51</v>
      </c>
      <c r="Z519" s="58" t="s">
        <v>706</v>
      </c>
      <c r="AA519" s="58" t="s">
        <v>338</v>
      </c>
      <c r="AB519" s="58" t="s">
        <v>834</v>
      </c>
      <c r="AC519" s="58" t="s">
        <v>835</v>
      </c>
      <c r="AD519" s="58" t="s">
        <v>3616</v>
      </c>
      <c r="AE519" s="58" t="s">
        <v>755</v>
      </c>
      <c r="AF519" s="58" t="s">
        <v>143</v>
      </c>
      <c r="AG519" s="58"/>
      <c r="AH519" s="58"/>
      <c r="AI519" s="58"/>
      <c r="AJ519" s="58"/>
      <c r="AK519" s="58"/>
    </row>
    <row r="520" spans="1:37" x14ac:dyDescent="0.3">
      <c r="A520" s="58" t="s">
        <v>121</v>
      </c>
      <c r="B520" s="58" t="s">
        <v>122</v>
      </c>
      <c r="C520" s="58" t="s">
        <v>123</v>
      </c>
      <c r="D520" s="58" t="s">
        <v>697</v>
      </c>
      <c r="E520" s="58" t="s">
        <v>698</v>
      </c>
      <c r="F520" s="58" t="s">
        <v>699</v>
      </c>
      <c r="G520" s="58" t="s">
        <v>333</v>
      </c>
      <c r="H520" s="58" t="s">
        <v>744</v>
      </c>
      <c r="I520" s="58" t="s">
        <v>44</v>
      </c>
      <c r="J520" s="58" t="s">
        <v>136</v>
      </c>
      <c r="K520" s="58" t="s">
        <v>137</v>
      </c>
      <c r="L520" s="58" t="s">
        <v>274</v>
      </c>
      <c r="M520" s="58" t="s">
        <v>745</v>
      </c>
      <c r="N520" s="58" t="s">
        <v>749</v>
      </c>
      <c r="O520" s="58">
        <v>999500</v>
      </c>
      <c r="P520" s="58" t="s">
        <v>4054</v>
      </c>
      <c r="Q520" s="72">
        <v>44712</v>
      </c>
      <c r="R520" s="58" t="s">
        <v>3580</v>
      </c>
      <c r="S520" s="72">
        <v>44711</v>
      </c>
      <c r="T520" s="58" t="s">
        <v>3581</v>
      </c>
      <c r="U520" s="58" t="s">
        <v>3617</v>
      </c>
      <c r="V520" s="72">
        <v>44706</v>
      </c>
      <c r="W520" s="58" t="s">
        <v>750</v>
      </c>
      <c r="X520" s="72">
        <v>44705</v>
      </c>
      <c r="Y520" s="73" t="s">
        <v>51</v>
      </c>
      <c r="Z520" s="58" t="s">
        <v>706</v>
      </c>
      <c r="AA520" s="58" t="s">
        <v>338</v>
      </c>
      <c r="AB520" s="58" t="s">
        <v>834</v>
      </c>
      <c r="AC520" s="58" t="s">
        <v>835</v>
      </c>
      <c r="AD520" s="58" t="s">
        <v>3618</v>
      </c>
      <c r="AE520" s="58" t="s">
        <v>751</v>
      </c>
      <c r="AF520" s="58" t="s">
        <v>143</v>
      </c>
      <c r="AG520" s="58"/>
      <c r="AH520" s="58"/>
      <c r="AI520" s="58"/>
      <c r="AJ520" s="58"/>
      <c r="AK520" s="58"/>
    </row>
    <row r="521" spans="1:37" x14ac:dyDescent="0.3">
      <c r="A521" s="58" t="s">
        <v>121</v>
      </c>
      <c r="B521" s="58" t="s">
        <v>122</v>
      </c>
      <c r="C521" s="58" t="s">
        <v>123</v>
      </c>
      <c r="D521" s="58" t="s">
        <v>697</v>
      </c>
      <c r="E521" s="58" t="s">
        <v>698</v>
      </c>
      <c r="F521" s="58" t="s">
        <v>699</v>
      </c>
      <c r="G521" s="58" t="s">
        <v>333</v>
      </c>
      <c r="H521" s="58" t="s">
        <v>744</v>
      </c>
      <c r="I521" s="58" t="s">
        <v>44</v>
      </c>
      <c r="J521" s="58" t="s">
        <v>136</v>
      </c>
      <c r="K521" s="58" t="s">
        <v>137</v>
      </c>
      <c r="L521" s="58" t="s">
        <v>274</v>
      </c>
      <c r="M521" s="58" t="s">
        <v>745</v>
      </c>
      <c r="N521" s="58" t="s">
        <v>746</v>
      </c>
      <c r="O521" s="58">
        <v>997500</v>
      </c>
      <c r="P521" s="58" t="s">
        <v>4054</v>
      </c>
      <c r="Q521" s="72">
        <v>44712</v>
      </c>
      <c r="R521" s="58" t="s">
        <v>3580</v>
      </c>
      <c r="S521" s="72">
        <v>44711</v>
      </c>
      <c r="T521" s="58" t="s">
        <v>3581</v>
      </c>
      <c r="U521" s="58" t="s">
        <v>3619</v>
      </c>
      <c r="V521" s="72">
        <v>44706</v>
      </c>
      <c r="W521" s="58" t="s">
        <v>747</v>
      </c>
      <c r="X521" s="72">
        <v>44705</v>
      </c>
      <c r="Y521" s="73" t="s">
        <v>51</v>
      </c>
      <c r="Z521" s="58" t="s">
        <v>706</v>
      </c>
      <c r="AA521" s="58" t="s">
        <v>338</v>
      </c>
      <c r="AB521" s="58" t="s">
        <v>834</v>
      </c>
      <c r="AC521" s="58" t="s">
        <v>835</v>
      </c>
      <c r="AD521" s="58" t="s">
        <v>3620</v>
      </c>
      <c r="AE521" s="58" t="s">
        <v>748</v>
      </c>
      <c r="AF521" s="58" t="s">
        <v>143</v>
      </c>
      <c r="AG521" s="58"/>
      <c r="AH521" s="58"/>
      <c r="AI521" s="58"/>
      <c r="AJ521" s="58"/>
      <c r="AK521" s="58"/>
    </row>
    <row r="522" spans="1:37" x14ac:dyDescent="0.3">
      <c r="A522" s="58" t="s">
        <v>121</v>
      </c>
      <c r="B522" s="58" t="s">
        <v>122</v>
      </c>
      <c r="C522" s="58" t="s">
        <v>123</v>
      </c>
      <c r="D522" s="58" t="s">
        <v>697</v>
      </c>
      <c r="E522" s="58" t="s">
        <v>698</v>
      </c>
      <c r="F522" s="58" t="s">
        <v>699</v>
      </c>
      <c r="G522" s="58" t="s">
        <v>700</v>
      </c>
      <c r="H522" s="58" t="s">
        <v>701</v>
      </c>
      <c r="I522" s="58" t="s">
        <v>44</v>
      </c>
      <c r="J522" s="58" t="s">
        <v>136</v>
      </c>
      <c r="K522" s="58" t="s">
        <v>137</v>
      </c>
      <c r="L522" s="58" t="s">
        <v>702</v>
      </c>
      <c r="M522" s="58" t="s">
        <v>703</v>
      </c>
      <c r="N522" s="58" t="s">
        <v>741</v>
      </c>
      <c r="O522" s="58">
        <v>165170</v>
      </c>
      <c r="P522" s="58" t="s">
        <v>4054</v>
      </c>
      <c r="Q522" s="72">
        <v>44712</v>
      </c>
      <c r="R522" s="58" t="s">
        <v>3580</v>
      </c>
      <c r="S522" s="72">
        <v>44711</v>
      </c>
      <c r="T522" s="58" t="s">
        <v>3581</v>
      </c>
      <c r="U522" s="58" t="s">
        <v>3621</v>
      </c>
      <c r="V522" s="72">
        <v>44706</v>
      </c>
      <c r="W522" s="58" t="s">
        <v>742</v>
      </c>
      <c r="X522" s="72">
        <v>44705</v>
      </c>
      <c r="Y522" s="73" t="s">
        <v>51</v>
      </c>
      <c r="Z522" s="58" t="s">
        <v>706</v>
      </c>
      <c r="AA522" s="58" t="s">
        <v>707</v>
      </c>
      <c r="AB522" s="58" t="s">
        <v>834</v>
      </c>
      <c r="AC522" s="58" t="s">
        <v>835</v>
      </c>
      <c r="AD522" s="58" t="s">
        <v>2102</v>
      </c>
      <c r="AE522" s="58" t="s">
        <v>743</v>
      </c>
      <c r="AF522" s="58" t="s">
        <v>143</v>
      </c>
      <c r="AG522" s="58"/>
      <c r="AH522" s="58"/>
      <c r="AI522" s="58"/>
      <c r="AJ522" s="58"/>
      <c r="AK522" s="58"/>
    </row>
    <row r="523" spans="1:37" x14ac:dyDescent="0.3">
      <c r="A523" s="58" t="s">
        <v>121</v>
      </c>
      <c r="B523" s="58" t="s">
        <v>122</v>
      </c>
      <c r="C523" s="58" t="s">
        <v>123</v>
      </c>
      <c r="D523" s="58" t="s">
        <v>697</v>
      </c>
      <c r="E523" s="58" t="s">
        <v>698</v>
      </c>
      <c r="F523" s="58" t="s">
        <v>699</v>
      </c>
      <c r="G523" s="58" t="s">
        <v>700</v>
      </c>
      <c r="H523" s="58" t="s">
        <v>701</v>
      </c>
      <c r="I523" s="58" t="s">
        <v>44</v>
      </c>
      <c r="J523" s="58" t="s">
        <v>136</v>
      </c>
      <c r="K523" s="58" t="s">
        <v>137</v>
      </c>
      <c r="L523" s="58" t="s">
        <v>733</v>
      </c>
      <c r="M523" s="58" t="s">
        <v>734</v>
      </c>
      <c r="N523" s="58" t="s">
        <v>738</v>
      </c>
      <c r="O523" s="58">
        <v>487887</v>
      </c>
      <c r="P523" s="58" t="s">
        <v>4054</v>
      </c>
      <c r="Q523" s="72">
        <v>44712</v>
      </c>
      <c r="R523" s="58" t="s">
        <v>3580</v>
      </c>
      <c r="S523" s="72">
        <v>44711</v>
      </c>
      <c r="T523" s="58" t="s">
        <v>3581</v>
      </c>
      <c r="U523" s="58" t="s">
        <v>3622</v>
      </c>
      <c r="V523" s="72">
        <v>44706</v>
      </c>
      <c r="W523" s="58" t="s">
        <v>739</v>
      </c>
      <c r="X523" s="72">
        <v>44705</v>
      </c>
      <c r="Y523" s="73" t="s">
        <v>51</v>
      </c>
      <c r="Z523" s="58" t="s">
        <v>706</v>
      </c>
      <c r="AA523" s="58" t="s">
        <v>707</v>
      </c>
      <c r="AB523" s="58" t="s">
        <v>834</v>
      </c>
      <c r="AC523" s="58" t="s">
        <v>835</v>
      </c>
      <c r="AD523" s="58" t="s">
        <v>3623</v>
      </c>
      <c r="AE523" s="58" t="s">
        <v>740</v>
      </c>
      <c r="AF523" s="58" t="s">
        <v>143</v>
      </c>
      <c r="AG523" s="58"/>
      <c r="AH523" s="58"/>
      <c r="AI523" s="58"/>
      <c r="AJ523" s="58"/>
      <c r="AK523" s="58"/>
    </row>
    <row r="524" spans="1:37" x14ac:dyDescent="0.3">
      <c r="A524" s="58" t="s">
        <v>121</v>
      </c>
      <c r="B524" s="58" t="s">
        <v>122</v>
      </c>
      <c r="C524" s="58" t="s">
        <v>123</v>
      </c>
      <c r="D524" s="58" t="s">
        <v>697</v>
      </c>
      <c r="E524" s="58" t="s">
        <v>698</v>
      </c>
      <c r="F524" s="58" t="s">
        <v>699</v>
      </c>
      <c r="G524" s="58" t="s">
        <v>700</v>
      </c>
      <c r="H524" s="58" t="s">
        <v>701</v>
      </c>
      <c r="I524" s="58" t="s">
        <v>44</v>
      </c>
      <c r="J524" s="58" t="s">
        <v>136</v>
      </c>
      <c r="K524" s="58" t="s">
        <v>137</v>
      </c>
      <c r="L524" s="58" t="s">
        <v>733</v>
      </c>
      <c r="M524" s="58" t="s">
        <v>734</v>
      </c>
      <c r="N524" s="58" t="s">
        <v>735</v>
      </c>
      <c r="O524" s="58">
        <v>291100</v>
      </c>
      <c r="P524" s="58" t="s">
        <v>4054</v>
      </c>
      <c r="Q524" s="72">
        <v>44712</v>
      </c>
      <c r="R524" s="58" t="s">
        <v>3580</v>
      </c>
      <c r="S524" s="72">
        <v>44711</v>
      </c>
      <c r="T524" s="58" t="s">
        <v>3581</v>
      </c>
      <c r="U524" s="58" t="s">
        <v>3624</v>
      </c>
      <c r="V524" s="72">
        <v>44706</v>
      </c>
      <c r="W524" s="58" t="s">
        <v>736</v>
      </c>
      <c r="X524" s="72">
        <v>44705</v>
      </c>
      <c r="Y524" s="73" t="s">
        <v>51</v>
      </c>
      <c r="Z524" s="58" t="s">
        <v>706</v>
      </c>
      <c r="AA524" s="58" t="s">
        <v>707</v>
      </c>
      <c r="AB524" s="58" t="s">
        <v>834</v>
      </c>
      <c r="AC524" s="58" t="s">
        <v>835</v>
      </c>
      <c r="AD524" s="58" t="s">
        <v>3625</v>
      </c>
      <c r="AE524" s="58" t="s">
        <v>737</v>
      </c>
      <c r="AF524" s="58" t="s">
        <v>143</v>
      </c>
      <c r="AG524" s="58"/>
      <c r="AH524" s="58"/>
      <c r="AI524" s="58"/>
      <c r="AJ524" s="58"/>
      <c r="AK524" s="58"/>
    </row>
    <row r="525" spans="1:37" x14ac:dyDescent="0.3">
      <c r="A525" s="58" t="s">
        <v>121</v>
      </c>
      <c r="B525" s="58" t="s">
        <v>122</v>
      </c>
      <c r="C525" s="58" t="s">
        <v>123</v>
      </c>
      <c r="D525" s="58" t="s">
        <v>697</v>
      </c>
      <c r="E525" s="58" t="s">
        <v>698</v>
      </c>
      <c r="F525" s="58" t="s">
        <v>699</v>
      </c>
      <c r="G525" s="58" t="s">
        <v>700</v>
      </c>
      <c r="H525" s="58" t="s">
        <v>701</v>
      </c>
      <c r="I525" s="58" t="s">
        <v>44</v>
      </c>
      <c r="J525" s="58" t="s">
        <v>136</v>
      </c>
      <c r="K525" s="58" t="s">
        <v>137</v>
      </c>
      <c r="L525" s="58" t="s">
        <v>702</v>
      </c>
      <c r="M525" s="58" t="s">
        <v>703</v>
      </c>
      <c r="N525" s="58" t="s">
        <v>730</v>
      </c>
      <c r="O525" s="58">
        <v>114000</v>
      </c>
      <c r="P525" s="58" t="s">
        <v>4054</v>
      </c>
      <c r="Q525" s="72">
        <v>44712</v>
      </c>
      <c r="R525" s="58" t="s">
        <v>3580</v>
      </c>
      <c r="S525" s="72">
        <v>44711</v>
      </c>
      <c r="T525" s="58" t="s">
        <v>3581</v>
      </c>
      <c r="U525" s="58" t="s">
        <v>3626</v>
      </c>
      <c r="V525" s="72">
        <v>44706</v>
      </c>
      <c r="W525" s="58" t="s">
        <v>731</v>
      </c>
      <c r="X525" s="72">
        <v>44705</v>
      </c>
      <c r="Y525" s="73" t="s">
        <v>51</v>
      </c>
      <c r="Z525" s="58" t="s">
        <v>706</v>
      </c>
      <c r="AA525" s="58" t="s">
        <v>707</v>
      </c>
      <c r="AB525" s="58" t="s">
        <v>834</v>
      </c>
      <c r="AC525" s="58" t="s">
        <v>835</v>
      </c>
      <c r="AD525" s="58" t="s">
        <v>3627</v>
      </c>
      <c r="AE525" s="58" t="s">
        <v>732</v>
      </c>
      <c r="AF525" s="58" t="s">
        <v>143</v>
      </c>
      <c r="AG525" s="58"/>
      <c r="AH525" s="58"/>
      <c r="AI525" s="58"/>
      <c r="AJ525" s="58"/>
      <c r="AK525" s="58"/>
    </row>
    <row r="526" spans="1:37" x14ac:dyDescent="0.3">
      <c r="A526" s="58" t="s">
        <v>121</v>
      </c>
      <c r="B526" s="58" t="s">
        <v>122</v>
      </c>
      <c r="C526" s="58" t="s">
        <v>123</v>
      </c>
      <c r="D526" s="58" t="s">
        <v>697</v>
      </c>
      <c r="E526" s="58" t="s">
        <v>698</v>
      </c>
      <c r="F526" s="58" t="s">
        <v>699</v>
      </c>
      <c r="G526" s="58" t="s">
        <v>700</v>
      </c>
      <c r="H526" s="58" t="s">
        <v>701</v>
      </c>
      <c r="I526" s="58" t="s">
        <v>44</v>
      </c>
      <c r="J526" s="58" t="s">
        <v>136</v>
      </c>
      <c r="K526" s="58" t="s">
        <v>137</v>
      </c>
      <c r="L526" s="58" t="s">
        <v>725</v>
      </c>
      <c r="M526" s="58" t="s">
        <v>726</v>
      </c>
      <c r="N526" s="58" t="s">
        <v>727</v>
      </c>
      <c r="O526" s="58">
        <v>680000</v>
      </c>
      <c r="P526" s="58" t="s">
        <v>4054</v>
      </c>
      <c r="Q526" s="72">
        <v>44712</v>
      </c>
      <c r="R526" s="58" t="s">
        <v>3580</v>
      </c>
      <c r="S526" s="72">
        <v>44711</v>
      </c>
      <c r="T526" s="58" t="s">
        <v>3581</v>
      </c>
      <c r="U526" s="58" t="s">
        <v>3628</v>
      </c>
      <c r="V526" s="72">
        <v>44706</v>
      </c>
      <c r="W526" s="58" t="s">
        <v>728</v>
      </c>
      <c r="X526" s="72">
        <v>44705</v>
      </c>
      <c r="Y526" s="73" t="s">
        <v>51</v>
      </c>
      <c r="Z526" s="58" t="s">
        <v>706</v>
      </c>
      <c r="AA526" s="58" t="s">
        <v>707</v>
      </c>
      <c r="AB526" s="58" t="s">
        <v>834</v>
      </c>
      <c r="AC526" s="58" t="s">
        <v>835</v>
      </c>
      <c r="AD526" s="58" t="s">
        <v>3629</v>
      </c>
      <c r="AE526" s="58" t="s">
        <v>729</v>
      </c>
      <c r="AF526" s="58" t="s">
        <v>143</v>
      </c>
      <c r="AG526" s="58"/>
      <c r="AH526" s="58"/>
      <c r="AI526" s="58"/>
      <c r="AJ526" s="58"/>
      <c r="AK526" s="58"/>
    </row>
    <row r="527" spans="1:37" x14ac:dyDescent="0.3">
      <c r="A527" s="58" t="s">
        <v>121</v>
      </c>
      <c r="B527" s="58" t="s">
        <v>122</v>
      </c>
      <c r="C527" s="58" t="s">
        <v>123</v>
      </c>
      <c r="D527" s="58" t="s">
        <v>697</v>
      </c>
      <c r="E527" s="58" t="s">
        <v>698</v>
      </c>
      <c r="F527" s="58" t="s">
        <v>699</v>
      </c>
      <c r="G527" s="58" t="s">
        <v>700</v>
      </c>
      <c r="H527" s="58" t="s">
        <v>701</v>
      </c>
      <c r="I527" s="58" t="s">
        <v>44</v>
      </c>
      <c r="J527" s="58" t="s">
        <v>136</v>
      </c>
      <c r="K527" s="58" t="s">
        <v>137</v>
      </c>
      <c r="L527" s="58" t="s">
        <v>702</v>
      </c>
      <c r="M527" s="58" t="s">
        <v>703</v>
      </c>
      <c r="N527" s="58" t="s">
        <v>722</v>
      </c>
      <c r="O527" s="58">
        <v>375000</v>
      </c>
      <c r="P527" s="58" t="s">
        <v>4054</v>
      </c>
      <c r="Q527" s="72">
        <v>44712</v>
      </c>
      <c r="R527" s="58" t="s">
        <v>3580</v>
      </c>
      <c r="S527" s="72">
        <v>44711</v>
      </c>
      <c r="T527" s="58" t="s">
        <v>3581</v>
      </c>
      <c r="U527" s="58" t="s">
        <v>3630</v>
      </c>
      <c r="V527" s="72">
        <v>44706</v>
      </c>
      <c r="W527" s="58" t="s">
        <v>723</v>
      </c>
      <c r="X527" s="72">
        <v>44705</v>
      </c>
      <c r="Y527" s="73" t="s">
        <v>51</v>
      </c>
      <c r="Z527" s="58" t="s">
        <v>706</v>
      </c>
      <c r="AA527" s="58" t="s">
        <v>707</v>
      </c>
      <c r="AB527" s="58" t="s">
        <v>834</v>
      </c>
      <c r="AC527" s="58" t="s">
        <v>835</v>
      </c>
      <c r="AD527" s="58" t="s">
        <v>3631</v>
      </c>
      <c r="AE527" s="58" t="s">
        <v>724</v>
      </c>
      <c r="AF527" s="58" t="s">
        <v>143</v>
      </c>
      <c r="AG527" s="58"/>
      <c r="AH527" s="58"/>
      <c r="AI527" s="58"/>
      <c r="AJ527" s="58"/>
      <c r="AK527" s="58"/>
    </row>
    <row r="528" spans="1:37" x14ac:dyDescent="0.3">
      <c r="A528" s="58" t="s">
        <v>121</v>
      </c>
      <c r="B528" s="58" t="s">
        <v>122</v>
      </c>
      <c r="C528" s="58" t="s">
        <v>123</v>
      </c>
      <c r="D528" s="58" t="s">
        <v>697</v>
      </c>
      <c r="E528" s="58" t="s">
        <v>698</v>
      </c>
      <c r="F528" s="58" t="s">
        <v>699</v>
      </c>
      <c r="G528" s="58" t="s">
        <v>700</v>
      </c>
      <c r="H528" s="58" t="s">
        <v>701</v>
      </c>
      <c r="I528" s="58" t="s">
        <v>44</v>
      </c>
      <c r="J528" s="58" t="s">
        <v>136</v>
      </c>
      <c r="K528" s="58" t="s">
        <v>137</v>
      </c>
      <c r="L528" s="58" t="s">
        <v>702</v>
      </c>
      <c r="M528" s="58" t="s">
        <v>703</v>
      </c>
      <c r="N528" s="58" t="s">
        <v>719</v>
      </c>
      <c r="O528" s="58">
        <v>755000</v>
      </c>
      <c r="P528" s="58" t="s">
        <v>4054</v>
      </c>
      <c r="Q528" s="72">
        <v>44712</v>
      </c>
      <c r="R528" s="58" t="s">
        <v>3580</v>
      </c>
      <c r="S528" s="72">
        <v>44711</v>
      </c>
      <c r="T528" s="58" t="s">
        <v>3581</v>
      </c>
      <c r="U528" s="58" t="s">
        <v>3632</v>
      </c>
      <c r="V528" s="72">
        <v>44706</v>
      </c>
      <c r="W528" s="58" t="s">
        <v>720</v>
      </c>
      <c r="X528" s="72">
        <v>44705</v>
      </c>
      <c r="Y528" s="73" t="s">
        <v>51</v>
      </c>
      <c r="Z528" s="58" t="s">
        <v>706</v>
      </c>
      <c r="AA528" s="58" t="s">
        <v>707</v>
      </c>
      <c r="AB528" s="58" t="s">
        <v>834</v>
      </c>
      <c r="AC528" s="58" t="s">
        <v>835</v>
      </c>
      <c r="AD528" s="58" t="s">
        <v>3633</v>
      </c>
      <c r="AE528" s="58" t="s">
        <v>721</v>
      </c>
      <c r="AF528" s="58" t="s">
        <v>143</v>
      </c>
      <c r="AG528" s="58"/>
      <c r="AH528" s="58"/>
      <c r="AI528" s="58"/>
      <c r="AJ528" s="58"/>
      <c r="AK528" s="58"/>
    </row>
    <row r="529" spans="1:37" x14ac:dyDescent="0.3">
      <c r="A529" s="58" t="s">
        <v>121</v>
      </c>
      <c r="B529" s="58" t="s">
        <v>122</v>
      </c>
      <c r="C529" s="58" t="s">
        <v>123</v>
      </c>
      <c r="D529" s="58" t="s">
        <v>697</v>
      </c>
      <c r="E529" s="58" t="s">
        <v>698</v>
      </c>
      <c r="F529" s="58" t="s">
        <v>699</v>
      </c>
      <c r="G529" s="58" t="s">
        <v>700</v>
      </c>
      <c r="H529" s="58" t="s">
        <v>701</v>
      </c>
      <c r="I529" s="58" t="s">
        <v>44</v>
      </c>
      <c r="J529" s="58" t="s">
        <v>136</v>
      </c>
      <c r="K529" s="58" t="s">
        <v>137</v>
      </c>
      <c r="L529" s="58" t="s">
        <v>709</v>
      </c>
      <c r="M529" s="58" t="s">
        <v>710</v>
      </c>
      <c r="N529" s="58" t="s">
        <v>716</v>
      </c>
      <c r="O529" s="58">
        <v>1384500</v>
      </c>
      <c r="P529" s="58" t="s">
        <v>4054</v>
      </c>
      <c r="Q529" s="72">
        <v>44712</v>
      </c>
      <c r="R529" s="58" t="s">
        <v>3580</v>
      </c>
      <c r="S529" s="72">
        <v>44711</v>
      </c>
      <c r="T529" s="58" t="s">
        <v>3581</v>
      </c>
      <c r="U529" s="58" t="s">
        <v>3634</v>
      </c>
      <c r="V529" s="72">
        <v>44706</v>
      </c>
      <c r="W529" s="58" t="s">
        <v>717</v>
      </c>
      <c r="X529" s="72">
        <v>44705</v>
      </c>
      <c r="Y529" s="73" t="s">
        <v>51</v>
      </c>
      <c r="Z529" s="58" t="s">
        <v>706</v>
      </c>
      <c r="AA529" s="58" t="s">
        <v>707</v>
      </c>
      <c r="AB529" s="58" t="s">
        <v>834</v>
      </c>
      <c r="AC529" s="58" t="s">
        <v>835</v>
      </c>
      <c r="AD529" s="58" t="s">
        <v>2092</v>
      </c>
      <c r="AE529" s="58" t="s">
        <v>718</v>
      </c>
      <c r="AF529" s="58" t="s">
        <v>143</v>
      </c>
      <c r="AG529" s="58"/>
      <c r="AH529" s="58"/>
      <c r="AI529" s="58"/>
      <c r="AJ529" s="58"/>
      <c r="AK529" s="58"/>
    </row>
    <row r="530" spans="1:37" x14ac:dyDescent="0.3">
      <c r="A530" s="58" t="s">
        <v>121</v>
      </c>
      <c r="B530" s="58" t="s">
        <v>122</v>
      </c>
      <c r="C530" s="58" t="s">
        <v>123</v>
      </c>
      <c r="D530" s="58" t="s">
        <v>697</v>
      </c>
      <c r="E530" s="58" t="s">
        <v>698</v>
      </c>
      <c r="F530" s="58" t="s">
        <v>699</v>
      </c>
      <c r="G530" s="58" t="s">
        <v>700</v>
      </c>
      <c r="H530" s="58" t="s">
        <v>701</v>
      </c>
      <c r="I530" s="58" t="s">
        <v>44</v>
      </c>
      <c r="J530" s="58" t="s">
        <v>136</v>
      </c>
      <c r="K530" s="58" t="s">
        <v>137</v>
      </c>
      <c r="L530" s="58" t="s">
        <v>702</v>
      </c>
      <c r="M530" s="58" t="s">
        <v>703</v>
      </c>
      <c r="N530" s="58" t="s">
        <v>704</v>
      </c>
      <c r="O530" s="58">
        <v>1568000</v>
      </c>
      <c r="P530" s="58" t="s">
        <v>4054</v>
      </c>
      <c r="Q530" s="72">
        <v>44712</v>
      </c>
      <c r="R530" s="58" t="s">
        <v>3580</v>
      </c>
      <c r="S530" s="72">
        <v>44711</v>
      </c>
      <c r="T530" s="58" t="s">
        <v>3581</v>
      </c>
      <c r="U530" s="58" t="s">
        <v>3635</v>
      </c>
      <c r="V530" s="72">
        <v>44706</v>
      </c>
      <c r="W530" s="58" t="s">
        <v>714</v>
      </c>
      <c r="X530" s="72">
        <v>44705</v>
      </c>
      <c r="Y530" s="73" t="s">
        <v>51</v>
      </c>
      <c r="Z530" s="58" t="s">
        <v>706</v>
      </c>
      <c r="AA530" s="58" t="s">
        <v>707</v>
      </c>
      <c r="AB530" s="58" t="s">
        <v>834</v>
      </c>
      <c r="AC530" s="58" t="s">
        <v>835</v>
      </c>
      <c r="AD530" s="58" t="s">
        <v>2086</v>
      </c>
      <c r="AE530" s="58" t="s">
        <v>715</v>
      </c>
      <c r="AF530" s="58" t="s">
        <v>143</v>
      </c>
      <c r="AG530" s="58"/>
      <c r="AH530" s="58"/>
      <c r="AI530" s="58"/>
      <c r="AJ530" s="58"/>
      <c r="AK530" s="58"/>
    </row>
    <row r="531" spans="1:37" x14ac:dyDescent="0.3">
      <c r="A531" s="58" t="s">
        <v>121</v>
      </c>
      <c r="B531" s="58" t="s">
        <v>122</v>
      </c>
      <c r="C531" s="58" t="s">
        <v>123</v>
      </c>
      <c r="D531" s="58" t="s">
        <v>697</v>
      </c>
      <c r="E531" s="58" t="s">
        <v>698</v>
      </c>
      <c r="F531" s="58" t="s">
        <v>699</v>
      </c>
      <c r="G531" s="58" t="s">
        <v>700</v>
      </c>
      <c r="H531" s="58" t="s">
        <v>701</v>
      </c>
      <c r="I531" s="58" t="s">
        <v>44</v>
      </c>
      <c r="J531" s="58" t="s">
        <v>136</v>
      </c>
      <c r="K531" s="58" t="s">
        <v>137</v>
      </c>
      <c r="L531" s="58" t="s">
        <v>709</v>
      </c>
      <c r="M531" s="58" t="s">
        <v>710</v>
      </c>
      <c r="N531" s="58" t="s">
        <v>711</v>
      </c>
      <c r="O531" s="58">
        <v>743200</v>
      </c>
      <c r="P531" s="58" t="s">
        <v>4054</v>
      </c>
      <c r="Q531" s="72">
        <v>44712</v>
      </c>
      <c r="R531" s="58" t="s">
        <v>3580</v>
      </c>
      <c r="S531" s="72">
        <v>44711</v>
      </c>
      <c r="T531" s="58" t="s">
        <v>3581</v>
      </c>
      <c r="U531" s="58" t="s">
        <v>3636</v>
      </c>
      <c r="V531" s="72">
        <v>44706</v>
      </c>
      <c r="W531" s="58" t="s">
        <v>712</v>
      </c>
      <c r="X531" s="72">
        <v>44705</v>
      </c>
      <c r="Y531" s="73" t="s">
        <v>51</v>
      </c>
      <c r="Z531" s="58" t="s">
        <v>706</v>
      </c>
      <c r="AA531" s="58" t="s">
        <v>707</v>
      </c>
      <c r="AB531" s="58" t="s">
        <v>834</v>
      </c>
      <c r="AC531" s="58" t="s">
        <v>835</v>
      </c>
      <c r="AD531" s="58" t="s">
        <v>3637</v>
      </c>
      <c r="AE531" s="58" t="s">
        <v>713</v>
      </c>
      <c r="AF531" s="58" t="s">
        <v>143</v>
      </c>
      <c r="AG531" s="58"/>
      <c r="AH531" s="58"/>
      <c r="AI531" s="58"/>
      <c r="AJ531" s="58"/>
      <c r="AK531" s="58"/>
    </row>
    <row r="532" spans="1:37" x14ac:dyDescent="0.3">
      <c r="A532" s="58" t="s">
        <v>121</v>
      </c>
      <c r="B532" s="58" t="s">
        <v>122</v>
      </c>
      <c r="C532" s="58" t="s">
        <v>123</v>
      </c>
      <c r="D532" s="58" t="s">
        <v>697</v>
      </c>
      <c r="E532" s="58" t="s">
        <v>698</v>
      </c>
      <c r="F532" s="58" t="s">
        <v>699</v>
      </c>
      <c r="G532" s="58" t="s">
        <v>700</v>
      </c>
      <c r="H532" s="58" t="s">
        <v>701</v>
      </c>
      <c r="I532" s="58" t="s">
        <v>44</v>
      </c>
      <c r="J532" s="58" t="s">
        <v>136</v>
      </c>
      <c r="K532" s="58" t="s">
        <v>137</v>
      </c>
      <c r="L532" s="58" t="s">
        <v>702</v>
      </c>
      <c r="M532" s="58" t="s">
        <v>703</v>
      </c>
      <c r="N532" s="58" t="s">
        <v>704</v>
      </c>
      <c r="O532" s="58">
        <v>666000</v>
      </c>
      <c r="P532" s="58" t="s">
        <v>4054</v>
      </c>
      <c r="Q532" s="72">
        <v>44712</v>
      </c>
      <c r="R532" s="58" t="s">
        <v>3580</v>
      </c>
      <c r="S532" s="72">
        <v>44711</v>
      </c>
      <c r="T532" s="58" t="s">
        <v>3581</v>
      </c>
      <c r="U532" s="58" t="s">
        <v>3638</v>
      </c>
      <c r="V532" s="72">
        <v>44706</v>
      </c>
      <c r="W532" s="58" t="s">
        <v>705</v>
      </c>
      <c r="X532" s="72">
        <v>44705</v>
      </c>
      <c r="Y532" s="73" t="s">
        <v>51</v>
      </c>
      <c r="Z532" s="58" t="s">
        <v>706</v>
      </c>
      <c r="AA532" s="58" t="s">
        <v>707</v>
      </c>
      <c r="AB532" s="58" t="s">
        <v>834</v>
      </c>
      <c r="AC532" s="58" t="s">
        <v>835</v>
      </c>
      <c r="AD532" s="58" t="s">
        <v>3639</v>
      </c>
      <c r="AE532" s="58" t="s">
        <v>708</v>
      </c>
      <c r="AF532" s="58" t="s">
        <v>143</v>
      </c>
      <c r="AG532" s="58"/>
      <c r="AH532" s="58"/>
      <c r="AI532" s="58"/>
      <c r="AJ532" s="58"/>
      <c r="AK532" s="58"/>
    </row>
    <row r="533" spans="1:37" x14ac:dyDescent="0.3">
      <c r="A533" s="58" t="s">
        <v>121</v>
      </c>
      <c r="B533" s="58" t="s">
        <v>122</v>
      </c>
      <c r="C533" s="58" t="s">
        <v>123</v>
      </c>
      <c r="D533" s="58" t="s">
        <v>124</v>
      </c>
      <c r="E533" s="58" t="s">
        <v>125</v>
      </c>
      <c r="F533" s="58" t="s">
        <v>184</v>
      </c>
      <c r="G533" s="58" t="s">
        <v>56</v>
      </c>
      <c r="H533" s="58" t="s">
        <v>185</v>
      </c>
      <c r="I533" s="58" t="s">
        <v>44</v>
      </c>
      <c r="J533" s="58" t="s">
        <v>136</v>
      </c>
      <c r="K533" s="58" t="s">
        <v>137</v>
      </c>
      <c r="L533" s="58" t="s">
        <v>186</v>
      </c>
      <c r="M533" s="58" t="s">
        <v>187</v>
      </c>
      <c r="N533" s="58" t="s">
        <v>212</v>
      </c>
      <c r="O533" s="58">
        <v>430000</v>
      </c>
      <c r="P533" s="58" t="s">
        <v>4054</v>
      </c>
      <c r="Q533" s="72">
        <v>44712</v>
      </c>
      <c r="R533" s="58" t="s">
        <v>3580</v>
      </c>
      <c r="S533" s="72">
        <v>44711</v>
      </c>
      <c r="T533" s="58" t="s">
        <v>3581</v>
      </c>
      <c r="U533" s="58" t="s">
        <v>3640</v>
      </c>
      <c r="V533" s="72">
        <v>44706</v>
      </c>
      <c r="W533" s="58" t="s">
        <v>213</v>
      </c>
      <c r="X533" s="72">
        <v>44705</v>
      </c>
      <c r="Y533" s="73" t="s">
        <v>51</v>
      </c>
      <c r="Z533" s="58" t="s">
        <v>52</v>
      </c>
      <c r="AA533" s="58" t="s">
        <v>62</v>
      </c>
      <c r="AB533" s="58" t="s">
        <v>834</v>
      </c>
      <c r="AC533" s="58" t="s">
        <v>835</v>
      </c>
      <c r="AD533" s="58" t="s">
        <v>3641</v>
      </c>
      <c r="AE533" s="58" t="s">
        <v>214</v>
      </c>
      <c r="AF533" s="58" t="s">
        <v>143</v>
      </c>
      <c r="AG533" s="58"/>
      <c r="AH533" s="58"/>
      <c r="AI533" s="58"/>
      <c r="AJ533" s="58"/>
      <c r="AK533" s="58"/>
    </row>
    <row r="534" spans="1:37" x14ac:dyDescent="0.3">
      <c r="A534" s="58" t="s">
        <v>121</v>
      </c>
      <c r="B534" s="58" t="s">
        <v>122</v>
      </c>
      <c r="C534" s="58" t="s">
        <v>123</v>
      </c>
      <c r="D534" s="58" t="s">
        <v>124</v>
      </c>
      <c r="E534" s="58" t="s">
        <v>125</v>
      </c>
      <c r="F534" s="58" t="s">
        <v>184</v>
      </c>
      <c r="G534" s="58" t="s">
        <v>56</v>
      </c>
      <c r="H534" s="58" t="s">
        <v>185</v>
      </c>
      <c r="I534" s="58" t="s">
        <v>44</v>
      </c>
      <c r="J534" s="58" t="s">
        <v>136</v>
      </c>
      <c r="K534" s="58" t="s">
        <v>137</v>
      </c>
      <c r="L534" s="58" t="s">
        <v>186</v>
      </c>
      <c r="M534" s="58" t="s">
        <v>187</v>
      </c>
      <c r="N534" s="58" t="s">
        <v>209</v>
      </c>
      <c r="O534" s="58">
        <v>430000</v>
      </c>
      <c r="P534" s="58" t="s">
        <v>4054</v>
      </c>
      <c r="Q534" s="72">
        <v>44712</v>
      </c>
      <c r="R534" s="58" t="s">
        <v>3580</v>
      </c>
      <c r="S534" s="72">
        <v>44711</v>
      </c>
      <c r="T534" s="58" t="s">
        <v>3581</v>
      </c>
      <c r="U534" s="58" t="s">
        <v>3642</v>
      </c>
      <c r="V534" s="72">
        <v>44706</v>
      </c>
      <c r="W534" s="58" t="s">
        <v>210</v>
      </c>
      <c r="X534" s="72">
        <v>44705</v>
      </c>
      <c r="Y534" s="73" t="s">
        <v>51</v>
      </c>
      <c r="Z534" s="58" t="s">
        <v>52</v>
      </c>
      <c r="AA534" s="58" t="s">
        <v>62</v>
      </c>
      <c r="AB534" s="58" t="s">
        <v>834</v>
      </c>
      <c r="AC534" s="58" t="s">
        <v>835</v>
      </c>
      <c r="AD534" s="58" t="s">
        <v>2076</v>
      </c>
      <c r="AE534" s="58" t="s">
        <v>211</v>
      </c>
      <c r="AF534" s="58" t="s">
        <v>143</v>
      </c>
      <c r="AG534" s="58"/>
      <c r="AH534" s="58"/>
      <c r="AI534" s="58"/>
      <c r="AJ534" s="58"/>
      <c r="AK534" s="58"/>
    </row>
    <row r="535" spans="1:37" x14ac:dyDescent="0.3">
      <c r="A535" s="58" t="s">
        <v>121</v>
      </c>
      <c r="B535" s="58" t="s">
        <v>122</v>
      </c>
      <c r="C535" s="58" t="s">
        <v>123</v>
      </c>
      <c r="D535" s="58" t="s">
        <v>124</v>
      </c>
      <c r="E535" s="58" t="s">
        <v>125</v>
      </c>
      <c r="F535" s="58" t="s">
        <v>184</v>
      </c>
      <c r="G535" s="58" t="s">
        <v>56</v>
      </c>
      <c r="H535" s="58" t="s">
        <v>185</v>
      </c>
      <c r="I535" s="58" t="s">
        <v>44</v>
      </c>
      <c r="J535" s="58" t="s">
        <v>136</v>
      </c>
      <c r="K535" s="58" t="s">
        <v>137</v>
      </c>
      <c r="L535" s="58" t="s">
        <v>186</v>
      </c>
      <c r="M535" s="58" t="s">
        <v>187</v>
      </c>
      <c r="N535" s="58" t="s">
        <v>206</v>
      </c>
      <c r="O535" s="58">
        <v>533000</v>
      </c>
      <c r="P535" s="58" t="s">
        <v>4054</v>
      </c>
      <c r="Q535" s="72">
        <v>44712</v>
      </c>
      <c r="R535" s="58" t="s">
        <v>3580</v>
      </c>
      <c r="S535" s="72">
        <v>44711</v>
      </c>
      <c r="T535" s="58" t="s">
        <v>3581</v>
      </c>
      <c r="U535" s="58" t="s">
        <v>3643</v>
      </c>
      <c r="V535" s="72">
        <v>44706</v>
      </c>
      <c r="W535" s="58" t="s">
        <v>207</v>
      </c>
      <c r="X535" s="72">
        <v>44705</v>
      </c>
      <c r="Y535" s="73" t="s">
        <v>51</v>
      </c>
      <c r="Z535" s="58" t="s">
        <v>52</v>
      </c>
      <c r="AA535" s="58" t="s">
        <v>62</v>
      </c>
      <c r="AB535" s="58" t="s">
        <v>834</v>
      </c>
      <c r="AC535" s="58" t="s">
        <v>835</v>
      </c>
      <c r="AD535" s="58" t="s">
        <v>3644</v>
      </c>
      <c r="AE535" s="58" t="s">
        <v>208</v>
      </c>
      <c r="AF535" s="58" t="s">
        <v>143</v>
      </c>
      <c r="AG535" s="58"/>
      <c r="AH535" s="58"/>
      <c r="AI535" s="58"/>
      <c r="AJ535" s="58"/>
      <c r="AK535" s="58"/>
    </row>
    <row r="536" spans="1:37" x14ac:dyDescent="0.3">
      <c r="A536" s="58" t="s">
        <v>121</v>
      </c>
      <c r="B536" s="58" t="s">
        <v>122</v>
      </c>
      <c r="C536" s="58" t="s">
        <v>123</v>
      </c>
      <c r="D536" s="58" t="s">
        <v>124</v>
      </c>
      <c r="E536" s="58" t="s">
        <v>125</v>
      </c>
      <c r="F536" s="58" t="s">
        <v>184</v>
      </c>
      <c r="G536" s="58" t="s">
        <v>56</v>
      </c>
      <c r="H536" s="58" t="s">
        <v>185</v>
      </c>
      <c r="I536" s="58" t="s">
        <v>44</v>
      </c>
      <c r="J536" s="58" t="s">
        <v>136</v>
      </c>
      <c r="K536" s="58" t="s">
        <v>137</v>
      </c>
      <c r="L536" s="58" t="s">
        <v>186</v>
      </c>
      <c r="M536" s="58" t="s">
        <v>187</v>
      </c>
      <c r="N536" s="58" t="s">
        <v>203</v>
      </c>
      <c r="O536" s="58">
        <v>430000</v>
      </c>
      <c r="P536" s="58" t="s">
        <v>4054</v>
      </c>
      <c r="Q536" s="72">
        <v>44712</v>
      </c>
      <c r="R536" s="58" t="s">
        <v>3580</v>
      </c>
      <c r="S536" s="72">
        <v>44711</v>
      </c>
      <c r="T536" s="58" t="s">
        <v>3581</v>
      </c>
      <c r="U536" s="58" t="s">
        <v>3645</v>
      </c>
      <c r="V536" s="72">
        <v>44706</v>
      </c>
      <c r="W536" s="58" t="s">
        <v>204</v>
      </c>
      <c r="X536" s="72">
        <v>44705</v>
      </c>
      <c r="Y536" s="73" t="s">
        <v>51</v>
      </c>
      <c r="Z536" s="58" t="s">
        <v>52</v>
      </c>
      <c r="AA536" s="58" t="s">
        <v>62</v>
      </c>
      <c r="AB536" s="58" t="s">
        <v>834</v>
      </c>
      <c r="AC536" s="58" t="s">
        <v>835</v>
      </c>
      <c r="AD536" s="58" t="s">
        <v>3646</v>
      </c>
      <c r="AE536" s="58" t="s">
        <v>205</v>
      </c>
      <c r="AF536" s="58" t="s">
        <v>143</v>
      </c>
      <c r="AG536" s="58"/>
      <c r="AH536" s="58"/>
      <c r="AI536" s="58"/>
      <c r="AJ536" s="58"/>
      <c r="AK536" s="58"/>
    </row>
    <row r="537" spans="1:37" x14ac:dyDescent="0.3">
      <c r="A537" s="58" t="s">
        <v>121</v>
      </c>
      <c r="B537" s="58" t="s">
        <v>122</v>
      </c>
      <c r="C537" s="58" t="s">
        <v>123</v>
      </c>
      <c r="D537" s="58" t="s">
        <v>124</v>
      </c>
      <c r="E537" s="58" t="s">
        <v>125</v>
      </c>
      <c r="F537" s="58" t="s">
        <v>184</v>
      </c>
      <c r="G537" s="58" t="s">
        <v>56</v>
      </c>
      <c r="H537" s="58" t="s">
        <v>185</v>
      </c>
      <c r="I537" s="58" t="s">
        <v>44</v>
      </c>
      <c r="J537" s="58" t="s">
        <v>136</v>
      </c>
      <c r="K537" s="58" t="s">
        <v>137</v>
      </c>
      <c r="L537" s="58" t="s">
        <v>186</v>
      </c>
      <c r="M537" s="58" t="s">
        <v>187</v>
      </c>
      <c r="N537" s="58" t="s">
        <v>200</v>
      </c>
      <c r="O537" s="58">
        <v>430000</v>
      </c>
      <c r="P537" s="58" t="s">
        <v>4054</v>
      </c>
      <c r="Q537" s="72">
        <v>44712</v>
      </c>
      <c r="R537" s="58" t="s">
        <v>3580</v>
      </c>
      <c r="S537" s="72">
        <v>44711</v>
      </c>
      <c r="T537" s="58" t="s">
        <v>3581</v>
      </c>
      <c r="U537" s="58" t="s">
        <v>3647</v>
      </c>
      <c r="V537" s="72">
        <v>44706</v>
      </c>
      <c r="W537" s="58" t="s">
        <v>201</v>
      </c>
      <c r="X537" s="72">
        <v>44705</v>
      </c>
      <c r="Y537" s="73" t="s">
        <v>51</v>
      </c>
      <c r="Z537" s="58" t="s">
        <v>52</v>
      </c>
      <c r="AA537" s="58" t="s">
        <v>62</v>
      </c>
      <c r="AB537" s="58" t="s">
        <v>834</v>
      </c>
      <c r="AC537" s="58" t="s">
        <v>835</v>
      </c>
      <c r="AD537" s="58" t="s">
        <v>2066</v>
      </c>
      <c r="AE537" s="58" t="s">
        <v>202</v>
      </c>
      <c r="AF537" s="58" t="s">
        <v>143</v>
      </c>
      <c r="AG537" s="58"/>
      <c r="AH537" s="58"/>
      <c r="AI537" s="58"/>
      <c r="AJ537" s="58"/>
      <c r="AK537" s="58"/>
    </row>
    <row r="538" spans="1:37" x14ac:dyDescent="0.3">
      <c r="A538" s="58" t="s">
        <v>121</v>
      </c>
      <c r="B538" s="58" t="s">
        <v>122</v>
      </c>
      <c r="C538" s="58" t="s">
        <v>123</v>
      </c>
      <c r="D538" s="58" t="s">
        <v>124</v>
      </c>
      <c r="E538" s="58" t="s">
        <v>125</v>
      </c>
      <c r="F538" s="58" t="s">
        <v>184</v>
      </c>
      <c r="G538" s="58" t="s">
        <v>56</v>
      </c>
      <c r="H538" s="58" t="s">
        <v>185</v>
      </c>
      <c r="I538" s="58" t="s">
        <v>44</v>
      </c>
      <c r="J538" s="58" t="s">
        <v>136</v>
      </c>
      <c r="K538" s="58" t="s">
        <v>137</v>
      </c>
      <c r="L538" s="58" t="s">
        <v>186</v>
      </c>
      <c r="M538" s="58" t="s">
        <v>187</v>
      </c>
      <c r="N538" s="58" t="s">
        <v>197</v>
      </c>
      <c r="O538" s="58">
        <v>430000</v>
      </c>
      <c r="P538" s="58" t="s">
        <v>4054</v>
      </c>
      <c r="Q538" s="72">
        <v>44712</v>
      </c>
      <c r="R538" s="58" t="s">
        <v>3580</v>
      </c>
      <c r="S538" s="72">
        <v>44711</v>
      </c>
      <c r="T538" s="58" t="s">
        <v>3581</v>
      </c>
      <c r="U538" s="58" t="s">
        <v>3648</v>
      </c>
      <c r="V538" s="72">
        <v>44706</v>
      </c>
      <c r="W538" s="58" t="s">
        <v>198</v>
      </c>
      <c r="X538" s="72">
        <v>44705</v>
      </c>
      <c r="Y538" s="73" t="s">
        <v>51</v>
      </c>
      <c r="Z538" s="58" t="s">
        <v>52</v>
      </c>
      <c r="AA538" s="58" t="s">
        <v>62</v>
      </c>
      <c r="AB538" s="58" t="s">
        <v>834</v>
      </c>
      <c r="AC538" s="58" t="s">
        <v>835</v>
      </c>
      <c r="AD538" s="58" t="s">
        <v>3649</v>
      </c>
      <c r="AE538" s="58" t="s">
        <v>199</v>
      </c>
      <c r="AF538" s="58" t="s">
        <v>143</v>
      </c>
      <c r="AG538" s="58"/>
      <c r="AH538" s="58"/>
      <c r="AI538" s="58"/>
      <c r="AJ538" s="58"/>
      <c r="AK538" s="58"/>
    </row>
    <row r="539" spans="1:37" x14ac:dyDescent="0.3">
      <c r="A539" s="58" t="s">
        <v>121</v>
      </c>
      <c r="B539" s="58" t="s">
        <v>122</v>
      </c>
      <c r="C539" s="58" t="s">
        <v>123</v>
      </c>
      <c r="D539" s="58" t="s">
        <v>124</v>
      </c>
      <c r="E539" s="58" t="s">
        <v>125</v>
      </c>
      <c r="F539" s="58" t="s">
        <v>184</v>
      </c>
      <c r="G539" s="58" t="s">
        <v>56</v>
      </c>
      <c r="H539" s="58" t="s">
        <v>185</v>
      </c>
      <c r="I539" s="58" t="s">
        <v>44</v>
      </c>
      <c r="J539" s="58" t="s">
        <v>136</v>
      </c>
      <c r="K539" s="58" t="s">
        <v>137</v>
      </c>
      <c r="L539" s="58" t="s">
        <v>186</v>
      </c>
      <c r="M539" s="58" t="s">
        <v>187</v>
      </c>
      <c r="N539" s="58" t="s">
        <v>194</v>
      </c>
      <c r="O539" s="58">
        <v>597000</v>
      </c>
      <c r="P539" s="58" t="s">
        <v>4054</v>
      </c>
      <c r="Q539" s="72">
        <v>44712</v>
      </c>
      <c r="R539" s="58" t="s">
        <v>3580</v>
      </c>
      <c r="S539" s="72">
        <v>44711</v>
      </c>
      <c r="T539" s="58" t="s">
        <v>3581</v>
      </c>
      <c r="U539" s="58" t="s">
        <v>3650</v>
      </c>
      <c r="V539" s="72">
        <v>44706</v>
      </c>
      <c r="W539" s="58" t="s">
        <v>195</v>
      </c>
      <c r="X539" s="72">
        <v>44705</v>
      </c>
      <c r="Y539" s="73" t="s">
        <v>51</v>
      </c>
      <c r="Z539" s="58" t="s">
        <v>52</v>
      </c>
      <c r="AA539" s="58" t="s">
        <v>62</v>
      </c>
      <c r="AB539" s="58" t="s">
        <v>834</v>
      </c>
      <c r="AC539" s="58" t="s">
        <v>835</v>
      </c>
      <c r="AD539" s="58" t="s">
        <v>2777</v>
      </c>
      <c r="AE539" s="58" t="s">
        <v>196</v>
      </c>
      <c r="AF539" s="58" t="s">
        <v>143</v>
      </c>
      <c r="AG539" s="58"/>
      <c r="AH539" s="58"/>
      <c r="AI539" s="58"/>
      <c r="AJ539" s="58"/>
      <c r="AK539" s="58"/>
    </row>
    <row r="540" spans="1:37" x14ac:dyDescent="0.3">
      <c r="A540" s="58" t="s">
        <v>121</v>
      </c>
      <c r="B540" s="58" t="s">
        <v>122</v>
      </c>
      <c r="C540" s="58" t="s">
        <v>123</v>
      </c>
      <c r="D540" s="58" t="s">
        <v>124</v>
      </c>
      <c r="E540" s="58" t="s">
        <v>125</v>
      </c>
      <c r="F540" s="58" t="s">
        <v>184</v>
      </c>
      <c r="G540" s="58" t="s">
        <v>56</v>
      </c>
      <c r="H540" s="58" t="s">
        <v>185</v>
      </c>
      <c r="I540" s="58" t="s">
        <v>44</v>
      </c>
      <c r="J540" s="58" t="s">
        <v>136</v>
      </c>
      <c r="K540" s="58" t="s">
        <v>137</v>
      </c>
      <c r="L540" s="58" t="s">
        <v>186</v>
      </c>
      <c r="M540" s="58" t="s">
        <v>187</v>
      </c>
      <c r="N540" s="58" t="s">
        <v>191</v>
      </c>
      <c r="O540" s="58">
        <v>258000</v>
      </c>
      <c r="P540" s="58" t="s">
        <v>4054</v>
      </c>
      <c r="Q540" s="72">
        <v>44712</v>
      </c>
      <c r="R540" s="58" t="s">
        <v>3580</v>
      </c>
      <c r="S540" s="72">
        <v>44711</v>
      </c>
      <c r="T540" s="58" t="s">
        <v>3581</v>
      </c>
      <c r="U540" s="58" t="s">
        <v>3651</v>
      </c>
      <c r="V540" s="72">
        <v>44706</v>
      </c>
      <c r="W540" s="58" t="s">
        <v>192</v>
      </c>
      <c r="X540" s="72">
        <v>44705</v>
      </c>
      <c r="Y540" s="73" t="s">
        <v>51</v>
      </c>
      <c r="Z540" s="58" t="s">
        <v>52</v>
      </c>
      <c r="AA540" s="58" t="s">
        <v>62</v>
      </c>
      <c r="AB540" s="58" t="s">
        <v>834</v>
      </c>
      <c r="AC540" s="58" t="s">
        <v>835</v>
      </c>
      <c r="AD540" s="58" t="s">
        <v>3652</v>
      </c>
      <c r="AE540" s="58" t="s">
        <v>193</v>
      </c>
      <c r="AF540" s="58" t="s">
        <v>143</v>
      </c>
      <c r="AG540" s="58"/>
      <c r="AH540" s="58"/>
      <c r="AI540" s="58"/>
      <c r="AJ540" s="58"/>
      <c r="AK540" s="58"/>
    </row>
    <row r="541" spans="1:37" x14ac:dyDescent="0.3">
      <c r="A541" s="58" t="s">
        <v>121</v>
      </c>
      <c r="B541" s="58" t="s">
        <v>122</v>
      </c>
      <c r="C541" s="58" t="s">
        <v>123</v>
      </c>
      <c r="D541" s="58" t="s">
        <v>124</v>
      </c>
      <c r="E541" s="58" t="s">
        <v>125</v>
      </c>
      <c r="F541" s="58" t="s">
        <v>184</v>
      </c>
      <c r="G541" s="58" t="s">
        <v>56</v>
      </c>
      <c r="H541" s="58" t="s">
        <v>185</v>
      </c>
      <c r="I541" s="58" t="s">
        <v>44</v>
      </c>
      <c r="J541" s="58" t="s">
        <v>136</v>
      </c>
      <c r="K541" s="58" t="s">
        <v>137</v>
      </c>
      <c r="L541" s="58" t="s">
        <v>186</v>
      </c>
      <c r="M541" s="58" t="s">
        <v>187</v>
      </c>
      <c r="N541" s="58" t="s">
        <v>188</v>
      </c>
      <c r="O541" s="58">
        <v>210000</v>
      </c>
      <c r="P541" s="58" t="s">
        <v>4054</v>
      </c>
      <c r="Q541" s="72">
        <v>44712</v>
      </c>
      <c r="R541" s="58" t="s">
        <v>3580</v>
      </c>
      <c r="S541" s="72">
        <v>44711</v>
      </c>
      <c r="T541" s="58" t="s">
        <v>3581</v>
      </c>
      <c r="U541" s="58" t="s">
        <v>3653</v>
      </c>
      <c r="V541" s="72">
        <v>44706</v>
      </c>
      <c r="W541" s="58" t="s">
        <v>189</v>
      </c>
      <c r="X541" s="72">
        <v>44705</v>
      </c>
      <c r="Y541" s="73" t="s">
        <v>51</v>
      </c>
      <c r="Z541" s="58" t="s">
        <v>52</v>
      </c>
      <c r="AA541" s="58" t="s">
        <v>62</v>
      </c>
      <c r="AB541" s="58" t="s">
        <v>834</v>
      </c>
      <c r="AC541" s="58" t="s">
        <v>835</v>
      </c>
      <c r="AD541" s="58" t="s">
        <v>2772</v>
      </c>
      <c r="AE541" s="58" t="s">
        <v>190</v>
      </c>
      <c r="AF541" s="58" t="s">
        <v>143</v>
      </c>
      <c r="AG541" s="58"/>
      <c r="AH541" s="58"/>
      <c r="AI541" s="58"/>
      <c r="AJ541" s="58"/>
      <c r="AK541" s="58"/>
    </row>
    <row r="542" spans="1:37" x14ac:dyDescent="0.3">
      <c r="A542" s="58" t="s">
        <v>121</v>
      </c>
      <c r="B542" s="58" t="s">
        <v>122</v>
      </c>
      <c r="C542" s="58" t="s">
        <v>123</v>
      </c>
      <c r="D542" s="58" t="s">
        <v>124</v>
      </c>
      <c r="E542" s="58" t="s">
        <v>125</v>
      </c>
      <c r="F542" s="58" t="s">
        <v>174</v>
      </c>
      <c r="G542" s="58" t="s">
        <v>56</v>
      </c>
      <c r="H542" s="58" t="s">
        <v>175</v>
      </c>
      <c r="I542" s="58" t="s">
        <v>44</v>
      </c>
      <c r="J542" s="58" t="s">
        <v>136</v>
      </c>
      <c r="K542" s="58" t="s">
        <v>137</v>
      </c>
      <c r="L542" s="58" t="s">
        <v>176</v>
      </c>
      <c r="M542" s="58" t="s">
        <v>177</v>
      </c>
      <c r="N542" s="58" t="s">
        <v>181</v>
      </c>
      <c r="O542" s="58">
        <v>1860000</v>
      </c>
      <c r="P542" s="58" t="s">
        <v>4054</v>
      </c>
      <c r="Q542" s="72">
        <v>44712</v>
      </c>
      <c r="R542" s="58" t="s">
        <v>3580</v>
      </c>
      <c r="S542" s="72">
        <v>44711</v>
      </c>
      <c r="T542" s="58" t="s">
        <v>3581</v>
      </c>
      <c r="U542" s="58" t="s">
        <v>3654</v>
      </c>
      <c r="V542" s="72">
        <v>44706</v>
      </c>
      <c r="W542" s="58" t="s">
        <v>182</v>
      </c>
      <c r="X542" s="72">
        <v>44705</v>
      </c>
      <c r="Y542" s="73" t="s">
        <v>51</v>
      </c>
      <c r="Z542" s="58" t="s">
        <v>52</v>
      </c>
      <c r="AA542" s="58" t="s">
        <v>62</v>
      </c>
      <c r="AB542" s="58" t="s">
        <v>834</v>
      </c>
      <c r="AC542" s="58" t="s">
        <v>835</v>
      </c>
      <c r="AD542" s="58" t="s">
        <v>3655</v>
      </c>
      <c r="AE542" s="58" t="s">
        <v>183</v>
      </c>
      <c r="AF542" s="58" t="s">
        <v>143</v>
      </c>
      <c r="AG542" s="58"/>
      <c r="AH542" s="58"/>
      <c r="AI542" s="58"/>
      <c r="AJ542" s="58"/>
      <c r="AK542" s="58"/>
    </row>
    <row r="543" spans="1:37" x14ac:dyDescent="0.3">
      <c r="A543" s="58" t="s">
        <v>121</v>
      </c>
      <c r="B543" s="58" t="s">
        <v>122</v>
      </c>
      <c r="C543" s="58" t="s">
        <v>123</v>
      </c>
      <c r="D543" s="58" t="s">
        <v>124</v>
      </c>
      <c r="E543" s="58" t="s">
        <v>125</v>
      </c>
      <c r="F543" s="58" t="s">
        <v>174</v>
      </c>
      <c r="G543" s="58" t="s">
        <v>56</v>
      </c>
      <c r="H543" s="58" t="s">
        <v>175</v>
      </c>
      <c r="I543" s="58" t="s">
        <v>44</v>
      </c>
      <c r="J543" s="58" t="s">
        <v>136</v>
      </c>
      <c r="K543" s="58" t="s">
        <v>137</v>
      </c>
      <c r="L543" s="58" t="s">
        <v>176</v>
      </c>
      <c r="M543" s="58" t="s">
        <v>177</v>
      </c>
      <c r="N543" s="58" t="s">
        <v>178</v>
      </c>
      <c r="O543" s="58">
        <v>1860000</v>
      </c>
      <c r="P543" s="58" t="s">
        <v>4054</v>
      </c>
      <c r="Q543" s="72">
        <v>44712</v>
      </c>
      <c r="R543" s="58" t="s">
        <v>3580</v>
      </c>
      <c r="S543" s="72">
        <v>44711</v>
      </c>
      <c r="T543" s="58" t="s">
        <v>3581</v>
      </c>
      <c r="U543" s="58" t="s">
        <v>3656</v>
      </c>
      <c r="V543" s="72">
        <v>44706</v>
      </c>
      <c r="W543" s="58" t="s">
        <v>179</v>
      </c>
      <c r="X543" s="72">
        <v>44705</v>
      </c>
      <c r="Y543" s="73" t="s">
        <v>51</v>
      </c>
      <c r="Z543" s="58" t="s">
        <v>52</v>
      </c>
      <c r="AA543" s="58" t="s">
        <v>62</v>
      </c>
      <c r="AB543" s="58" t="s">
        <v>834</v>
      </c>
      <c r="AC543" s="58" t="s">
        <v>835</v>
      </c>
      <c r="AD543" s="58" t="s">
        <v>3657</v>
      </c>
      <c r="AE543" s="58" t="s">
        <v>180</v>
      </c>
      <c r="AF543" s="58" t="s">
        <v>143</v>
      </c>
      <c r="AG543" s="58"/>
      <c r="AH543" s="58"/>
      <c r="AI543" s="58"/>
      <c r="AJ543" s="58"/>
      <c r="AK543" s="58"/>
    </row>
    <row r="544" spans="1:37" x14ac:dyDescent="0.3">
      <c r="A544" s="58" t="s">
        <v>121</v>
      </c>
      <c r="B544" s="58" t="s">
        <v>122</v>
      </c>
      <c r="C544" s="58" t="s">
        <v>123</v>
      </c>
      <c r="D544" s="58" t="s">
        <v>124</v>
      </c>
      <c r="E544" s="58" t="s">
        <v>125</v>
      </c>
      <c r="F544" s="58" t="s">
        <v>147</v>
      </c>
      <c r="G544" s="58" t="s">
        <v>56</v>
      </c>
      <c r="H544" s="58" t="s">
        <v>148</v>
      </c>
      <c r="I544" s="58" t="s">
        <v>44</v>
      </c>
      <c r="J544" s="58" t="s">
        <v>136</v>
      </c>
      <c r="K544" s="58" t="s">
        <v>137</v>
      </c>
      <c r="L544" s="58" t="s">
        <v>149</v>
      </c>
      <c r="M544" s="58" t="s">
        <v>150</v>
      </c>
      <c r="N544" s="58" t="s">
        <v>171</v>
      </c>
      <c r="O544" s="58">
        <v>370000</v>
      </c>
      <c r="P544" s="58" t="s">
        <v>4054</v>
      </c>
      <c r="Q544" s="72">
        <v>44712</v>
      </c>
      <c r="R544" s="58" t="s">
        <v>3580</v>
      </c>
      <c r="S544" s="72">
        <v>44711</v>
      </c>
      <c r="T544" s="58" t="s">
        <v>3581</v>
      </c>
      <c r="U544" s="58" t="s">
        <v>3658</v>
      </c>
      <c r="V544" s="72">
        <v>44706</v>
      </c>
      <c r="W544" s="58" t="s">
        <v>172</v>
      </c>
      <c r="X544" s="72">
        <v>44705</v>
      </c>
      <c r="Y544" s="73" t="s">
        <v>51</v>
      </c>
      <c r="Z544" s="58" t="s">
        <v>52</v>
      </c>
      <c r="AA544" s="58" t="s">
        <v>62</v>
      </c>
      <c r="AB544" s="58" t="s">
        <v>834</v>
      </c>
      <c r="AC544" s="58" t="s">
        <v>835</v>
      </c>
      <c r="AD544" s="58" t="s">
        <v>3659</v>
      </c>
      <c r="AE544" s="58" t="s">
        <v>173</v>
      </c>
      <c r="AF544" s="58" t="s">
        <v>143</v>
      </c>
      <c r="AG544" s="58"/>
      <c r="AH544" s="58"/>
      <c r="AI544" s="58"/>
      <c r="AJ544" s="58"/>
      <c r="AK544" s="58"/>
    </row>
    <row r="545" spans="1:37" x14ac:dyDescent="0.3">
      <c r="A545" s="58" t="s">
        <v>121</v>
      </c>
      <c r="B545" s="58" t="s">
        <v>122</v>
      </c>
      <c r="C545" s="58" t="s">
        <v>123</v>
      </c>
      <c r="D545" s="58" t="s">
        <v>124</v>
      </c>
      <c r="E545" s="58" t="s">
        <v>125</v>
      </c>
      <c r="F545" s="58" t="s">
        <v>147</v>
      </c>
      <c r="G545" s="58" t="s">
        <v>56</v>
      </c>
      <c r="H545" s="58" t="s">
        <v>148</v>
      </c>
      <c r="I545" s="58" t="s">
        <v>44</v>
      </c>
      <c r="J545" s="58" t="s">
        <v>136</v>
      </c>
      <c r="K545" s="58" t="s">
        <v>137</v>
      </c>
      <c r="L545" s="58" t="s">
        <v>149</v>
      </c>
      <c r="M545" s="58" t="s">
        <v>150</v>
      </c>
      <c r="N545" s="58" t="s">
        <v>168</v>
      </c>
      <c r="O545" s="58">
        <v>955000</v>
      </c>
      <c r="P545" s="58" t="s">
        <v>4054</v>
      </c>
      <c r="Q545" s="72">
        <v>44712</v>
      </c>
      <c r="R545" s="58" t="s">
        <v>3580</v>
      </c>
      <c r="S545" s="72">
        <v>44711</v>
      </c>
      <c r="T545" s="58" t="s">
        <v>3581</v>
      </c>
      <c r="U545" s="58" t="s">
        <v>3660</v>
      </c>
      <c r="V545" s="72">
        <v>44706</v>
      </c>
      <c r="W545" s="58" t="s">
        <v>169</v>
      </c>
      <c r="X545" s="72">
        <v>44705</v>
      </c>
      <c r="Y545" s="73" t="s">
        <v>51</v>
      </c>
      <c r="Z545" s="58" t="s">
        <v>52</v>
      </c>
      <c r="AA545" s="58" t="s">
        <v>62</v>
      </c>
      <c r="AB545" s="58" t="s">
        <v>834</v>
      </c>
      <c r="AC545" s="58" t="s">
        <v>835</v>
      </c>
      <c r="AD545" s="58" t="s">
        <v>3661</v>
      </c>
      <c r="AE545" s="58" t="s">
        <v>170</v>
      </c>
      <c r="AF545" s="58" t="s">
        <v>143</v>
      </c>
      <c r="AG545" s="58"/>
      <c r="AH545" s="58"/>
      <c r="AI545" s="58"/>
      <c r="AJ545" s="58"/>
      <c r="AK545" s="58"/>
    </row>
    <row r="546" spans="1:37" x14ac:dyDescent="0.3">
      <c r="A546" s="58" t="s">
        <v>121</v>
      </c>
      <c r="B546" s="58" t="s">
        <v>122</v>
      </c>
      <c r="C546" s="58" t="s">
        <v>123</v>
      </c>
      <c r="D546" s="58" t="s">
        <v>124</v>
      </c>
      <c r="E546" s="58" t="s">
        <v>125</v>
      </c>
      <c r="F546" s="58" t="s">
        <v>147</v>
      </c>
      <c r="G546" s="58" t="s">
        <v>56</v>
      </c>
      <c r="H546" s="58" t="s">
        <v>148</v>
      </c>
      <c r="I546" s="58" t="s">
        <v>44</v>
      </c>
      <c r="J546" s="58" t="s">
        <v>136</v>
      </c>
      <c r="K546" s="58" t="s">
        <v>137</v>
      </c>
      <c r="L546" s="58" t="s">
        <v>160</v>
      </c>
      <c r="M546" s="58" t="s">
        <v>161</v>
      </c>
      <c r="N546" s="58" t="s">
        <v>165</v>
      </c>
      <c r="O546" s="58">
        <v>370000</v>
      </c>
      <c r="P546" s="58" t="s">
        <v>4054</v>
      </c>
      <c r="Q546" s="72">
        <v>44712</v>
      </c>
      <c r="R546" s="58" t="s">
        <v>3580</v>
      </c>
      <c r="S546" s="72">
        <v>44711</v>
      </c>
      <c r="T546" s="58" t="s">
        <v>3581</v>
      </c>
      <c r="U546" s="58" t="s">
        <v>3662</v>
      </c>
      <c r="V546" s="72">
        <v>44706</v>
      </c>
      <c r="W546" s="58" t="s">
        <v>166</v>
      </c>
      <c r="X546" s="72">
        <v>44705</v>
      </c>
      <c r="Y546" s="73" t="s">
        <v>51</v>
      </c>
      <c r="Z546" s="58" t="s">
        <v>52</v>
      </c>
      <c r="AA546" s="58" t="s">
        <v>62</v>
      </c>
      <c r="AB546" s="58" t="s">
        <v>834</v>
      </c>
      <c r="AC546" s="58" t="s">
        <v>835</v>
      </c>
      <c r="AD546" s="58" t="s">
        <v>3663</v>
      </c>
      <c r="AE546" s="58" t="s">
        <v>167</v>
      </c>
      <c r="AF546" s="58" t="s">
        <v>143</v>
      </c>
      <c r="AG546" s="58"/>
      <c r="AH546" s="58"/>
      <c r="AI546" s="58"/>
      <c r="AJ546" s="58"/>
      <c r="AK546" s="58"/>
    </row>
    <row r="547" spans="1:37" x14ac:dyDescent="0.3">
      <c r="A547" s="58" t="s">
        <v>121</v>
      </c>
      <c r="B547" s="58" t="s">
        <v>122</v>
      </c>
      <c r="C547" s="58" t="s">
        <v>123</v>
      </c>
      <c r="D547" s="58" t="s">
        <v>124</v>
      </c>
      <c r="E547" s="58" t="s">
        <v>125</v>
      </c>
      <c r="F547" s="58" t="s">
        <v>147</v>
      </c>
      <c r="G547" s="58" t="s">
        <v>56</v>
      </c>
      <c r="H547" s="58" t="s">
        <v>148</v>
      </c>
      <c r="I547" s="58" t="s">
        <v>44</v>
      </c>
      <c r="J547" s="58" t="s">
        <v>136</v>
      </c>
      <c r="K547" s="58" t="s">
        <v>137</v>
      </c>
      <c r="L547" s="58" t="s">
        <v>160</v>
      </c>
      <c r="M547" s="58" t="s">
        <v>161</v>
      </c>
      <c r="N547" s="58" t="s">
        <v>162</v>
      </c>
      <c r="O547" s="58">
        <v>667050</v>
      </c>
      <c r="P547" s="58" t="s">
        <v>4054</v>
      </c>
      <c r="Q547" s="72">
        <v>44712</v>
      </c>
      <c r="R547" s="58" t="s">
        <v>3580</v>
      </c>
      <c r="S547" s="72">
        <v>44711</v>
      </c>
      <c r="T547" s="58" t="s">
        <v>3581</v>
      </c>
      <c r="U547" s="58" t="s">
        <v>3664</v>
      </c>
      <c r="V547" s="72">
        <v>44706</v>
      </c>
      <c r="W547" s="58" t="s">
        <v>163</v>
      </c>
      <c r="X547" s="72">
        <v>44705</v>
      </c>
      <c r="Y547" s="73" t="s">
        <v>51</v>
      </c>
      <c r="Z547" s="58" t="s">
        <v>52</v>
      </c>
      <c r="AA547" s="58" t="s">
        <v>62</v>
      </c>
      <c r="AB547" s="58" t="s">
        <v>834</v>
      </c>
      <c r="AC547" s="58" t="s">
        <v>835</v>
      </c>
      <c r="AD547" s="58" t="s">
        <v>3665</v>
      </c>
      <c r="AE547" s="58" t="s">
        <v>164</v>
      </c>
      <c r="AF547" s="58" t="s">
        <v>143</v>
      </c>
      <c r="AG547" s="58"/>
      <c r="AH547" s="58"/>
      <c r="AI547" s="58"/>
      <c r="AJ547" s="58"/>
      <c r="AK547" s="58"/>
    </row>
    <row r="548" spans="1:37" x14ac:dyDescent="0.3">
      <c r="A548" s="58" t="s">
        <v>121</v>
      </c>
      <c r="B548" s="58" t="s">
        <v>122</v>
      </c>
      <c r="C548" s="58" t="s">
        <v>123</v>
      </c>
      <c r="D548" s="58" t="s">
        <v>124</v>
      </c>
      <c r="E548" s="58" t="s">
        <v>125</v>
      </c>
      <c r="F548" s="58" t="s">
        <v>147</v>
      </c>
      <c r="G548" s="58" t="s">
        <v>56</v>
      </c>
      <c r="H548" s="58" t="s">
        <v>148</v>
      </c>
      <c r="I548" s="58" t="s">
        <v>44</v>
      </c>
      <c r="J548" s="58" t="s">
        <v>136</v>
      </c>
      <c r="K548" s="58" t="s">
        <v>137</v>
      </c>
      <c r="L548" s="58" t="s">
        <v>149</v>
      </c>
      <c r="M548" s="58" t="s">
        <v>150</v>
      </c>
      <c r="N548" s="58" t="s">
        <v>157</v>
      </c>
      <c r="O548" s="58">
        <v>370000</v>
      </c>
      <c r="P548" s="58" t="s">
        <v>4054</v>
      </c>
      <c r="Q548" s="72">
        <v>44712</v>
      </c>
      <c r="R548" s="58" t="s">
        <v>3580</v>
      </c>
      <c r="S548" s="72">
        <v>44711</v>
      </c>
      <c r="T548" s="58" t="s">
        <v>3581</v>
      </c>
      <c r="U548" s="58" t="s">
        <v>3666</v>
      </c>
      <c r="V548" s="72">
        <v>44706</v>
      </c>
      <c r="W548" s="58" t="s">
        <v>158</v>
      </c>
      <c r="X548" s="72">
        <v>44705</v>
      </c>
      <c r="Y548" s="73" t="s">
        <v>51</v>
      </c>
      <c r="Z548" s="58" t="s">
        <v>52</v>
      </c>
      <c r="AA548" s="58" t="s">
        <v>62</v>
      </c>
      <c r="AB548" s="58" t="s">
        <v>834</v>
      </c>
      <c r="AC548" s="58" t="s">
        <v>835</v>
      </c>
      <c r="AD548" s="58" t="s">
        <v>3667</v>
      </c>
      <c r="AE548" s="58" t="s">
        <v>159</v>
      </c>
      <c r="AF548" s="58" t="s">
        <v>143</v>
      </c>
      <c r="AG548" s="58"/>
      <c r="AH548" s="58"/>
      <c r="AI548" s="58"/>
      <c r="AJ548" s="58"/>
      <c r="AK548" s="58"/>
    </row>
    <row r="549" spans="1:37" x14ac:dyDescent="0.3">
      <c r="A549" s="58" t="s">
        <v>121</v>
      </c>
      <c r="B549" s="58" t="s">
        <v>122</v>
      </c>
      <c r="C549" s="58" t="s">
        <v>123</v>
      </c>
      <c r="D549" s="58" t="s">
        <v>124</v>
      </c>
      <c r="E549" s="58" t="s">
        <v>125</v>
      </c>
      <c r="F549" s="58" t="s">
        <v>147</v>
      </c>
      <c r="G549" s="58" t="s">
        <v>56</v>
      </c>
      <c r="H549" s="58" t="s">
        <v>148</v>
      </c>
      <c r="I549" s="58" t="s">
        <v>44</v>
      </c>
      <c r="J549" s="58" t="s">
        <v>136</v>
      </c>
      <c r="K549" s="58" t="s">
        <v>137</v>
      </c>
      <c r="L549" s="58" t="s">
        <v>149</v>
      </c>
      <c r="M549" s="58" t="s">
        <v>150</v>
      </c>
      <c r="N549" s="58" t="s">
        <v>154</v>
      </c>
      <c r="O549" s="58">
        <v>370000</v>
      </c>
      <c r="P549" s="58" t="s">
        <v>4054</v>
      </c>
      <c r="Q549" s="72">
        <v>44712</v>
      </c>
      <c r="R549" s="58" t="s">
        <v>3580</v>
      </c>
      <c r="S549" s="72">
        <v>44711</v>
      </c>
      <c r="T549" s="58" t="s">
        <v>3581</v>
      </c>
      <c r="U549" s="58" t="s">
        <v>3668</v>
      </c>
      <c r="V549" s="72">
        <v>44706</v>
      </c>
      <c r="W549" s="58" t="s">
        <v>155</v>
      </c>
      <c r="X549" s="72">
        <v>44705</v>
      </c>
      <c r="Y549" s="73" t="s">
        <v>51</v>
      </c>
      <c r="Z549" s="58" t="s">
        <v>52</v>
      </c>
      <c r="AA549" s="58" t="s">
        <v>62</v>
      </c>
      <c r="AB549" s="58" t="s">
        <v>834</v>
      </c>
      <c r="AC549" s="58" t="s">
        <v>835</v>
      </c>
      <c r="AD549" s="58" t="s">
        <v>3669</v>
      </c>
      <c r="AE549" s="58" t="s">
        <v>156</v>
      </c>
      <c r="AF549" s="58" t="s">
        <v>143</v>
      </c>
      <c r="AG549" s="58"/>
      <c r="AH549" s="58"/>
      <c r="AI549" s="58"/>
      <c r="AJ549" s="58"/>
      <c r="AK549" s="58"/>
    </row>
    <row r="550" spans="1:37" x14ac:dyDescent="0.3">
      <c r="A550" s="58" t="s">
        <v>121</v>
      </c>
      <c r="B550" s="58" t="s">
        <v>122</v>
      </c>
      <c r="C550" s="58" t="s">
        <v>123</v>
      </c>
      <c r="D550" s="58" t="s">
        <v>124</v>
      </c>
      <c r="E550" s="58" t="s">
        <v>125</v>
      </c>
      <c r="F550" s="58" t="s">
        <v>147</v>
      </c>
      <c r="G550" s="58" t="s">
        <v>56</v>
      </c>
      <c r="H550" s="58" t="s">
        <v>148</v>
      </c>
      <c r="I550" s="58" t="s">
        <v>44</v>
      </c>
      <c r="J550" s="58" t="s">
        <v>136</v>
      </c>
      <c r="K550" s="58" t="s">
        <v>137</v>
      </c>
      <c r="L550" s="58" t="s">
        <v>149</v>
      </c>
      <c r="M550" s="58" t="s">
        <v>150</v>
      </c>
      <c r="N550" s="58" t="s">
        <v>151</v>
      </c>
      <c r="O550" s="58">
        <v>979000</v>
      </c>
      <c r="P550" s="58" t="s">
        <v>4054</v>
      </c>
      <c r="Q550" s="72">
        <v>44712</v>
      </c>
      <c r="R550" s="58" t="s">
        <v>3580</v>
      </c>
      <c r="S550" s="72">
        <v>44711</v>
      </c>
      <c r="T550" s="58" t="s">
        <v>3581</v>
      </c>
      <c r="U550" s="58" t="s">
        <v>3670</v>
      </c>
      <c r="V550" s="72">
        <v>44706</v>
      </c>
      <c r="W550" s="58" t="s">
        <v>152</v>
      </c>
      <c r="X550" s="72">
        <v>44705</v>
      </c>
      <c r="Y550" s="73" t="s">
        <v>51</v>
      </c>
      <c r="Z550" s="58" t="s">
        <v>52</v>
      </c>
      <c r="AA550" s="58" t="s">
        <v>62</v>
      </c>
      <c r="AB550" s="58" t="s">
        <v>834</v>
      </c>
      <c r="AC550" s="58" t="s">
        <v>835</v>
      </c>
      <c r="AD550" s="58" t="s">
        <v>2767</v>
      </c>
      <c r="AE550" s="58" t="s">
        <v>153</v>
      </c>
      <c r="AF550" s="58" t="s">
        <v>143</v>
      </c>
      <c r="AG550" s="58"/>
      <c r="AH550" s="58"/>
      <c r="AI550" s="58"/>
      <c r="AJ550" s="58"/>
      <c r="AK550" s="58"/>
    </row>
    <row r="551" spans="1:37" x14ac:dyDescent="0.3">
      <c r="A551" s="58" t="s">
        <v>121</v>
      </c>
      <c r="B551" s="58" t="s">
        <v>122</v>
      </c>
      <c r="C551" s="58" t="s">
        <v>123</v>
      </c>
      <c r="D551" s="58" t="s">
        <v>124</v>
      </c>
      <c r="E551" s="58" t="s">
        <v>125</v>
      </c>
      <c r="F551" s="58" t="s">
        <v>134</v>
      </c>
      <c r="G551" s="58" t="s">
        <v>56</v>
      </c>
      <c r="H551" s="58" t="s">
        <v>135</v>
      </c>
      <c r="I551" s="58" t="s">
        <v>44</v>
      </c>
      <c r="J551" s="58" t="s">
        <v>136</v>
      </c>
      <c r="K551" s="58" t="s">
        <v>137</v>
      </c>
      <c r="L551" s="58" t="s">
        <v>138</v>
      </c>
      <c r="M551" s="58" t="s">
        <v>139</v>
      </c>
      <c r="N551" s="58" t="s">
        <v>144</v>
      </c>
      <c r="O551" s="58">
        <v>1190000</v>
      </c>
      <c r="P551" s="58" t="s">
        <v>4054</v>
      </c>
      <c r="Q551" s="72">
        <v>44712</v>
      </c>
      <c r="R551" s="58" t="s">
        <v>3580</v>
      </c>
      <c r="S551" s="72">
        <v>44711</v>
      </c>
      <c r="T551" s="58" t="s">
        <v>3581</v>
      </c>
      <c r="U551" s="58" t="s">
        <v>3671</v>
      </c>
      <c r="V551" s="72">
        <v>44706</v>
      </c>
      <c r="W551" s="58" t="s">
        <v>145</v>
      </c>
      <c r="X551" s="72">
        <v>44705</v>
      </c>
      <c r="Y551" s="73" t="s">
        <v>51</v>
      </c>
      <c r="Z551" s="58" t="s">
        <v>52</v>
      </c>
      <c r="AA551" s="58" t="s">
        <v>62</v>
      </c>
      <c r="AB551" s="58" t="s">
        <v>834</v>
      </c>
      <c r="AC551" s="58" t="s">
        <v>835</v>
      </c>
      <c r="AD551" s="58" t="s">
        <v>2762</v>
      </c>
      <c r="AE551" s="58" t="s">
        <v>146</v>
      </c>
      <c r="AF551" s="58" t="s">
        <v>143</v>
      </c>
      <c r="AG551" s="58"/>
      <c r="AH551" s="58"/>
      <c r="AI551" s="58"/>
      <c r="AJ551" s="58"/>
      <c r="AK551" s="58"/>
    </row>
    <row r="552" spans="1:37" x14ac:dyDescent="0.3">
      <c r="A552" s="58" t="s">
        <v>121</v>
      </c>
      <c r="B552" s="58" t="s">
        <v>122</v>
      </c>
      <c r="C552" s="58" t="s">
        <v>123</v>
      </c>
      <c r="D552" s="58" t="s">
        <v>124</v>
      </c>
      <c r="E552" s="58" t="s">
        <v>125</v>
      </c>
      <c r="F552" s="58" t="s">
        <v>134</v>
      </c>
      <c r="G552" s="58" t="s">
        <v>56</v>
      </c>
      <c r="H552" s="58" t="s">
        <v>135</v>
      </c>
      <c r="I552" s="58" t="s">
        <v>44</v>
      </c>
      <c r="J552" s="58" t="s">
        <v>136</v>
      </c>
      <c r="K552" s="58" t="s">
        <v>137</v>
      </c>
      <c r="L552" s="58" t="s">
        <v>138</v>
      </c>
      <c r="M552" s="58" t="s">
        <v>139</v>
      </c>
      <c r="N552" s="58" t="s">
        <v>140</v>
      </c>
      <c r="O552" s="58">
        <v>1853500</v>
      </c>
      <c r="P552" s="58" t="s">
        <v>4054</v>
      </c>
      <c r="Q552" s="72">
        <v>44712</v>
      </c>
      <c r="R552" s="58" t="s">
        <v>3580</v>
      </c>
      <c r="S552" s="72">
        <v>44711</v>
      </c>
      <c r="T552" s="58" t="s">
        <v>3581</v>
      </c>
      <c r="U552" s="58" t="s">
        <v>3672</v>
      </c>
      <c r="V552" s="72">
        <v>44706</v>
      </c>
      <c r="W552" s="58" t="s">
        <v>141</v>
      </c>
      <c r="X552" s="72">
        <v>44705</v>
      </c>
      <c r="Y552" s="73" t="s">
        <v>51</v>
      </c>
      <c r="Z552" s="58" t="s">
        <v>52</v>
      </c>
      <c r="AA552" s="58" t="s">
        <v>62</v>
      </c>
      <c r="AB552" s="58" t="s">
        <v>834</v>
      </c>
      <c r="AC552" s="58" t="s">
        <v>835</v>
      </c>
      <c r="AD552" s="58" t="s">
        <v>2757</v>
      </c>
      <c r="AE552" s="58" t="s">
        <v>142</v>
      </c>
      <c r="AF552" s="58" t="s">
        <v>143</v>
      </c>
      <c r="AG552" s="58"/>
      <c r="AH552" s="58"/>
      <c r="AI552" s="58"/>
      <c r="AJ552" s="58"/>
      <c r="AK552" s="58"/>
    </row>
    <row r="553" spans="1:37" x14ac:dyDescent="0.3">
      <c r="A553" s="58" t="s">
        <v>121</v>
      </c>
      <c r="B553" s="58" t="s">
        <v>122</v>
      </c>
      <c r="C553" s="58" t="s">
        <v>123</v>
      </c>
      <c r="D553" s="58" t="s">
        <v>124</v>
      </c>
      <c r="E553" s="58" t="s">
        <v>125</v>
      </c>
      <c r="F553" s="58" t="s">
        <v>126</v>
      </c>
      <c r="G553" s="58" t="s">
        <v>110</v>
      </c>
      <c r="H553" s="58" t="s">
        <v>127</v>
      </c>
      <c r="I553" s="58" t="s">
        <v>44</v>
      </c>
      <c r="J553" s="58" t="s">
        <v>102</v>
      </c>
      <c r="K553" s="58" t="s">
        <v>128</v>
      </c>
      <c r="L553" s="58" t="s">
        <v>129</v>
      </c>
      <c r="M553" s="58" t="s">
        <v>130</v>
      </c>
      <c r="N553" s="58" t="s">
        <v>131</v>
      </c>
      <c r="O553" s="58">
        <v>252014</v>
      </c>
      <c r="P553" s="58" t="s">
        <v>4054</v>
      </c>
      <c r="Q553" s="72">
        <v>44712</v>
      </c>
      <c r="R553" s="58" t="s">
        <v>3580</v>
      </c>
      <c r="S553" s="72">
        <v>44711</v>
      </c>
      <c r="T553" s="58" t="s">
        <v>3581</v>
      </c>
      <c r="U553" s="58" t="s">
        <v>3673</v>
      </c>
      <c r="V553" s="72">
        <v>44706</v>
      </c>
      <c r="W553" s="58" t="s">
        <v>132</v>
      </c>
      <c r="X553" s="72">
        <v>44705</v>
      </c>
      <c r="Y553" s="73" t="s">
        <v>51</v>
      </c>
      <c r="Z553" s="58" t="s">
        <v>52</v>
      </c>
      <c r="AA553" s="58" t="s">
        <v>116</v>
      </c>
      <c r="AB553" s="58" t="s">
        <v>834</v>
      </c>
      <c r="AC553" s="58" t="s">
        <v>835</v>
      </c>
      <c r="AD553" s="58" t="s">
        <v>2747</v>
      </c>
      <c r="AE553" s="58" t="s">
        <v>133</v>
      </c>
      <c r="AF553" s="58" t="s">
        <v>109</v>
      </c>
      <c r="AG553" s="58"/>
      <c r="AH553" s="58"/>
      <c r="AI553" s="58"/>
      <c r="AJ553" s="58"/>
      <c r="AK553" s="58"/>
    </row>
    <row r="554" spans="1:37" x14ac:dyDescent="0.3">
      <c r="A554" s="58" t="s">
        <v>121</v>
      </c>
      <c r="B554" s="58" t="s">
        <v>122</v>
      </c>
      <c r="C554" s="58" t="s">
        <v>256</v>
      </c>
      <c r="D554" s="58" t="s">
        <v>269</v>
      </c>
      <c r="E554" s="58" t="s">
        <v>270</v>
      </c>
      <c r="F554" s="58" t="s">
        <v>304</v>
      </c>
      <c r="G554" s="58" t="s">
        <v>42</v>
      </c>
      <c r="H554" s="58" t="s">
        <v>305</v>
      </c>
      <c r="I554" s="58" t="s">
        <v>44</v>
      </c>
      <c r="J554" s="58" t="s">
        <v>136</v>
      </c>
      <c r="K554" s="58" t="s">
        <v>273</v>
      </c>
      <c r="L554" s="58" t="s">
        <v>279</v>
      </c>
      <c r="M554" s="58" t="s">
        <v>310</v>
      </c>
      <c r="N554" s="58" t="s">
        <v>311</v>
      </c>
      <c r="O554" s="58">
        <v>1450000</v>
      </c>
      <c r="P554" s="58" t="s">
        <v>4055</v>
      </c>
      <c r="Q554" s="72">
        <v>44712</v>
      </c>
      <c r="R554" s="58" t="s">
        <v>3697</v>
      </c>
      <c r="S554" s="72">
        <v>44711</v>
      </c>
      <c r="T554" s="58" t="s">
        <v>3698</v>
      </c>
      <c r="U554" s="58" t="s">
        <v>3699</v>
      </c>
      <c r="V554" s="72">
        <v>44706</v>
      </c>
      <c r="W554" s="58" t="s">
        <v>312</v>
      </c>
      <c r="X554" s="72">
        <v>44705</v>
      </c>
      <c r="Y554" s="73" t="s">
        <v>51</v>
      </c>
      <c r="Z554" s="58" t="s">
        <v>52</v>
      </c>
      <c r="AA554" s="58" t="s">
        <v>53</v>
      </c>
      <c r="AB554" s="58" t="s">
        <v>834</v>
      </c>
      <c r="AC554" s="58" t="s">
        <v>835</v>
      </c>
      <c r="AD554" s="58" t="s">
        <v>2732</v>
      </c>
      <c r="AE554" s="58" t="s">
        <v>313</v>
      </c>
      <c r="AF554" s="58" t="s">
        <v>143</v>
      </c>
      <c r="AG554" s="58"/>
      <c r="AH554" s="58"/>
      <c r="AI554" s="58"/>
      <c r="AJ554" s="58"/>
      <c r="AK554" s="58"/>
    </row>
    <row r="555" spans="1:37" x14ac:dyDescent="0.3">
      <c r="A555" s="58" t="s">
        <v>121</v>
      </c>
      <c r="B555" s="58" t="s">
        <v>122</v>
      </c>
      <c r="C555" s="58" t="s">
        <v>256</v>
      </c>
      <c r="D555" s="58" t="s">
        <v>269</v>
      </c>
      <c r="E555" s="58" t="s">
        <v>270</v>
      </c>
      <c r="F555" s="58" t="s">
        <v>304</v>
      </c>
      <c r="G555" s="58" t="s">
        <v>42</v>
      </c>
      <c r="H555" s="58" t="s">
        <v>305</v>
      </c>
      <c r="I555" s="58" t="s">
        <v>44</v>
      </c>
      <c r="J555" s="58" t="s">
        <v>136</v>
      </c>
      <c r="K555" s="58" t="s">
        <v>273</v>
      </c>
      <c r="L555" s="58" t="s">
        <v>274</v>
      </c>
      <c r="M555" s="58" t="s">
        <v>306</v>
      </c>
      <c r="N555" s="58" t="s">
        <v>307</v>
      </c>
      <c r="O555" s="58">
        <v>994500</v>
      </c>
      <c r="P555" s="58" t="s">
        <v>4055</v>
      </c>
      <c r="Q555" s="72">
        <v>44712</v>
      </c>
      <c r="R555" s="58" t="s">
        <v>3697</v>
      </c>
      <c r="S555" s="72">
        <v>44711</v>
      </c>
      <c r="T555" s="58" t="s">
        <v>3698</v>
      </c>
      <c r="U555" s="58" t="s">
        <v>3700</v>
      </c>
      <c r="V555" s="72">
        <v>44706</v>
      </c>
      <c r="W555" s="58" t="s">
        <v>308</v>
      </c>
      <c r="X555" s="72">
        <v>44705</v>
      </c>
      <c r="Y555" s="73" t="s">
        <v>51</v>
      </c>
      <c r="Z555" s="58" t="s">
        <v>52</v>
      </c>
      <c r="AA555" s="58" t="s">
        <v>53</v>
      </c>
      <c r="AB555" s="58" t="s">
        <v>834</v>
      </c>
      <c r="AC555" s="58" t="s">
        <v>835</v>
      </c>
      <c r="AD555" s="58" t="s">
        <v>2727</v>
      </c>
      <c r="AE555" s="58" t="s">
        <v>309</v>
      </c>
      <c r="AF555" s="58" t="s">
        <v>143</v>
      </c>
      <c r="AG555" s="58"/>
      <c r="AH555" s="58"/>
      <c r="AI555" s="58"/>
      <c r="AJ555" s="58"/>
      <c r="AK555" s="58"/>
    </row>
    <row r="556" spans="1:37" x14ac:dyDescent="0.3">
      <c r="A556" s="58" t="s">
        <v>121</v>
      </c>
      <c r="B556" s="58" t="s">
        <v>122</v>
      </c>
      <c r="C556" s="58" t="s">
        <v>256</v>
      </c>
      <c r="D556" s="58" t="s">
        <v>269</v>
      </c>
      <c r="E556" s="58" t="s">
        <v>270</v>
      </c>
      <c r="F556" s="58" t="s">
        <v>294</v>
      </c>
      <c r="G556" s="58" t="s">
        <v>42</v>
      </c>
      <c r="H556" s="58" t="s">
        <v>295</v>
      </c>
      <c r="I556" s="58" t="s">
        <v>44</v>
      </c>
      <c r="J556" s="58" t="s">
        <v>136</v>
      </c>
      <c r="K556" s="58" t="s">
        <v>273</v>
      </c>
      <c r="L556" s="58" t="s">
        <v>279</v>
      </c>
      <c r="M556" s="58" t="s">
        <v>300</v>
      </c>
      <c r="N556" s="58" t="s">
        <v>301</v>
      </c>
      <c r="O556" s="58">
        <v>1495000</v>
      </c>
      <c r="P556" s="58" t="s">
        <v>4055</v>
      </c>
      <c r="Q556" s="72">
        <v>44712</v>
      </c>
      <c r="R556" s="58" t="s">
        <v>3697</v>
      </c>
      <c r="S556" s="72">
        <v>44711</v>
      </c>
      <c r="T556" s="58" t="s">
        <v>3698</v>
      </c>
      <c r="U556" s="58" t="s">
        <v>3701</v>
      </c>
      <c r="V556" s="72">
        <v>44706</v>
      </c>
      <c r="W556" s="58" t="s">
        <v>302</v>
      </c>
      <c r="X556" s="72">
        <v>44705</v>
      </c>
      <c r="Y556" s="73" t="s">
        <v>51</v>
      </c>
      <c r="Z556" s="58" t="s">
        <v>52</v>
      </c>
      <c r="AA556" s="58" t="s">
        <v>53</v>
      </c>
      <c r="AB556" s="58" t="s">
        <v>834</v>
      </c>
      <c r="AC556" s="58" t="s">
        <v>835</v>
      </c>
      <c r="AD556" s="58" t="s">
        <v>2722</v>
      </c>
      <c r="AE556" s="58" t="s">
        <v>303</v>
      </c>
      <c r="AF556" s="58" t="s">
        <v>143</v>
      </c>
      <c r="AG556" s="58"/>
      <c r="AH556" s="58"/>
      <c r="AI556" s="58"/>
      <c r="AJ556" s="58"/>
      <c r="AK556" s="58"/>
    </row>
    <row r="557" spans="1:37" x14ac:dyDescent="0.3">
      <c r="A557" s="58" t="s">
        <v>121</v>
      </c>
      <c r="B557" s="58" t="s">
        <v>122</v>
      </c>
      <c r="C557" s="58" t="s">
        <v>256</v>
      </c>
      <c r="D557" s="58" t="s">
        <v>269</v>
      </c>
      <c r="E557" s="58" t="s">
        <v>270</v>
      </c>
      <c r="F557" s="58" t="s">
        <v>294</v>
      </c>
      <c r="G557" s="58" t="s">
        <v>42</v>
      </c>
      <c r="H557" s="58" t="s">
        <v>295</v>
      </c>
      <c r="I557" s="58" t="s">
        <v>44</v>
      </c>
      <c r="J557" s="58" t="s">
        <v>136</v>
      </c>
      <c r="K557" s="58" t="s">
        <v>273</v>
      </c>
      <c r="L557" s="58" t="s">
        <v>274</v>
      </c>
      <c r="M557" s="58" t="s">
        <v>296</v>
      </c>
      <c r="N557" s="58" t="s">
        <v>297</v>
      </c>
      <c r="O557" s="58">
        <v>1000000</v>
      </c>
      <c r="P557" s="58" t="s">
        <v>4055</v>
      </c>
      <c r="Q557" s="72">
        <v>44712</v>
      </c>
      <c r="R557" s="58" t="s">
        <v>3697</v>
      </c>
      <c r="S557" s="72">
        <v>44711</v>
      </c>
      <c r="T557" s="58" t="s">
        <v>3698</v>
      </c>
      <c r="U557" s="58" t="s">
        <v>3702</v>
      </c>
      <c r="V557" s="72">
        <v>44706</v>
      </c>
      <c r="W557" s="58" t="s">
        <v>298</v>
      </c>
      <c r="X557" s="72">
        <v>44705</v>
      </c>
      <c r="Y557" s="73" t="s">
        <v>51</v>
      </c>
      <c r="Z557" s="58" t="s">
        <v>52</v>
      </c>
      <c r="AA557" s="58" t="s">
        <v>53</v>
      </c>
      <c r="AB557" s="58" t="s">
        <v>834</v>
      </c>
      <c r="AC557" s="58" t="s">
        <v>835</v>
      </c>
      <c r="AD557" s="58" t="s">
        <v>3703</v>
      </c>
      <c r="AE557" s="58" t="s">
        <v>299</v>
      </c>
      <c r="AF557" s="58" t="s">
        <v>143</v>
      </c>
      <c r="AG557" s="58"/>
      <c r="AH557" s="58"/>
      <c r="AI557" s="58"/>
      <c r="AJ557" s="58"/>
      <c r="AK557" s="58"/>
    </row>
    <row r="558" spans="1:37" x14ac:dyDescent="0.3">
      <c r="A558" s="58" t="s">
        <v>121</v>
      </c>
      <c r="B558" s="58" t="s">
        <v>122</v>
      </c>
      <c r="C558" s="58" t="s">
        <v>256</v>
      </c>
      <c r="D558" s="58" t="s">
        <v>269</v>
      </c>
      <c r="E558" s="58" t="s">
        <v>270</v>
      </c>
      <c r="F558" s="58" t="s">
        <v>284</v>
      </c>
      <c r="G558" s="58" t="s">
        <v>42</v>
      </c>
      <c r="H558" s="58" t="s">
        <v>285</v>
      </c>
      <c r="I558" s="58" t="s">
        <v>44</v>
      </c>
      <c r="J558" s="58" t="s">
        <v>136</v>
      </c>
      <c r="K558" s="58" t="s">
        <v>273</v>
      </c>
      <c r="L558" s="58" t="s">
        <v>279</v>
      </c>
      <c r="M558" s="58" t="s">
        <v>290</v>
      </c>
      <c r="N558" s="58" t="s">
        <v>291</v>
      </c>
      <c r="O558" s="58">
        <v>1500000</v>
      </c>
      <c r="P558" s="58" t="s">
        <v>4055</v>
      </c>
      <c r="Q558" s="72">
        <v>44712</v>
      </c>
      <c r="R558" s="58" t="s">
        <v>3697</v>
      </c>
      <c r="S558" s="72">
        <v>44711</v>
      </c>
      <c r="T558" s="58" t="s">
        <v>3698</v>
      </c>
      <c r="U558" s="58" t="s">
        <v>3704</v>
      </c>
      <c r="V558" s="72">
        <v>44706</v>
      </c>
      <c r="W558" s="58" t="s">
        <v>292</v>
      </c>
      <c r="X558" s="72">
        <v>44705</v>
      </c>
      <c r="Y558" s="73" t="s">
        <v>51</v>
      </c>
      <c r="Z558" s="58" t="s">
        <v>52</v>
      </c>
      <c r="AA558" s="58" t="s">
        <v>53</v>
      </c>
      <c r="AB558" s="58" t="s">
        <v>834</v>
      </c>
      <c r="AC558" s="58" t="s">
        <v>835</v>
      </c>
      <c r="AD558" s="58" t="s">
        <v>2717</v>
      </c>
      <c r="AE558" s="58" t="s">
        <v>293</v>
      </c>
      <c r="AF558" s="58" t="s">
        <v>143</v>
      </c>
      <c r="AG558" s="58"/>
      <c r="AH558" s="58"/>
      <c r="AI558" s="58"/>
      <c r="AJ558" s="58"/>
      <c r="AK558" s="58"/>
    </row>
    <row r="559" spans="1:37" x14ac:dyDescent="0.3">
      <c r="A559" s="58" t="s">
        <v>121</v>
      </c>
      <c r="B559" s="58" t="s">
        <v>122</v>
      </c>
      <c r="C559" s="58" t="s">
        <v>256</v>
      </c>
      <c r="D559" s="58" t="s">
        <v>269</v>
      </c>
      <c r="E559" s="58" t="s">
        <v>270</v>
      </c>
      <c r="F559" s="58" t="s">
        <v>284</v>
      </c>
      <c r="G559" s="58" t="s">
        <v>42</v>
      </c>
      <c r="H559" s="58" t="s">
        <v>285</v>
      </c>
      <c r="I559" s="58" t="s">
        <v>44</v>
      </c>
      <c r="J559" s="58" t="s">
        <v>136</v>
      </c>
      <c r="K559" s="58" t="s">
        <v>273</v>
      </c>
      <c r="L559" s="58" t="s">
        <v>274</v>
      </c>
      <c r="M559" s="58" t="s">
        <v>286</v>
      </c>
      <c r="N559" s="58" t="s">
        <v>287</v>
      </c>
      <c r="O559" s="58">
        <v>999000</v>
      </c>
      <c r="P559" s="58" t="s">
        <v>4055</v>
      </c>
      <c r="Q559" s="72">
        <v>44712</v>
      </c>
      <c r="R559" s="58" t="s">
        <v>3697</v>
      </c>
      <c r="S559" s="72">
        <v>44711</v>
      </c>
      <c r="T559" s="58" t="s">
        <v>3698</v>
      </c>
      <c r="U559" s="58" t="s">
        <v>3705</v>
      </c>
      <c r="V559" s="72">
        <v>44706</v>
      </c>
      <c r="W559" s="58" t="s">
        <v>288</v>
      </c>
      <c r="X559" s="72">
        <v>44705</v>
      </c>
      <c r="Y559" s="73" t="s">
        <v>51</v>
      </c>
      <c r="Z559" s="58" t="s">
        <v>52</v>
      </c>
      <c r="AA559" s="58" t="s">
        <v>53</v>
      </c>
      <c r="AB559" s="58" t="s">
        <v>834</v>
      </c>
      <c r="AC559" s="58" t="s">
        <v>835</v>
      </c>
      <c r="AD559" s="58" t="s">
        <v>3706</v>
      </c>
      <c r="AE559" s="58" t="s">
        <v>289</v>
      </c>
      <c r="AF559" s="58" t="s">
        <v>143</v>
      </c>
      <c r="AG559" s="58"/>
      <c r="AH559" s="58"/>
      <c r="AI559" s="58"/>
      <c r="AJ559" s="58"/>
      <c r="AK559" s="58"/>
    </row>
    <row r="560" spans="1:37" x14ac:dyDescent="0.3">
      <c r="A560" s="58" t="s">
        <v>121</v>
      </c>
      <c r="B560" s="58" t="s">
        <v>122</v>
      </c>
      <c r="C560" s="58" t="s">
        <v>256</v>
      </c>
      <c r="D560" s="58" t="s">
        <v>269</v>
      </c>
      <c r="E560" s="58" t="s">
        <v>270</v>
      </c>
      <c r="F560" s="58" t="s">
        <v>271</v>
      </c>
      <c r="G560" s="58" t="s">
        <v>42</v>
      </c>
      <c r="H560" s="58" t="s">
        <v>272</v>
      </c>
      <c r="I560" s="58" t="s">
        <v>44</v>
      </c>
      <c r="J560" s="58" t="s">
        <v>136</v>
      </c>
      <c r="K560" s="58" t="s">
        <v>273</v>
      </c>
      <c r="L560" s="58" t="s">
        <v>279</v>
      </c>
      <c r="M560" s="58" t="s">
        <v>280</v>
      </c>
      <c r="N560" s="58" t="s">
        <v>281</v>
      </c>
      <c r="O560" s="58">
        <v>1450000</v>
      </c>
      <c r="P560" s="58" t="s">
        <v>4055</v>
      </c>
      <c r="Q560" s="72">
        <v>44712</v>
      </c>
      <c r="R560" s="58" t="s">
        <v>3697</v>
      </c>
      <c r="S560" s="72">
        <v>44711</v>
      </c>
      <c r="T560" s="58" t="s">
        <v>3698</v>
      </c>
      <c r="U560" s="58" t="s">
        <v>3707</v>
      </c>
      <c r="V560" s="72">
        <v>44706</v>
      </c>
      <c r="W560" s="58" t="s">
        <v>282</v>
      </c>
      <c r="X560" s="72">
        <v>44705</v>
      </c>
      <c r="Y560" s="73" t="s">
        <v>51</v>
      </c>
      <c r="Z560" s="58" t="s">
        <v>52</v>
      </c>
      <c r="AA560" s="58" t="s">
        <v>53</v>
      </c>
      <c r="AB560" s="58" t="s">
        <v>834</v>
      </c>
      <c r="AC560" s="58" t="s">
        <v>835</v>
      </c>
      <c r="AD560" s="58" t="s">
        <v>2712</v>
      </c>
      <c r="AE560" s="58" t="s">
        <v>283</v>
      </c>
      <c r="AF560" s="58" t="s">
        <v>143</v>
      </c>
      <c r="AG560" s="58"/>
      <c r="AH560" s="58"/>
      <c r="AI560" s="58"/>
      <c r="AJ560" s="58"/>
      <c r="AK560" s="58"/>
    </row>
    <row r="561" spans="1:37" x14ac:dyDescent="0.3">
      <c r="A561" s="58" t="s">
        <v>121</v>
      </c>
      <c r="B561" s="58" t="s">
        <v>122</v>
      </c>
      <c r="C561" s="58" t="s">
        <v>256</v>
      </c>
      <c r="D561" s="58" t="s">
        <v>269</v>
      </c>
      <c r="E561" s="58" t="s">
        <v>270</v>
      </c>
      <c r="F561" s="58" t="s">
        <v>271</v>
      </c>
      <c r="G561" s="58" t="s">
        <v>42</v>
      </c>
      <c r="H561" s="58" t="s">
        <v>272</v>
      </c>
      <c r="I561" s="58" t="s">
        <v>44</v>
      </c>
      <c r="J561" s="58" t="s">
        <v>136</v>
      </c>
      <c r="K561" s="58" t="s">
        <v>273</v>
      </c>
      <c r="L561" s="58" t="s">
        <v>274</v>
      </c>
      <c r="M561" s="58" t="s">
        <v>275</v>
      </c>
      <c r="N561" s="58" t="s">
        <v>276</v>
      </c>
      <c r="O561" s="58">
        <v>994000</v>
      </c>
      <c r="P561" s="58" t="s">
        <v>4055</v>
      </c>
      <c r="Q561" s="72">
        <v>44712</v>
      </c>
      <c r="R561" s="58" t="s">
        <v>3697</v>
      </c>
      <c r="S561" s="72">
        <v>44711</v>
      </c>
      <c r="T561" s="58" t="s">
        <v>3698</v>
      </c>
      <c r="U561" s="58" t="s">
        <v>3708</v>
      </c>
      <c r="V561" s="72">
        <v>44706</v>
      </c>
      <c r="W561" s="58" t="s">
        <v>277</v>
      </c>
      <c r="X561" s="72">
        <v>44705</v>
      </c>
      <c r="Y561" s="73" t="s">
        <v>51</v>
      </c>
      <c r="Z561" s="58" t="s">
        <v>52</v>
      </c>
      <c r="AA561" s="58" t="s">
        <v>53</v>
      </c>
      <c r="AB561" s="58" t="s">
        <v>834</v>
      </c>
      <c r="AC561" s="58" t="s">
        <v>835</v>
      </c>
      <c r="AD561" s="58" t="s">
        <v>2707</v>
      </c>
      <c r="AE561" s="58" t="s">
        <v>278</v>
      </c>
      <c r="AF561" s="58" t="s">
        <v>143</v>
      </c>
      <c r="AG561" s="58"/>
      <c r="AH561" s="58"/>
      <c r="AI561" s="58"/>
      <c r="AJ561" s="58"/>
      <c r="AK561" s="58"/>
    </row>
    <row r="562" spans="1:37" x14ac:dyDescent="0.3">
      <c r="A562" s="58" t="s">
        <v>121</v>
      </c>
      <c r="B562" s="58" t="s">
        <v>122</v>
      </c>
      <c r="C562" s="58" t="s">
        <v>256</v>
      </c>
      <c r="D562" s="58" t="s">
        <v>257</v>
      </c>
      <c r="E562" s="58" t="s">
        <v>258</v>
      </c>
      <c r="F562" s="58" t="s">
        <v>259</v>
      </c>
      <c r="G562" s="58" t="s">
        <v>110</v>
      </c>
      <c r="H562" s="58" t="s">
        <v>260</v>
      </c>
      <c r="I562" s="58" t="s">
        <v>44</v>
      </c>
      <c r="J562" s="58" t="s">
        <v>261</v>
      </c>
      <c r="K562" s="58" t="s">
        <v>262</v>
      </c>
      <c r="L562" s="58" t="s">
        <v>263</v>
      </c>
      <c r="M562" s="58" t="s">
        <v>264</v>
      </c>
      <c r="N562" s="58" t="s">
        <v>265</v>
      </c>
      <c r="O562" s="58">
        <v>300383</v>
      </c>
      <c r="P562" s="58" t="s">
        <v>4055</v>
      </c>
      <c r="Q562" s="72">
        <v>44712</v>
      </c>
      <c r="R562" s="58" t="s">
        <v>3697</v>
      </c>
      <c r="S562" s="72">
        <v>44711</v>
      </c>
      <c r="T562" s="58" t="s">
        <v>3698</v>
      </c>
      <c r="U562" s="58" t="s">
        <v>3709</v>
      </c>
      <c r="V562" s="72">
        <v>44706</v>
      </c>
      <c r="W562" s="58" t="s">
        <v>266</v>
      </c>
      <c r="X562" s="72">
        <v>44705</v>
      </c>
      <c r="Y562" s="73" t="s">
        <v>51</v>
      </c>
      <c r="Z562" s="58" t="s">
        <v>52</v>
      </c>
      <c r="AA562" s="58" t="s">
        <v>116</v>
      </c>
      <c r="AB562" s="58" t="s">
        <v>834</v>
      </c>
      <c r="AC562" s="58" t="s">
        <v>835</v>
      </c>
      <c r="AD562" s="58" t="s">
        <v>2702</v>
      </c>
      <c r="AE562" s="58" t="s">
        <v>267</v>
      </c>
      <c r="AF562" s="58" t="s">
        <v>268</v>
      </c>
      <c r="AG562" s="58"/>
      <c r="AH562" s="58"/>
      <c r="AI562" s="58"/>
      <c r="AJ562" s="58"/>
      <c r="AK562" s="58"/>
    </row>
    <row r="563" spans="1:37" x14ac:dyDescent="0.3">
      <c r="A563" s="58" t="s">
        <v>36</v>
      </c>
      <c r="B563" s="58" t="s">
        <v>37</v>
      </c>
      <c r="C563" s="58" t="s">
        <v>38</v>
      </c>
      <c r="D563" s="58" t="s">
        <v>39</v>
      </c>
      <c r="E563" s="58" t="s">
        <v>40</v>
      </c>
      <c r="F563" s="58" t="s">
        <v>41</v>
      </c>
      <c r="G563" s="58" t="s">
        <v>42</v>
      </c>
      <c r="H563" s="58" t="s">
        <v>43</v>
      </c>
      <c r="I563" s="58" t="s">
        <v>44</v>
      </c>
      <c r="J563" s="58" t="s">
        <v>45</v>
      </c>
      <c r="K563" s="58" t="s">
        <v>46</v>
      </c>
      <c r="L563" s="58" t="s">
        <v>279</v>
      </c>
      <c r="M563" s="58" t="s">
        <v>328</v>
      </c>
      <c r="N563" s="58" t="s">
        <v>329</v>
      </c>
      <c r="O563" s="58">
        <v>1485000</v>
      </c>
      <c r="P563" s="58" t="s">
        <v>3999</v>
      </c>
      <c r="Q563" s="72">
        <v>44712</v>
      </c>
      <c r="R563" s="58" t="s">
        <v>3968</v>
      </c>
      <c r="S563" s="72">
        <v>44711</v>
      </c>
      <c r="T563" s="58" t="s">
        <v>4051</v>
      </c>
      <c r="U563" s="58" t="s">
        <v>3788</v>
      </c>
      <c r="V563" s="72">
        <v>44708</v>
      </c>
      <c r="W563" s="58" t="s">
        <v>330</v>
      </c>
      <c r="X563" s="72">
        <v>44708</v>
      </c>
      <c r="Y563" s="73" t="s">
        <v>322</v>
      </c>
      <c r="Z563" s="58" t="s">
        <v>52</v>
      </c>
      <c r="AA563" s="58" t="s">
        <v>53</v>
      </c>
      <c r="AB563" s="58" t="s">
        <v>1246</v>
      </c>
      <c r="AC563" s="58" t="s">
        <v>1247</v>
      </c>
      <c r="AD563" s="58" t="s">
        <v>205</v>
      </c>
      <c r="AE563" s="58" t="s">
        <v>331</v>
      </c>
      <c r="AF563" s="58" t="s">
        <v>332</v>
      </c>
      <c r="AG563" s="58"/>
      <c r="AH563" s="58"/>
      <c r="AI563" s="58"/>
      <c r="AJ563" s="58"/>
      <c r="AK563" s="58"/>
    </row>
    <row r="564" spans="1:37" x14ac:dyDescent="0.3">
      <c r="A564" s="58" t="s">
        <v>36</v>
      </c>
      <c r="B564" s="58" t="s">
        <v>37</v>
      </c>
      <c r="C564" s="58" t="s">
        <v>38</v>
      </c>
      <c r="D564" s="58" t="s">
        <v>39</v>
      </c>
      <c r="E564" s="58" t="s">
        <v>99</v>
      </c>
      <c r="F564" s="58" t="s">
        <v>100</v>
      </c>
      <c r="G564" s="58" t="s">
        <v>42</v>
      </c>
      <c r="H564" s="58" t="s">
        <v>101</v>
      </c>
      <c r="I564" s="58" t="s">
        <v>44</v>
      </c>
      <c r="J564" s="58" t="s">
        <v>102</v>
      </c>
      <c r="K564" s="58" t="s">
        <v>103</v>
      </c>
      <c r="L564" s="58" t="s">
        <v>2860</v>
      </c>
      <c r="M564" s="58" t="s">
        <v>2861</v>
      </c>
      <c r="N564" s="58" t="s">
        <v>2908</v>
      </c>
      <c r="O564" s="58">
        <v>1422500</v>
      </c>
      <c r="P564" s="58" t="s">
        <v>3999</v>
      </c>
      <c r="Q564" s="72">
        <v>44712</v>
      </c>
      <c r="R564" s="58" t="s">
        <v>3968</v>
      </c>
      <c r="S564" s="72">
        <v>44711</v>
      </c>
      <c r="T564" s="58" t="s">
        <v>4051</v>
      </c>
      <c r="U564" s="58" t="s">
        <v>3762</v>
      </c>
      <c r="V564" s="72">
        <v>44708</v>
      </c>
      <c r="W564" s="58" t="s">
        <v>2909</v>
      </c>
      <c r="X564" s="72">
        <v>44708</v>
      </c>
      <c r="Y564" s="73" t="s">
        <v>322</v>
      </c>
      <c r="Z564" s="58" t="s">
        <v>52</v>
      </c>
      <c r="AA564" s="58" t="s">
        <v>53</v>
      </c>
      <c r="AB564" s="58" t="s">
        <v>1246</v>
      </c>
      <c r="AC564" s="58" t="s">
        <v>1247</v>
      </c>
      <c r="AD564" s="58" t="s">
        <v>3188</v>
      </c>
      <c r="AE564" s="58" t="s">
        <v>2910</v>
      </c>
      <c r="AF564" s="58" t="s">
        <v>382</v>
      </c>
      <c r="AG564" s="58"/>
      <c r="AH564" s="58"/>
      <c r="AI564" s="58"/>
      <c r="AJ564" s="58">
        <v>28450</v>
      </c>
      <c r="AK564" s="58"/>
    </row>
    <row r="565" spans="1:37" x14ac:dyDescent="0.3">
      <c r="A565" s="58" t="s">
        <v>36</v>
      </c>
      <c r="B565" s="58" t="s">
        <v>37</v>
      </c>
      <c r="C565" s="58" t="s">
        <v>38</v>
      </c>
      <c r="D565" s="58" t="s">
        <v>39</v>
      </c>
      <c r="E565" s="58" t="s">
        <v>40</v>
      </c>
      <c r="F565" s="58" t="s">
        <v>345</v>
      </c>
      <c r="G565" s="58" t="s">
        <v>42</v>
      </c>
      <c r="H565" s="58" t="s">
        <v>346</v>
      </c>
      <c r="I565" s="58" t="s">
        <v>44</v>
      </c>
      <c r="J565" s="58" t="s">
        <v>45</v>
      </c>
      <c r="K565" s="58" t="s">
        <v>46</v>
      </c>
      <c r="L565" s="58" t="s">
        <v>279</v>
      </c>
      <c r="M565" s="58" t="s">
        <v>347</v>
      </c>
      <c r="N565" s="58" t="s">
        <v>348</v>
      </c>
      <c r="O565" s="58">
        <v>1480000</v>
      </c>
      <c r="P565" s="58" t="s">
        <v>3999</v>
      </c>
      <c r="Q565" s="72">
        <v>44712</v>
      </c>
      <c r="R565" s="58" t="s">
        <v>3968</v>
      </c>
      <c r="S565" s="72">
        <v>44711</v>
      </c>
      <c r="T565" s="58" t="s">
        <v>4051</v>
      </c>
      <c r="U565" s="58" t="s">
        <v>3787</v>
      </c>
      <c r="V565" s="72">
        <v>44708</v>
      </c>
      <c r="W565" s="58" t="s">
        <v>349</v>
      </c>
      <c r="X565" s="72">
        <v>44708</v>
      </c>
      <c r="Y565" s="73" t="s">
        <v>322</v>
      </c>
      <c r="Z565" s="58" t="s">
        <v>52</v>
      </c>
      <c r="AA565" s="58" t="s">
        <v>53</v>
      </c>
      <c r="AB565" s="58" t="s">
        <v>1246</v>
      </c>
      <c r="AC565" s="58" t="s">
        <v>1247</v>
      </c>
      <c r="AD565" s="58" t="s">
        <v>208</v>
      </c>
      <c r="AE565" s="58" t="s">
        <v>350</v>
      </c>
      <c r="AF565" s="58" t="s">
        <v>332</v>
      </c>
      <c r="AG565" s="58"/>
      <c r="AH565" s="58"/>
      <c r="AI565" s="58"/>
      <c r="AJ565" s="58"/>
      <c r="AK565" s="58"/>
    </row>
    <row r="566" spans="1:37" x14ac:dyDescent="0.3">
      <c r="A566" s="58" t="s">
        <v>36</v>
      </c>
      <c r="B566" s="58" t="s">
        <v>37</v>
      </c>
      <c r="C566" s="58" t="s">
        <v>38</v>
      </c>
      <c r="D566" s="58" t="s">
        <v>39</v>
      </c>
      <c r="E566" s="58" t="s">
        <v>99</v>
      </c>
      <c r="F566" s="58" t="s">
        <v>403</v>
      </c>
      <c r="G566" s="58" t="s">
        <v>42</v>
      </c>
      <c r="H566" s="58" t="s">
        <v>404</v>
      </c>
      <c r="I566" s="58" t="s">
        <v>44</v>
      </c>
      <c r="J566" s="58" t="s">
        <v>102</v>
      </c>
      <c r="K566" s="58" t="s">
        <v>103</v>
      </c>
      <c r="L566" s="58" t="s">
        <v>2860</v>
      </c>
      <c r="M566" s="58" t="s">
        <v>2911</v>
      </c>
      <c r="N566" s="58" t="s">
        <v>2908</v>
      </c>
      <c r="O566" s="58">
        <v>1468550</v>
      </c>
      <c r="P566" s="58" t="s">
        <v>3999</v>
      </c>
      <c r="Q566" s="72">
        <v>44712</v>
      </c>
      <c r="R566" s="58" t="s">
        <v>3968</v>
      </c>
      <c r="S566" s="72">
        <v>44711</v>
      </c>
      <c r="T566" s="58" t="s">
        <v>4051</v>
      </c>
      <c r="U566" s="58" t="s">
        <v>3761</v>
      </c>
      <c r="V566" s="72">
        <v>44708</v>
      </c>
      <c r="W566" s="58" t="s">
        <v>2912</v>
      </c>
      <c r="X566" s="72">
        <v>44708</v>
      </c>
      <c r="Y566" s="73" t="s">
        <v>322</v>
      </c>
      <c r="Z566" s="58" t="s">
        <v>52</v>
      </c>
      <c r="AA566" s="58" t="s">
        <v>53</v>
      </c>
      <c r="AB566" s="58" t="s">
        <v>1246</v>
      </c>
      <c r="AC566" s="58" t="s">
        <v>1247</v>
      </c>
      <c r="AD566" s="58" t="s">
        <v>766</v>
      </c>
      <c r="AE566" s="58" t="s">
        <v>2913</v>
      </c>
      <c r="AF566" s="58" t="s">
        <v>382</v>
      </c>
      <c r="AG566" s="58"/>
      <c r="AH566" s="58"/>
      <c r="AI566" s="58"/>
      <c r="AJ566" s="58">
        <v>29371</v>
      </c>
      <c r="AK566" s="58"/>
    </row>
    <row r="567" spans="1:37" x14ac:dyDescent="0.3">
      <c r="A567" s="58" t="s">
        <v>36</v>
      </c>
      <c r="B567" s="58" t="s">
        <v>37</v>
      </c>
      <c r="C567" s="58" t="s">
        <v>38</v>
      </c>
      <c r="D567" s="58" t="s">
        <v>39</v>
      </c>
      <c r="E567" s="58" t="s">
        <v>76</v>
      </c>
      <c r="F567" s="58" t="s">
        <v>77</v>
      </c>
      <c r="G567" s="58" t="s">
        <v>56</v>
      </c>
      <c r="H567" s="58" t="s">
        <v>84</v>
      </c>
      <c r="I567" s="58" t="s">
        <v>44</v>
      </c>
      <c r="J567" s="58" t="s">
        <v>45</v>
      </c>
      <c r="K567" s="58" t="s">
        <v>79</v>
      </c>
      <c r="L567" s="58" t="s">
        <v>85</v>
      </c>
      <c r="M567" s="58" t="s">
        <v>86</v>
      </c>
      <c r="N567" s="58" t="s">
        <v>362</v>
      </c>
      <c r="O567" s="58">
        <v>3748500</v>
      </c>
      <c r="P567" s="58" t="s">
        <v>3999</v>
      </c>
      <c r="Q567" s="72">
        <v>44712</v>
      </c>
      <c r="R567" s="58" t="s">
        <v>3968</v>
      </c>
      <c r="S567" s="72">
        <v>44711</v>
      </c>
      <c r="T567" s="58" t="s">
        <v>4051</v>
      </c>
      <c r="U567" s="58" t="s">
        <v>3773</v>
      </c>
      <c r="V567" s="72">
        <v>44708</v>
      </c>
      <c r="W567" s="58" t="s">
        <v>363</v>
      </c>
      <c r="X567" s="72">
        <v>44708</v>
      </c>
      <c r="Y567" s="73" t="s">
        <v>322</v>
      </c>
      <c r="Z567" s="58" t="s">
        <v>52</v>
      </c>
      <c r="AA567" s="58" t="s">
        <v>62</v>
      </c>
      <c r="AB567" s="58" t="s">
        <v>1246</v>
      </c>
      <c r="AC567" s="58" t="s">
        <v>1247</v>
      </c>
      <c r="AD567" s="58" t="s">
        <v>4519</v>
      </c>
      <c r="AE567" s="58" t="s">
        <v>364</v>
      </c>
      <c r="AF567" s="58" t="s">
        <v>332</v>
      </c>
      <c r="AG567" s="58"/>
      <c r="AH567" s="58"/>
      <c r="AI567" s="58"/>
      <c r="AJ567" s="58"/>
      <c r="AK567" s="58"/>
    </row>
    <row r="568" spans="1:37" x14ac:dyDescent="0.3">
      <c r="A568" s="58" t="s">
        <v>36</v>
      </c>
      <c r="B568" s="58" t="s">
        <v>37</v>
      </c>
      <c r="C568" s="58" t="s">
        <v>38</v>
      </c>
      <c r="D568" s="58" t="s">
        <v>39</v>
      </c>
      <c r="E568" s="58" t="s">
        <v>76</v>
      </c>
      <c r="F568" s="58" t="s">
        <v>77</v>
      </c>
      <c r="G568" s="58" t="s">
        <v>56</v>
      </c>
      <c r="H568" s="58" t="s">
        <v>84</v>
      </c>
      <c r="I568" s="58" t="s">
        <v>44</v>
      </c>
      <c r="J568" s="58" t="s">
        <v>45</v>
      </c>
      <c r="K568" s="58" t="s">
        <v>79</v>
      </c>
      <c r="L568" s="58" t="s">
        <v>85</v>
      </c>
      <c r="M568" s="58" t="s">
        <v>86</v>
      </c>
      <c r="N568" s="58" t="s">
        <v>365</v>
      </c>
      <c r="O568" s="58">
        <v>5496000</v>
      </c>
      <c r="P568" s="58" t="s">
        <v>3999</v>
      </c>
      <c r="Q568" s="72">
        <v>44712</v>
      </c>
      <c r="R568" s="58" t="s">
        <v>3968</v>
      </c>
      <c r="S568" s="72">
        <v>44711</v>
      </c>
      <c r="T568" s="58" t="s">
        <v>4051</v>
      </c>
      <c r="U568" s="58" t="s">
        <v>3772</v>
      </c>
      <c r="V568" s="72">
        <v>44708</v>
      </c>
      <c r="W568" s="58" t="s">
        <v>366</v>
      </c>
      <c r="X568" s="72">
        <v>44708</v>
      </c>
      <c r="Y568" s="73" t="s">
        <v>322</v>
      </c>
      <c r="Z568" s="58" t="s">
        <v>52</v>
      </c>
      <c r="AA568" s="58" t="s">
        <v>62</v>
      </c>
      <c r="AB568" s="58" t="s">
        <v>1246</v>
      </c>
      <c r="AC568" s="58" t="s">
        <v>1247</v>
      </c>
      <c r="AD568" s="58" t="s">
        <v>4520</v>
      </c>
      <c r="AE568" s="58" t="s">
        <v>367</v>
      </c>
      <c r="AF568" s="58" t="s">
        <v>332</v>
      </c>
      <c r="AG568" s="58"/>
      <c r="AH568" s="58"/>
      <c r="AI568" s="58"/>
      <c r="AJ568" s="58"/>
      <c r="AK568" s="58"/>
    </row>
    <row r="569" spans="1:37" x14ac:dyDescent="0.3">
      <c r="A569" s="58" t="s">
        <v>121</v>
      </c>
      <c r="B569" s="58" t="s">
        <v>122</v>
      </c>
      <c r="C569" s="58" t="s">
        <v>256</v>
      </c>
      <c r="D569" s="58" t="s">
        <v>269</v>
      </c>
      <c r="E569" s="58" t="s">
        <v>270</v>
      </c>
      <c r="F569" s="58" t="s">
        <v>839</v>
      </c>
      <c r="G569" s="58" t="s">
        <v>333</v>
      </c>
      <c r="H569" s="58" t="s">
        <v>853</v>
      </c>
      <c r="I569" s="58" t="s">
        <v>44</v>
      </c>
      <c r="J569" s="58" t="s">
        <v>136</v>
      </c>
      <c r="K569" s="58" t="s">
        <v>273</v>
      </c>
      <c r="L569" s="58" t="s">
        <v>279</v>
      </c>
      <c r="M569" s="58" t="s">
        <v>854</v>
      </c>
      <c r="N569" s="58" t="s">
        <v>3714</v>
      </c>
      <c r="O569" s="58">
        <v>1490000</v>
      </c>
      <c r="P569" s="58" t="s">
        <v>3999</v>
      </c>
      <c r="Q569" s="72">
        <v>44712</v>
      </c>
      <c r="R569" s="58" t="s">
        <v>3968</v>
      </c>
      <c r="S569" s="72">
        <v>44711</v>
      </c>
      <c r="T569" s="58" t="s">
        <v>3998</v>
      </c>
      <c r="U569" s="58" t="s">
        <v>3997</v>
      </c>
      <c r="V569" s="72">
        <v>44708</v>
      </c>
      <c r="W569" s="58" t="s">
        <v>3715</v>
      </c>
      <c r="X569" s="72">
        <v>44708</v>
      </c>
      <c r="Y569" s="73" t="s">
        <v>322</v>
      </c>
      <c r="Z569" s="58" t="s">
        <v>52</v>
      </c>
      <c r="AA569" s="58" t="s">
        <v>338</v>
      </c>
      <c r="AB569" s="58" t="s">
        <v>1246</v>
      </c>
      <c r="AC569" s="58" t="s">
        <v>1247</v>
      </c>
      <c r="AD569" s="58" t="s">
        <v>676</v>
      </c>
      <c r="AE569" s="58" t="s">
        <v>3716</v>
      </c>
      <c r="AF569" s="58" t="s">
        <v>510</v>
      </c>
      <c r="AG569" s="58"/>
      <c r="AH569" s="58"/>
      <c r="AI569" s="58"/>
      <c r="AJ569" s="58"/>
      <c r="AK569" s="58"/>
    </row>
    <row r="570" spans="1:37" x14ac:dyDescent="0.3">
      <c r="A570" s="58" t="s">
        <v>121</v>
      </c>
      <c r="B570" s="58" t="s">
        <v>122</v>
      </c>
      <c r="C570" s="58" t="s">
        <v>256</v>
      </c>
      <c r="D570" s="58" t="s">
        <v>269</v>
      </c>
      <c r="E570" s="58" t="s">
        <v>270</v>
      </c>
      <c r="F570" s="58" t="s">
        <v>839</v>
      </c>
      <c r="G570" s="58" t="s">
        <v>333</v>
      </c>
      <c r="H570" s="58" t="s">
        <v>853</v>
      </c>
      <c r="I570" s="58" t="s">
        <v>44</v>
      </c>
      <c r="J570" s="58" t="s">
        <v>136</v>
      </c>
      <c r="K570" s="58" t="s">
        <v>273</v>
      </c>
      <c r="L570" s="58" t="s">
        <v>274</v>
      </c>
      <c r="M570" s="58" t="s">
        <v>860</v>
      </c>
      <c r="N570" s="58" t="s">
        <v>3711</v>
      </c>
      <c r="O570" s="58">
        <v>1000000</v>
      </c>
      <c r="P570" s="58" t="s">
        <v>3999</v>
      </c>
      <c r="Q570" s="72">
        <v>44712</v>
      </c>
      <c r="R570" s="58" t="s">
        <v>3968</v>
      </c>
      <c r="S570" s="72">
        <v>44711</v>
      </c>
      <c r="T570" s="58" t="s">
        <v>3998</v>
      </c>
      <c r="U570" s="58" t="s">
        <v>4000</v>
      </c>
      <c r="V570" s="72">
        <v>44708</v>
      </c>
      <c r="W570" s="58" t="s">
        <v>3712</v>
      </c>
      <c r="X570" s="72">
        <v>44708</v>
      </c>
      <c r="Y570" s="73" t="s">
        <v>322</v>
      </c>
      <c r="Z570" s="58" t="s">
        <v>52</v>
      </c>
      <c r="AA570" s="58" t="s">
        <v>338</v>
      </c>
      <c r="AB570" s="58" t="s">
        <v>1246</v>
      </c>
      <c r="AC570" s="58" t="s">
        <v>1247</v>
      </c>
      <c r="AD570" s="58" t="s">
        <v>673</v>
      </c>
      <c r="AE570" s="58" t="s">
        <v>3713</v>
      </c>
      <c r="AF570" s="58" t="s">
        <v>510</v>
      </c>
      <c r="AG570" s="58"/>
      <c r="AH570" s="58"/>
      <c r="AI570" s="58"/>
      <c r="AJ570" s="58"/>
      <c r="AK570" s="58"/>
    </row>
    <row r="571" spans="1:37" x14ac:dyDescent="0.3">
      <c r="A571" s="58" t="s">
        <v>121</v>
      </c>
      <c r="B571" s="58" t="s">
        <v>122</v>
      </c>
      <c r="C571" s="58" t="s">
        <v>256</v>
      </c>
      <c r="D571" s="58" t="s">
        <v>269</v>
      </c>
      <c r="E571" s="58" t="s">
        <v>270</v>
      </c>
      <c r="F571" s="58" t="s">
        <v>839</v>
      </c>
      <c r="G571" s="58" t="s">
        <v>56</v>
      </c>
      <c r="H571" s="58" t="s">
        <v>840</v>
      </c>
      <c r="I571" s="58" t="s">
        <v>44</v>
      </c>
      <c r="J571" s="58" t="s">
        <v>136</v>
      </c>
      <c r="K571" s="58" t="s">
        <v>273</v>
      </c>
      <c r="L571" s="58" t="s">
        <v>841</v>
      </c>
      <c r="M571" s="58" t="s">
        <v>842</v>
      </c>
      <c r="N571" s="58" t="s">
        <v>3568</v>
      </c>
      <c r="O571" s="58">
        <v>280000</v>
      </c>
      <c r="P571" s="58" t="s">
        <v>3999</v>
      </c>
      <c r="Q571" s="72">
        <v>44712</v>
      </c>
      <c r="R571" s="58" t="s">
        <v>3968</v>
      </c>
      <c r="S571" s="72">
        <v>44711</v>
      </c>
      <c r="T571" s="58" t="s">
        <v>3998</v>
      </c>
      <c r="U571" s="58" t="s">
        <v>4001</v>
      </c>
      <c r="V571" s="72">
        <v>44708</v>
      </c>
      <c r="W571" s="58" t="s">
        <v>3569</v>
      </c>
      <c r="X571" s="72">
        <v>44708</v>
      </c>
      <c r="Y571" s="73" t="s">
        <v>322</v>
      </c>
      <c r="Z571" s="58" t="s">
        <v>52</v>
      </c>
      <c r="AA571" s="58" t="s">
        <v>62</v>
      </c>
      <c r="AB571" s="58" t="s">
        <v>1246</v>
      </c>
      <c r="AC571" s="58" t="s">
        <v>1247</v>
      </c>
      <c r="AD571" s="58" t="s">
        <v>670</v>
      </c>
      <c r="AE571" s="58" t="s">
        <v>3570</v>
      </c>
      <c r="AF571" s="58" t="s">
        <v>510</v>
      </c>
      <c r="AG571" s="58"/>
      <c r="AH571" s="58"/>
      <c r="AI571" s="58"/>
      <c r="AJ571" s="58"/>
      <c r="AK571" s="58"/>
    </row>
    <row r="572" spans="1:37" x14ac:dyDescent="0.3">
      <c r="A572" s="58" t="s">
        <v>121</v>
      </c>
      <c r="B572" s="58" t="s">
        <v>122</v>
      </c>
      <c r="C572" s="58" t="s">
        <v>256</v>
      </c>
      <c r="D572" s="58" t="s">
        <v>269</v>
      </c>
      <c r="E572" s="58" t="s">
        <v>270</v>
      </c>
      <c r="F572" s="58" t="s">
        <v>839</v>
      </c>
      <c r="G572" s="58" t="s">
        <v>56</v>
      </c>
      <c r="H572" s="58" t="s">
        <v>840</v>
      </c>
      <c r="I572" s="58" t="s">
        <v>44</v>
      </c>
      <c r="J572" s="58" t="s">
        <v>136</v>
      </c>
      <c r="K572" s="58" t="s">
        <v>273</v>
      </c>
      <c r="L572" s="58" t="s">
        <v>841</v>
      </c>
      <c r="M572" s="58" t="s">
        <v>842</v>
      </c>
      <c r="N572" s="58" t="s">
        <v>3560</v>
      </c>
      <c r="O572" s="58">
        <v>280000</v>
      </c>
      <c r="P572" s="58" t="s">
        <v>3999</v>
      </c>
      <c r="Q572" s="72">
        <v>44712</v>
      </c>
      <c r="R572" s="58" t="s">
        <v>3968</v>
      </c>
      <c r="S572" s="72">
        <v>44711</v>
      </c>
      <c r="T572" s="58" t="s">
        <v>3998</v>
      </c>
      <c r="U572" s="58" t="s">
        <v>4002</v>
      </c>
      <c r="V572" s="72">
        <v>44708</v>
      </c>
      <c r="W572" s="58" t="s">
        <v>3566</v>
      </c>
      <c r="X572" s="72">
        <v>44708</v>
      </c>
      <c r="Y572" s="73" t="s">
        <v>322</v>
      </c>
      <c r="Z572" s="58" t="s">
        <v>52</v>
      </c>
      <c r="AA572" s="58" t="s">
        <v>62</v>
      </c>
      <c r="AB572" s="58" t="s">
        <v>1246</v>
      </c>
      <c r="AC572" s="58" t="s">
        <v>1247</v>
      </c>
      <c r="AD572" s="58" t="s">
        <v>664</v>
      </c>
      <c r="AE572" s="58" t="s">
        <v>3567</v>
      </c>
      <c r="AF572" s="58" t="s">
        <v>510</v>
      </c>
      <c r="AG572" s="58"/>
      <c r="AH572" s="58"/>
      <c r="AI572" s="58"/>
      <c r="AJ572" s="58"/>
      <c r="AK572" s="58"/>
    </row>
    <row r="573" spans="1:37" x14ac:dyDescent="0.3">
      <c r="A573" s="58" t="s">
        <v>36</v>
      </c>
      <c r="B573" s="58" t="s">
        <v>37</v>
      </c>
      <c r="C573" s="58" t="s">
        <v>38</v>
      </c>
      <c r="D573" s="58" t="s">
        <v>39</v>
      </c>
      <c r="E573" s="58" t="s">
        <v>99</v>
      </c>
      <c r="F573" s="58" t="s">
        <v>100</v>
      </c>
      <c r="G573" s="58" t="s">
        <v>333</v>
      </c>
      <c r="H573" s="58" t="s">
        <v>377</v>
      </c>
      <c r="I573" s="58" t="s">
        <v>44</v>
      </c>
      <c r="J573" s="58" t="s">
        <v>102</v>
      </c>
      <c r="K573" s="58" t="s">
        <v>103</v>
      </c>
      <c r="L573" s="58" t="s">
        <v>274</v>
      </c>
      <c r="M573" s="58" t="s">
        <v>378</v>
      </c>
      <c r="N573" s="58" t="s">
        <v>379</v>
      </c>
      <c r="O573" s="58">
        <v>961000</v>
      </c>
      <c r="P573" s="58" t="s">
        <v>3999</v>
      </c>
      <c r="Q573" s="72">
        <v>44712</v>
      </c>
      <c r="R573" s="58" t="s">
        <v>3968</v>
      </c>
      <c r="S573" s="72">
        <v>44711</v>
      </c>
      <c r="T573" s="58" t="s">
        <v>4051</v>
      </c>
      <c r="U573" s="58" t="s">
        <v>3760</v>
      </c>
      <c r="V573" s="72">
        <v>44708</v>
      </c>
      <c r="W573" s="58" t="s">
        <v>380</v>
      </c>
      <c r="X573" s="72">
        <v>44708</v>
      </c>
      <c r="Y573" s="73" t="s">
        <v>322</v>
      </c>
      <c r="Z573" s="58" t="s">
        <v>52</v>
      </c>
      <c r="AA573" s="58" t="s">
        <v>338</v>
      </c>
      <c r="AB573" s="58" t="s">
        <v>1246</v>
      </c>
      <c r="AC573" s="58" t="s">
        <v>1247</v>
      </c>
      <c r="AD573" s="58" t="s">
        <v>771</v>
      </c>
      <c r="AE573" s="58" t="s">
        <v>381</v>
      </c>
      <c r="AF573" s="58" t="s">
        <v>382</v>
      </c>
      <c r="AG573" s="58"/>
      <c r="AH573" s="58"/>
      <c r="AI573" s="58"/>
      <c r="AJ573" s="58"/>
      <c r="AK573" s="58"/>
    </row>
    <row r="574" spans="1:37" x14ac:dyDescent="0.3">
      <c r="A574" s="58" t="s">
        <v>121</v>
      </c>
      <c r="B574" s="58" t="s">
        <v>122</v>
      </c>
      <c r="C574" s="58" t="s">
        <v>256</v>
      </c>
      <c r="D574" s="58" t="s">
        <v>269</v>
      </c>
      <c r="E574" s="58" t="s">
        <v>270</v>
      </c>
      <c r="F574" s="58" t="s">
        <v>839</v>
      </c>
      <c r="G574" s="58" t="s">
        <v>56</v>
      </c>
      <c r="H574" s="58" t="s">
        <v>840</v>
      </c>
      <c r="I574" s="58" t="s">
        <v>44</v>
      </c>
      <c r="J574" s="58" t="s">
        <v>136</v>
      </c>
      <c r="K574" s="58" t="s">
        <v>273</v>
      </c>
      <c r="L574" s="58" t="s">
        <v>841</v>
      </c>
      <c r="M574" s="58" t="s">
        <v>842</v>
      </c>
      <c r="N574" s="58" t="s">
        <v>3563</v>
      </c>
      <c r="O574" s="58">
        <v>280000</v>
      </c>
      <c r="P574" s="58" t="s">
        <v>3999</v>
      </c>
      <c r="Q574" s="72">
        <v>44712</v>
      </c>
      <c r="R574" s="58" t="s">
        <v>3968</v>
      </c>
      <c r="S574" s="72">
        <v>44711</v>
      </c>
      <c r="T574" s="58" t="s">
        <v>3998</v>
      </c>
      <c r="U574" s="58" t="s">
        <v>4003</v>
      </c>
      <c r="V574" s="72">
        <v>44708</v>
      </c>
      <c r="W574" s="58" t="s">
        <v>3564</v>
      </c>
      <c r="X574" s="72">
        <v>44708</v>
      </c>
      <c r="Y574" s="73" t="s">
        <v>322</v>
      </c>
      <c r="Z574" s="58" t="s">
        <v>52</v>
      </c>
      <c r="AA574" s="58" t="s">
        <v>62</v>
      </c>
      <c r="AB574" s="58" t="s">
        <v>1246</v>
      </c>
      <c r="AC574" s="58" t="s">
        <v>1247</v>
      </c>
      <c r="AD574" s="58" t="s">
        <v>660</v>
      </c>
      <c r="AE574" s="58" t="s">
        <v>3565</v>
      </c>
      <c r="AF574" s="58" t="s">
        <v>510</v>
      </c>
      <c r="AG574" s="58"/>
      <c r="AH574" s="58"/>
      <c r="AI574" s="58"/>
      <c r="AJ574" s="58"/>
      <c r="AK574" s="58"/>
    </row>
    <row r="575" spans="1:37" x14ac:dyDescent="0.3">
      <c r="A575" s="58" t="s">
        <v>36</v>
      </c>
      <c r="B575" s="58" t="s">
        <v>37</v>
      </c>
      <c r="C575" s="58" t="s">
        <v>38</v>
      </c>
      <c r="D575" s="58" t="s">
        <v>39</v>
      </c>
      <c r="E575" s="58" t="s">
        <v>99</v>
      </c>
      <c r="F575" s="58" t="s">
        <v>100</v>
      </c>
      <c r="G575" s="58" t="s">
        <v>333</v>
      </c>
      <c r="H575" s="58" t="s">
        <v>377</v>
      </c>
      <c r="I575" s="58" t="s">
        <v>44</v>
      </c>
      <c r="J575" s="58" t="s">
        <v>102</v>
      </c>
      <c r="K575" s="58" t="s">
        <v>103</v>
      </c>
      <c r="L575" s="58" t="s">
        <v>279</v>
      </c>
      <c r="M575" s="58" t="s">
        <v>383</v>
      </c>
      <c r="N575" s="58" t="s">
        <v>384</v>
      </c>
      <c r="O575" s="58">
        <v>1430000</v>
      </c>
      <c r="P575" s="58" t="s">
        <v>3999</v>
      </c>
      <c r="Q575" s="72">
        <v>44712</v>
      </c>
      <c r="R575" s="58" t="s">
        <v>3968</v>
      </c>
      <c r="S575" s="72">
        <v>44711</v>
      </c>
      <c r="T575" s="58" t="s">
        <v>4051</v>
      </c>
      <c r="U575" s="58" t="s">
        <v>3759</v>
      </c>
      <c r="V575" s="72">
        <v>44708</v>
      </c>
      <c r="W575" s="58" t="s">
        <v>385</v>
      </c>
      <c r="X575" s="72">
        <v>44708</v>
      </c>
      <c r="Y575" s="73" t="s">
        <v>322</v>
      </c>
      <c r="Z575" s="58" t="s">
        <v>52</v>
      </c>
      <c r="AA575" s="58" t="s">
        <v>338</v>
      </c>
      <c r="AB575" s="58" t="s">
        <v>1246</v>
      </c>
      <c r="AC575" s="58" t="s">
        <v>1247</v>
      </c>
      <c r="AD575" s="58" t="s">
        <v>774</v>
      </c>
      <c r="AE575" s="58" t="s">
        <v>386</v>
      </c>
      <c r="AF575" s="58" t="s">
        <v>382</v>
      </c>
      <c r="AG575" s="58"/>
      <c r="AH575" s="58"/>
      <c r="AI575" s="58"/>
      <c r="AJ575" s="58"/>
      <c r="AK575" s="58"/>
    </row>
    <row r="576" spans="1:37" x14ac:dyDescent="0.3">
      <c r="A576" s="58" t="s">
        <v>121</v>
      </c>
      <c r="B576" s="58" t="s">
        <v>122</v>
      </c>
      <c r="C576" s="58" t="s">
        <v>256</v>
      </c>
      <c r="D576" s="58" t="s">
        <v>269</v>
      </c>
      <c r="E576" s="58" t="s">
        <v>270</v>
      </c>
      <c r="F576" s="58" t="s">
        <v>839</v>
      </c>
      <c r="G576" s="58" t="s">
        <v>56</v>
      </c>
      <c r="H576" s="58" t="s">
        <v>840</v>
      </c>
      <c r="I576" s="58" t="s">
        <v>44</v>
      </c>
      <c r="J576" s="58" t="s">
        <v>136</v>
      </c>
      <c r="K576" s="58" t="s">
        <v>273</v>
      </c>
      <c r="L576" s="58" t="s">
        <v>841</v>
      </c>
      <c r="M576" s="58" t="s">
        <v>842</v>
      </c>
      <c r="N576" s="58" t="s">
        <v>3560</v>
      </c>
      <c r="O576" s="58">
        <v>280000</v>
      </c>
      <c r="P576" s="58" t="s">
        <v>3999</v>
      </c>
      <c r="Q576" s="72">
        <v>44712</v>
      </c>
      <c r="R576" s="58" t="s">
        <v>3968</v>
      </c>
      <c r="S576" s="72">
        <v>44711</v>
      </c>
      <c r="T576" s="58" t="s">
        <v>3998</v>
      </c>
      <c r="U576" s="58" t="s">
        <v>4004</v>
      </c>
      <c r="V576" s="72">
        <v>44708</v>
      </c>
      <c r="W576" s="58" t="s">
        <v>3561</v>
      </c>
      <c r="X576" s="72">
        <v>44708</v>
      </c>
      <c r="Y576" s="73" t="s">
        <v>322</v>
      </c>
      <c r="Z576" s="58" t="s">
        <v>52</v>
      </c>
      <c r="AA576" s="58" t="s">
        <v>62</v>
      </c>
      <c r="AB576" s="58" t="s">
        <v>1246</v>
      </c>
      <c r="AC576" s="58" t="s">
        <v>1247</v>
      </c>
      <c r="AD576" s="58" t="s">
        <v>657</v>
      </c>
      <c r="AE576" s="58" t="s">
        <v>3562</v>
      </c>
      <c r="AF576" s="58" t="s">
        <v>510</v>
      </c>
      <c r="AG576" s="58"/>
      <c r="AH576" s="58"/>
      <c r="AI576" s="58"/>
      <c r="AJ576" s="58"/>
      <c r="AK576" s="58"/>
    </row>
    <row r="577" spans="1:37" x14ac:dyDescent="0.3">
      <c r="A577" s="58" t="s">
        <v>121</v>
      </c>
      <c r="B577" s="58" t="s">
        <v>122</v>
      </c>
      <c r="C577" s="58" t="s">
        <v>256</v>
      </c>
      <c r="D577" s="58" t="s">
        <v>351</v>
      </c>
      <c r="E577" s="58" t="s">
        <v>352</v>
      </c>
      <c r="F577" s="58" t="s">
        <v>387</v>
      </c>
      <c r="G577" s="58" t="s">
        <v>333</v>
      </c>
      <c r="H577" s="58" t="s">
        <v>388</v>
      </c>
      <c r="I577" s="58" t="s">
        <v>44</v>
      </c>
      <c r="J577" s="58" t="s">
        <v>261</v>
      </c>
      <c r="K577" s="58" t="s">
        <v>318</v>
      </c>
      <c r="L577" s="58" t="s">
        <v>274</v>
      </c>
      <c r="M577" s="58" t="s">
        <v>389</v>
      </c>
      <c r="N577" s="58" t="s">
        <v>390</v>
      </c>
      <c r="O577" s="58">
        <v>950000</v>
      </c>
      <c r="P577" s="58" t="s">
        <v>3999</v>
      </c>
      <c r="Q577" s="72">
        <v>44712</v>
      </c>
      <c r="R577" s="58" t="s">
        <v>3968</v>
      </c>
      <c r="S577" s="72">
        <v>44711</v>
      </c>
      <c r="T577" s="58" t="s">
        <v>3998</v>
      </c>
      <c r="U577" s="58" t="s">
        <v>3833</v>
      </c>
      <c r="V577" s="72">
        <v>44708</v>
      </c>
      <c r="W577" s="58" t="s">
        <v>391</v>
      </c>
      <c r="X577" s="72">
        <v>44708</v>
      </c>
      <c r="Y577" s="73" t="s">
        <v>322</v>
      </c>
      <c r="Z577" s="58" t="s">
        <v>52</v>
      </c>
      <c r="AA577" s="58" t="s">
        <v>338</v>
      </c>
      <c r="AB577" s="58" t="s">
        <v>1246</v>
      </c>
      <c r="AC577" s="58" t="s">
        <v>1247</v>
      </c>
      <c r="AD577" s="58" t="s">
        <v>4521</v>
      </c>
      <c r="AE577" s="58" t="s">
        <v>392</v>
      </c>
      <c r="AF577" s="58" t="s">
        <v>324</v>
      </c>
      <c r="AG577" s="58"/>
      <c r="AH577" s="58"/>
      <c r="AI577" s="58"/>
      <c r="AJ577" s="58"/>
      <c r="AK577" s="58"/>
    </row>
    <row r="578" spans="1:37" x14ac:dyDescent="0.3">
      <c r="A578" s="58" t="s">
        <v>121</v>
      </c>
      <c r="B578" s="58" t="s">
        <v>122</v>
      </c>
      <c r="C578" s="58" t="s">
        <v>256</v>
      </c>
      <c r="D578" s="58" t="s">
        <v>269</v>
      </c>
      <c r="E578" s="58" t="s">
        <v>270</v>
      </c>
      <c r="F578" s="58" t="s">
        <v>839</v>
      </c>
      <c r="G578" s="58" t="s">
        <v>56</v>
      </c>
      <c r="H578" s="58" t="s">
        <v>840</v>
      </c>
      <c r="I578" s="58" t="s">
        <v>44</v>
      </c>
      <c r="J578" s="58" t="s">
        <v>136</v>
      </c>
      <c r="K578" s="58" t="s">
        <v>273</v>
      </c>
      <c r="L578" s="58" t="s">
        <v>841</v>
      </c>
      <c r="M578" s="58" t="s">
        <v>842</v>
      </c>
      <c r="N578" s="58" t="s">
        <v>3555</v>
      </c>
      <c r="O578" s="58">
        <v>280000</v>
      </c>
      <c r="P578" s="58" t="s">
        <v>3999</v>
      </c>
      <c r="Q578" s="72">
        <v>44712</v>
      </c>
      <c r="R578" s="58" t="s">
        <v>3968</v>
      </c>
      <c r="S578" s="72">
        <v>44711</v>
      </c>
      <c r="T578" s="58" t="s">
        <v>3998</v>
      </c>
      <c r="U578" s="58" t="s">
        <v>4005</v>
      </c>
      <c r="V578" s="72">
        <v>44708</v>
      </c>
      <c r="W578" s="58" t="s">
        <v>3558</v>
      </c>
      <c r="X578" s="72">
        <v>44708</v>
      </c>
      <c r="Y578" s="73" t="s">
        <v>322</v>
      </c>
      <c r="Z578" s="58" t="s">
        <v>52</v>
      </c>
      <c r="AA578" s="58" t="s">
        <v>62</v>
      </c>
      <c r="AB578" s="58" t="s">
        <v>1246</v>
      </c>
      <c r="AC578" s="58" t="s">
        <v>1247</v>
      </c>
      <c r="AD578" s="58" t="s">
        <v>3256</v>
      </c>
      <c r="AE578" s="58" t="s">
        <v>3559</v>
      </c>
      <c r="AF578" s="58" t="s">
        <v>510</v>
      </c>
      <c r="AG578" s="58"/>
      <c r="AH578" s="58"/>
      <c r="AI578" s="58"/>
      <c r="AJ578" s="58"/>
      <c r="AK578" s="58"/>
    </row>
    <row r="579" spans="1:37" x14ac:dyDescent="0.3">
      <c r="A579" s="58" t="s">
        <v>121</v>
      </c>
      <c r="B579" s="58" t="s">
        <v>122</v>
      </c>
      <c r="C579" s="58" t="s">
        <v>256</v>
      </c>
      <c r="D579" s="58" t="s">
        <v>351</v>
      </c>
      <c r="E579" s="58" t="s">
        <v>352</v>
      </c>
      <c r="F579" s="58" t="s">
        <v>387</v>
      </c>
      <c r="G579" s="58" t="s">
        <v>333</v>
      </c>
      <c r="H579" s="58" t="s">
        <v>388</v>
      </c>
      <c r="I579" s="58" t="s">
        <v>44</v>
      </c>
      <c r="J579" s="58" t="s">
        <v>261</v>
      </c>
      <c r="K579" s="58" t="s">
        <v>318</v>
      </c>
      <c r="L579" s="58" t="s">
        <v>274</v>
      </c>
      <c r="M579" s="58" t="s">
        <v>389</v>
      </c>
      <c r="N579" s="58" t="s">
        <v>393</v>
      </c>
      <c r="O579" s="58">
        <v>963000</v>
      </c>
      <c r="P579" s="58" t="s">
        <v>3999</v>
      </c>
      <c r="Q579" s="72">
        <v>44712</v>
      </c>
      <c r="R579" s="58" t="s">
        <v>3968</v>
      </c>
      <c r="S579" s="72">
        <v>44711</v>
      </c>
      <c r="T579" s="58" t="s">
        <v>3998</v>
      </c>
      <c r="U579" s="58" t="s">
        <v>3832</v>
      </c>
      <c r="V579" s="72">
        <v>44708</v>
      </c>
      <c r="W579" s="58" t="s">
        <v>394</v>
      </c>
      <c r="X579" s="72">
        <v>44708</v>
      </c>
      <c r="Y579" s="73" t="s">
        <v>322</v>
      </c>
      <c r="Z579" s="58" t="s">
        <v>52</v>
      </c>
      <c r="AA579" s="58" t="s">
        <v>338</v>
      </c>
      <c r="AB579" s="58" t="s">
        <v>1246</v>
      </c>
      <c r="AC579" s="58" t="s">
        <v>1247</v>
      </c>
      <c r="AD579" s="58" t="s">
        <v>4522</v>
      </c>
      <c r="AE579" s="58" t="s">
        <v>395</v>
      </c>
      <c r="AF579" s="58" t="s">
        <v>324</v>
      </c>
      <c r="AG579" s="58"/>
      <c r="AH579" s="58"/>
      <c r="AI579" s="58"/>
      <c r="AJ579" s="58"/>
      <c r="AK579" s="58"/>
    </row>
    <row r="580" spans="1:37" x14ac:dyDescent="0.3">
      <c r="A580" s="58" t="s">
        <v>121</v>
      </c>
      <c r="B580" s="58" t="s">
        <v>122</v>
      </c>
      <c r="C580" s="58" t="s">
        <v>256</v>
      </c>
      <c r="D580" s="58" t="s">
        <v>269</v>
      </c>
      <c r="E580" s="58" t="s">
        <v>270</v>
      </c>
      <c r="F580" s="58" t="s">
        <v>839</v>
      </c>
      <c r="G580" s="58" t="s">
        <v>56</v>
      </c>
      <c r="H580" s="58" t="s">
        <v>840</v>
      </c>
      <c r="I580" s="58" t="s">
        <v>44</v>
      </c>
      <c r="J580" s="58" t="s">
        <v>136</v>
      </c>
      <c r="K580" s="58" t="s">
        <v>273</v>
      </c>
      <c r="L580" s="58" t="s">
        <v>841</v>
      </c>
      <c r="M580" s="58" t="s">
        <v>842</v>
      </c>
      <c r="N580" s="58" t="s">
        <v>3555</v>
      </c>
      <c r="O580" s="58">
        <v>280000</v>
      </c>
      <c r="P580" s="58" t="s">
        <v>3999</v>
      </c>
      <c r="Q580" s="72">
        <v>44712</v>
      </c>
      <c r="R580" s="58" t="s">
        <v>3968</v>
      </c>
      <c r="S580" s="72">
        <v>44711</v>
      </c>
      <c r="T580" s="58" t="s">
        <v>3998</v>
      </c>
      <c r="U580" s="58" t="s">
        <v>4006</v>
      </c>
      <c r="V580" s="72">
        <v>44708</v>
      </c>
      <c r="W580" s="58" t="s">
        <v>3556</v>
      </c>
      <c r="X580" s="72">
        <v>44708</v>
      </c>
      <c r="Y580" s="73" t="s">
        <v>322</v>
      </c>
      <c r="Z580" s="58" t="s">
        <v>52</v>
      </c>
      <c r="AA580" s="58" t="s">
        <v>62</v>
      </c>
      <c r="AB580" s="58" t="s">
        <v>1246</v>
      </c>
      <c r="AC580" s="58" t="s">
        <v>1247</v>
      </c>
      <c r="AD580" s="58" t="s">
        <v>651</v>
      </c>
      <c r="AE580" s="58" t="s">
        <v>3557</v>
      </c>
      <c r="AF580" s="58" t="s">
        <v>510</v>
      </c>
      <c r="AG580" s="58"/>
      <c r="AH580" s="58"/>
      <c r="AI580" s="58"/>
      <c r="AJ580" s="58"/>
      <c r="AK580" s="58"/>
    </row>
    <row r="581" spans="1:37" x14ac:dyDescent="0.3">
      <c r="A581" s="58" t="s">
        <v>121</v>
      </c>
      <c r="B581" s="58" t="s">
        <v>122</v>
      </c>
      <c r="C581" s="58" t="s">
        <v>256</v>
      </c>
      <c r="D581" s="58" t="s">
        <v>351</v>
      </c>
      <c r="E581" s="58" t="s">
        <v>352</v>
      </c>
      <c r="F581" s="58" t="s">
        <v>387</v>
      </c>
      <c r="G581" s="58" t="s">
        <v>333</v>
      </c>
      <c r="H581" s="58" t="s">
        <v>388</v>
      </c>
      <c r="I581" s="58" t="s">
        <v>44</v>
      </c>
      <c r="J581" s="58" t="s">
        <v>261</v>
      </c>
      <c r="K581" s="58" t="s">
        <v>318</v>
      </c>
      <c r="L581" s="58" t="s">
        <v>279</v>
      </c>
      <c r="M581" s="58" t="s">
        <v>396</v>
      </c>
      <c r="N581" s="58" t="s">
        <v>397</v>
      </c>
      <c r="O581" s="58">
        <v>1480000</v>
      </c>
      <c r="P581" s="58" t="s">
        <v>3999</v>
      </c>
      <c r="Q581" s="72">
        <v>44712</v>
      </c>
      <c r="R581" s="58" t="s">
        <v>3968</v>
      </c>
      <c r="S581" s="72">
        <v>44711</v>
      </c>
      <c r="T581" s="58" t="s">
        <v>3998</v>
      </c>
      <c r="U581" s="58" t="s">
        <v>3831</v>
      </c>
      <c r="V581" s="72">
        <v>44708</v>
      </c>
      <c r="W581" s="58" t="s">
        <v>398</v>
      </c>
      <c r="X581" s="72">
        <v>44708</v>
      </c>
      <c r="Y581" s="73" t="s">
        <v>322</v>
      </c>
      <c r="Z581" s="58" t="s">
        <v>52</v>
      </c>
      <c r="AA581" s="58" t="s">
        <v>338</v>
      </c>
      <c r="AB581" s="58" t="s">
        <v>1246</v>
      </c>
      <c r="AC581" s="58" t="s">
        <v>1247</v>
      </c>
      <c r="AD581" s="58" t="s">
        <v>4523</v>
      </c>
      <c r="AE581" s="58" t="s">
        <v>399</v>
      </c>
      <c r="AF581" s="58" t="s">
        <v>324</v>
      </c>
      <c r="AG581" s="58"/>
      <c r="AH581" s="58"/>
      <c r="AI581" s="58"/>
      <c r="AJ581" s="58"/>
      <c r="AK581" s="58"/>
    </row>
    <row r="582" spans="1:37" x14ac:dyDescent="0.3">
      <c r="A582" s="58" t="s">
        <v>121</v>
      </c>
      <c r="B582" s="58" t="s">
        <v>122</v>
      </c>
      <c r="C582" s="58" t="s">
        <v>256</v>
      </c>
      <c r="D582" s="58" t="s">
        <v>269</v>
      </c>
      <c r="E582" s="58" t="s">
        <v>270</v>
      </c>
      <c r="F582" s="58" t="s">
        <v>294</v>
      </c>
      <c r="G582" s="58" t="s">
        <v>56</v>
      </c>
      <c r="H582" s="58" t="s">
        <v>1121</v>
      </c>
      <c r="I582" s="58" t="s">
        <v>44</v>
      </c>
      <c r="J582" s="58" t="s">
        <v>136</v>
      </c>
      <c r="K582" s="58" t="s">
        <v>273</v>
      </c>
      <c r="L582" s="58" t="s">
        <v>1122</v>
      </c>
      <c r="M582" s="58" t="s">
        <v>1123</v>
      </c>
      <c r="N582" s="58" t="s">
        <v>3550</v>
      </c>
      <c r="O582" s="58">
        <v>1796000</v>
      </c>
      <c r="P582" s="58" t="s">
        <v>3999</v>
      </c>
      <c r="Q582" s="72">
        <v>44712</v>
      </c>
      <c r="R582" s="58" t="s">
        <v>3968</v>
      </c>
      <c r="S582" s="72">
        <v>44711</v>
      </c>
      <c r="T582" s="58" t="s">
        <v>3998</v>
      </c>
      <c r="U582" s="58" t="s">
        <v>4007</v>
      </c>
      <c r="V582" s="72">
        <v>44708</v>
      </c>
      <c r="W582" s="58" t="s">
        <v>3553</v>
      </c>
      <c r="X582" s="72">
        <v>44708</v>
      </c>
      <c r="Y582" s="73" t="s">
        <v>322</v>
      </c>
      <c r="Z582" s="58" t="s">
        <v>52</v>
      </c>
      <c r="AA582" s="58" t="s">
        <v>62</v>
      </c>
      <c r="AB582" s="58" t="s">
        <v>1246</v>
      </c>
      <c r="AC582" s="58" t="s">
        <v>1247</v>
      </c>
      <c r="AD582" s="58" t="s">
        <v>648</v>
      </c>
      <c r="AE582" s="58" t="s">
        <v>3554</v>
      </c>
      <c r="AF582" s="58" t="s">
        <v>510</v>
      </c>
      <c r="AG582" s="58"/>
      <c r="AH582" s="58"/>
      <c r="AI582" s="58"/>
      <c r="AJ582" s="58"/>
      <c r="AK582" s="58"/>
    </row>
    <row r="583" spans="1:37" x14ac:dyDescent="0.3">
      <c r="A583" s="58" t="s">
        <v>121</v>
      </c>
      <c r="B583" s="58" t="s">
        <v>122</v>
      </c>
      <c r="C583" s="58" t="s">
        <v>256</v>
      </c>
      <c r="D583" s="58" t="s">
        <v>351</v>
      </c>
      <c r="E583" s="58" t="s">
        <v>352</v>
      </c>
      <c r="F583" s="58" t="s">
        <v>387</v>
      </c>
      <c r="G583" s="58" t="s">
        <v>333</v>
      </c>
      <c r="H583" s="58" t="s">
        <v>388</v>
      </c>
      <c r="I583" s="58" t="s">
        <v>44</v>
      </c>
      <c r="J583" s="58" t="s">
        <v>261</v>
      </c>
      <c r="K583" s="58" t="s">
        <v>318</v>
      </c>
      <c r="L583" s="58" t="s">
        <v>279</v>
      </c>
      <c r="M583" s="58" t="s">
        <v>396</v>
      </c>
      <c r="N583" s="58" t="s">
        <v>400</v>
      </c>
      <c r="O583" s="58">
        <v>1480000</v>
      </c>
      <c r="P583" s="58" t="s">
        <v>3999</v>
      </c>
      <c r="Q583" s="72">
        <v>44712</v>
      </c>
      <c r="R583" s="58" t="s">
        <v>3968</v>
      </c>
      <c r="S583" s="72">
        <v>44711</v>
      </c>
      <c r="T583" s="58" t="s">
        <v>3998</v>
      </c>
      <c r="U583" s="58" t="s">
        <v>3830</v>
      </c>
      <c r="V583" s="72">
        <v>44708</v>
      </c>
      <c r="W583" s="58" t="s">
        <v>401</v>
      </c>
      <c r="X583" s="72">
        <v>44708</v>
      </c>
      <c r="Y583" s="73" t="s">
        <v>322</v>
      </c>
      <c r="Z583" s="58" t="s">
        <v>52</v>
      </c>
      <c r="AA583" s="58" t="s">
        <v>338</v>
      </c>
      <c r="AB583" s="58" t="s">
        <v>1246</v>
      </c>
      <c r="AC583" s="58" t="s">
        <v>1247</v>
      </c>
      <c r="AD583" s="58" t="s">
        <v>4524</v>
      </c>
      <c r="AE583" s="58" t="s">
        <v>402</v>
      </c>
      <c r="AF583" s="58" t="s">
        <v>324</v>
      </c>
      <c r="AG583" s="58"/>
      <c r="AH583" s="58"/>
      <c r="AI583" s="58"/>
      <c r="AJ583" s="58"/>
      <c r="AK583" s="58"/>
    </row>
    <row r="584" spans="1:37" x14ac:dyDescent="0.3">
      <c r="A584" s="58" t="s">
        <v>121</v>
      </c>
      <c r="B584" s="58" t="s">
        <v>122</v>
      </c>
      <c r="C584" s="58" t="s">
        <v>256</v>
      </c>
      <c r="D584" s="58" t="s">
        <v>269</v>
      </c>
      <c r="E584" s="58" t="s">
        <v>270</v>
      </c>
      <c r="F584" s="58" t="s">
        <v>294</v>
      </c>
      <c r="G584" s="58" t="s">
        <v>56</v>
      </c>
      <c r="H584" s="58" t="s">
        <v>1121</v>
      </c>
      <c r="I584" s="58" t="s">
        <v>44</v>
      </c>
      <c r="J584" s="58" t="s">
        <v>136</v>
      </c>
      <c r="K584" s="58" t="s">
        <v>273</v>
      </c>
      <c r="L584" s="58" t="s">
        <v>1122</v>
      </c>
      <c r="M584" s="58" t="s">
        <v>1123</v>
      </c>
      <c r="N584" s="58" t="s">
        <v>3550</v>
      </c>
      <c r="O584" s="58">
        <v>639000</v>
      </c>
      <c r="P584" s="58" t="s">
        <v>3999</v>
      </c>
      <c r="Q584" s="72">
        <v>44712</v>
      </c>
      <c r="R584" s="58" t="s">
        <v>3968</v>
      </c>
      <c r="S584" s="72">
        <v>44711</v>
      </c>
      <c r="T584" s="58" t="s">
        <v>3998</v>
      </c>
      <c r="U584" s="58" t="s">
        <v>1200</v>
      </c>
      <c r="V584" s="72">
        <v>44708</v>
      </c>
      <c r="W584" s="58" t="s">
        <v>3551</v>
      </c>
      <c r="X584" s="72">
        <v>44708</v>
      </c>
      <c r="Y584" s="73" t="s">
        <v>322</v>
      </c>
      <c r="Z584" s="58" t="s">
        <v>52</v>
      </c>
      <c r="AA584" s="58" t="s">
        <v>62</v>
      </c>
      <c r="AB584" s="58" t="s">
        <v>1246</v>
      </c>
      <c r="AC584" s="58" t="s">
        <v>1247</v>
      </c>
      <c r="AD584" s="58" t="s">
        <v>1200</v>
      </c>
      <c r="AE584" s="58" t="s">
        <v>3552</v>
      </c>
      <c r="AF584" s="58" t="s">
        <v>510</v>
      </c>
      <c r="AG584" s="58"/>
      <c r="AH584" s="58"/>
      <c r="AI584" s="58"/>
      <c r="AJ584" s="58"/>
      <c r="AK584" s="58"/>
    </row>
    <row r="585" spans="1:37" x14ac:dyDescent="0.3">
      <c r="A585" s="58" t="s">
        <v>121</v>
      </c>
      <c r="B585" s="58" t="s">
        <v>122</v>
      </c>
      <c r="C585" s="58" t="s">
        <v>256</v>
      </c>
      <c r="D585" s="58" t="s">
        <v>269</v>
      </c>
      <c r="E585" s="58" t="s">
        <v>270</v>
      </c>
      <c r="F585" s="58" t="s">
        <v>294</v>
      </c>
      <c r="G585" s="58" t="s">
        <v>56</v>
      </c>
      <c r="H585" s="58" t="s">
        <v>1121</v>
      </c>
      <c r="I585" s="58" t="s">
        <v>44</v>
      </c>
      <c r="J585" s="58" t="s">
        <v>136</v>
      </c>
      <c r="K585" s="58" t="s">
        <v>273</v>
      </c>
      <c r="L585" s="58" t="s">
        <v>1122</v>
      </c>
      <c r="M585" s="58" t="s">
        <v>1123</v>
      </c>
      <c r="N585" s="58" t="s">
        <v>3547</v>
      </c>
      <c r="O585" s="58">
        <v>3392582</v>
      </c>
      <c r="P585" s="58" t="s">
        <v>3999</v>
      </c>
      <c r="Q585" s="72">
        <v>44712</v>
      </c>
      <c r="R585" s="58" t="s">
        <v>3968</v>
      </c>
      <c r="S585" s="72">
        <v>44711</v>
      </c>
      <c r="T585" s="58" t="s">
        <v>3998</v>
      </c>
      <c r="U585" s="58" t="s">
        <v>4008</v>
      </c>
      <c r="V585" s="72">
        <v>44708</v>
      </c>
      <c r="W585" s="58" t="s">
        <v>3548</v>
      </c>
      <c r="X585" s="72">
        <v>44708</v>
      </c>
      <c r="Y585" s="73" t="s">
        <v>322</v>
      </c>
      <c r="Z585" s="58" t="s">
        <v>52</v>
      </c>
      <c r="AA585" s="58" t="s">
        <v>62</v>
      </c>
      <c r="AB585" s="58" t="s">
        <v>1246</v>
      </c>
      <c r="AC585" s="58" t="s">
        <v>1247</v>
      </c>
      <c r="AD585" s="58" t="s">
        <v>641</v>
      </c>
      <c r="AE585" s="58" t="s">
        <v>3549</v>
      </c>
      <c r="AF585" s="58" t="s">
        <v>510</v>
      </c>
      <c r="AG585" s="58"/>
      <c r="AH585" s="58"/>
      <c r="AI585" s="58"/>
      <c r="AJ585" s="58"/>
      <c r="AK585" s="58"/>
    </row>
    <row r="586" spans="1:37" x14ac:dyDescent="0.3">
      <c r="A586" s="58" t="s">
        <v>36</v>
      </c>
      <c r="B586" s="58" t="s">
        <v>37</v>
      </c>
      <c r="C586" s="58" t="s">
        <v>38</v>
      </c>
      <c r="D586" s="58" t="s">
        <v>39</v>
      </c>
      <c r="E586" s="58" t="s">
        <v>99</v>
      </c>
      <c r="F586" s="58" t="s">
        <v>403</v>
      </c>
      <c r="G586" s="58" t="s">
        <v>42</v>
      </c>
      <c r="H586" s="58" t="s">
        <v>404</v>
      </c>
      <c r="I586" s="58" t="s">
        <v>44</v>
      </c>
      <c r="J586" s="58" t="s">
        <v>102</v>
      </c>
      <c r="K586" s="58" t="s">
        <v>103</v>
      </c>
      <c r="L586" s="58" t="s">
        <v>104</v>
      </c>
      <c r="M586" s="58" t="s">
        <v>405</v>
      </c>
      <c r="N586" s="58" t="s">
        <v>406</v>
      </c>
      <c r="O586" s="58">
        <v>682000</v>
      </c>
      <c r="P586" s="58" t="s">
        <v>3999</v>
      </c>
      <c r="Q586" s="72">
        <v>44712</v>
      </c>
      <c r="R586" s="58" t="s">
        <v>3968</v>
      </c>
      <c r="S586" s="72">
        <v>44711</v>
      </c>
      <c r="T586" s="58" t="s">
        <v>4051</v>
      </c>
      <c r="U586" s="58" t="s">
        <v>3754</v>
      </c>
      <c r="V586" s="72">
        <v>44708</v>
      </c>
      <c r="W586" s="58" t="s">
        <v>407</v>
      </c>
      <c r="X586" s="72">
        <v>44708</v>
      </c>
      <c r="Y586" s="73" t="s">
        <v>322</v>
      </c>
      <c r="Z586" s="58" t="s">
        <v>52</v>
      </c>
      <c r="AA586" s="58" t="s">
        <v>53</v>
      </c>
      <c r="AB586" s="58" t="s">
        <v>1246</v>
      </c>
      <c r="AC586" s="58" t="s">
        <v>1247</v>
      </c>
      <c r="AD586" s="58" t="s">
        <v>3196</v>
      </c>
      <c r="AE586" s="58" t="s">
        <v>408</v>
      </c>
      <c r="AF586" s="58" t="s">
        <v>382</v>
      </c>
      <c r="AG586" s="58"/>
      <c r="AH586" s="58"/>
      <c r="AI586" s="58"/>
      <c r="AJ586" s="58"/>
      <c r="AK586" s="58"/>
    </row>
    <row r="587" spans="1:37" x14ac:dyDescent="0.3">
      <c r="A587" s="58" t="s">
        <v>121</v>
      </c>
      <c r="B587" s="58" t="s">
        <v>122</v>
      </c>
      <c r="C587" s="58" t="s">
        <v>256</v>
      </c>
      <c r="D587" s="58" t="s">
        <v>269</v>
      </c>
      <c r="E587" s="58" t="s">
        <v>270</v>
      </c>
      <c r="F587" s="58" t="s">
        <v>294</v>
      </c>
      <c r="G587" s="58" t="s">
        <v>56</v>
      </c>
      <c r="H587" s="58" t="s">
        <v>1121</v>
      </c>
      <c r="I587" s="58" t="s">
        <v>44</v>
      </c>
      <c r="J587" s="58" t="s">
        <v>136</v>
      </c>
      <c r="K587" s="58" t="s">
        <v>273</v>
      </c>
      <c r="L587" s="58" t="s">
        <v>1122</v>
      </c>
      <c r="M587" s="58" t="s">
        <v>1123</v>
      </c>
      <c r="N587" s="58" t="s">
        <v>3544</v>
      </c>
      <c r="O587" s="58">
        <v>3213686</v>
      </c>
      <c r="P587" s="58" t="s">
        <v>3999</v>
      </c>
      <c r="Q587" s="72">
        <v>44712</v>
      </c>
      <c r="R587" s="58" t="s">
        <v>3968</v>
      </c>
      <c r="S587" s="72">
        <v>44711</v>
      </c>
      <c r="T587" s="58" t="s">
        <v>3998</v>
      </c>
      <c r="U587" s="58" t="s">
        <v>4009</v>
      </c>
      <c r="V587" s="72">
        <v>44708</v>
      </c>
      <c r="W587" s="58" t="s">
        <v>3545</v>
      </c>
      <c r="X587" s="72">
        <v>44708</v>
      </c>
      <c r="Y587" s="73" t="s">
        <v>322</v>
      </c>
      <c r="Z587" s="58" t="s">
        <v>52</v>
      </c>
      <c r="AA587" s="58" t="s">
        <v>62</v>
      </c>
      <c r="AB587" s="58" t="s">
        <v>1246</v>
      </c>
      <c r="AC587" s="58" t="s">
        <v>1247</v>
      </c>
      <c r="AD587" s="58" t="s">
        <v>454</v>
      </c>
      <c r="AE587" s="58" t="s">
        <v>3546</v>
      </c>
      <c r="AF587" s="58" t="s">
        <v>510</v>
      </c>
      <c r="AG587" s="58"/>
      <c r="AH587" s="58"/>
      <c r="AI587" s="58"/>
      <c r="AJ587" s="58"/>
      <c r="AK587" s="58"/>
    </row>
    <row r="588" spans="1:37" x14ac:dyDescent="0.3">
      <c r="A588" s="58" t="s">
        <v>36</v>
      </c>
      <c r="B588" s="58" t="s">
        <v>37</v>
      </c>
      <c r="C588" s="58" t="s">
        <v>38</v>
      </c>
      <c r="D588" s="58" t="s">
        <v>39</v>
      </c>
      <c r="E588" s="58" t="s">
        <v>99</v>
      </c>
      <c r="F588" s="58" t="s">
        <v>403</v>
      </c>
      <c r="G588" s="58" t="s">
        <v>42</v>
      </c>
      <c r="H588" s="58" t="s">
        <v>404</v>
      </c>
      <c r="I588" s="58" t="s">
        <v>44</v>
      </c>
      <c r="J588" s="58" t="s">
        <v>102</v>
      </c>
      <c r="K588" s="58" t="s">
        <v>103</v>
      </c>
      <c r="L588" s="58" t="s">
        <v>104</v>
      </c>
      <c r="M588" s="58" t="s">
        <v>405</v>
      </c>
      <c r="N588" s="58" t="s">
        <v>409</v>
      </c>
      <c r="O588" s="58">
        <v>1457000</v>
      </c>
      <c r="P588" s="58" t="s">
        <v>3999</v>
      </c>
      <c r="Q588" s="72">
        <v>44712</v>
      </c>
      <c r="R588" s="58" t="s">
        <v>3968</v>
      </c>
      <c r="S588" s="72">
        <v>44711</v>
      </c>
      <c r="T588" s="58" t="s">
        <v>4051</v>
      </c>
      <c r="U588" s="58" t="s">
        <v>3753</v>
      </c>
      <c r="V588" s="72">
        <v>44708</v>
      </c>
      <c r="W588" s="58" t="s">
        <v>410</v>
      </c>
      <c r="X588" s="72">
        <v>44708</v>
      </c>
      <c r="Y588" s="73" t="s">
        <v>322</v>
      </c>
      <c r="Z588" s="58" t="s">
        <v>52</v>
      </c>
      <c r="AA588" s="58" t="s">
        <v>53</v>
      </c>
      <c r="AB588" s="58" t="s">
        <v>1246</v>
      </c>
      <c r="AC588" s="58" t="s">
        <v>1247</v>
      </c>
      <c r="AD588" s="58" t="s">
        <v>3199</v>
      </c>
      <c r="AE588" s="58" t="s">
        <v>411</v>
      </c>
      <c r="AF588" s="58" t="s">
        <v>382</v>
      </c>
      <c r="AG588" s="58"/>
      <c r="AH588" s="58"/>
      <c r="AI588" s="58"/>
      <c r="AJ588" s="58"/>
      <c r="AK588" s="58"/>
    </row>
    <row r="589" spans="1:37" x14ac:dyDescent="0.3">
      <c r="A589" s="58" t="s">
        <v>121</v>
      </c>
      <c r="B589" s="58" t="s">
        <v>122</v>
      </c>
      <c r="C589" s="58" t="s">
        <v>256</v>
      </c>
      <c r="D589" s="58" t="s">
        <v>269</v>
      </c>
      <c r="E589" s="58" t="s">
        <v>270</v>
      </c>
      <c r="F589" s="58" t="s">
        <v>881</v>
      </c>
      <c r="G589" s="58" t="s">
        <v>56</v>
      </c>
      <c r="H589" s="58" t="s">
        <v>3406</v>
      </c>
      <c r="I589" s="58" t="s">
        <v>44</v>
      </c>
      <c r="J589" s="58" t="s">
        <v>136</v>
      </c>
      <c r="K589" s="58" t="s">
        <v>273</v>
      </c>
      <c r="L589" s="58" t="s">
        <v>1529</v>
      </c>
      <c r="M589" s="58" t="s">
        <v>3513</v>
      </c>
      <c r="N589" s="58" t="s">
        <v>3520</v>
      </c>
      <c r="O589" s="58">
        <v>280000</v>
      </c>
      <c r="P589" s="58" t="s">
        <v>3999</v>
      </c>
      <c r="Q589" s="72">
        <v>44712</v>
      </c>
      <c r="R589" s="58" t="s">
        <v>3968</v>
      </c>
      <c r="S589" s="72">
        <v>44711</v>
      </c>
      <c r="T589" s="58" t="s">
        <v>3998</v>
      </c>
      <c r="U589" s="58" t="s">
        <v>4010</v>
      </c>
      <c r="V589" s="72">
        <v>44708</v>
      </c>
      <c r="W589" s="58" t="s">
        <v>3542</v>
      </c>
      <c r="X589" s="72">
        <v>44708</v>
      </c>
      <c r="Y589" s="73" t="s">
        <v>322</v>
      </c>
      <c r="Z589" s="58" t="s">
        <v>52</v>
      </c>
      <c r="AA589" s="58" t="s">
        <v>62</v>
      </c>
      <c r="AB589" s="58" t="s">
        <v>1246</v>
      </c>
      <c r="AC589" s="58" t="s">
        <v>1247</v>
      </c>
      <c r="AD589" s="58" t="s">
        <v>451</v>
      </c>
      <c r="AE589" s="58" t="s">
        <v>3543</v>
      </c>
      <c r="AF589" s="58" t="s">
        <v>510</v>
      </c>
      <c r="AG589" s="58"/>
      <c r="AH589" s="58"/>
      <c r="AI589" s="58"/>
      <c r="AJ589" s="58"/>
      <c r="AK589" s="58"/>
    </row>
    <row r="590" spans="1:37" x14ac:dyDescent="0.3">
      <c r="A590" s="58" t="s">
        <v>36</v>
      </c>
      <c r="B590" s="58" t="s">
        <v>37</v>
      </c>
      <c r="C590" s="58" t="s">
        <v>38</v>
      </c>
      <c r="D590" s="58" t="s">
        <v>39</v>
      </c>
      <c r="E590" s="58" t="s">
        <v>99</v>
      </c>
      <c r="F590" s="58" t="s">
        <v>403</v>
      </c>
      <c r="G590" s="58" t="s">
        <v>42</v>
      </c>
      <c r="H590" s="58" t="s">
        <v>404</v>
      </c>
      <c r="I590" s="58" t="s">
        <v>44</v>
      </c>
      <c r="J590" s="58" t="s">
        <v>102</v>
      </c>
      <c r="K590" s="58" t="s">
        <v>103</v>
      </c>
      <c r="L590" s="58" t="s">
        <v>104</v>
      </c>
      <c r="M590" s="58" t="s">
        <v>405</v>
      </c>
      <c r="N590" s="58" t="s">
        <v>412</v>
      </c>
      <c r="O590" s="58">
        <v>682000</v>
      </c>
      <c r="P590" s="58" t="s">
        <v>3999</v>
      </c>
      <c r="Q590" s="72">
        <v>44712</v>
      </c>
      <c r="R590" s="58" t="s">
        <v>3968</v>
      </c>
      <c r="S590" s="72">
        <v>44711</v>
      </c>
      <c r="T590" s="58" t="s">
        <v>4051</v>
      </c>
      <c r="U590" s="58" t="s">
        <v>3752</v>
      </c>
      <c r="V590" s="72">
        <v>44708</v>
      </c>
      <c r="W590" s="58" t="s">
        <v>413</v>
      </c>
      <c r="X590" s="72">
        <v>44708</v>
      </c>
      <c r="Y590" s="73" t="s">
        <v>322</v>
      </c>
      <c r="Z590" s="58" t="s">
        <v>52</v>
      </c>
      <c r="AA590" s="58" t="s">
        <v>53</v>
      </c>
      <c r="AB590" s="58" t="s">
        <v>1246</v>
      </c>
      <c r="AC590" s="58" t="s">
        <v>1247</v>
      </c>
      <c r="AD590" s="58" t="s">
        <v>801</v>
      </c>
      <c r="AE590" s="58" t="s">
        <v>414</v>
      </c>
      <c r="AF590" s="58" t="s">
        <v>382</v>
      </c>
      <c r="AG590" s="58"/>
      <c r="AH590" s="58"/>
      <c r="AI590" s="58"/>
      <c r="AJ590" s="58"/>
      <c r="AK590" s="58"/>
    </row>
    <row r="591" spans="1:37" x14ac:dyDescent="0.3">
      <c r="A591" s="58" t="s">
        <v>121</v>
      </c>
      <c r="B591" s="58" t="s">
        <v>122</v>
      </c>
      <c r="C591" s="58" t="s">
        <v>256</v>
      </c>
      <c r="D591" s="58" t="s">
        <v>269</v>
      </c>
      <c r="E591" s="58" t="s">
        <v>270</v>
      </c>
      <c r="F591" s="58" t="s">
        <v>881</v>
      </c>
      <c r="G591" s="58" t="s">
        <v>56</v>
      </c>
      <c r="H591" s="58" t="s">
        <v>3406</v>
      </c>
      <c r="I591" s="58" t="s">
        <v>44</v>
      </c>
      <c r="J591" s="58" t="s">
        <v>136</v>
      </c>
      <c r="K591" s="58" t="s">
        <v>273</v>
      </c>
      <c r="L591" s="58" t="s">
        <v>1529</v>
      </c>
      <c r="M591" s="58" t="s">
        <v>3513</v>
      </c>
      <c r="N591" s="58" t="s">
        <v>3539</v>
      </c>
      <c r="O591" s="58">
        <v>280000</v>
      </c>
      <c r="P591" s="58" t="s">
        <v>3999</v>
      </c>
      <c r="Q591" s="72">
        <v>44712</v>
      </c>
      <c r="R591" s="58" t="s">
        <v>3968</v>
      </c>
      <c r="S591" s="72">
        <v>44711</v>
      </c>
      <c r="T591" s="58" t="s">
        <v>3998</v>
      </c>
      <c r="U591" s="58" t="s">
        <v>4011</v>
      </c>
      <c r="V591" s="72">
        <v>44708</v>
      </c>
      <c r="W591" s="58" t="s">
        <v>3540</v>
      </c>
      <c r="X591" s="72">
        <v>44708</v>
      </c>
      <c r="Y591" s="73" t="s">
        <v>322</v>
      </c>
      <c r="Z591" s="58" t="s">
        <v>52</v>
      </c>
      <c r="AA591" s="58" t="s">
        <v>62</v>
      </c>
      <c r="AB591" s="58" t="s">
        <v>1246</v>
      </c>
      <c r="AC591" s="58" t="s">
        <v>1247</v>
      </c>
      <c r="AD591" s="58" t="s">
        <v>447</v>
      </c>
      <c r="AE591" s="58" t="s">
        <v>3541</v>
      </c>
      <c r="AF591" s="58" t="s">
        <v>510</v>
      </c>
      <c r="AG591" s="58"/>
      <c r="AH591" s="58"/>
      <c r="AI591" s="58"/>
      <c r="AJ591" s="58"/>
      <c r="AK591" s="58"/>
    </row>
    <row r="592" spans="1:37" x14ac:dyDescent="0.3">
      <c r="A592" s="58" t="s">
        <v>36</v>
      </c>
      <c r="B592" s="58" t="s">
        <v>37</v>
      </c>
      <c r="C592" s="58" t="s">
        <v>38</v>
      </c>
      <c r="D592" s="58" t="s">
        <v>39</v>
      </c>
      <c r="E592" s="58" t="s">
        <v>99</v>
      </c>
      <c r="F592" s="58" t="s">
        <v>403</v>
      </c>
      <c r="G592" s="58" t="s">
        <v>42</v>
      </c>
      <c r="H592" s="58" t="s">
        <v>404</v>
      </c>
      <c r="I592" s="58" t="s">
        <v>44</v>
      </c>
      <c r="J592" s="58" t="s">
        <v>102</v>
      </c>
      <c r="K592" s="58" t="s">
        <v>103</v>
      </c>
      <c r="L592" s="58" t="s">
        <v>104</v>
      </c>
      <c r="M592" s="58" t="s">
        <v>405</v>
      </c>
      <c r="N592" s="58" t="s">
        <v>415</v>
      </c>
      <c r="O592" s="58">
        <v>1457000</v>
      </c>
      <c r="P592" s="58" t="s">
        <v>3999</v>
      </c>
      <c r="Q592" s="72">
        <v>44712</v>
      </c>
      <c r="R592" s="58" t="s">
        <v>3968</v>
      </c>
      <c r="S592" s="72">
        <v>44711</v>
      </c>
      <c r="T592" s="58" t="s">
        <v>4051</v>
      </c>
      <c r="U592" s="58" t="s">
        <v>3751</v>
      </c>
      <c r="V592" s="72">
        <v>44708</v>
      </c>
      <c r="W592" s="58" t="s">
        <v>416</v>
      </c>
      <c r="X592" s="72">
        <v>44708</v>
      </c>
      <c r="Y592" s="73" t="s">
        <v>322</v>
      </c>
      <c r="Z592" s="58" t="s">
        <v>52</v>
      </c>
      <c r="AA592" s="58" t="s">
        <v>53</v>
      </c>
      <c r="AB592" s="58" t="s">
        <v>1246</v>
      </c>
      <c r="AC592" s="58" t="s">
        <v>1247</v>
      </c>
      <c r="AD592" s="58" t="s">
        <v>803</v>
      </c>
      <c r="AE592" s="58" t="s">
        <v>417</v>
      </c>
      <c r="AF592" s="58" t="s">
        <v>382</v>
      </c>
      <c r="AG592" s="58"/>
      <c r="AH592" s="58"/>
      <c r="AI592" s="58"/>
      <c r="AJ592" s="58"/>
      <c r="AK592" s="58"/>
    </row>
    <row r="593" spans="1:37" x14ac:dyDescent="0.3">
      <c r="A593" s="58" t="s">
        <v>121</v>
      </c>
      <c r="B593" s="58" t="s">
        <v>122</v>
      </c>
      <c r="C593" s="58" t="s">
        <v>256</v>
      </c>
      <c r="D593" s="58" t="s">
        <v>269</v>
      </c>
      <c r="E593" s="58" t="s">
        <v>270</v>
      </c>
      <c r="F593" s="58" t="s">
        <v>881</v>
      </c>
      <c r="G593" s="58" t="s">
        <v>56</v>
      </c>
      <c r="H593" s="58" t="s">
        <v>3406</v>
      </c>
      <c r="I593" s="58" t="s">
        <v>44</v>
      </c>
      <c r="J593" s="58" t="s">
        <v>136</v>
      </c>
      <c r="K593" s="58" t="s">
        <v>273</v>
      </c>
      <c r="L593" s="58" t="s">
        <v>1529</v>
      </c>
      <c r="M593" s="58" t="s">
        <v>3513</v>
      </c>
      <c r="N593" s="58" t="s">
        <v>3526</v>
      </c>
      <c r="O593" s="58">
        <v>280000</v>
      </c>
      <c r="P593" s="58" t="s">
        <v>3999</v>
      </c>
      <c r="Q593" s="72">
        <v>44712</v>
      </c>
      <c r="R593" s="58" t="s">
        <v>3968</v>
      </c>
      <c r="S593" s="72">
        <v>44711</v>
      </c>
      <c r="T593" s="58" t="s">
        <v>3998</v>
      </c>
      <c r="U593" s="58" t="s">
        <v>1200</v>
      </c>
      <c r="V593" s="72">
        <v>44708</v>
      </c>
      <c r="W593" s="58" t="s">
        <v>3537</v>
      </c>
      <c r="X593" s="72">
        <v>44708</v>
      </c>
      <c r="Y593" s="73" t="s">
        <v>322</v>
      </c>
      <c r="Z593" s="58" t="s">
        <v>52</v>
      </c>
      <c r="AA593" s="58" t="s">
        <v>62</v>
      </c>
      <c r="AB593" s="58" t="s">
        <v>1246</v>
      </c>
      <c r="AC593" s="58" t="s">
        <v>1247</v>
      </c>
      <c r="AD593" s="58" t="s">
        <v>1200</v>
      </c>
      <c r="AE593" s="58" t="s">
        <v>3538</v>
      </c>
      <c r="AF593" s="58" t="s">
        <v>510</v>
      </c>
      <c r="AG593" s="58"/>
      <c r="AH593" s="58"/>
      <c r="AI593" s="58"/>
      <c r="AJ593" s="58"/>
      <c r="AK593" s="58"/>
    </row>
    <row r="594" spans="1:37" x14ac:dyDescent="0.3">
      <c r="A594" s="58" t="s">
        <v>36</v>
      </c>
      <c r="B594" s="58" t="s">
        <v>37</v>
      </c>
      <c r="C594" s="58" t="s">
        <v>38</v>
      </c>
      <c r="D594" s="58" t="s">
        <v>39</v>
      </c>
      <c r="E594" s="58" t="s">
        <v>99</v>
      </c>
      <c r="F594" s="58" t="s">
        <v>403</v>
      </c>
      <c r="G594" s="58" t="s">
        <v>42</v>
      </c>
      <c r="H594" s="58" t="s">
        <v>404</v>
      </c>
      <c r="I594" s="58" t="s">
        <v>44</v>
      </c>
      <c r="J594" s="58" t="s">
        <v>102</v>
      </c>
      <c r="K594" s="58" t="s">
        <v>103</v>
      </c>
      <c r="L594" s="58" t="s">
        <v>104</v>
      </c>
      <c r="M594" s="58" t="s">
        <v>405</v>
      </c>
      <c r="N594" s="58" t="s">
        <v>418</v>
      </c>
      <c r="O594" s="58">
        <v>748000</v>
      </c>
      <c r="P594" s="58" t="s">
        <v>3999</v>
      </c>
      <c r="Q594" s="72">
        <v>44712</v>
      </c>
      <c r="R594" s="58" t="s">
        <v>3968</v>
      </c>
      <c r="S594" s="72">
        <v>44711</v>
      </c>
      <c r="T594" s="58" t="s">
        <v>4051</v>
      </c>
      <c r="U594" s="58" t="s">
        <v>3750</v>
      </c>
      <c r="V594" s="72">
        <v>44708</v>
      </c>
      <c r="W594" s="58" t="s">
        <v>419</v>
      </c>
      <c r="X594" s="72">
        <v>44708</v>
      </c>
      <c r="Y594" s="73" t="s">
        <v>322</v>
      </c>
      <c r="Z594" s="58" t="s">
        <v>52</v>
      </c>
      <c r="AA594" s="58" t="s">
        <v>53</v>
      </c>
      <c r="AB594" s="58" t="s">
        <v>1246</v>
      </c>
      <c r="AC594" s="58" t="s">
        <v>1247</v>
      </c>
      <c r="AD594" s="58" t="s">
        <v>812</v>
      </c>
      <c r="AE594" s="58" t="s">
        <v>420</v>
      </c>
      <c r="AF594" s="58" t="s">
        <v>382</v>
      </c>
      <c r="AG594" s="58"/>
      <c r="AH594" s="58"/>
      <c r="AI594" s="58"/>
      <c r="AJ594" s="58"/>
      <c r="AK594" s="58"/>
    </row>
    <row r="595" spans="1:37" x14ac:dyDescent="0.3">
      <c r="A595" s="58" t="s">
        <v>121</v>
      </c>
      <c r="B595" s="58" t="s">
        <v>122</v>
      </c>
      <c r="C595" s="58" t="s">
        <v>256</v>
      </c>
      <c r="D595" s="58" t="s">
        <v>269</v>
      </c>
      <c r="E595" s="58" t="s">
        <v>270</v>
      </c>
      <c r="F595" s="58" t="s">
        <v>881</v>
      </c>
      <c r="G595" s="58" t="s">
        <v>56</v>
      </c>
      <c r="H595" s="58" t="s">
        <v>3406</v>
      </c>
      <c r="I595" s="58" t="s">
        <v>44</v>
      </c>
      <c r="J595" s="58" t="s">
        <v>136</v>
      </c>
      <c r="K595" s="58" t="s">
        <v>273</v>
      </c>
      <c r="L595" s="58" t="s">
        <v>1529</v>
      </c>
      <c r="M595" s="58" t="s">
        <v>3513</v>
      </c>
      <c r="N595" s="58" t="s">
        <v>3534</v>
      </c>
      <c r="O595" s="58">
        <v>280000</v>
      </c>
      <c r="P595" s="58" t="s">
        <v>3999</v>
      </c>
      <c r="Q595" s="72">
        <v>44712</v>
      </c>
      <c r="R595" s="58" t="s">
        <v>3968</v>
      </c>
      <c r="S595" s="72">
        <v>44711</v>
      </c>
      <c r="T595" s="58" t="s">
        <v>3998</v>
      </c>
      <c r="U595" s="58" t="s">
        <v>4012</v>
      </c>
      <c r="V595" s="72">
        <v>44708</v>
      </c>
      <c r="W595" s="58" t="s">
        <v>3535</v>
      </c>
      <c r="X595" s="72">
        <v>44708</v>
      </c>
      <c r="Y595" s="73" t="s">
        <v>322</v>
      </c>
      <c r="Z595" s="58" t="s">
        <v>52</v>
      </c>
      <c r="AA595" s="58" t="s">
        <v>62</v>
      </c>
      <c r="AB595" s="58" t="s">
        <v>1246</v>
      </c>
      <c r="AC595" s="58" t="s">
        <v>1247</v>
      </c>
      <c r="AD595" s="58" t="s">
        <v>3220</v>
      </c>
      <c r="AE595" s="58" t="s">
        <v>3536</v>
      </c>
      <c r="AF595" s="58" t="s">
        <v>510</v>
      </c>
      <c r="AG595" s="58"/>
      <c r="AH595" s="58"/>
      <c r="AI595" s="58"/>
      <c r="AJ595" s="58"/>
      <c r="AK595" s="58"/>
    </row>
    <row r="596" spans="1:37" x14ac:dyDescent="0.3">
      <c r="A596" s="58" t="s">
        <v>36</v>
      </c>
      <c r="B596" s="58" t="s">
        <v>37</v>
      </c>
      <c r="C596" s="58" t="s">
        <v>38</v>
      </c>
      <c r="D596" s="58" t="s">
        <v>39</v>
      </c>
      <c r="E596" s="58" t="s">
        <v>99</v>
      </c>
      <c r="F596" s="58" t="s">
        <v>403</v>
      </c>
      <c r="G596" s="58" t="s">
        <v>42</v>
      </c>
      <c r="H596" s="58" t="s">
        <v>404</v>
      </c>
      <c r="I596" s="58" t="s">
        <v>44</v>
      </c>
      <c r="J596" s="58" t="s">
        <v>102</v>
      </c>
      <c r="K596" s="58" t="s">
        <v>103</v>
      </c>
      <c r="L596" s="58" t="s">
        <v>104</v>
      </c>
      <c r="M596" s="58" t="s">
        <v>405</v>
      </c>
      <c r="N596" s="58" t="s">
        <v>421</v>
      </c>
      <c r="O596" s="58">
        <v>1598000</v>
      </c>
      <c r="P596" s="58" t="s">
        <v>3999</v>
      </c>
      <c r="Q596" s="72">
        <v>44712</v>
      </c>
      <c r="R596" s="58" t="s">
        <v>3968</v>
      </c>
      <c r="S596" s="72">
        <v>44711</v>
      </c>
      <c r="T596" s="58" t="s">
        <v>4051</v>
      </c>
      <c r="U596" s="58" t="s">
        <v>3749</v>
      </c>
      <c r="V596" s="72">
        <v>44708</v>
      </c>
      <c r="W596" s="58" t="s">
        <v>422</v>
      </c>
      <c r="X596" s="72">
        <v>44708</v>
      </c>
      <c r="Y596" s="73" t="s">
        <v>322</v>
      </c>
      <c r="Z596" s="58" t="s">
        <v>52</v>
      </c>
      <c r="AA596" s="58" t="s">
        <v>53</v>
      </c>
      <c r="AB596" s="58" t="s">
        <v>1246</v>
      </c>
      <c r="AC596" s="58" t="s">
        <v>1247</v>
      </c>
      <c r="AD596" s="58" t="s">
        <v>2907</v>
      </c>
      <c r="AE596" s="58" t="s">
        <v>423</v>
      </c>
      <c r="AF596" s="58" t="s">
        <v>382</v>
      </c>
      <c r="AG596" s="58"/>
      <c r="AH596" s="58"/>
      <c r="AI596" s="58"/>
      <c r="AJ596" s="58"/>
      <c r="AK596" s="58"/>
    </row>
    <row r="597" spans="1:37" x14ac:dyDescent="0.3">
      <c r="A597" s="58" t="s">
        <v>121</v>
      </c>
      <c r="B597" s="58" t="s">
        <v>122</v>
      </c>
      <c r="C597" s="58" t="s">
        <v>256</v>
      </c>
      <c r="D597" s="58" t="s">
        <v>269</v>
      </c>
      <c r="E597" s="58" t="s">
        <v>270</v>
      </c>
      <c r="F597" s="58" t="s">
        <v>881</v>
      </c>
      <c r="G597" s="58" t="s">
        <v>56</v>
      </c>
      <c r="H597" s="58" t="s">
        <v>3406</v>
      </c>
      <c r="I597" s="58" t="s">
        <v>44</v>
      </c>
      <c r="J597" s="58" t="s">
        <v>136</v>
      </c>
      <c r="K597" s="58" t="s">
        <v>273</v>
      </c>
      <c r="L597" s="58" t="s">
        <v>1529</v>
      </c>
      <c r="M597" s="58" t="s">
        <v>3513</v>
      </c>
      <c r="N597" s="58" t="s">
        <v>3520</v>
      </c>
      <c r="O597" s="58">
        <v>280000</v>
      </c>
      <c r="P597" s="58" t="s">
        <v>3999</v>
      </c>
      <c r="Q597" s="72">
        <v>44712</v>
      </c>
      <c r="R597" s="58" t="s">
        <v>3968</v>
      </c>
      <c r="S597" s="72">
        <v>44711</v>
      </c>
      <c r="T597" s="58" t="s">
        <v>3998</v>
      </c>
      <c r="U597" s="58" t="s">
        <v>1200</v>
      </c>
      <c r="V597" s="72">
        <v>44708</v>
      </c>
      <c r="W597" s="58" t="s">
        <v>3532</v>
      </c>
      <c r="X597" s="72">
        <v>44708</v>
      </c>
      <c r="Y597" s="73" t="s">
        <v>322</v>
      </c>
      <c r="Z597" s="58" t="s">
        <v>52</v>
      </c>
      <c r="AA597" s="58" t="s">
        <v>62</v>
      </c>
      <c r="AB597" s="58" t="s">
        <v>1246</v>
      </c>
      <c r="AC597" s="58" t="s">
        <v>1247</v>
      </c>
      <c r="AD597" s="58" t="s">
        <v>1200</v>
      </c>
      <c r="AE597" s="58" t="s">
        <v>3533</v>
      </c>
      <c r="AF597" s="58" t="s">
        <v>510</v>
      </c>
      <c r="AG597" s="58"/>
      <c r="AH597" s="58"/>
      <c r="AI597" s="58"/>
      <c r="AJ597" s="58"/>
      <c r="AK597" s="58"/>
    </row>
    <row r="598" spans="1:37" x14ac:dyDescent="0.3">
      <c r="A598" s="58" t="s">
        <v>36</v>
      </c>
      <c r="B598" s="58" t="s">
        <v>37</v>
      </c>
      <c r="C598" s="58" t="s">
        <v>38</v>
      </c>
      <c r="D598" s="58" t="s">
        <v>39</v>
      </c>
      <c r="E598" s="58" t="s">
        <v>99</v>
      </c>
      <c r="F598" s="58" t="s">
        <v>403</v>
      </c>
      <c r="G598" s="58" t="s">
        <v>42</v>
      </c>
      <c r="H598" s="58" t="s">
        <v>404</v>
      </c>
      <c r="I598" s="58" t="s">
        <v>44</v>
      </c>
      <c r="J598" s="58" t="s">
        <v>102</v>
      </c>
      <c r="K598" s="58" t="s">
        <v>103</v>
      </c>
      <c r="L598" s="58" t="s">
        <v>104</v>
      </c>
      <c r="M598" s="58" t="s">
        <v>405</v>
      </c>
      <c r="N598" s="58" t="s">
        <v>424</v>
      </c>
      <c r="O598" s="58">
        <v>748000</v>
      </c>
      <c r="P598" s="58" t="s">
        <v>3999</v>
      </c>
      <c r="Q598" s="72">
        <v>44712</v>
      </c>
      <c r="R598" s="58" t="s">
        <v>3968</v>
      </c>
      <c r="S598" s="72">
        <v>44711</v>
      </c>
      <c r="T598" s="58" t="s">
        <v>4051</v>
      </c>
      <c r="U598" s="58" t="s">
        <v>3748</v>
      </c>
      <c r="V598" s="72">
        <v>44708</v>
      </c>
      <c r="W598" s="58" t="s">
        <v>425</v>
      </c>
      <c r="X598" s="72">
        <v>44708</v>
      </c>
      <c r="Y598" s="73" t="s">
        <v>322</v>
      </c>
      <c r="Z598" s="58" t="s">
        <v>52</v>
      </c>
      <c r="AA598" s="58" t="s">
        <v>53</v>
      </c>
      <c r="AB598" s="58" t="s">
        <v>1246</v>
      </c>
      <c r="AC598" s="58" t="s">
        <v>1247</v>
      </c>
      <c r="AD598" s="58" t="s">
        <v>54</v>
      </c>
      <c r="AE598" s="58" t="s">
        <v>426</v>
      </c>
      <c r="AF598" s="58" t="s">
        <v>382</v>
      </c>
      <c r="AG598" s="58"/>
      <c r="AH598" s="58"/>
      <c r="AI598" s="58"/>
      <c r="AJ598" s="58"/>
      <c r="AK598" s="58"/>
    </row>
    <row r="599" spans="1:37" x14ac:dyDescent="0.3">
      <c r="A599" s="58" t="s">
        <v>121</v>
      </c>
      <c r="B599" s="58" t="s">
        <v>122</v>
      </c>
      <c r="C599" s="58" t="s">
        <v>256</v>
      </c>
      <c r="D599" s="58" t="s">
        <v>269</v>
      </c>
      <c r="E599" s="58" t="s">
        <v>270</v>
      </c>
      <c r="F599" s="58" t="s">
        <v>881</v>
      </c>
      <c r="G599" s="58" t="s">
        <v>56</v>
      </c>
      <c r="H599" s="58" t="s">
        <v>3406</v>
      </c>
      <c r="I599" s="58" t="s">
        <v>44</v>
      </c>
      <c r="J599" s="58" t="s">
        <v>136</v>
      </c>
      <c r="K599" s="58" t="s">
        <v>273</v>
      </c>
      <c r="L599" s="58" t="s">
        <v>1529</v>
      </c>
      <c r="M599" s="58" t="s">
        <v>3513</v>
      </c>
      <c r="N599" s="58" t="s">
        <v>3529</v>
      </c>
      <c r="O599" s="58">
        <v>280000</v>
      </c>
      <c r="P599" s="58" t="s">
        <v>3999</v>
      </c>
      <c r="Q599" s="72">
        <v>44712</v>
      </c>
      <c r="R599" s="58" t="s">
        <v>3968</v>
      </c>
      <c r="S599" s="72">
        <v>44711</v>
      </c>
      <c r="T599" s="58" t="s">
        <v>3998</v>
      </c>
      <c r="U599" s="58" t="s">
        <v>4013</v>
      </c>
      <c r="V599" s="72">
        <v>44708</v>
      </c>
      <c r="W599" s="58" t="s">
        <v>3530</v>
      </c>
      <c r="X599" s="72">
        <v>44708</v>
      </c>
      <c r="Y599" s="73" t="s">
        <v>322</v>
      </c>
      <c r="Z599" s="58" t="s">
        <v>52</v>
      </c>
      <c r="AA599" s="58" t="s">
        <v>62</v>
      </c>
      <c r="AB599" s="58" t="s">
        <v>1246</v>
      </c>
      <c r="AC599" s="58" t="s">
        <v>1247</v>
      </c>
      <c r="AD599" s="58" t="s">
        <v>402</v>
      </c>
      <c r="AE599" s="58" t="s">
        <v>3531</v>
      </c>
      <c r="AF599" s="58" t="s">
        <v>510</v>
      </c>
      <c r="AG599" s="58"/>
      <c r="AH599" s="58"/>
      <c r="AI599" s="58"/>
      <c r="AJ599" s="58"/>
      <c r="AK599" s="58"/>
    </row>
    <row r="600" spans="1:37" x14ac:dyDescent="0.3">
      <c r="A600" s="58" t="s">
        <v>36</v>
      </c>
      <c r="B600" s="58" t="s">
        <v>37</v>
      </c>
      <c r="C600" s="58" t="s">
        <v>38</v>
      </c>
      <c r="D600" s="58" t="s">
        <v>39</v>
      </c>
      <c r="E600" s="58" t="s">
        <v>99</v>
      </c>
      <c r="F600" s="58" t="s">
        <v>403</v>
      </c>
      <c r="G600" s="58" t="s">
        <v>42</v>
      </c>
      <c r="H600" s="58" t="s">
        <v>404</v>
      </c>
      <c r="I600" s="58" t="s">
        <v>44</v>
      </c>
      <c r="J600" s="58" t="s">
        <v>102</v>
      </c>
      <c r="K600" s="58" t="s">
        <v>103</v>
      </c>
      <c r="L600" s="58" t="s">
        <v>104</v>
      </c>
      <c r="M600" s="58" t="s">
        <v>405</v>
      </c>
      <c r="N600" s="58" t="s">
        <v>427</v>
      </c>
      <c r="O600" s="58">
        <v>1598000</v>
      </c>
      <c r="P600" s="58" t="s">
        <v>3999</v>
      </c>
      <c r="Q600" s="72">
        <v>44712</v>
      </c>
      <c r="R600" s="58" t="s">
        <v>3968</v>
      </c>
      <c r="S600" s="72">
        <v>44711</v>
      </c>
      <c r="T600" s="58" t="s">
        <v>4051</v>
      </c>
      <c r="U600" s="58" t="s">
        <v>3747</v>
      </c>
      <c r="V600" s="72">
        <v>44708</v>
      </c>
      <c r="W600" s="58" t="s">
        <v>428</v>
      </c>
      <c r="X600" s="72">
        <v>44708</v>
      </c>
      <c r="Y600" s="73" t="s">
        <v>322</v>
      </c>
      <c r="Z600" s="58" t="s">
        <v>52</v>
      </c>
      <c r="AA600" s="58" t="s">
        <v>53</v>
      </c>
      <c r="AB600" s="58" t="s">
        <v>1246</v>
      </c>
      <c r="AC600" s="58" t="s">
        <v>1247</v>
      </c>
      <c r="AD600" s="58" t="s">
        <v>63</v>
      </c>
      <c r="AE600" s="58" t="s">
        <v>429</v>
      </c>
      <c r="AF600" s="58" t="s">
        <v>382</v>
      </c>
      <c r="AG600" s="58"/>
      <c r="AH600" s="58"/>
      <c r="AI600" s="58"/>
      <c r="AJ600" s="58"/>
      <c r="AK600" s="58"/>
    </row>
    <row r="601" spans="1:37" x14ac:dyDescent="0.3">
      <c r="A601" s="58" t="s">
        <v>121</v>
      </c>
      <c r="B601" s="58" t="s">
        <v>122</v>
      </c>
      <c r="C601" s="58" t="s">
        <v>256</v>
      </c>
      <c r="D601" s="58" t="s">
        <v>269</v>
      </c>
      <c r="E601" s="58" t="s">
        <v>270</v>
      </c>
      <c r="F601" s="58" t="s">
        <v>881</v>
      </c>
      <c r="G601" s="58" t="s">
        <v>56</v>
      </c>
      <c r="H601" s="58" t="s">
        <v>3406</v>
      </c>
      <c r="I601" s="58" t="s">
        <v>44</v>
      </c>
      <c r="J601" s="58" t="s">
        <v>136</v>
      </c>
      <c r="K601" s="58" t="s">
        <v>273</v>
      </c>
      <c r="L601" s="58" t="s">
        <v>1529</v>
      </c>
      <c r="M601" s="58" t="s">
        <v>3513</v>
      </c>
      <c r="N601" s="58" t="s">
        <v>3526</v>
      </c>
      <c r="O601" s="58">
        <v>280000</v>
      </c>
      <c r="P601" s="58" t="s">
        <v>3999</v>
      </c>
      <c r="Q601" s="72">
        <v>44712</v>
      </c>
      <c r="R601" s="58" t="s">
        <v>3968</v>
      </c>
      <c r="S601" s="72">
        <v>44711</v>
      </c>
      <c r="T601" s="58" t="s">
        <v>3998</v>
      </c>
      <c r="U601" s="58" t="s">
        <v>4014</v>
      </c>
      <c r="V601" s="72">
        <v>44708</v>
      </c>
      <c r="W601" s="58" t="s">
        <v>3527</v>
      </c>
      <c r="X601" s="72">
        <v>44708</v>
      </c>
      <c r="Y601" s="73" t="s">
        <v>322</v>
      </c>
      <c r="Z601" s="58" t="s">
        <v>52</v>
      </c>
      <c r="AA601" s="58" t="s">
        <v>62</v>
      </c>
      <c r="AB601" s="58" t="s">
        <v>1246</v>
      </c>
      <c r="AC601" s="58" t="s">
        <v>1247</v>
      </c>
      <c r="AD601" s="58" t="s">
        <v>399</v>
      </c>
      <c r="AE601" s="58" t="s">
        <v>3528</v>
      </c>
      <c r="AF601" s="58" t="s">
        <v>510</v>
      </c>
      <c r="AG601" s="58"/>
      <c r="AH601" s="58"/>
      <c r="AI601" s="58"/>
      <c r="AJ601" s="58"/>
      <c r="AK601" s="58"/>
    </row>
    <row r="602" spans="1:37" x14ac:dyDescent="0.3">
      <c r="A602" s="58" t="s">
        <v>121</v>
      </c>
      <c r="B602" s="58" t="s">
        <v>122</v>
      </c>
      <c r="C602" s="58" t="s">
        <v>256</v>
      </c>
      <c r="D602" s="58" t="s">
        <v>351</v>
      </c>
      <c r="E602" s="58" t="s">
        <v>352</v>
      </c>
      <c r="F602" s="58" t="s">
        <v>439</v>
      </c>
      <c r="G602" s="58" t="s">
        <v>42</v>
      </c>
      <c r="H602" s="58" t="s">
        <v>3056</v>
      </c>
      <c r="I602" s="58" t="s">
        <v>44</v>
      </c>
      <c r="J602" s="58" t="s">
        <v>261</v>
      </c>
      <c r="K602" s="58" t="s">
        <v>318</v>
      </c>
      <c r="L602" s="58" t="s">
        <v>2860</v>
      </c>
      <c r="M602" s="58" t="s">
        <v>3057</v>
      </c>
      <c r="N602" s="58" t="s">
        <v>3215</v>
      </c>
      <c r="O602" s="58">
        <v>1440000</v>
      </c>
      <c r="P602" s="58" t="s">
        <v>3999</v>
      </c>
      <c r="Q602" s="72">
        <v>44712</v>
      </c>
      <c r="R602" s="58" t="s">
        <v>3968</v>
      </c>
      <c r="S602" s="72">
        <v>44711</v>
      </c>
      <c r="T602" s="58" t="s">
        <v>3998</v>
      </c>
      <c r="U602" s="58" t="s">
        <v>3829</v>
      </c>
      <c r="V602" s="72">
        <v>44708</v>
      </c>
      <c r="W602" s="58" t="s">
        <v>3216</v>
      </c>
      <c r="X602" s="72">
        <v>44708</v>
      </c>
      <c r="Y602" s="73" t="s">
        <v>322</v>
      </c>
      <c r="Z602" s="58" t="s">
        <v>52</v>
      </c>
      <c r="AA602" s="58" t="s">
        <v>53</v>
      </c>
      <c r="AB602" s="58" t="s">
        <v>1246</v>
      </c>
      <c r="AC602" s="58" t="s">
        <v>1247</v>
      </c>
      <c r="AD602" s="58" t="s">
        <v>4525</v>
      </c>
      <c r="AE602" s="58" t="s">
        <v>3217</v>
      </c>
      <c r="AF602" s="58" t="s">
        <v>324</v>
      </c>
      <c r="AG602" s="58"/>
      <c r="AH602" s="58"/>
      <c r="AI602" s="58"/>
      <c r="AJ602" s="58">
        <v>28800</v>
      </c>
      <c r="AK602" s="58"/>
    </row>
    <row r="603" spans="1:37" x14ac:dyDescent="0.3">
      <c r="A603" s="58" t="s">
        <v>121</v>
      </c>
      <c r="B603" s="58" t="s">
        <v>122</v>
      </c>
      <c r="C603" s="58" t="s">
        <v>256</v>
      </c>
      <c r="D603" s="58" t="s">
        <v>269</v>
      </c>
      <c r="E603" s="58" t="s">
        <v>270</v>
      </c>
      <c r="F603" s="58" t="s">
        <v>881</v>
      </c>
      <c r="G603" s="58" t="s">
        <v>56</v>
      </c>
      <c r="H603" s="58" t="s">
        <v>3406</v>
      </c>
      <c r="I603" s="58" t="s">
        <v>44</v>
      </c>
      <c r="J603" s="58" t="s">
        <v>136</v>
      </c>
      <c r="K603" s="58" t="s">
        <v>273</v>
      </c>
      <c r="L603" s="58" t="s">
        <v>1529</v>
      </c>
      <c r="M603" s="58" t="s">
        <v>3513</v>
      </c>
      <c r="N603" s="58" t="s">
        <v>3523</v>
      </c>
      <c r="O603" s="58">
        <v>280000</v>
      </c>
      <c r="P603" s="58" t="s">
        <v>3999</v>
      </c>
      <c r="Q603" s="72">
        <v>44712</v>
      </c>
      <c r="R603" s="58" t="s">
        <v>3968</v>
      </c>
      <c r="S603" s="72">
        <v>44711</v>
      </c>
      <c r="T603" s="58" t="s">
        <v>3998</v>
      </c>
      <c r="U603" s="58" t="s">
        <v>4015</v>
      </c>
      <c r="V603" s="72">
        <v>44708</v>
      </c>
      <c r="W603" s="58" t="s">
        <v>3524</v>
      </c>
      <c r="X603" s="72">
        <v>44708</v>
      </c>
      <c r="Y603" s="73" t="s">
        <v>322</v>
      </c>
      <c r="Z603" s="58" t="s">
        <v>52</v>
      </c>
      <c r="AA603" s="58" t="s">
        <v>62</v>
      </c>
      <c r="AB603" s="58" t="s">
        <v>1246</v>
      </c>
      <c r="AC603" s="58" t="s">
        <v>1247</v>
      </c>
      <c r="AD603" s="58" t="s">
        <v>395</v>
      </c>
      <c r="AE603" s="58" t="s">
        <v>3525</v>
      </c>
      <c r="AF603" s="58" t="s">
        <v>510</v>
      </c>
      <c r="AG603" s="58"/>
      <c r="AH603" s="58"/>
      <c r="AI603" s="58"/>
      <c r="AJ603" s="58"/>
      <c r="AK603" s="58"/>
    </row>
    <row r="604" spans="1:37" x14ac:dyDescent="0.3">
      <c r="A604" s="58" t="s">
        <v>121</v>
      </c>
      <c r="B604" s="58" t="s">
        <v>122</v>
      </c>
      <c r="C604" s="58" t="s">
        <v>256</v>
      </c>
      <c r="D604" s="58" t="s">
        <v>351</v>
      </c>
      <c r="E604" s="58" t="s">
        <v>352</v>
      </c>
      <c r="F604" s="58" t="s">
        <v>439</v>
      </c>
      <c r="G604" s="58" t="s">
        <v>42</v>
      </c>
      <c r="H604" s="58" t="s">
        <v>3056</v>
      </c>
      <c r="I604" s="58" t="s">
        <v>44</v>
      </c>
      <c r="J604" s="58" t="s">
        <v>261</v>
      </c>
      <c r="K604" s="58" t="s">
        <v>318</v>
      </c>
      <c r="L604" s="58" t="s">
        <v>2860</v>
      </c>
      <c r="M604" s="58" t="s">
        <v>3057</v>
      </c>
      <c r="N604" s="58" t="s">
        <v>3218</v>
      </c>
      <c r="O604" s="58">
        <v>1493500</v>
      </c>
      <c r="P604" s="58" t="s">
        <v>3999</v>
      </c>
      <c r="Q604" s="72">
        <v>44712</v>
      </c>
      <c r="R604" s="58" t="s">
        <v>3968</v>
      </c>
      <c r="S604" s="72">
        <v>44711</v>
      </c>
      <c r="T604" s="58" t="s">
        <v>3998</v>
      </c>
      <c r="U604" s="58" t="s">
        <v>3828</v>
      </c>
      <c r="V604" s="72">
        <v>44708</v>
      </c>
      <c r="W604" s="58" t="s">
        <v>3219</v>
      </c>
      <c r="X604" s="72">
        <v>44708</v>
      </c>
      <c r="Y604" s="73" t="s">
        <v>322</v>
      </c>
      <c r="Z604" s="58" t="s">
        <v>52</v>
      </c>
      <c r="AA604" s="58" t="s">
        <v>53</v>
      </c>
      <c r="AB604" s="58" t="s">
        <v>1246</v>
      </c>
      <c r="AC604" s="58" t="s">
        <v>1247</v>
      </c>
      <c r="AD604" s="58" t="s">
        <v>4526</v>
      </c>
      <c r="AE604" s="58" t="s">
        <v>3220</v>
      </c>
      <c r="AF604" s="58" t="s">
        <v>324</v>
      </c>
      <c r="AG604" s="58"/>
      <c r="AH604" s="58"/>
      <c r="AI604" s="58"/>
      <c r="AJ604" s="58">
        <v>29870</v>
      </c>
      <c r="AK604" s="58"/>
    </row>
    <row r="605" spans="1:37" x14ac:dyDescent="0.3">
      <c r="A605" s="58" t="s">
        <v>121</v>
      </c>
      <c r="B605" s="58" t="s">
        <v>122</v>
      </c>
      <c r="C605" s="58" t="s">
        <v>256</v>
      </c>
      <c r="D605" s="58" t="s">
        <v>269</v>
      </c>
      <c r="E605" s="58" t="s">
        <v>270</v>
      </c>
      <c r="F605" s="58" t="s">
        <v>881</v>
      </c>
      <c r="G605" s="58" t="s">
        <v>56</v>
      </c>
      <c r="H605" s="58" t="s">
        <v>3406</v>
      </c>
      <c r="I605" s="58" t="s">
        <v>44</v>
      </c>
      <c r="J605" s="58" t="s">
        <v>136</v>
      </c>
      <c r="K605" s="58" t="s">
        <v>273</v>
      </c>
      <c r="L605" s="58" t="s">
        <v>1529</v>
      </c>
      <c r="M605" s="58" t="s">
        <v>3513</v>
      </c>
      <c r="N605" s="58" t="s">
        <v>3520</v>
      </c>
      <c r="O605" s="58">
        <v>280000</v>
      </c>
      <c r="P605" s="58" t="s">
        <v>3999</v>
      </c>
      <c r="Q605" s="72">
        <v>44712</v>
      </c>
      <c r="R605" s="58" t="s">
        <v>3968</v>
      </c>
      <c r="S605" s="72">
        <v>44711</v>
      </c>
      <c r="T605" s="58" t="s">
        <v>3998</v>
      </c>
      <c r="U605" s="58" t="s">
        <v>1200</v>
      </c>
      <c r="V605" s="72">
        <v>44708</v>
      </c>
      <c r="W605" s="58" t="s">
        <v>3521</v>
      </c>
      <c r="X605" s="72">
        <v>44708</v>
      </c>
      <c r="Y605" s="73" t="s">
        <v>322</v>
      </c>
      <c r="Z605" s="58" t="s">
        <v>52</v>
      </c>
      <c r="AA605" s="58" t="s">
        <v>62</v>
      </c>
      <c r="AB605" s="58" t="s">
        <v>1246</v>
      </c>
      <c r="AC605" s="58" t="s">
        <v>1247</v>
      </c>
      <c r="AD605" s="58" t="s">
        <v>1200</v>
      </c>
      <c r="AE605" s="58" t="s">
        <v>3522</v>
      </c>
      <c r="AF605" s="58" t="s">
        <v>510</v>
      </c>
      <c r="AG605" s="58"/>
      <c r="AH605" s="58"/>
      <c r="AI605" s="58"/>
      <c r="AJ605" s="58"/>
      <c r="AK605" s="58"/>
    </row>
    <row r="606" spans="1:37" x14ac:dyDescent="0.3">
      <c r="A606" s="58" t="s">
        <v>36</v>
      </c>
      <c r="B606" s="58" t="s">
        <v>37</v>
      </c>
      <c r="C606" s="58" t="s">
        <v>38</v>
      </c>
      <c r="D606" s="58" t="s">
        <v>39</v>
      </c>
      <c r="E606" s="58" t="s">
        <v>99</v>
      </c>
      <c r="F606" s="58" t="s">
        <v>403</v>
      </c>
      <c r="G606" s="58" t="s">
        <v>110</v>
      </c>
      <c r="H606" s="58" t="s">
        <v>2854</v>
      </c>
      <c r="I606" s="58" t="s">
        <v>44</v>
      </c>
      <c r="J606" s="58" t="s">
        <v>102</v>
      </c>
      <c r="K606" s="58" t="s">
        <v>103</v>
      </c>
      <c r="L606" s="58" t="s">
        <v>2855</v>
      </c>
      <c r="M606" s="58" t="s">
        <v>2856</v>
      </c>
      <c r="N606" s="58" t="s">
        <v>2857</v>
      </c>
      <c r="O606" s="58">
        <v>3960000</v>
      </c>
      <c r="P606" s="58" t="s">
        <v>3999</v>
      </c>
      <c r="Q606" s="72">
        <v>44712</v>
      </c>
      <c r="R606" s="58" t="s">
        <v>3968</v>
      </c>
      <c r="S606" s="72">
        <v>44711</v>
      </c>
      <c r="T606" s="58" t="s">
        <v>4051</v>
      </c>
      <c r="U606" s="58" t="s">
        <v>3746</v>
      </c>
      <c r="V606" s="72">
        <v>44708</v>
      </c>
      <c r="W606" s="58" t="s">
        <v>2858</v>
      </c>
      <c r="X606" s="72">
        <v>44708</v>
      </c>
      <c r="Y606" s="73" t="s">
        <v>322</v>
      </c>
      <c r="Z606" s="58" t="s">
        <v>52</v>
      </c>
      <c r="AA606" s="58" t="s">
        <v>116</v>
      </c>
      <c r="AB606" s="58" t="s">
        <v>1246</v>
      </c>
      <c r="AC606" s="58" t="s">
        <v>1247</v>
      </c>
      <c r="AD606" s="58" t="s">
        <v>66</v>
      </c>
      <c r="AE606" s="58" t="s">
        <v>2859</v>
      </c>
      <c r="AF606" s="58" t="s">
        <v>382</v>
      </c>
      <c r="AG606" s="58">
        <v>392432</v>
      </c>
      <c r="AH606" s="58"/>
      <c r="AI606" s="58">
        <v>53514</v>
      </c>
      <c r="AJ606" s="58"/>
      <c r="AK606" s="58"/>
    </row>
    <row r="607" spans="1:37" x14ac:dyDescent="0.3">
      <c r="A607" s="58" t="s">
        <v>121</v>
      </c>
      <c r="B607" s="58" t="s">
        <v>122</v>
      </c>
      <c r="C607" s="58" t="s">
        <v>256</v>
      </c>
      <c r="D607" s="58" t="s">
        <v>269</v>
      </c>
      <c r="E607" s="58" t="s">
        <v>270</v>
      </c>
      <c r="F607" s="58" t="s">
        <v>881</v>
      </c>
      <c r="G607" s="58" t="s">
        <v>56</v>
      </c>
      <c r="H607" s="58" t="s">
        <v>3406</v>
      </c>
      <c r="I607" s="58" t="s">
        <v>44</v>
      </c>
      <c r="J607" s="58" t="s">
        <v>136</v>
      </c>
      <c r="K607" s="58" t="s">
        <v>273</v>
      </c>
      <c r="L607" s="58" t="s">
        <v>1529</v>
      </c>
      <c r="M607" s="58" t="s">
        <v>3513</v>
      </c>
      <c r="N607" s="58" t="s">
        <v>3517</v>
      </c>
      <c r="O607" s="58">
        <v>3080169</v>
      </c>
      <c r="P607" s="58" t="s">
        <v>3999</v>
      </c>
      <c r="Q607" s="72">
        <v>44712</v>
      </c>
      <c r="R607" s="58" t="s">
        <v>3968</v>
      </c>
      <c r="S607" s="72">
        <v>44711</v>
      </c>
      <c r="T607" s="58" t="s">
        <v>3998</v>
      </c>
      <c r="U607" s="58" t="s">
        <v>4016</v>
      </c>
      <c r="V607" s="72">
        <v>44708</v>
      </c>
      <c r="W607" s="58" t="s">
        <v>3518</v>
      </c>
      <c r="X607" s="72">
        <v>44708</v>
      </c>
      <c r="Y607" s="73" t="s">
        <v>322</v>
      </c>
      <c r="Z607" s="58" t="s">
        <v>52</v>
      </c>
      <c r="AA607" s="58" t="s">
        <v>62</v>
      </c>
      <c r="AB607" s="58" t="s">
        <v>1246</v>
      </c>
      <c r="AC607" s="58" t="s">
        <v>1247</v>
      </c>
      <c r="AD607" s="58" t="s">
        <v>3214</v>
      </c>
      <c r="AE607" s="58" t="s">
        <v>3519</v>
      </c>
      <c r="AF607" s="58" t="s">
        <v>510</v>
      </c>
      <c r="AG607" s="58"/>
      <c r="AH607" s="58"/>
      <c r="AI607" s="58"/>
      <c r="AJ607" s="58"/>
      <c r="AK607" s="58"/>
    </row>
    <row r="608" spans="1:37" x14ac:dyDescent="0.3">
      <c r="A608" s="58" t="s">
        <v>36</v>
      </c>
      <c r="B608" s="58" t="s">
        <v>37</v>
      </c>
      <c r="C608" s="58" t="s">
        <v>38</v>
      </c>
      <c r="D608" s="58" t="s">
        <v>39</v>
      </c>
      <c r="E608" s="58" t="s">
        <v>99</v>
      </c>
      <c r="F608" s="58" t="s">
        <v>403</v>
      </c>
      <c r="G608" s="58" t="s">
        <v>333</v>
      </c>
      <c r="H608" s="58" t="s">
        <v>430</v>
      </c>
      <c r="I608" s="58" t="s">
        <v>44</v>
      </c>
      <c r="J608" s="58" t="s">
        <v>102</v>
      </c>
      <c r="K608" s="58" t="s">
        <v>103</v>
      </c>
      <c r="L608" s="58" t="s">
        <v>274</v>
      </c>
      <c r="M608" s="58" t="s">
        <v>431</v>
      </c>
      <c r="N608" s="58" t="s">
        <v>432</v>
      </c>
      <c r="O608" s="58">
        <v>983500</v>
      </c>
      <c r="P608" s="58" t="s">
        <v>3999</v>
      </c>
      <c r="Q608" s="72">
        <v>44712</v>
      </c>
      <c r="R608" s="58" t="s">
        <v>3968</v>
      </c>
      <c r="S608" s="72">
        <v>44711</v>
      </c>
      <c r="T608" s="58" t="s">
        <v>4051</v>
      </c>
      <c r="U608" s="58" t="s">
        <v>3758</v>
      </c>
      <c r="V608" s="72">
        <v>44708</v>
      </c>
      <c r="W608" s="58" t="s">
        <v>433</v>
      </c>
      <c r="X608" s="72">
        <v>44708</v>
      </c>
      <c r="Y608" s="73" t="s">
        <v>322</v>
      </c>
      <c r="Z608" s="58" t="s">
        <v>52</v>
      </c>
      <c r="AA608" s="58" t="s">
        <v>338</v>
      </c>
      <c r="AB608" s="58" t="s">
        <v>1246</v>
      </c>
      <c r="AC608" s="58" t="s">
        <v>1247</v>
      </c>
      <c r="AD608" s="58" t="s">
        <v>777</v>
      </c>
      <c r="AE608" s="58" t="s">
        <v>434</v>
      </c>
      <c r="AF608" s="58" t="s">
        <v>382</v>
      </c>
      <c r="AG608" s="58"/>
      <c r="AH608" s="58"/>
      <c r="AI608" s="58"/>
      <c r="AJ608" s="58"/>
      <c r="AK608" s="58"/>
    </row>
    <row r="609" spans="1:37" x14ac:dyDescent="0.3">
      <c r="A609" s="58" t="s">
        <v>121</v>
      </c>
      <c r="B609" s="58" t="s">
        <v>122</v>
      </c>
      <c r="C609" s="58" t="s">
        <v>256</v>
      </c>
      <c r="D609" s="58" t="s">
        <v>269</v>
      </c>
      <c r="E609" s="58" t="s">
        <v>270</v>
      </c>
      <c r="F609" s="58" t="s">
        <v>881</v>
      </c>
      <c r="G609" s="58" t="s">
        <v>56</v>
      </c>
      <c r="H609" s="58" t="s">
        <v>3406</v>
      </c>
      <c r="I609" s="58" t="s">
        <v>44</v>
      </c>
      <c r="J609" s="58" t="s">
        <v>136</v>
      </c>
      <c r="K609" s="58" t="s">
        <v>273</v>
      </c>
      <c r="L609" s="58" t="s">
        <v>1529</v>
      </c>
      <c r="M609" s="58" t="s">
        <v>3513</v>
      </c>
      <c r="N609" s="58" t="s">
        <v>3514</v>
      </c>
      <c r="O609" s="58">
        <v>3101383</v>
      </c>
      <c r="P609" s="58" t="s">
        <v>3999</v>
      </c>
      <c r="Q609" s="72">
        <v>44712</v>
      </c>
      <c r="R609" s="58" t="s">
        <v>3968</v>
      </c>
      <c r="S609" s="72">
        <v>44711</v>
      </c>
      <c r="T609" s="58" t="s">
        <v>3998</v>
      </c>
      <c r="U609" s="58" t="s">
        <v>4017</v>
      </c>
      <c r="V609" s="72">
        <v>44708</v>
      </c>
      <c r="W609" s="58" t="s">
        <v>3515</v>
      </c>
      <c r="X609" s="72">
        <v>44708</v>
      </c>
      <c r="Y609" s="73" t="s">
        <v>322</v>
      </c>
      <c r="Z609" s="58" t="s">
        <v>52</v>
      </c>
      <c r="AA609" s="58" t="s">
        <v>62</v>
      </c>
      <c r="AB609" s="58" t="s">
        <v>1246</v>
      </c>
      <c r="AC609" s="58" t="s">
        <v>1247</v>
      </c>
      <c r="AD609" s="58" t="s">
        <v>3211</v>
      </c>
      <c r="AE609" s="58" t="s">
        <v>3516</v>
      </c>
      <c r="AF609" s="58" t="s">
        <v>510</v>
      </c>
      <c r="AG609" s="58"/>
      <c r="AH609" s="58"/>
      <c r="AI609" s="58"/>
      <c r="AJ609" s="58"/>
      <c r="AK609" s="58"/>
    </row>
    <row r="610" spans="1:37" x14ac:dyDescent="0.3">
      <c r="A610" s="58" t="s">
        <v>36</v>
      </c>
      <c r="B610" s="58" t="s">
        <v>37</v>
      </c>
      <c r="C610" s="58" t="s">
        <v>38</v>
      </c>
      <c r="D610" s="58" t="s">
        <v>39</v>
      </c>
      <c r="E610" s="58" t="s">
        <v>99</v>
      </c>
      <c r="F610" s="58" t="s">
        <v>403</v>
      </c>
      <c r="G610" s="58" t="s">
        <v>333</v>
      </c>
      <c r="H610" s="58" t="s">
        <v>430</v>
      </c>
      <c r="I610" s="58" t="s">
        <v>44</v>
      </c>
      <c r="J610" s="58" t="s">
        <v>102</v>
      </c>
      <c r="K610" s="58" t="s">
        <v>103</v>
      </c>
      <c r="L610" s="58" t="s">
        <v>279</v>
      </c>
      <c r="M610" s="58" t="s">
        <v>435</v>
      </c>
      <c r="N610" s="58" t="s">
        <v>436</v>
      </c>
      <c r="O610" s="58">
        <v>1470000</v>
      </c>
      <c r="P610" s="58" t="s">
        <v>3999</v>
      </c>
      <c r="Q610" s="72">
        <v>44712</v>
      </c>
      <c r="R610" s="58" t="s">
        <v>3968</v>
      </c>
      <c r="S610" s="72">
        <v>44711</v>
      </c>
      <c r="T610" s="58" t="s">
        <v>4051</v>
      </c>
      <c r="U610" s="58" t="s">
        <v>3757</v>
      </c>
      <c r="V610" s="72">
        <v>44708</v>
      </c>
      <c r="W610" s="58" t="s">
        <v>437</v>
      </c>
      <c r="X610" s="72">
        <v>44708</v>
      </c>
      <c r="Y610" s="73" t="s">
        <v>322</v>
      </c>
      <c r="Z610" s="58" t="s">
        <v>52</v>
      </c>
      <c r="AA610" s="58" t="s">
        <v>338</v>
      </c>
      <c r="AB610" s="58" t="s">
        <v>1246</v>
      </c>
      <c r="AC610" s="58" t="s">
        <v>1247</v>
      </c>
      <c r="AD610" s="58" t="s">
        <v>789</v>
      </c>
      <c r="AE610" s="58" t="s">
        <v>438</v>
      </c>
      <c r="AF610" s="58" t="s">
        <v>382</v>
      </c>
      <c r="AG610" s="58"/>
      <c r="AH610" s="58"/>
      <c r="AI610" s="58"/>
      <c r="AJ610" s="58"/>
      <c r="AK610" s="58"/>
    </row>
    <row r="611" spans="1:37" x14ac:dyDescent="0.3">
      <c r="A611" s="58" t="s">
        <v>121</v>
      </c>
      <c r="B611" s="58" t="s">
        <v>122</v>
      </c>
      <c r="C611" s="58" t="s">
        <v>256</v>
      </c>
      <c r="D611" s="58" t="s">
        <v>269</v>
      </c>
      <c r="E611" s="58" t="s">
        <v>270</v>
      </c>
      <c r="F611" s="58" t="s">
        <v>881</v>
      </c>
      <c r="G611" s="58" t="s">
        <v>42</v>
      </c>
      <c r="H611" s="58" t="s">
        <v>882</v>
      </c>
      <c r="I611" s="58" t="s">
        <v>44</v>
      </c>
      <c r="J611" s="58" t="s">
        <v>136</v>
      </c>
      <c r="K611" s="58" t="s">
        <v>273</v>
      </c>
      <c r="L611" s="58" t="s">
        <v>279</v>
      </c>
      <c r="M611" s="58" t="s">
        <v>883</v>
      </c>
      <c r="N611" s="58" t="s">
        <v>3510</v>
      </c>
      <c r="O611" s="58">
        <v>1500000</v>
      </c>
      <c r="P611" s="58" t="s">
        <v>3999</v>
      </c>
      <c r="Q611" s="72">
        <v>44712</v>
      </c>
      <c r="R611" s="58" t="s">
        <v>3968</v>
      </c>
      <c r="S611" s="72">
        <v>44711</v>
      </c>
      <c r="T611" s="58" t="s">
        <v>3998</v>
      </c>
      <c r="U611" s="58" t="s">
        <v>4018</v>
      </c>
      <c r="V611" s="72">
        <v>44708</v>
      </c>
      <c r="W611" s="58" t="s">
        <v>3511</v>
      </c>
      <c r="X611" s="72">
        <v>44708</v>
      </c>
      <c r="Y611" s="73" t="s">
        <v>322</v>
      </c>
      <c r="Z611" s="58" t="s">
        <v>52</v>
      </c>
      <c r="AA611" s="58" t="s">
        <v>53</v>
      </c>
      <c r="AB611" s="58" t="s">
        <v>1246</v>
      </c>
      <c r="AC611" s="58" t="s">
        <v>1247</v>
      </c>
      <c r="AD611" s="58" t="s">
        <v>376</v>
      </c>
      <c r="AE611" s="58" t="s">
        <v>3512</v>
      </c>
      <c r="AF611" s="58" t="s">
        <v>510</v>
      </c>
      <c r="AG611" s="58"/>
      <c r="AH611" s="58"/>
      <c r="AI611" s="58"/>
      <c r="AJ611" s="58"/>
      <c r="AK611" s="58"/>
    </row>
    <row r="612" spans="1:37" x14ac:dyDescent="0.3">
      <c r="A612" s="58" t="s">
        <v>121</v>
      </c>
      <c r="B612" s="58" t="s">
        <v>122</v>
      </c>
      <c r="C612" s="58" t="s">
        <v>256</v>
      </c>
      <c r="D612" s="58" t="s">
        <v>351</v>
      </c>
      <c r="E612" s="58" t="s">
        <v>352</v>
      </c>
      <c r="F612" s="58" t="s">
        <v>439</v>
      </c>
      <c r="G612" s="58" t="s">
        <v>333</v>
      </c>
      <c r="H612" s="58" t="s">
        <v>440</v>
      </c>
      <c r="I612" s="58" t="s">
        <v>44</v>
      </c>
      <c r="J612" s="58" t="s">
        <v>261</v>
      </c>
      <c r="K612" s="58" t="s">
        <v>318</v>
      </c>
      <c r="L612" s="58" t="s">
        <v>274</v>
      </c>
      <c r="M612" s="58" t="s">
        <v>441</v>
      </c>
      <c r="N612" s="58" t="s">
        <v>442</v>
      </c>
      <c r="O612" s="58">
        <v>994000</v>
      </c>
      <c r="P612" s="58" t="s">
        <v>3999</v>
      </c>
      <c r="Q612" s="72">
        <v>44712</v>
      </c>
      <c r="R612" s="58" t="s">
        <v>3968</v>
      </c>
      <c r="S612" s="72">
        <v>44711</v>
      </c>
      <c r="T612" s="58" t="s">
        <v>3998</v>
      </c>
      <c r="U612" s="58" t="s">
        <v>3827</v>
      </c>
      <c r="V612" s="72">
        <v>44708</v>
      </c>
      <c r="W612" s="58" t="s">
        <v>443</v>
      </c>
      <c r="X612" s="72">
        <v>44708</v>
      </c>
      <c r="Y612" s="73" t="s">
        <v>322</v>
      </c>
      <c r="Z612" s="58" t="s">
        <v>52</v>
      </c>
      <c r="AA612" s="58" t="s">
        <v>338</v>
      </c>
      <c r="AB612" s="58" t="s">
        <v>1246</v>
      </c>
      <c r="AC612" s="58" t="s">
        <v>1247</v>
      </c>
      <c r="AD612" s="58" t="s">
        <v>4527</v>
      </c>
      <c r="AE612" s="58" t="s">
        <v>444</v>
      </c>
      <c r="AF612" s="58" t="s">
        <v>324</v>
      </c>
      <c r="AG612" s="58"/>
      <c r="AH612" s="58"/>
      <c r="AI612" s="58"/>
      <c r="AJ612" s="58"/>
      <c r="AK612" s="58"/>
    </row>
    <row r="613" spans="1:37" x14ac:dyDescent="0.3">
      <c r="A613" s="58" t="s">
        <v>121</v>
      </c>
      <c r="B613" s="58" t="s">
        <v>122</v>
      </c>
      <c r="C613" s="58" t="s">
        <v>256</v>
      </c>
      <c r="D613" s="58" t="s">
        <v>269</v>
      </c>
      <c r="E613" s="58" t="s">
        <v>270</v>
      </c>
      <c r="F613" s="58" t="s">
        <v>881</v>
      </c>
      <c r="G613" s="58" t="s">
        <v>42</v>
      </c>
      <c r="H613" s="58" t="s">
        <v>882</v>
      </c>
      <c r="I613" s="58" t="s">
        <v>44</v>
      </c>
      <c r="J613" s="58" t="s">
        <v>136</v>
      </c>
      <c r="K613" s="58" t="s">
        <v>273</v>
      </c>
      <c r="L613" s="58" t="s">
        <v>274</v>
      </c>
      <c r="M613" s="58" t="s">
        <v>889</v>
      </c>
      <c r="N613" s="58" t="s">
        <v>3507</v>
      </c>
      <c r="O613" s="58">
        <v>1000000</v>
      </c>
      <c r="P613" s="58" t="s">
        <v>3999</v>
      </c>
      <c r="Q613" s="72">
        <v>44712</v>
      </c>
      <c r="R613" s="58" t="s">
        <v>3968</v>
      </c>
      <c r="S613" s="72">
        <v>44711</v>
      </c>
      <c r="T613" s="58" t="s">
        <v>3998</v>
      </c>
      <c r="U613" s="58" t="s">
        <v>4019</v>
      </c>
      <c r="V613" s="72">
        <v>44708</v>
      </c>
      <c r="W613" s="58" t="s">
        <v>3508</v>
      </c>
      <c r="X613" s="72">
        <v>44708</v>
      </c>
      <c r="Y613" s="73" t="s">
        <v>322</v>
      </c>
      <c r="Z613" s="58" t="s">
        <v>52</v>
      </c>
      <c r="AA613" s="58" t="s">
        <v>53</v>
      </c>
      <c r="AB613" s="58" t="s">
        <v>1246</v>
      </c>
      <c r="AC613" s="58" t="s">
        <v>1247</v>
      </c>
      <c r="AD613" s="58" t="s">
        <v>372</v>
      </c>
      <c r="AE613" s="58" t="s">
        <v>3509</v>
      </c>
      <c r="AF613" s="58" t="s">
        <v>510</v>
      </c>
      <c r="AG613" s="58"/>
      <c r="AH613" s="58"/>
      <c r="AI613" s="58"/>
      <c r="AJ613" s="58"/>
      <c r="AK613" s="58"/>
    </row>
    <row r="614" spans="1:37" x14ac:dyDescent="0.3">
      <c r="A614" s="58" t="s">
        <v>121</v>
      </c>
      <c r="B614" s="58" t="s">
        <v>122</v>
      </c>
      <c r="C614" s="58" t="s">
        <v>256</v>
      </c>
      <c r="D614" s="58" t="s">
        <v>351</v>
      </c>
      <c r="E614" s="58" t="s">
        <v>352</v>
      </c>
      <c r="F614" s="58" t="s">
        <v>439</v>
      </c>
      <c r="G614" s="58" t="s">
        <v>333</v>
      </c>
      <c r="H614" s="58" t="s">
        <v>440</v>
      </c>
      <c r="I614" s="58" t="s">
        <v>44</v>
      </c>
      <c r="J614" s="58" t="s">
        <v>261</v>
      </c>
      <c r="K614" s="58" t="s">
        <v>318</v>
      </c>
      <c r="L614" s="58" t="s">
        <v>274</v>
      </c>
      <c r="M614" s="58" t="s">
        <v>441</v>
      </c>
      <c r="N614" s="58" t="s">
        <v>445</v>
      </c>
      <c r="O614" s="58">
        <v>994000</v>
      </c>
      <c r="P614" s="58" t="s">
        <v>3999</v>
      </c>
      <c r="Q614" s="72">
        <v>44712</v>
      </c>
      <c r="R614" s="58" t="s">
        <v>3968</v>
      </c>
      <c r="S614" s="72">
        <v>44711</v>
      </c>
      <c r="T614" s="58" t="s">
        <v>3998</v>
      </c>
      <c r="U614" s="58" t="s">
        <v>3826</v>
      </c>
      <c r="V614" s="72">
        <v>44708</v>
      </c>
      <c r="W614" s="58" t="s">
        <v>446</v>
      </c>
      <c r="X614" s="72">
        <v>44708</v>
      </c>
      <c r="Y614" s="73" t="s">
        <v>322</v>
      </c>
      <c r="Z614" s="58" t="s">
        <v>52</v>
      </c>
      <c r="AA614" s="58" t="s">
        <v>338</v>
      </c>
      <c r="AB614" s="58" t="s">
        <v>1246</v>
      </c>
      <c r="AC614" s="58" t="s">
        <v>1247</v>
      </c>
      <c r="AD614" s="58" t="s">
        <v>4528</v>
      </c>
      <c r="AE614" s="58" t="s">
        <v>447</v>
      </c>
      <c r="AF614" s="58" t="s">
        <v>324</v>
      </c>
      <c r="AG614" s="58"/>
      <c r="AH614" s="58"/>
      <c r="AI614" s="58"/>
      <c r="AJ614" s="58"/>
      <c r="AK614" s="58"/>
    </row>
    <row r="615" spans="1:37" x14ac:dyDescent="0.3">
      <c r="A615" s="58" t="s">
        <v>121</v>
      </c>
      <c r="B615" s="58" t="s">
        <v>122</v>
      </c>
      <c r="C615" s="58" t="s">
        <v>256</v>
      </c>
      <c r="D615" s="58" t="s">
        <v>269</v>
      </c>
      <c r="E615" s="58" t="s">
        <v>270</v>
      </c>
      <c r="F615" s="58" t="s">
        <v>881</v>
      </c>
      <c r="G615" s="58" t="s">
        <v>42</v>
      </c>
      <c r="H615" s="58" t="s">
        <v>882</v>
      </c>
      <c r="I615" s="58" t="s">
        <v>44</v>
      </c>
      <c r="J615" s="58" t="s">
        <v>136</v>
      </c>
      <c r="K615" s="58" t="s">
        <v>273</v>
      </c>
      <c r="L615" s="58" t="s">
        <v>3437</v>
      </c>
      <c r="M615" s="58" t="s">
        <v>3500</v>
      </c>
      <c r="N615" s="58" t="s">
        <v>3504</v>
      </c>
      <c r="O615" s="58">
        <v>954000</v>
      </c>
      <c r="P615" s="58" t="s">
        <v>3999</v>
      </c>
      <c r="Q615" s="72">
        <v>44712</v>
      </c>
      <c r="R615" s="58" t="s">
        <v>3968</v>
      </c>
      <c r="S615" s="72">
        <v>44711</v>
      </c>
      <c r="T615" s="58" t="s">
        <v>3998</v>
      </c>
      <c r="U615" s="58" t="s">
        <v>4020</v>
      </c>
      <c r="V615" s="72">
        <v>44708</v>
      </c>
      <c r="W615" s="58" t="s">
        <v>3505</v>
      </c>
      <c r="X615" s="72">
        <v>44708</v>
      </c>
      <c r="Y615" s="73" t="s">
        <v>322</v>
      </c>
      <c r="Z615" s="58" t="s">
        <v>52</v>
      </c>
      <c r="AA615" s="58" t="s">
        <v>53</v>
      </c>
      <c r="AB615" s="58" t="s">
        <v>1246</v>
      </c>
      <c r="AC615" s="58" t="s">
        <v>1247</v>
      </c>
      <c r="AD615" s="58" t="s">
        <v>361</v>
      </c>
      <c r="AE615" s="58" t="s">
        <v>3506</v>
      </c>
      <c r="AF615" s="58" t="s">
        <v>510</v>
      </c>
      <c r="AG615" s="58"/>
      <c r="AH615" s="58"/>
      <c r="AI615" s="58"/>
      <c r="AJ615" s="58"/>
      <c r="AK615" s="58"/>
    </row>
    <row r="616" spans="1:37" x14ac:dyDescent="0.3">
      <c r="A616" s="58" t="s">
        <v>121</v>
      </c>
      <c r="B616" s="58" t="s">
        <v>122</v>
      </c>
      <c r="C616" s="58" t="s">
        <v>256</v>
      </c>
      <c r="D616" s="58" t="s">
        <v>351</v>
      </c>
      <c r="E616" s="58" t="s">
        <v>352</v>
      </c>
      <c r="F616" s="58" t="s">
        <v>439</v>
      </c>
      <c r="G616" s="58" t="s">
        <v>333</v>
      </c>
      <c r="H616" s="58" t="s">
        <v>440</v>
      </c>
      <c r="I616" s="58" t="s">
        <v>44</v>
      </c>
      <c r="J616" s="58" t="s">
        <v>261</v>
      </c>
      <c r="K616" s="58" t="s">
        <v>318</v>
      </c>
      <c r="L616" s="58" t="s">
        <v>279</v>
      </c>
      <c r="M616" s="58" t="s">
        <v>448</v>
      </c>
      <c r="N616" s="58" t="s">
        <v>449</v>
      </c>
      <c r="O616" s="58">
        <v>1465000</v>
      </c>
      <c r="P616" s="58" t="s">
        <v>3999</v>
      </c>
      <c r="Q616" s="72">
        <v>44712</v>
      </c>
      <c r="R616" s="58" t="s">
        <v>3968</v>
      </c>
      <c r="S616" s="72">
        <v>44711</v>
      </c>
      <c r="T616" s="58" t="s">
        <v>3998</v>
      </c>
      <c r="U616" s="58" t="s">
        <v>3825</v>
      </c>
      <c r="V616" s="72">
        <v>44708</v>
      </c>
      <c r="W616" s="58" t="s">
        <v>450</v>
      </c>
      <c r="X616" s="72">
        <v>44708</v>
      </c>
      <c r="Y616" s="73" t="s">
        <v>322</v>
      </c>
      <c r="Z616" s="58" t="s">
        <v>52</v>
      </c>
      <c r="AA616" s="58" t="s">
        <v>338</v>
      </c>
      <c r="AB616" s="58" t="s">
        <v>1246</v>
      </c>
      <c r="AC616" s="58" t="s">
        <v>1247</v>
      </c>
      <c r="AD616" s="58" t="s">
        <v>4529</v>
      </c>
      <c r="AE616" s="58" t="s">
        <v>451</v>
      </c>
      <c r="AF616" s="58" t="s">
        <v>324</v>
      </c>
      <c r="AG616" s="58"/>
      <c r="AH616" s="58"/>
      <c r="AI616" s="58"/>
      <c r="AJ616" s="58"/>
      <c r="AK616" s="58"/>
    </row>
    <row r="617" spans="1:37" x14ac:dyDescent="0.3">
      <c r="A617" s="58" t="s">
        <v>121</v>
      </c>
      <c r="B617" s="58" t="s">
        <v>122</v>
      </c>
      <c r="C617" s="58" t="s">
        <v>256</v>
      </c>
      <c r="D617" s="58" t="s">
        <v>269</v>
      </c>
      <c r="E617" s="58" t="s">
        <v>270</v>
      </c>
      <c r="F617" s="58" t="s">
        <v>881</v>
      </c>
      <c r="G617" s="58" t="s">
        <v>42</v>
      </c>
      <c r="H617" s="58" t="s">
        <v>882</v>
      </c>
      <c r="I617" s="58" t="s">
        <v>44</v>
      </c>
      <c r="J617" s="58" t="s">
        <v>136</v>
      </c>
      <c r="K617" s="58" t="s">
        <v>273</v>
      </c>
      <c r="L617" s="58" t="s">
        <v>3437</v>
      </c>
      <c r="M617" s="58" t="s">
        <v>3500</v>
      </c>
      <c r="N617" s="58" t="s">
        <v>3501</v>
      </c>
      <c r="O617" s="58">
        <v>396000</v>
      </c>
      <c r="P617" s="58" t="s">
        <v>3999</v>
      </c>
      <c r="Q617" s="72">
        <v>44712</v>
      </c>
      <c r="R617" s="58" t="s">
        <v>3968</v>
      </c>
      <c r="S617" s="72">
        <v>44711</v>
      </c>
      <c r="T617" s="58" t="s">
        <v>3998</v>
      </c>
      <c r="U617" s="58" t="s">
        <v>4021</v>
      </c>
      <c r="V617" s="72">
        <v>44708</v>
      </c>
      <c r="W617" s="58" t="s">
        <v>3502</v>
      </c>
      <c r="X617" s="72">
        <v>44708</v>
      </c>
      <c r="Y617" s="73" t="s">
        <v>322</v>
      </c>
      <c r="Z617" s="58" t="s">
        <v>52</v>
      </c>
      <c r="AA617" s="58" t="s">
        <v>53</v>
      </c>
      <c r="AB617" s="58" t="s">
        <v>1246</v>
      </c>
      <c r="AC617" s="58" t="s">
        <v>1247</v>
      </c>
      <c r="AD617" s="58" t="s">
        <v>358</v>
      </c>
      <c r="AE617" s="58" t="s">
        <v>3503</v>
      </c>
      <c r="AF617" s="58" t="s">
        <v>510</v>
      </c>
      <c r="AG617" s="58"/>
      <c r="AH617" s="58"/>
      <c r="AI617" s="58"/>
      <c r="AJ617" s="58"/>
      <c r="AK617" s="58"/>
    </row>
    <row r="618" spans="1:37" x14ac:dyDescent="0.3">
      <c r="A618" s="58" t="s">
        <v>121</v>
      </c>
      <c r="B618" s="58" t="s">
        <v>122</v>
      </c>
      <c r="C618" s="58" t="s">
        <v>256</v>
      </c>
      <c r="D618" s="58" t="s">
        <v>351</v>
      </c>
      <c r="E618" s="58" t="s">
        <v>352</v>
      </c>
      <c r="F618" s="58" t="s">
        <v>439</v>
      </c>
      <c r="G618" s="58" t="s">
        <v>333</v>
      </c>
      <c r="H618" s="58" t="s">
        <v>440</v>
      </c>
      <c r="I618" s="58" t="s">
        <v>44</v>
      </c>
      <c r="J618" s="58" t="s">
        <v>261</v>
      </c>
      <c r="K618" s="58" t="s">
        <v>318</v>
      </c>
      <c r="L618" s="58" t="s">
        <v>279</v>
      </c>
      <c r="M618" s="58" t="s">
        <v>448</v>
      </c>
      <c r="N618" s="58" t="s">
        <v>452</v>
      </c>
      <c r="O618" s="58">
        <v>1425000</v>
      </c>
      <c r="P618" s="58" t="s">
        <v>3999</v>
      </c>
      <c r="Q618" s="72">
        <v>44712</v>
      </c>
      <c r="R618" s="58" t="s">
        <v>3968</v>
      </c>
      <c r="S618" s="72">
        <v>44711</v>
      </c>
      <c r="T618" s="58" t="s">
        <v>3998</v>
      </c>
      <c r="U618" s="58" t="s">
        <v>3824</v>
      </c>
      <c r="V618" s="72">
        <v>44708</v>
      </c>
      <c r="W618" s="58" t="s">
        <v>453</v>
      </c>
      <c r="X618" s="72">
        <v>44708</v>
      </c>
      <c r="Y618" s="73" t="s">
        <v>322</v>
      </c>
      <c r="Z618" s="58" t="s">
        <v>52</v>
      </c>
      <c r="AA618" s="58" t="s">
        <v>338</v>
      </c>
      <c r="AB618" s="58" t="s">
        <v>1246</v>
      </c>
      <c r="AC618" s="58" t="s">
        <v>1247</v>
      </c>
      <c r="AD618" s="58" t="s">
        <v>4530</v>
      </c>
      <c r="AE618" s="58" t="s">
        <v>454</v>
      </c>
      <c r="AF618" s="58" t="s">
        <v>324</v>
      </c>
      <c r="AG618" s="58"/>
      <c r="AH618" s="58"/>
      <c r="AI618" s="58"/>
      <c r="AJ618" s="58"/>
      <c r="AK618" s="58"/>
    </row>
    <row r="619" spans="1:37" x14ac:dyDescent="0.3">
      <c r="A619" s="58" t="s">
        <v>121</v>
      </c>
      <c r="B619" s="58" t="s">
        <v>122</v>
      </c>
      <c r="C619" s="58" t="s">
        <v>123</v>
      </c>
      <c r="D619" s="58" t="s">
        <v>124</v>
      </c>
      <c r="E619" s="58" t="s">
        <v>125</v>
      </c>
      <c r="F619" s="58" t="s">
        <v>184</v>
      </c>
      <c r="G619" s="58" t="s">
        <v>56</v>
      </c>
      <c r="H619" s="58" t="s">
        <v>185</v>
      </c>
      <c r="I619" s="58" t="s">
        <v>44</v>
      </c>
      <c r="J619" s="58" t="s">
        <v>136</v>
      </c>
      <c r="K619" s="58" t="s">
        <v>137</v>
      </c>
      <c r="L619" s="58" t="s">
        <v>186</v>
      </c>
      <c r="M619" s="58" t="s">
        <v>187</v>
      </c>
      <c r="N619" s="58" t="s">
        <v>3497</v>
      </c>
      <c r="O619" s="58">
        <v>450000</v>
      </c>
      <c r="P619" s="58" t="s">
        <v>3999</v>
      </c>
      <c r="Q619" s="72">
        <v>44712</v>
      </c>
      <c r="R619" s="58" t="s">
        <v>3968</v>
      </c>
      <c r="S619" s="72">
        <v>44711</v>
      </c>
      <c r="T619" s="58" t="s">
        <v>4023</v>
      </c>
      <c r="U619" s="58" t="s">
        <v>4022</v>
      </c>
      <c r="V619" s="72">
        <v>44708</v>
      </c>
      <c r="W619" s="58" t="s">
        <v>3498</v>
      </c>
      <c r="X619" s="72">
        <v>44708</v>
      </c>
      <c r="Y619" s="73" t="s">
        <v>322</v>
      </c>
      <c r="Z619" s="58" t="s">
        <v>52</v>
      </c>
      <c r="AA619" s="58" t="s">
        <v>62</v>
      </c>
      <c r="AB619" s="58" t="s">
        <v>1246</v>
      </c>
      <c r="AC619" s="58" t="s">
        <v>1247</v>
      </c>
      <c r="AD619" s="58" t="s">
        <v>3208</v>
      </c>
      <c r="AE619" s="58" t="s">
        <v>3499</v>
      </c>
      <c r="AF619" s="58" t="s">
        <v>510</v>
      </c>
      <c r="AG619" s="58"/>
      <c r="AH619" s="58"/>
      <c r="AI619" s="58"/>
      <c r="AJ619" s="58"/>
      <c r="AK619" s="58"/>
    </row>
    <row r="620" spans="1:37" x14ac:dyDescent="0.3">
      <c r="A620" s="58" t="s">
        <v>36</v>
      </c>
      <c r="B620" s="58" t="s">
        <v>37</v>
      </c>
      <c r="C620" s="58" t="s">
        <v>38</v>
      </c>
      <c r="D620" s="58" t="s">
        <v>39</v>
      </c>
      <c r="E620" s="58" t="s">
        <v>99</v>
      </c>
      <c r="F620" s="58" t="s">
        <v>403</v>
      </c>
      <c r="G620" s="58" t="s">
        <v>2778</v>
      </c>
      <c r="H620" s="58" t="s">
        <v>2809</v>
      </c>
      <c r="I620" s="58" t="s">
        <v>44</v>
      </c>
      <c r="J620" s="58" t="s">
        <v>102</v>
      </c>
      <c r="K620" s="58" t="s">
        <v>103</v>
      </c>
      <c r="L620" s="58" t="s">
        <v>2780</v>
      </c>
      <c r="M620" s="58" t="s">
        <v>2810</v>
      </c>
      <c r="N620" s="58" t="s">
        <v>2811</v>
      </c>
      <c r="O620" s="58">
        <v>3600000</v>
      </c>
      <c r="P620" s="58" t="s">
        <v>3999</v>
      </c>
      <c r="Q620" s="72">
        <v>44712</v>
      </c>
      <c r="R620" s="58" t="s">
        <v>3968</v>
      </c>
      <c r="S620" s="72">
        <v>44711</v>
      </c>
      <c r="T620" s="58" t="s">
        <v>4051</v>
      </c>
      <c r="U620" s="58" t="s">
        <v>3756</v>
      </c>
      <c r="V620" s="72">
        <v>44708</v>
      </c>
      <c r="W620" s="58" t="s">
        <v>2812</v>
      </c>
      <c r="X620" s="72">
        <v>44708</v>
      </c>
      <c r="Y620" s="73" t="s">
        <v>322</v>
      </c>
      <c r="Z620" s="58" t="s">
        <v>52</v>
      </c>
      <c r="AA620" s="58" t="s">
        <v>1309</v>
      </c>
      <c r="AB620" s="58" t="s">
        <v>1246</v>
      </c>
      <c r="AC620" s="58" t="s">
        <v>1247</v>
      </c>
      <c r="AD620" s="58" t="s">
        <v>792</v>
      </c>
      <c r="AE620" s="58" t="s">
        <v>2813</v>
      </c>
      <c r="AF620" s="58" t="s">
        <v>382</v>
      </c>
      <c r="AG620" s="58"/>
      <c r="AH620" s="58">
        <v>540000</v>
      </c>
      <c r="AI620" s="58"/>
      <c r="AJ620" s="58"/>
      <c r="AK620" s="58"/>
    </row>
    <row r="621" spans="1:37" x14ac:dyDescent="0.3">
      <c r="A621" s="58" t="s">
        <v>121</v>
      </c>
      <c r="B621" s="58" t="s">
        <v>122</v>
      </c>
      <c r="C621" s="58" t="s">
        <v>123</v>
      </c>
      <c r="D621" s="58" t="s">
        <v>124</v>
      </c>
      <c r="E621" s="58" t="s">
        <v>125</v>
      </c>
      <c r="F621" s="58" t="s">
        <v>184</v>
      </c>
      <c r="G621" s="58" t="s">
        <v>56</v>
      </c>
      <c r="H621" s="58" t="s">
        <v>185</v>
      </c>
      <c r="I621" s="58" t="s">
        <v>44</v>
      </c>
      <c r="J621" s="58" t="s">
        <v>136</v>
      </c>
      <c r="K621" s="58" t="s">
        <v>137</v>
      </c>
      <c r="L621" s="58" t="s">
        <v>186</v>
      </c>
      <c r="M621" s="58" t="s">
        <v>187</v>
      </c>
      <c r="N621" s="58" t="s">
        <v>3494</v>
      </c>
      <c r="O621" s="58">
        <v>300000</v>
      </c>
      <c r="P621" s="58" t="s">
        <v>3999</v>
      </c>
      <c r="Q621" s="72">
        <v>44712</v>
      </c>
      <c r="R621" s="58" t="s">
        <v>3968</v>
      </c>
      <c r="S621" s="72">
        <v>44711</v>
      </c>
      <c r="T621" s="58" t="s">
        <v>4023</v>
      </c>
      <c r="U621" s="58" t="s">
        <v>4024</v>
      </c>
      <c r="V621" s="72">
        <v>44708</v>
      </c>
      <c r="W621" s="58" t="s">
        <v>3495</v>
      </c>
      <c r="X621" s="72">
        <v>44708</v>
      </c>
      <c r="Y621" s="73" t="s">
        <v>322</v>
      </c>
      <c r="Z621" s="58" t="s">
        <v>52</v>
      </c>
      <c r="AA621" s="58" t="s">
        <v>62</v>
      </c>
      <c r="AB621" s="58" t="s">
        <v>1246</v>
      </c>
      <c r="AC621" s="58" t="s">
        <v>1247</v>
      </c>
      <c r="AD621" s="58" t="s">
        <v>344</v>
      </c>
      <c r="AE621" s="58" t="s">
        <v>3496</v>
      </c>
      <c r="AF621" s="58" t="s">
        <v>510</v>
      </c>
      <c r="AG621" s="58"/>
      <c r="AH621" s="58"/>
      <c r="AI621" s="58"/>
      <c r="AJ621" s="58"/>
      <c r="AK621" s="58"/>
    </row>
    <row r="622" spans="1:37" x14ac:dyDescent="0.3">
      <c r="A622" s="58" t="s">
        <v>36</v>
      </c>
      <c r="B622" s="58" t="s">
        <v>37</v>
      </c>
      <c r="C622" s="58" t="s">
        <v>38</v>
      </c>
      <c r="D622" s="58" t="s">
        <v>39</v>
      </c>
      <c r="E622" s="58" t="s">
        <v>99</v>
      </c>
      <c r="F622" s="58" t="s">
        <v>403</v>
      </c>
      <c r="G622" s="58" t="s">
        <v>2778</v>
      </c>
      <c r="H622" s="58" t="s">
        <v>2809</v>
      </c>
      <c r="I622" s="58" t="s">
        <v>44</v>
      </c>
      <c r="J622" s="58" t="s">
        <v>102</v>
      </c>
      <c r="K622" s="58" t="s">
        <v>103</v>
      </c>
      <c r="L622" s="58" t="s">
        <v>2780</v>
      </c>
      <c r="M622" s="58" t="s">
        <v>2810</v>
      </c>
      <c r="N622" s="58" t="s">
        <v>2814</v>
      </c>
      <c r="O622" s="58">
        <v>2700000</v>
      </c>
      <c r="P622" s="58" t="s">
        <v>3999</v>
      </c>
      <c r="Q622" s="72">
        <v>44712</v>
      </c>
      <c r="R622" s="58" t="s">
        <v>3968</v>
      </c>
      <c r="S622" s="72">
        <v>44711</v>
      </c>
      <c r="T622" s="58" t="s">
        <v>4051</v>
      </c>
      <c r="U622" s="58" t="s">
        <v>3755</v>
      </c>
      <c r="V622" s="72">
        <v>44708</v>
      </c>
      <c r="W622" s="58" t="s">
        <v>2815</v>
      </c>
      <c r="X622" s="72">
        <v>44708</v>
      </c>
      <c r="Y622" s="73" t="s">
        <v>322</v>
      </c>
      <c r="Z622" s="58" t="s">
        <v>52</v>
      </c>
      <c r="AA622" s="58" t="s">
        <v>1309</v>
      </c>
      <c r="AB622" s="58" t="s">
        <v>1246</v>
      </c>
      <c r="AC622" s="58" t="s">
        <v>1247</v>
      </c>
      <c r="AD622" s="58" t="s">
        <v>3193</v>
      </c>
      <c r="AE622" s="58" t="s">
        <v>2816</v>
      </c>
      <c r="AF622" s="58" t="s">
        <v>382</v>
      </c>
      <c r="AG622" s="58"/>
      <c r="AH622" s="58">
        <v>405000</v>
      </c>
      <c r="AI622" s="58"/>
      <c r="AJ622" s="58"/>
      <c r="AK622" s="58"/>
    </row>
    <row r="623" spans="1:37" x14ac:dyDescent="0.3">
      <c r="A623" s="58" t="s">
        <v>121</v>
      </c>
      <c r="B623" s="58" t="s">
        <v>122</v>
      </c>
      <c r="C623" s="58" t="s">
        <v>123</v>
      </c>
      <c r="D623" s="58" t="s">
        <v>124</v>
      </c>
      <c r="E623" s="58" t="s">
        <v>125</v>
      </c>
      <c r="F623" s="58" t="s">
        <v>184</v>
      </c>
      <c r="G623" s="58" t="s">
        <v>56</v>
      </c>
      <c r="H623" s="58" t="s">
        <v>185</v>
      </c>
      <c r="I623" s="58" t="s">
        <v>44</v>
      </c>
      <c r="J623" s="58" t="s">
        <v>136</v>
      </c>
      <c r="K623" s="58" t="s">
        <v>137</v>
      </c>
      <c r="L623" s="58" t="s">
        <v>186</v>
      </c>
      <c r="M623" s="58" t="s">
        <v>187</v>
      </c>
      <c r="N623" s="58" t="s">
        <v>3491</v>
      </c>
      <c r="O623" s="58">
        <v>1784000</v>
      </c>
      <c r="P623" s="58" t="s">
        <v>3999</v>
      </c>
      <c r="Q623" s="72">
        <v>44712</v>
      </c>
      <c r="R623" s="58" t="s">
        <v>3968</v>
      </c>
      <c r="S623" s="72">
        <v>44711</v>
      </c>
      <c r="T623" s="58" t="s">
        <v>4023</v>
      </c>
      <c r="U623" s="58" t="s">
        <v>4025</v>
      </c>
      <c r="V623" s="72">
        <v>44708</v>
      </c>
      <c r="W623" s="58" t="s">
        <v>3492</v>
      </c>
      <c r="X623" s="72">
        <v>44708</v>
      </c>
      <c r="Y623" s="73" t="s">
        <v>322</v>
      </c>
      <c r="Z623" s="58" t="s">
        <v>52</v>
      </c>
      <c r="AA623" s="58" t="s">
        <v>62</v>
      </c>
      <c r="AB623" s="58" t="s">
        <v>1246</v>
      </c>
      <c r="AC623" s="58" t="s">
        <v>1247</v>
      </c>
      <c r="AD623" s="58" t="s">
        <v>339</v>
      </c>
      <c r="AE623" s="58" t="s">
        <v>3493</v>
      </c>
      <c r="AF623" s="58" t="s">
        <v>510</v>
      </c>
      <c r="AG623" s="58"/>
      <c r="AH623" s="58"/>
      <c r="AI623" s="58"/>
      <c r="AJ623" s="58"/>
      <c r="AK623" s="58"/>
    </row>
    <row r="624" spans="1:37" x14ac:dyDescent="0.3">
      <c r="A624" s="58" t="s">
        <v>36</v>
      </c>
      <c r="B624" s="58" t="s">
        <v>37</v>
      </c>
      <c r="C624" s="58" t="s">
        <v>38</v>
      </c>
      <c r="D624" s="58" t="s">
        <v>39</v>
      </c>
      <c r="E624" s="58" t="s">
        <v>99</v>
      </c>
      <c r="F624" s="58" t="s">
        <v>403</v>
      </c>
      <c r="G624" s="58" t="s">
        <v>56</v>
      </c>
      <c r="H624" s="58" t="s">
        <v>455</v>
      </c>
      <c r="I624" s="58" t="s">
        <v>44</v>
      </c>
      <c r="J624" s="58" t="s">
        <v>102</v>
      </c>
      <c r="K624" s="58" t="s">
        <v>103</v>
      </c>
      <c r="L624" s="58" t="s">
        <v>456</v>
      </c>
      <c r="M624" s="58" t="s">
        <v>457</v>
      </c>
      <c r="N624" s="58" t="s">
        <v>458</v>
      </c>
      <c r="O624" s="58">
        <v>720000</v>
      </c>
      <c r="P624" s="58" t="s">
        <v>3999</v>
      </c>
      <c r="Q624" s="72">
        <v>44712</v>
      </c>
      <c r="R624" s="58" t="s">
        <v>3968</v>
      </c>
      <c r="S624" s="72">
        <v>44711</v>
      </c>
      <c r="T624" s="58" t="s">
        <v>4051</v>
      </c>
      <c r="U624" s="58" t="s">
        <v>3745</v>
      </c>
      <c r="V624" s="72">
        <v>44708</v>
      </c>
      <c r="W624" s="58" t="s">
        <v>459</v>
      </c>
      <c r="X624" s="72">
        <v>44708</v>
      </c>
      <c r="Y624" s="73" t="s">
        <v>322</v>
      </c>
      <c r="Z624" s="58" t="s">
        <v>52</v>
      </c>
      <c r="AA624" s="58" t="s">
        <v>62</v>
      </c>
      <c r="AB624" s="58" t="s">
        <v>1246</v>
      </c>
      <c r="AC624" s="58" t="s">
        <v>1247</v>
      </c>
      <c r="AD624" s="58" t="s">
        <v>69</v>
      </c>
      <c r="AE624" s="58" t="s">
        <v>460</v>
      </c>
      <c r="AF624" s="58" t="s">
        <v>382</v>
      </c>
      <c r="AG624" s="58"/>
      <c r="AH624" s="58"/>
      <c r="AI624" s="58"/>
      <c r="AJ624" s="58"/>
      <c r="AK624" s="58"/>
    </row>
    <row r="625" spans="1:37" x14ac:dyDescent="0.3">
      <c r="A625" s="58" t="s">
        <v>121</v>
      </c>
      <c r="B625" s="58" t="s">
        <v>122</v>
      </c>
      <c r="C625" s="58" t="s">
        <v>123</v>
      </c>
      <c r="D625" s="58" t="s">
        <v>124</v>
      </c>
      <c r="E625" s="58" t="s">
        <v>125</v>
      </c>
      <c r="F625" s="58" t="s">
        <v>184</v>
      </c>
      <c r="G625" s="58" t="s">
        <v>56</v>
      </c>
      <c r="H625" s="58" t="s">
        <v>185</v>
      </c>
      <c r="I625" s="58" t="s">
        <v>44</v>
      </c>
      <c r="J625" s="58" t="s">
        <v>136</v>
      </c>
      <c r="K625" s="58" t="s">
        <v>137</v>
      </c>
      <c r="L625" s="58" t="s">
        <v>186</v>
      </c>
      <c r="M625" s="58" t="s">
        <v>187</v>
      </c>
      <c r="N625" s="58" t="s">
        <v>3488</v>
      </c>
      <c r="O625" s="58">
        <v>1746000</v>
      </c>
      <c r="P625" s="58" t="s">
        <v>3999</v>
      </c>
      <c r="Q625" s="72">
        <v>44712</v>
      </c>
      <c r="R625" s="58" t="s">
        <v>3968</v>
      </c>
      <c r="S625" s="72">
        <v>44711</v>
      </c>
      <c r="T625" s="58" t="s">
        <v>4023</v>
      </c>
      <c r="U625" s="58" t="s">
        <v>4026</v>
      </c>
      <c r="V625" s="72">
        <v>44708</v>
      </c>
      <c r="W625" s="58" t="s">
        <v>3489</v>
      </c>
      <c r="X625" s="72">
        <v>44708</v>
      </c>
      <c r="Y625" s="73" t="s">
        <v>322</v>
      </c>
      <c r="Z625" s="58" t="s">
        <v>52</v>
      </c>
      <c r="AA625" s="58" t="s">
        <v>62</v>
      </c>
      <c r="AB625" s="58" t="s">
        <v>1246</v>
      </c>
      <c r="AC625" s="58" t="s">
        <v>1247</v>
      </c>
      <c r="AD625" s="58" t="s">
        <v>327</v>
      </c>
      <c r="AE625" s="58" t="s">
        <v>3490</v>
      </c>
      <c r="AF625" s="58" t="s">
        <v>510</v>
      </c>
      <c r="AG625" s="58"/>
      <c r="AH625" s="58"/>
      <c r="AI625" s="58"/>
      <c r="AJ625" s="58"/>
      <c r="AK625" s="58"/>
    </row>
    <row r="626" spans="1:37" x14ac:dyDescent="0.3">
      <c r="A626" s="58" t="s">
        <v>36</v>
      </c>
      <c r="B626" s="58" t="s">
        <v>37</v>
      </c>
      <c r="C626" s="58" t="s">
        <v>38</v>
      </c>
      <c r="D626" s="58" t="s">
        <v>39</v>
      </c>
      <c r="E626" s="58" t="s">
        <v>99</v>
      </c>
      <c r="F626" s="58" t="s">
        <v>403</v>
      </c>
      <c r="G626" s="58" t="s">
        <v>56</v>
      </c>
      <c r="H626" s="58" t="s">
        <v>455</v>
      </c>
      <c r="I626" s="58" t="s">
        <v>44</v>
      </c>
      <c r="J626" s="58" t="s">
        <v>102</v>
      </c>
      <c r="K626" s="58" t="s">
        <v>103</v>
      </c>
      <c r="L626" s="58" t="s">
        <v>456</v>
      </c>
      <c r="M626" s="58" t="s">
        <v>457</v>
      </c>
      <c r="N626" s="58" t="s">
        <v>461</v>
      </c>
      <c r="O626" s="58">
        <v>1105000</v>
      </c>
      <c r="P626" s="58" t="s">
        <v>3999</v>
      </c>
      <c r="Q626" s="72">
        <v>44712</v>
      </c>
      <c r="R626" s="58" t="s">
        <v>3968</v>
      </c>
      <c r="S626" s="72">
        <v>44711</v>
      </c>
      <c r="T626" s="58" t="s">
        <v>4051</v>
      </c>
      <c r="U626" s="58" t="s">
        <v>3744</v>
      </c>
      <c r="V626" s="72">
        <v>44708</v>
      </c>
      <c r="W626" s="58" t="s">
        <v>462</v>
      </c>
      <c r="X626" s="72">
        <v>44708</v>
      </c>
      <c r="Y626" s="73" t="s">
        <v>322</v>
      </c>
      <c r="Z626" s="58" t="s">
        <v>52</v>
      </c>
      <c r="AA626" s="58" t="s">
        <v>62</v>
      </c>
      <c r="AB626" s="58" t="s">
        <v>1246</v>
      </c>
      <c r="AC626" s="58" t="s">
        <v>1247</v>
      </c>
      <c r="AD626" s="58" t="s">
        <v>72</v>
      </c>
      <c r="AE626" s="58" t="s">
        <v>463</v>
      </c>
      <c r="AF626" s="58" t="s">
        <v>382</v>
      </c>
      <c r="AG626" s="58"/>
      <c r="AH626" s="58"/>
      <c r="AI626" s="58"/>
      <c r="AJ626" s="58"/>
      <c r="AK626" s="58"/>
    </row>
    <row r="627" spans="1:37" x14ac:dyDescent="0.3">
      <c r="A627" s="58" t="s">
        <v>121</v>
      </c>
      <c r="B627" s="58" t="s">
        <v>122</v>
      </c>
      <c r="C627" s="58" t="s">
        <v>123</v>
      </c>
      <c r="D627" s="58" t="s">
        <v>124</v>
      </c>
      <c r="E627" s="58" t="s">
        <v>125</v>
      </c>
      <c r="F627" s="58" t="s">
        <v>184</v>
      </c>
      <c r="G627" s="58" t="s">
        <v>1302</v>
      </c>
      <c r="H627" s="58" t="s">
        <v>2311</v>
      </c>
      <c r="I627" s="58" t="s">
        <v>44</v>
      </c>
      <c r="J627" s="58" t="s">
        <v>136</v>
      </c>
      <c r="K627" s="58" t="s">
        <v>137</v>
      </c>
      <c r="L627" s="58" t="s">
        <v>2131</v>
      </c>
      <c r="M627" s="58" t="s">
        <v>2312</v>
      </c>
      <c r="N627" s="58" t="s">
        <v>3485</v>
      </c>
      <c r="O627" s="58">
        <v>60000</v>
      </c>
      <c r="P627" s="58" t="s">
        <v>3999</v>
      </c>
      <c r="Q627" s="72">
        <v>44712</v>
      </c>
      <c r="R627" s="58" t="s">
        <v>3968</v>
      </c>
      <c r="S627" s="72">
        <v>44711</v>
      </c>
      <c r="T627" s="58" t="s">
        <v>4023</v>
      </c>
      <c r="U627" s="58" t="s">
        <v>4027</v>
      </c>
      <c r="V627" s="72">
        <v>44708</v>
      </c>
      <c r="W627" s="58" t="s">
        <v>3486</v>
      </c>
      <c r="X627" s="72">
        <v>44708</v>
      </c>
      <c r="Y627" s="73" t="s">
        <v>322</v>
      </c>
      <c r="Z627" s="58" t="s">
        <v>52</v>
      </c>
      <c r="AA627" s="58" t="s">
        <v>1309</v>
      </c>
      <c r="AB627" s="58" t="s">
        <v>1246</v>
      </c>
      <c r="AC627" s="58" t="s">
        <v>1247</v>
      </c>
      <c r="AD627" s="58" t="s">
        <v>323</v>
      </c>
      <c r="AE627" s="58" t="s">
        <v>3487</v>
      </c>
      <c r="AF627" s="58" t="s">
        <v>510</v>
      </c>
      <c r="AG627" s="58"/>
      <c r="AH627" s="58"/>
      <c r="AI627" s="58"/>
      <c r="AJ627" s="58"/>
      <c r="AK627" s="58"/>
    </row>
    <row r="628" spans="1:37" x14ac:dyDescent="0.3">
      <c r="A628" s="58" t="s">
        <v>36</v>
      </c>
      <c r="B628" s="58" t="s">
        <v>37</v>
      </c>
      <c r="C628" s="58" t="s">
        <v>38</v>
      </c>
      <c r="D628" s="58" t="s">
        <v>39</v>
      </c>
      <c r="E628" s="58" t="s">
        <v>99</v>
      </c>
      <c r="F628" s="58" t="s">
        <v>403</v>
      </c>
      <c r="G628" s="58" t="s">
        <v>56</v>
      </c>
      <c r="H628" s="58" t="s">
        <v>455</v>
      </c>
      <c r="I628" s="58" t="s">
        <v>44</v>
      </c>
      <c r="J628" s="58" t="s">
        <v>102</v>
      </c>
      <c r="K628" s="58" t="s">
        <v>103</v>
      </c>
      <c r="L628" s="58" t="s">
        <v>456</v>
      </c>
      <c r="M628" s="58" t="s">
        <v>457</v>
      </c>
      <c r="N628" s="58" t="s">
        <v>464</v>
      </c>
      <c r="O628" s="58">
        <v>1105000</v>
      </c>
      <c r="P628" s="58" t="s">
        <v>3999</v>
      </c>
      <c r="Q628" s="72">
        <v>44712</v>
      </c>
      <c r="R628" s="58" t="s">
        <v>3968</v>
      </c>
      <c r="S628" s="72">
        <v>44711</v>
      </c>
      <c r="T628" s="58" t="s">
        <v>4051</v>
      </c>
      <c r="U628" s="58" t="s">
        <v>3743</v>
      </c>
      <c r="V628" s="72">
        <v>44708</v>
      </c>
      <c r="W628" s="58" t="s">
        <v>465</v>
      </c>
      <c r="X628" s="72">
        <v>44708</v>
      </c>
      <c r="Y628" s="73" t="s">
        <v>322</v>
      </c>
      <c r="Z628" s="58" t="s">
        <v>52</v>
      </c>
      <c r="AA628" s="58" t="s">
        <v>62</v>
      </c>
      <c r="AB628" s="58" t="s">
        <v>1246</v>
      </c>
      <c r="AC628" s="58" t="s">
        <v>1247</v>
      </c>
      <c r="AD628" s="58" t="s">
        <v>75</v>
      </c>
      <c r="AE628" s="58" t="s">
        <v>466</v>
      </c>
      <c r="AF628" s="58" t="s">
        <v>382</v>
      </c>
      <c r="AG628" s="58"/>
      <c r="AH628" s="58"/>
      <c r="AI628" s="58"/>
      <c r="AJ628" s="58"/>
      <c r="AK628" s="58"/>
    </row>
    <row r="629" spans="1:37" x14ac:dyDescent="0.3">
      <c r="A629" s="58" t="s">
        <v>121</v>
      </c>
      <c r="B629" s="58" t="s">
        <v>122</v>
      </c>
      <c r="C629" s="58" t="s">
        <v>123</v>
      </c>
      <c r="D629" s="58" t="s">
        <v>124</v>
      </c>
      <c r="E629" s="58" t="s">
        <v>125</v>
      </c>
      <c r="F629" s="58" t="s">
        <v>184</v>
      </c>
      <c r="G629" s="58" t="s">
        <v>1302</v>
      </c>
      <c r="H629" s="58" t="s">
        <v>2311</v>
      </c>
      <c r="I629" s="58" t="s">
        <v>44</v>
      </c>
      <c r="J629" s="58" t="s">
        <v>136</v>
      </c>
      <c r="K629" s="58" t="s">
        <v>137</v>
      </c>
      <c r="L629" s="58" t="s">
        <v>2131</v>
      </c>
      <c r="M629" s="58" t="s">
        <v>2312</v>
      </c>
      <c r="N629" s="58" t="s">
        <v>3482</v>
      </c>
      <c r="O629" s="58">
        <v>35000</v>
      </c>
      <c r="P629" s="58" t="s">
        <v>3999</v>
      </c>
      <c r="Q629" s="72">
        <v>44712</v>
      </c>
      <c r="R629" s="58" t="s">
        <v>3968</v>
      </c>
      <c r="S629" s="72">
        <v>44711</v>
      </c>
      <c r="T629" s="58" t="s">
        <v>4023</v>
      </c>
      <c r="U629" s="58" t="s">
        <v>4028</v>
      </c>
      <c r="V629" s="72">
        <v>44708</v>
      </c>
      <c r="W629" s="58" t="s">
        <v>3483</v>
      </c>
      <c r="X629" s="72">
        <v>44708</v>
      </c>
      <c r="Y629" s="73" t="s">
        <v>322</v>
      </c>
      <c r="Z629" s="58" t="s">
        <v>52</v>
      </c>
      <c r="AA629" s="58" t="s">
        <v>1309</v>
      </c>
      <c r="AB629" s="58" t="s">
        <v>1246</v>
      </c>
      <c r="AC629" s="58" t="s">
        <v>1247</v>
      </c>
      <c r="AD629" s="58" t="s">
        <v>3205</v>
      </c>
      <c r="AE629" s="58" t="s">
        <v>3484</v>
      </c>
      <c r="AF629" s="58" t="s">
        <v>510</v>
      </c>
      <c r="AG629" s="58"/>
      <c r="AH629" s="58"/>
      <c r="AI629" s="58"/>
      <c r="AJ629" s="58"/>
      <c r="AK629" s="58"/>
    </row>
    <row r="630" spans="1:37" x14ac:dyDescent="0.3">
      <c r="A630" s="58" t="s">
        <v>36</v>
      </c>
      <c r="B630" s="58" t="s">
        <v>37</v>
      </c>
      <c r="C630" s="58" t="s">
        <v>38</v>
      </c>
      <c r="D630" s="58" t="s">
        <v>39</v>
      </c>
      <c r="E630" s="58" t="s">
        <v>99</v>
      </c>
      <c r="F630" s="58" t="s">
        <v>403</v>
      </c>
      <c r="G630" s="58" t="s">
        <v>56</v>
      </c>
      <c r="H630" s="58" t="s">
        <v>455</v>
      </c>
      <c r="I630" s="58" t="s">
        <v>44</v>
      </c>
      <c r="J630" s="58" t="s">
        <v>102</v>
      </c>
      <c r="K630" s="58" t="s">
        <v>103</v>
      </c>
      <c r="L630" s="58" t="s">
        <v>456</v>
      </c>
      <c r="M630" s="58" t="s">
        <v>457</v>
      </c>
      <c r="N630" s="58" t="s">
        <v>467</v>
      </c>
      <c r="O630" s="58">
        <v>1105000</v>
      </c>
      <c r="P630" s="58" t="s">
        <v>3999</v>
      </c>
      <c r="Q630" s="72">
        <v>44712</v>
      </c>
      <c r="R630" s="58" t="s">
        <v>3968</v>
      </c>
      <c r="S630" s="72">
        <v>44711</v>
      </c>
      <c r="T630" s="58" t="s">
        <v>4051</v>
      </c>
      <c r="U630" s="58" t="s">
        <v>3742</v>
      </c>
      <c r="V630" s="72">
        <v>44708</v>
      </c>
      <c r="W630" s="58" t="s">
        <v>468</v>
      </c>
      <c r="X630" s="72">
        <v>44708</v>
      </c>
      <c r="Y630" s="73" t="s">
        <v>322</v>
      </c>
      <c r="Z630" s="58" t="s">
        <v>52</v>
      </c>
      <c r="AA630" s="58" t="s">
        <v>62</v>
      </c>
      <c r="AB630" s="58" t="s">
        <v>1246</v>
      </c>
      <c r="AC630" s="58" t="s">
        <v>1247</v>
      </c>
      <c r="AD630" s="58" t="s">
        <v>220</v>
      </c>
      <c r="AE630" s="58" t="s">
        <v>469</v>
      </c>
      <c r="AF630" s="58" t="s">
        <v>382</v>
      </c>
      <c r="AG630" s="58"/>
      <c r="AH630" s="58"/>
      <c r="AI630" s="58"/>
      <c r="AJ630" s="58"/>
      <c r="AK630" s="58"/>
    </row>
    <row r="631" spans="1:37" x14ac:dyDescent="0.3">
      <c r="A631" s="58" t="s">
        <v>121</v>
      </c>
      <c r="B631" s="58" t="s">
        <v>122</v>
      </c>
      <c r="C631" s="58" t="s">
        <v>123</v>
      </c>
      <c r="D631" s="58" t="s">
        <v>124</v>
      </c>
      <c r="E631" s="58" t="s">
        <v>125</v>
      </c>
      <c r="F631" s="58" t="s">
        <v>184</v>
      </c>
      <c r="G631" s="58" t="s">
        <v>1302</v>
      </c>
      <c r="H631" s="58" t="s">
        <v>2311</v>
      </c>
      <c r="I631" s="58" t="s">
        <v>44</v>
      </c>
      <c r="J631" s="58" t="s">
        <v>136</v>
      </c>
      <c r="K631" s="58" t="s">
        <v>137</v>
      </c>
      <c r="L631" s="58" t="s">
        <v>2131</v>
      </c>
      <c r="M631" s="58" t="s">
        <v>2312</v>
      </c>
      <c r="N631" s="58" t="s">
        <v>3479</v>
      </c>
      <c r="O631" s="58">
        <v>60000</v>
      </c>
      <c r="P631" s="58" t="s">
        <v>3999</v>
      </c>
      <c r="Q631" s="72">
        <v>44712</v>
      </c>
      <c r="R631" s="58" t="s">
        <v>3968</v>
      </c>
      <c r="S631" s="72">
        <v>44711</v>
      </c>
      <c r="T631" s="58" t="s">
        <v>4023</v>
      </c>
      <c r="U631" s="58" t="s">
        <v>4029</v>
      </c>
      <c r="V631" s="72">
        <v>44708</v>
      </c>
      <c r="W631" s="58" t="s">
        <v>3480</v>
      </c>
      <c r="X631" s="72">
        <v>44708</v>
      </c>
      <c r="Y631" s="73" t="s">
        <v>322</v>
      </c>
      <c r="Z631" s="58" t="s">
        <v>52</v>
      </c>
      <c r="AA631" s="58" t="s">
        <v>1309</v>
      </c>
      <c r="AB631" s="58" t="s">
        <v>1246</v>
      </c>
      <c r="AC631" s="58" t="s">
        <v>1247</v>
      </c>
      <c r="AD631" s="58" t="s">
        <v>4531</v>
      </c>
      <c r="AE631" s="58" t="s">
        <v>3481</v>
      </c>
      <c r="AF631" s="58" t="s">
        <v>510</v>
      </c>
      <c r="AG631" s="58"/>
      <c r="AH631" s="58"/>
      <c r="AI631" s="58"/>
      <c r="AJ631" s="58"/>
      <c r="AK631" s="58"/>
    </row>
    <row r="632" spans="1:37" x14ac:dyDescent="0.3">
      <c r="A632" s="58" t="s">
        <v>36</v>
      </c>
      <c r="B632" s="58" t="s">
        <v>37</v>
      </c>
      <c r="C632" s="58" t="s">
        <v>38</v>
      </c>
      <c r="D632" s="58" t="s">
        <v>39</v>
      </c>
      <c r="E632" s="58" t="s">
        <v>99</v>
      </c>
      <c r="F632" s="58" t="s">
        <v>403</v>
      </c>
      <c r="G632" s="58" t="s">
        <v>56</v>
      </c>
      <c r="H632" s="58" t="s">
        <v>455</v>
      </c>
      <c r="I632" s="58" t="s">
        <v>44</v>
      </c>
      <c r="J632" s="58" t="s">
        <v>102</v>
      </c>
      <c r="K632" s="58" t="s">
        <v>103</v>
      </c>
      <c r="L632" s="58" t="s">
        <v>456</v>
      </c>
      <c r="M632" s="58" t="s">
        <v>457</v>
      </c>
      <c r="N632" s="58" t="s">
        <v>470</v>
      </c>
      <c r="O632" s="58">
        <v>1105000</v>
      </c>
      <c r="P632" s="58" t="s">
        <v>3999</v>
      </c>
      <c r="Q632" s="72">
        <v>44712</v>
      </c>
      <c r="R632" s="58" t="s">
        <v>3968</v>
      </c>
      <c r="S632" s="72">
        <v>44711</v>
      </c>
      <c r="T632" s="58" t="s">
        <v>4051</v>
      </c>
      <c r="U632" s="58" t="s">
        <v>3741</v>
      </c>
      <c r="V632" s="72">
        <v>44708</v>
      </c>
      <c r="W632" s="58" t="s">
        <v>471</v>
      </c>
      <c r="X632" s="72">
        <v>44708</v>
      </c>
      <c r="Y632" s="73" t="s">
        <v>322</v>
      </c>
      <c r="Z632" s="58" t="s">
        <v>52</v>
      </c>
      <c r="AA632" s="58" t="s">
        <v>62</v>
      </c>
      <c r="AB632" s="58" t="s">
        <v>1246</v>
      </c>
      <c r="AC632" s="58" t="s">
        <v>1247</v>
      </c>
      <c r="AD632" s="58" t="s">
        <v>223</v>
      </c>
      <c r="AE632" s="58" t="s">
        <v>472</v>
      </c>
      <c r="AF632" s="58" t="s">
        <v>382</v>
      </c>
      <c r="AG632" s="58"/>
      <c r="AH632" s="58"/>
      <c r="AI632" s="58"/>
      <c r="AJ632" s="58"/>
      <c r="AK632" s="58"/>
    </row>
    <row r="633" spans="1:37" x14ac:dyDescent="0.3">
      <c r="A633" s="58" t="s">
        <v>121</v>
      </c>
      <c r="B633" s="58" t="s">
        <v>122</v>
      </c>
      <c r="C633" s="58" t="s">
        <v>123</v>
      </c>
      <c r="D633" s="58" t="s">
        <v>124</v>
      </c>
      <c r="E633" s="58" t="s">
        <v>125</v>
      </c>
      <c r="F633" s="58" t="s">
        <v>184</v>
      </c>
      <c r="G633" s="58" t="s">
        <v>1302</v>
      </c>
      <c r="H633" s="58" t="s">
        <v>2311</v>
      </c>
      <c r="I633" s="58" t="s">
        <v>44</v>
      </c>
      <c r="J633" s="58" t="s">
        <v>136</v>
      </c>
      <c r="K633" s="58" t="s">
        <v>137</v>
      </c>
      <c r="L633" s="58" t="s">
        <v>2131</v>
      </c>
      <c r="M633" s="58" t="s">
        <v>2312</v>
      </c>
      <c r="N633" s="58" t="s">
        <v>3476</v>
      </c>
      <c r="O633" s="58">
        <v>60000</v>
      </c>
      <c r="P633" s="58" t="s">
        <v>3999</v>
      </c>
      <c r="Q633" s="72">
        <v>44712</v>
      </c>
      <c r="R633" s="58" t="s">
        <v>3968</v>
      </c>
      <c r="S633" s="72">
        <v>44711</v>
      </c>
      <c r="T633" s="58" t="s">
        <v>4023</v>
      </c>
      <c r="U633" s="58" t="s">
        <v>4030</v>
      </c>
      <c r="V633" s="72">
        <v>44708</v>
      </c>
      <c r="W633" s="58" t="s">
        <v>3477</v>
      </c>
      <c r="X633" s="72">
        <v>44708</v>
      </c>
      <c r="Y633" s="73" t="s">
        <v>322</v>
      </c>
      <c r="Z633" s="58" t="s">
        <v>52</v>
      </c>
      <c r="AA633" s="58" t="s">
        <v>1309</v>
      </c>
      <c r="AB633" s="58" t="s">
        <v>1246</v>
      </c>
      <c r="AC633" s="58" t="s">
        <v>1247</v>
      </c>
      <c r="AD633" s="58" t="s">
        <v>4532</v>
      </c>
      <c r="AE633" s="58" t="s">
        <v>3478</v>
      </c>
      <c r="AF633" s="58" t="s">
        <v>510</v>
      </c>
      <c r="AG633" s="58"/>
      <c r="AH633" s="58"/>
      <c r="AI633" s="58"/>
      <c r="AJ633" s="58"/>
      <c r="AK633" s="58"/>
    </row>
    <row r="634" spans="1:37" x14ac:dyDescent="0.3">
      <c r="A634" s="58" t="s">
        <v>36</v>
      </c>
      <c r="B634" s="58" t="s">
        <v>37</v>
      </c>
      <c r="C634" s="58" t="s">
        <v>38</v>
      </c>
      <c r="D634" s="58" t="s">
        <v>39</v>
      </c>
      <c r="E634" s="58" t="s">
        <v>99</v>
      </c>
      <c r="F634" s="58" t="s">
        <v>403</v>
      </c>
      <c r="G634" s="58" t="s">
        <v>56</v>
      </c>
      <c r="H634" s="58" t="s">
        <v>455</v>
      </c>
      <c r="I634" s="58" t="s">
        <v>44</v>
      </c>
      <c r="J634" s="58" t="s">
        <v>102</v>
      </c>
      <c r="K634" s="58" t="s">
        <v>103</v>
      </c>
      <c r="L634" s="58" t="s">
        <v>456</v>
      </c>
      <c r="M634" s="58" t="s">
        <v>457</v>
      </c>
      <c r="N634" s="58" t="s">
        <v>473</v>
      </c>
      <c r="O634" s="58">
        <v>720000</v>
      </c>
      <c r="P634" s="58" t="s">
        <v>3999</v>
      </c>
      <c r="Q634" s="72">
        <v>44712</v>
      </c>
      <c r="R634" s="58" t="s">
        <v>3968</v>
      </c>
      <c r="S634" s="72">
        <v>44711</v>
      </c>
      <c r="T634" s="58" t="s">
        <v>4051</v>
      </c>
      <c r="U634" s="58" t="s">
        <v>3740</v>
      </c>
      <c r="V634" s="72">
        <v>44708</v>
      </c>
      <c r="W634" s="58" t="s">
        <v>474</v>
      </c>
      <c r="X634" s="72">
        <v>44708</v>
      </c>
      <c r="Y634" s="73" t="s">
        <v>322</v>
      </c>
      <c r="Z634" s="58" t="s">
        <v>52</v>
      </c>
      <c r="AA634" s="58" t="s">
        <v>62</v>
      </c>
      <c r="AB634" s="58" t="s">
        <v>1246</v>
      </c>
      <c r="AC634" s="58" t="s">
        <v>1247</v>
      </c>
      <c r="AD634" s="58" t="s">
        <v>226</v>
      </c>
      <c r="AE634" s="58" t="s">
        <v>475</v>
      </c>
      <c r="AF634" s="58" t="s">
        <v>382</v>
      </c>
      <c r="AG634" s="58"/>
      <c r="AH634" s="58"/>
      <c r="AI634" s="58"/>
      <c r="AJ634" s="58"/>
      <c r="AK634" s="58"/>
    </row>
    <row r="635" spans="1:37" x14ac:dyDescent="0.3">
      <c r="A635" s="58" t="s">
        <v>121</v>
      </c>
      <c r="B635" s="58" t="s">
        <v>122</v>
      </c>
      <c r="C635" s="58" t="s">
        <v>123</v>
      </c>
      <c r="D635" s="58" t="s">
        <v>124</v>
      </c>
      <c r="E635" s="58" t="s">
        <v>125</v>
      </c>
      <c r="F635" s="58" t="s">
        <v>184</v>
      </c>
      <c r="G635" s="58" t="s">
        <v>2289</v>
      </c>
      <c r="H635" s="58" t="s">
        <v>2290</v>
      </c>
      <c r="I635" s="58" t="s">
        <v>44</v>
      </c>
      <c r="J635" s="58" t="s">
        <v>136</v>
      </c>
      <c r="K635" s="58" t="s">
        <v>137</v>
      </c>
      <c r="L635" s="58" t="s">
        <v>2412</v>
      </c>
      <c r="M635" s="58" t="s">
        <v>2413</v>
      </c>
      <c r="N635" s="58" t="s">
        <v>3473</v>
      </c>
      <c r="O635" s="58">
        <v>56950</v>
      </c>
      <c r="P635" s="58" t="s">
        <v>3999</v>
      </c>
      <c r="Q635" s="72">
        <v>44712</v>
      </c>
      <c r="R635" s="58" t="s">
        <v>3968</v>
      </c>
      <c r="S635" s="72">
        <v>44711</v>
      </c>
      <c r="T635" s="58" t="s">
        <v>4023</v>
      </c>
      <c r="U635" s="58" t="s">
        <v>4031</v>
      </c>
      <c r="V635" s="72">
        <v>44708</v>
      </c>
      <c r="W635" s="58" t="s">
        <v>3474</v>
      </c>
      <c r="X635" s="72">
        <v>44708</v>
      </c>
      <c r="Y635" s="73" t="s">
        <v>322</v>
      </c>
      <c r="Z635" s="58" t="s">
        <v>52</v>
      </c>
      <c r="AA635" s="58" t="s">
        <v>116</v>
      </c>
      <c r="AB635" s="58" t="s">
        <v>1246</v>
      </c>
      <c r="AC635" s="58" t="s">
        <v>1247</v>
      </c>
      <c r="AD635" s="58" t="s">
        <v>780</v>
      </c>
      <c r="AE635" s="58" t="s">
        <v>3475</v>
      </c>
      <c r="AF635" s="58" t="s">
        <v>510</v>
      </c>
      <c r="AG635" s="58"/>
      <c r="AH635" s="58"/>
      <c r="AI635" s="58"/>
      <c r="AJ635" s="58"/>
      <c r="AK635" s="58"/>
    </row>
    <row r="636" spans="1:37" x14ac:dyDescent="0.3">
      <c r="A636" s="58" t="s">
        <v>36</v>
      </c>
      <c r="B636" s="58" t="s">
        <v>37</v>
      </c>
      <c r="C636" s="58" t="s">
        <v>38</v>
      </c>
      <c r="D636" s="58" t="s">
        <v>39</v>
      </c>
      <c r="E636" s="58" t="s">
        <v>99</v>
      </c>
      <c r="F636" s="58" t="s">
        <v>403</v>
      </c>
      <c r="G636" s="58" t="s">
        <v>56</v>
      </c>
      <c r="H636" s="58" t="s">
        <v>455</v>
      </c>
      <c r="I636" s="58" t="s">
        <v>44</v>
      </c>
      <c r="J636" s="58" t="s">
        <v>102</v>
      </c>
      <c r="K636" s="58" t="s">
        <v>103</v>
      </c>
      <c r="L636" s="58" t="s">
        <v>456</v>
      </c>
      <c r="M636" s="58" t="s">
        <v>457</v>
      </c>
      <c r="N636" s="58" t="s">
        <v>476</v>
      </c>
      <c r="O636" s="58">
        <v>720000</v>
      </c>
      <c r="P636" s="58" t="s">
        <v>3999</v>
      </c>
      <c r="Q636" s="72">
        <v>44712</v>
      </c>
      <c r="R636" s="58" t="s">
        <v>3968</v>
      </c>
      <c r="S636" s="72">
        <v>44711</v>
      </c>
      <c r="T636" s="58" t="s">
        <v>4051</v>
      </c>
      <c r="U636" s="58" t="s">
        <v>3739</v>
      </c>
      <c r="V636" s="72">
        <v>44708</v>
      </c>
      <c r="W636" s="58" t="s">
        <v>477</v>
      </c>
      <c r="X636" s="72">
        <v>44708</v>
      </c>
      <c r="Y636" s="73" t="s">
        <v>322</v>
      </c>
      <c r="Z636" s="58" t="s">
        <v>52</v>
      </c>
      <c r="AA636" s="58" t="s">
        <v>62</v>
      </c>
      <c r="AB636" s="58" t="s">
        <v>1246</v>
      </c>
      <c r="AC636" s="58" t="s">
        <v>1247</v>
      </c>
      <c r="AD636" s="58" t="s">
        <v>229</v>
      </c>
      <c r="AE636" s="58" t="s">
        <v>478</v>
      </c>
      <c r="AF636" s="58" t="s">
        <v>382</v>
      </c>
      <c r="AG636" s="58"/>
      <c r="AH636" s="58"/>
      <c r="AI636" s="58"/>
      <c r="AJ636" s="58"/>
      <c r="AK636" s="58"/>
    </row>
    <row r="637" spans="1:37" x14ac:dyDescent="0.3">
      <c r="A637" s="58" t="s">
        <v>121</v>
      </c>
      <c r="B637" s="58" t="s">
        <v>122</v>
      </c>
      <c r="C637" s="58" t="s">
        <v>123</v>
      </c>
      <c r="D637" s="58" t="s">
        <v>124</v>
      </c>
      <c r="E637" s="58" t="s">
        <v>125</v>
      </c>
      <c r="F637" s="58" t="s">
        <v>184</v>
      </c>
      <c r="G637" s="58" t="s">
        <v>2289</v>
      </c>
      <c r="H637" s="58" t="s">
        <v>2290</v>
      </c>
      <c r="I637" s="58" t="s">
        <v>44</v>
      </c>
      <c r="J637" s="58" t="s">
        <v>136</v>
      </c>
      <c r="K637" s="58" t="s">
        <v>137</v>
      </c>
      <c r="L637" s="58" t="s">
        <v>2412</v>
      </c>
      <c r="M637" s="58" t="s">
        <v>2413</v>
      </c>
      <c r="N637" s="58" t="s">
        <v>3470</v>
      </c>
      <c r="O637" s="58">
        <v>1300300</v>
      </c>
      <c r="P637" s="58" t="s">
        <v>3999</v>
      </c>
      <c r="Q637" s="72">
        <v>44712</v>
      </c>
      <c r="R637" s="58" t="s">
        <v>3968</v>
      </c>
      <c r="S637" s="72">
        <v>44711</v>
      </c>
      <c r="T637" s="58" t="s">
        <v>4023</v>
      </c>
      <c r="U637" s="58" t="s">
        <v>4032</v>
      </c>
      <c r="V637" s="72">
        <v>44708</v>
      </c>
      <c r="W637" s="58" t="s">
        <v>3471</v>
      </c>
      <c r="X637" s="72">
        <v>44708</v>
      </c>
      <c r="Y637" s="73" t="s">
        <v>322</v>
      </c>
      <c r="Z637" s="58" t="s">
        <v>52</v>
      </c>
      <c r="AA637" s="58" t="s">
        <v>116</v>
      </c>
      <c r="AB637" s="58" t="s">
        <v>1246</v>
      </c>
      <c r="AC637" s="58" t="s">
        <v>1247</v>
      </c>
      <c r="AD637" s="58" t="s">
        <v>255</v>
      </c>
      <c r="AE637" s="58" t="s">
        <v>3472</v>
      </c>
      <c r="AF637" s="58" t="s">
        <v>510</v>
      </c>
      <c r="AG637" s="58"/>
      <c r="AH637" s="58"/>
      <c r="AI637" s="58"/>
      <c r="AJ637" s="58"/>
      <c r="AK637" s="58"/>
    </row>
    <row r="638" spans="1:37" x14ac:dyDescent="0.3">
      <c r="A638" s="58" t="s">
        <v>36</v>
      </c>
      <c r="B638" s="58" t="s">
        <v>37</v>
      </c>
      <c r="C638" s="58" t="s">
        <v>38</v>
      </c>
      <c r="D638" s="58" t="s">
        <v>39</v>
      </c>
      <c r="E638" s="58" t="s">
        <v>99</v>
      </c>
      <c r="F638" s="58" t="s">
        <v>403</v>
      </c>
      <c r="G638" s="58" t="s">
        <v>56</v>
      </c>
      <c r="H638" s="58" t="s">
        <v>455</v>
      </c>
      <c r="I638" s="58" t="s">
        <v>44</v>
      </c>
      <c r="J638" s="58" t="s">
        <v>102</v>
      </c>
      <c r="K638" s="58" t="s">
        <v>103</v>
      </c>
      <c r="L638" s="58" t="s">
        <v>456</v>
      </c>
      <c r="M638" s="58" t="s">
        <v>457</v>
      </c>
      <c r="N638" s="58" t="s">
        <v>479</v>
      </c>
      <c r="O638" s="58">
        <v>5875400</v>
      </c>
      <c r="P638" s="58" t="s">
        <v>3999</v>
      </c>
      <c r="Q638" s="72">
        <v>44712</v>
      </c>
      <c r="R638" s="58" t="s">
        <v>3968</v>
      </c>
      <c r="S638" s="72">
        <v>44711</v>
      </c>
      <c r="T638" s="58" t="s">
        <v>4051</v>
      </c>
      <c r="U638" s="58" t="s">
        <v>3738</v>
      </c>
      <c r="V638" s="72">
        <v>44708</v>
      </c>
      <c r="W638" s="58" t="s">
        <v>480</v>
      </c>
      <c r="X638" s="72">
        <v>44708</v>
      </c>
      <c r="Y638" s="73" t="s">
        <v>322</v>
      </c>
      <c r="Z638" s="58" t="s">
        <v>52</v>
      </c>
      <c r="AA638" s="58" t="s">
        <v>62</v>
      </c>
      <c r="AB638" s="58" t="s">
        <v>1246</v>
      </c>
      <c r="AC638" s="58" t="s">
        <v>1247</v>
      </c>
      <c r="AD638" s="58" t="s">
        <v>232</v>
      </c>
      <c r="AE638" s="58" t="s">
        <v>481</v>
      </c>
      <c r="AF638" s="58" t="s">
        <v>382</v>
      </c>
      <c r="AG638" s="58"/>
      <c r="AH638" s="58"/>
      <c r="AI638" s="58"/>
      <c r="AJ638" s="58"/>
      <c r="AK638" s="58"/>
    </row>
    <row r="639" spans="1:37" x14ac:dyDescent="0.3">
      <c r="A639" s="58" t="s">
        <v>121</v>
      </c>
      <c r="B639" s="58" t="s">
        <v>122</v>
      </c>
      <c r="C639" s="58" t="s">
        <v>123</v>
      </c>
      <c r="D639" s="58" t="s">
        <v>124</v>
      </c>
      <c r="E639" s="58" t="s">
        <v>125</v>
      </c>
      <c r="F639" s="58" t="s">
        <v>184</v>
      </c>
      <c r="G639" s="58" t="s">
        <v>2289</v>
      </c>
      <c r="H639" s="58" t="s">
        <v>2290</v>
      </c>
      <c r="I639" s="58" t="s">
        <v>44</v>
      </c>
      <c r="J639" s="58" t="s">
        <v>136</v>
      </c>
      <c r="K639" s="58" t="s">
        <v>137</v>
      </c>
      <c r="L639" s="58" t="s">
        <v>2412</v>
      </c>
      <c r="M639" s="58" t="s">
        <v>2413</v>
      </c>
      <c r="N639" s="58" t="s">
        <v>3467</v>
      </c>
      <c r="O639" s="58">
        <v>2893300</v>
      </c>
      <c r="P639" s="58" t="s">
        <v>3999</v>
      </c>
      <c r="Q639" s="72">
        <v>44712</v>
      </c>
      <c r="R639" s="58" t="s">
        <v>3968</v>
      </c>
      <c r="S639" s="72">
        <v>44711</v>
      </c>
      <c r="T639" s="58" t="s">
        <v>4023</v>
      </c>
      <c r="U639" s="58" t="s">
        <v>4033</v>
      </c>
      <c r="V639" s="72">
        <v>44708</v>
      </c>
      <c r="W639" s="58" t="s">
        <v>3468</v>
      </c>
      <c r="X639" s="72">
        <v>44708</v>
      </c>
      <c r="Y639" s="73" t="s">
        <v>322</v>
      </c>
      <c r="Z639" s="58" t="s">
        <v>52</v>
      </c>
      <c r="AA639" s="58" t="s">
        <v>116</v>
      </c>
      <c r="AB639" s="58" t="s">
        <v>1246</v>
      </c>
      <c r="AC639" s="58" t="s">
        <v>1247</v>
      </c>
      <c r="AD639" s="58" t="s">
        <v>83</v>
      </c>
      <c r="AE639" s="58" t="s">
        <v>3469</v>
      </c>
      <c r="AF639" s="58" t="s">
        <v>510</v>
      </c>
      <c r="AG639" s="58"/>
      <c r="AH639" s="58"/>
      <c r="AI639" s="58"/>
      <c r="AJ639" s="58"/>
      <c r="AK639" s="58"/>
    </row>
    <row r="640" spans="1:37" x14ac:dyDescent="0.3">
      <c r="A640" s="58" t="s">
        <v>36</v>
      </c>
      <c r="B640" s="58" t="s">
        <v>37</v>
      </c>
      <c r="C640" s="58" t="s">
        <v>38</v>
      </c>
      <c r="D640" s="58" t="s">
        <v>39</v>
      </c>
      <c r="E640" s="58" t="s">
        <v>99</v>
      </c>
      <c r="F640" s="58" t="s">
        <v>403</v>
      </c>
      <c r="G640" s="58" t="s">
        <v>56</v>
      </c>
      <c r="H640" s="58" t="s">
        <v>455</v>
      </c>
      <c r="I640" s="58" t="s">
        <v>44</v>
      </c>
      <c r="J640" s="58" t="s">
        <v>102</v>
      </c>
      <c r="K640" s="58" t="s">
        <v>103</v>
      </c>
      <c r="L640" s="58" t="s">
        <v>456</v>
      </c>
      <c r="M640" s="58" t="s">
        <v>457</v>
      </c>
      <c r="N640" s="58" t="s">
        <v>482</v>
      </c>
      <c r="O640" s="58">
        <v>1906500</v>
      </c>
      <c r="P640" s="58" t="s">
        <v>3999</v>
      </c>
      <c r="Q640" s="72">
        <v>44712</v>
      </c>
      <c r="R640" s="58" t="s">
        <v>3968</v>
      </c>
      <c r="S640" s="72">
        <v>44711</v>
      </c>
      <c r="T640" s="58" t="s">
        <v>4051</v>
      </c>
      <c r="U640" s="58" t="s">
        <v>3737</v>
      </c>
      <c r="V640" s="72">
        <v>44708</v>
      </c>
      <c r="W640" s="58" t="s">
        <v>483</v>
      </c>
      <c r="X640" s="72">
        <v>44708</v>
      </c>
      <c r="Y640" s="73" t="s">
        <v>322</v>
      </c>
      <c r="Z640" s="58" t="s">
        <v>52</v>
      </c>
      <c r="AA640" s="58" t="s">
        <v>62</v>
      </c>
      <c r="AB640" s="58" t="s">
        <v>1246</v>
      </c>
      <c r="AC640" s="58" t="s">
        <v>1247</v>
      </c>
      <c r="AD640" s="58" t="s">
        <v>235</v>
      </c>
      <c r="AE640" s="58" t="s">
        <v>484</v>
      </c>
      <c r="AF640" s="58" t="s">
        <v>382</v>
      </c>
      <c r="AG640" s="58"/>
      <c r="AH640" s="58"/>
      <c r="AI640" s="58"/>
      <c r="AJ640" s="58"/>
      <c r="AK640" s="58"/>
    </row>
    <row r="641" spans="1:37" x14ac:dyDescent="0.3">
      <c r="A641" s="58" t="s">
        <v>121</v>
      </c>
      <c r="B641" s="58" t="s">
        <v>122</v>
      </c>
      <c r="C641" s="58" t="s">
        <v>123</v>
      </c>
      <c r="D641" s="58" t="s">
        <v>124</v>
      </c>
      <c r="E641" s="58" t="s">
        <v>125</v>
      </c>
      <c r="F641" s="58" t="s">
        <v>184</v>
      </c>
      <c r="G641" s="58" t="s">
        <v>2289</v>
      </c>
      <c r="H641" s="58" t="s">
        <v>2290</v>
      </c>
      <c r="I641" s="58" t="s">
        <v>44</v>
      </c>
      <c r="J641" s="58" t="s">
        <v>136</v>
      </c>
      <c r="K641" s="58" t="s">
        <v>137</v>
      </c>
      <c r="L641" s="58" t="s">
        <v>2412</v>
      </c>
      <c r="M641" s="58" t="s">
        <v>2413</v>
      </c>
      <c r="N641" s="58" t="s">
        <v>3464</v>
      </c>
      <c r="O641" s="58">
        <v>194600</v>
      </c>
      <c r="P641" s="58" t="s">
        <v>3999</v>
      </c>
      <c r="Q641" s="72">
        <v>44712</v>
      </c>
      <c r="R641" s="58" t="s">
        <v>3968</v>
      </c>
      <c r="S641" s="72">
        <v>44711</v>
      </c>
      <c r="T641" s="58" t="s">
        <v>4023</v>
      </c>
      <c r="U641" s="58" t="s">
        <v>4034</v>
      </c>
      <c r="V641" s="72">
        <v>44708</v>
      </c>
      <c r="W641" s="58" t="s">
        <v>3465</v>
      </c>
      <c r="X641" s="72">
        <v>44708</v>
      </c>
      <c r="Y641" s="73" t="s">
        <v>322</v>
      </c>
      <c r="Z641" s="58" t="s">
        <v>52</v>
      </c>
      <c r="AA641" s="58" t="s">
        <v>116</v>
      </c>
      <c r="AB641" s="58" t="s">
        <v>1246</v>
      </c>
      <c r="AC641" s="58" t="s">
        <v>1247</v>
      </c>
      <c r="AD641" s="58" t="s">
        <v>4533</v>
      </c>
      <c r="AE641" s="58" t="s">
        <v>3466</v>
      </c>
      <c r="AF641" s="58" t="s">
        <v>510</v>
      </c>
      <c r="AG641" s="58"/>
      <c r="AH641" s="58"/>
      <c r="AI641" s="58"/>
      <c r="AJ641" s="58"/>
      <c r="AK641" s="58"/>
    </row>
    <row r="642" spans="1:37" x14ac:dyDescent="0.3">
      <c r="A642" s="58" t="s">
        <v>36</v>
      </c>
      <c r="B642" s="58" t="s">
        <v>37</v>
      </c>
      <c r="C642" s="58" t="s">
        <v>38</v>
      </c>
      <c r="D642" s="58" t="s">
        <v>39</v>
      </c>
      <c r="E642" s="58" t="s">
        <v>99</v>
      </c>
      <c r="F642" s="58" t="s">
        <v>403</v>
      </c>
      <c r="G642" s="58" t="s">
        <v>56</v>
      </c>
      <c r="H642" s="58" t="s">
        <v>455</v>
      </c>
      <c r="I642" s="58" t="s">
        <v>44</v>
      </c>
      <c r="J642" s="58" t="s">
        <v>102</v>
      </c>
      <c r="K642" s="58" t="s">
        <v>103</v>
      </c>
      <c r="L642" s="58" t="s">
        <v>456</v>
      </c>
      <c r="M642" s="58" t="s">
        <v>457</v>
      </c>
      <c r="N642" s="58" t="s">
        <v>485</v>
      </c>
      <c r="O642" s="58">
        <v>2261250</v>
      </c>
      <c r="P642" s="58" t="s">
        <v>3999</v>
      </c>
      <c r="Q642" s="72">
        <v>44712</v>
      </c>
      <c r="R642" s="58" t="s">
        <v>3968</v>
      </c>
      <c r="S642" s="72">
        <v>44711</v>
      </c>
      <c r="T642" s="58" t="s">
        <v>4051</v>
      </c>
      <c r="U642" s="58" t="s">
        <v>3736</v>
      </c>
      <c r="V642" s="72">
        <v>44708</v>
      </c>
      <c r="W642" s="58" t="s">
        <v>486</v>
      </c>
      <c r="X642" s="72">
        <v>44708</v>
      </c>
      <c r="Y642" s="73" t="s">
        <v>322</v>
      </c>
      <c r="Z642" s="58" t="s">
        <v>52</v>
      </c>
      <c r="AA642" s="58" t="s">
        <v>62</v>
      </c>
      <c r="AB642" s="58" t="s">
        <v>1246</v>
      </c>
      <c r="AC642" s="58" t="s">
        <v>1247</v>
      </c>
      <c r="AD642" s="58" t="s">
        <v>3202</v>
      </c>
      <c r="AE642" s="58" t="s">
        <v>487</v>
      </c>
      <c r="AF642" s="58" t="s">
        <v>382</v>
      </c>
      <c r="AG642" s="58"/>
      <c r="AH642" s="58"/>
      <c r="AI642" s="58"/>
      <c r="AJ642" s="58"/>
      <c r="AK642" s="58"/>
    </row>
    <row r="643" spans="1:37" x14ac:dyDescent="0.3">
      <c r="A643" s="58" t="s">
        <v>121</v>
      </c>
      <c r="B643" s="58" t="s">
        <v>122</v>
      </c>
      <c r="C643" s="58" t="s">
        <v>123</v>
      </c>
      <c r="D643" s="58" t="s">
        <v>124</v>
      </c>
      <c r="E643" s="58" t="s">
        <v>125</v>
      </c>
      <c r="F643" s="58" t="s">
        <v>184</v>
      </c>
      <c r="G643" s="58" t="s">
        <v>2289</v>
      </c>
      <c r="H643" s="58" t="s">
        <v>2290</v>
      </c>
      <c r="I643" s="58" t="s">
        <v>44</v>
      </c>
      <c r="J643" s="58" t="s">
        <v>136</v>
      </c>
      <c r="K643" s="58" t="s">
        <v>137</v>
      </c>
      <c r="L643" s="58" t="s">
        <v>2412</v>
      </c>
      <c r="M643" s="58" t="s">
        <v>2413</v>
      </c>
      <c r="N643" s="58" t="s">
        <v>3461</v>
      </c>
      <c r="O643" s="58">
        <v>3536680</v>
      </c>
      <c r="P643" s="58" t="s">
        <v>3999</v>
      </c>
      <c r="Q643" s="72">
        <v>44712</v>
      </c>
      <c r="R643" s="58" t="s">
        <v>3968</v>
      </c>
      <c r="S643" s="72">
        <v>44711</v>
      </c>
      <c r="T643" s="58" t="s">
        <v>4023</v>
      </c>
      <c r="U643" s="58" t="s">
        <v>4035</v>
      </c>
      <c r="V643" s="72">
        <v>44708</v>
      </c>
      <c r="W643" s="58" t="s">
        <v>3462</v>
      </c>
      <c r="X643" s="72">
        <v>44708</v>
      </c>
      <c r="Y643" s="73" t="s">
        <v>322</v>
      </c>
      <c r="Z643" s="58" t="s">
        <v>52</v>
      </c>
      <c r="AA643" s="58" t="s">
        <v>116</v>
      </c>
      <c r="AB643" s="58" t="s">
        <v>1246</v>
      </c>
      <c r="AC643" s="58" t="s">
        <v>1247</v>
      </c>
      <c r="AD643" s="58" t="s">
        <v>4534</v>
      </c>
      <c r="AE643" s="58" t="s">
        <v>3463</v>
      </c>
      <c r="AF643" s="58" t="s">
        <v>510</v>
      </c>
      <c r="AG643" s="58"/>
      <c r="AH643" s="58"/>
      <c r="AI643" s="58"/>
      <c r="AJ643" s="58"/>
      <c r="AK643" s="58"/>
    </row>
    <row r="644" spans="1:37" x14ac:dyDescent="0.3">
      <c r="A644" s="58" t="s">
        <v>36</v>
      </c>
      <c r="B644" s="58" t="s">
        <v>37</v>
      </c>
      <c r="C644" s="58" t="s">
        <v>38</v>
      </c>
      <c r="D644" s="58" t="s">
        <v>39</v>
      </c>
      <c r="E644" s="58" t="s">
        <v>99</v>
      </c>
      <c r="F644" s="58" t="s">
        <v>403</v>
      </c>
      <c r="G644" s="58" t="s">
        <v>56</v>
      </c>
      <c r="H644" s="58" t="s">
        <v>455</v>
      </c>
      <c r="I644" s="58" t="s">
        <v>44</v>
      </c>
      <c r="J644" s="58" t="s">
        <v>102</v>
      </c>
      <c r="K644" s="58" t="s">
        <v>103</v>
      </c>
      <c r="L644" s="58" t="s">
        <v>456</v>
      </c>
      <c r="M644" s="58" t="s">
        <v>457</v>
      </c>
      <c r="N644" s="58" t="s">
        <v>488</v>
      </c>
      <c r="O644" s="58">
        <v>6806100</v>
      </c>
      <c r="P644" s="58" t="s">
        <v>3999</v>
      </c>
      <c r="Q644" s="72">
        <v>44712</v>
      </c>
      <c r="R644" s="58" t="s">
        <v>3968</v>
      </c>
      <c r="S644" s="72">
        <v>44711</v>
      </c>
      <c r="T644" s="58" t="s">
        <v>4051</v>
      </c>
      <c r="U644" s="58" t="s">
        <v>3735</v>
      </c>
      <c r="V644" s="72">
        <v>44708</v>
      </c>
      <c r="W644" s="58" t="s">
        <v>489</v>
      </c>
      <c r="X644" s="72">
        <v>44708</v>
      </c>
      <c r="Y644" s="73" t="s">
        <v>322</v>
      </c>
      <c r="Z644" s="58" t="s">
        <v>52</v>
      </c>
      <c r="AA644" s="58" t="s">
        <v>62</v>
      </c>
      <c r="AB644" s="58" t="s">
        <v>1246</v>
      </c>
      <c r="AC644" s="58" t="s">
        <v>1247</v>
      </c>
      <c r="AD644" s="58" t="s">
        <v>238</v>
      </c>
      <c r="AE644" s="58" t="s">
        <v>490</v>
      </c>
      <c r="AF644" s="58" t="s">
        <v>382</v>
      </c>
      <c r="AG644" s="58"/>
      <c r="AH644" s="58"/>
      <c r="AI644" s="58"/>
      <c r="AJ644" s="58"/>
      <c r="AK644" s="58"/>
    </row>
    <row r="645" spans="1:37" x14ac:dyDescent="0.3">
      <c r="A645" s="58" t="s">
        <v>121</v>
      </c>
      <c r="B645" s="58" t="s">
        <v>122</v>
      </c>
      <c r="C645" s="58" t="s">
        <v>123</v>
      </c>
      <c r="D645" s="58" t="s">
        <v>124</v>
      </c>
      <c r="E645" s="58" t="s">
        <v>125</v>
      </c>
      <c r="F645" s="58" t="s">
        <v>184</v>
      </c>
      <c r="G645" s="58" t="s">
        <v>2289</v>
      </c>
      <c r="H645" s="58" t="s">
        <v>2290</v>
      </c>
      <c r="I645" s="58" t="s">
        <v>44</v>
      </c>
      <c r="J645" s="58" t="s">
        <v>136</v>
      </c>
      <c r="K645" s="58" t="s">
        <v>137</v>
      </c>
      <c r="L645" s="58" t="s">
        <v>2412</v>
      </c>
      <c r="M645" s="58" t="s">
        <v>2413</v>
      </c>
      <c r="N645" s="58" t="s">
        <v>3458</v>
      </c>
      <c r="O645" s="58">
        <v>450000</v>
      </c>
      <c r="P645" s="58" t="s">
        <v>3999</v>
      </c>
      <c r="Q645" s="72">
        <v>44712</v>
      </c>
      <c r="R645" s="58" t="s">
        <v>3968</v>
      </c>
      <c r="S645" s="72">
        <v>44711</v>
      </c>
      <c r="T645" s="58" t="s">
        <v>4023</v>
      </c>
      <c r="U645" s="58" t="s">
        <v>4036</v>
      </c>
      <c r="V645" s="72">
        <v>44708</v>
      </c>
      <c r="W645" s="58" t="s">
        <v>3459</v>
      </c>
      <c r="X645" s="72">
        <v>44708</v>
      </c>
      <c r="Y645" s="73" t="s">
        <v>322</v>
      </c>
      <c r="Z645" s="58" t="s">
        <v>52</v>
      </c>
      <c r="AA645" s="58" t="s">
        <v>116</v>
      </c>
      <c r="AB645" s="58" t="s">
        <v>1246</v>
      </c>
      <c r="AC645" s="58" t="s">
        <v>1247</v>
      </c>
      <c r="AD645" s="58" t="s">
        <v>4535</v>
      </c>
      <c r="AE645" s="58" t="s">
        <v>3460</v>
      </c>
      <c r="AF645" s="58" t="s">
        <v>510</v>
      </c>
      <c r="AG645" s="58"/>
      <c r="AH645" s="58"/>
      <c r="AI645" s="58"/>
      <c r="AJ645" s="58"/>
      <c r="AK645" s="58"/>
    </row>
    <row r="646" spans="1:37" x14ac:dyDescent="0.3">
      <c r="A646" s="58" t="s">
        <v>36</v>
      </c>
      <c r="B646" s="58" t="s">
        <v>37</v>
      </c>
      <c r="C646" s="58" t="s">
        <v>38</v>
      </c>
      <c r="D646" s="58" t="s">
        <v>39</v>
      </c>
      <c r="E646" s="58" t="s">
        <v>99</v>
      </c>
      <c r="F646" s="58" t="s">
        <v>403</v>
      </c>
      <c r="G646" s="58" t="s">
        <v>56</v>
      </c>
      <c r="H646" s="58" t="s">
        <v>455</v>
      </c>
      <c r="I646" s="58" t="s">
        <v>44</v>
      </c>
      <c r="J646" s="58" t="s">
        <v>102</v>
      </c>
      <c r="K646" s="58" t="s">
        <v>103</v>
      </c>
      <c r="L646" s="58" t="s">
        <v>456</v>
      </c>
      <c r="M646" s="58" t="s">
        <v>457</v>
      </c>
      <c r="N646" s="58" t="s">
        <v>467</v>
      </c>
      <c r="O646" s="58">
        <v>7910000</v>
      </c>
      <c r="P646" s="58" t="s">
        <v>3999</v>
      </c>
      <c r="Q646" s="72">
        <v>44712</v>
      </c>
      <c r="R646" s="58" t="s">
        <v>3968</v>
      </c>
      <c r="S646" s="72">
        <v>44711</v>
      </c>
      <c r="T646" s="58" t="s">
        <v>4051</v>
      </c>
      <c r="U646" s="58" t="s">
        <v>3734</v>
      </c>
      <c r="V646" s="72">
        <v>44708</v>
      </c>
      <c r="W646" s="58" t="s">
        <v>491</v>
      </c>
      <c r="X646" s="72">
        <v>44708</v>
      </c>
      <c r="Y646" s="73" t="s">
        <v>322</v>
      </c>
      <c r="Z646" s="58" t="s">
        <v>52</v>
      </c>
      <c r="AA646" s="58" t="s">
        <v>62</v>
      </c>
      <c r="AB646" s="58" t="s">
        <v>1246</v>
      </c>
      <c r="AC646" s="58" t="s">
        <v>1247</v>
      </c>
      <c r="AD646" s="58" t="s">
        <v>241</v>
      </c>
      <c r="AE646" s="58" t="s">
        <v>492</v>
      </c>
      <c r="AF646" s="58" t="s">
        <v>382</v>
      </c>
      <c r="AG646" s="58"/>
      <c r="AH646" s="58"/>
      <c r="AI646" s="58"/>
      <c r="AJ646" s="58"/>
      <c r="AK646" s="58"/>
    </row>
    <row r="647" spans="1:37" x14ac:dyDescent="0.3">
      <c r="A647" s="58" t="s">
        <v>121</v>
      </c>
      <c r="B647" s="58" t="s">
        <v>122</v>
      </c>
      <c r="C647" s="58" t="s">
        <v>123</v>
      </c>
      <c r="D647" s="58" t="s">
        <v>124</v>
      </c>
      <c r="E647" s="58" t="s">
        <v>125</v>
      </c>
      <c r="F647" s="58" t="s">
        <v>184</v>
      </c>
      <c r="G647" s="58" t="s">
        <v>2289</v>
      </c>
      <c r="H647" s="58" t="s">
        <v>2290</v>
      </c>
      <c r="I647" s="58" t="s">
        <v>44</v>
      </c>
      <c r="J647" s="58" t="s">
        <v>136</v>
      </c>
      <c r="K647" s="58" t="s">
        <v>137</v>
      </c>
      <c r="L647" s="58" t="s">
        <v>2291</v>
      </c>
      <c r="M647" s="58" t="s">
        <v>2292</v>
      </c>
      <c r="N647" s="58" t="s">
        <v>3455</v>
      </c>
      <c r="O647" s="58">
        <v>11200000</v>
      </c>
      <c r="P647" s="58" t="s">
        <v>3999</v>
      </c>
      <c r="Q647" s="72">
        <v>44712</v>
      </c>
      <c r="R647" s="58" t="s">
        <v>3968</v>
      </c>
      <c r="S647" s="72">
        <v>44711</v>
      </c>
      <c r="T647" s="58" t="s">
        <v>4023</v>
      </c>
      <c r="U647" s="58" t="s">
        <v>4037</v>
      </c>
      <c r="V647" s="72">
        <v>44708</v>
      </c>
      <c r="W647" s="58" t="s">
        <v>3456</v>
      </c>
      <c r="X647" s="72">
        <v>44708</v>
      </c>
      <c r="Y647" s="73" t="s">
        <v>322</v>
      </c>
      <c r="Z647" s="58" t="s">
        <v>52</v>
      </c>
      <c r="AA647" s="58" t="s">
        <v>116</v>
      </c>
      <c r="AB647" s="58" t="s">
        <v>1246</v>
      </c>
      <c r="AC647" s="58" t="s">
        <v>1247</v>
      </c>
      <c r="AD647" s="58" t="s">
        <v>4536</v>
      </c>
      <c r="AE647" s="58" t="s">
        <v>3457</v>
      </c>
      <c r="AF647" s="58" t="s">
        <v>510</v>
      </c>
      <c r="AG647" s="58"/>
      <c r="AH647" s="58"/>
      <c r="AI647" s="58"/>
      <c r="AJ647" s="58"/>
      <c r="AK647" s="58"/>
    </row>
    <row r="648" spans="1:37" x14ac:dyDescent="0.3">
      <c r="A648" s="58" t="s">
        <v>36</v>
      </c>
      <c r="B648" s="58" t="s">
        <v>37</v>
      </c>
      <c r="C648" s="58" t="s">
        <v>38</v>
      </c>
      <c r="D648" s="58" t="s">
        <v>39</v>
      </c>
      <c r="E648" s="58" t="s">
        <v>99</v>
      </c>
      <c r="F648" s="58" t="s">
        <v>403</v>
      </c>
      <c r="G648" s="58" t="s">
        <v>56</v>
      </c>
      <c r="H648" s="58" t="s">
        <v>455</v>
      </c>
      <c r="I648" s="58" t="s">
        <v>44</v>
      </c>
      <c r="J648" s="58" t="s">
        <v>102</v>
      </c>
      <c r="K648" s="58" t="s">
        <v>103</v>
      </c>
      <c r="L648" s="58" t="s">
        <v>456</v>
      </c>
      <c r="M648" s="58" t="s">
        <v>457</v>
      </c>
      <c r="N648" s="58" t="s">
        <v>493</v>
      </c>
      <c r="O648" s="58">
        <v>330000</v>
      </c>
      <c r="P648" s="58" t="s">
        <v>3999</v>
      </c>
      <c r="Q648" s="72">
        <v>44712</v>
      </c>
      <c r="R648" s="58" t="s">
        <v>3968</v>
      </c>
      <c r="S648" s="72">
        <v>44711</v>
      </c>
      <c r="T648" s="58" t="s">
        <v>4051</v>
      </c>
      <c r="U648" s="58" t="s">
        <v>3733</v>
      </c>
      <c r="V648" s="72">
        <v>44708</v>
      </c>
      <c r="W648" s="58" t="s">
        <v>494</v>
      </c>
      <c r="X648" s="72">
        <v>44708</v>
      </c>
      <c r="Y648" s="73" t="s">
        <v>322</v>
      </c>
      <c r="Z648" s="58" t="s">
        <v>52</v>
      </c>
      <c r="AA648" s="58" t="s">
        <v>62</v>
      </c>
      <c r="AB648" s="58" t="s">
        <v>1246</v>
      </c>
      <c r="AC648" s="58" t="s">
        <v>1247</v>
      </c>
      <c r="AD648" s="58" t="s">
        <v>244</v>
      </c>
      <c r="AE648" s="58" t="s">
        <v>495</v>
      </c>
      <c r="AF648" s="58" t="s">
        <v>382</v>
      </c>
      <c r="AG648" s="58"/>
      <c r="AH648" s="58"/>
      <c r="AI648" s="58"/>
      <c r="AJ648" s="58"/>
      <c r="AK648" s="58"/>
    </row>
    <row r="649" spans="1:37" x14ac:dyDescent="0.3">
      <c r="A649" s="58" t="s">
        <v>121</v>
      </c>
      <c r="B649" s="58" t="s">
        <v>122</v>
      </c>
      <c r="C649" s="58" t="s">
        <v>123</v>
      </c>
      <c r="D649" s="58" t="s">
        <v>124</v>
      </c>
      <c r="E649" s="58" t="s">
        <v>125</v>
      </c>
      <c r="F649" s="58" t="s">
        <v>184</v>
      </c>
      <c r="G649" s="58" t="s">
        <v>2289</v>
      </c>
      <c r="H649" s="58" t="s">
        <v>2290</v>
      </c>
      <c r="I649" s="58" t="s">
        <v>44</v>
      </c>
      <c r="J649" s="58" t="s">
        <v>136</v>
      </c>
      <c r="K649" s="58" t="s">
        <v>137</v>
      </c>
      <c r="L649" s="58" t="s">
        <v>3450</v>
      </c>
      <c r="M649" s="58" t="s">
        <v>3451</v>
      </c>
      <c r="N649" s="58" t="s">
        <v>3452</v>
      </c>
      <c r="O649" s="58">
        <v>400000</v>
      </c>
      <c r="P649" s="58" t="s">
        <v>3999</v>
      </c>
      <c r="Q649" s="72">
        <v>44712</v>
      </c>
      <c r="R649" s="58" t="s">
        <v>3968</v>
      </c>
      <c r="S649" s="72">
        <v>44711</v>
      </c>
      <c r="T649" s="58" t="s">
        <v>4023</v>
      </c>
      <c r="U649" s="58" t="s">
        <v>4038</v>
      </c>
      <c r="V649" s="72">
        <v>44708</v>
      </c>
      <c r="W649" s="58" t="s">
        <v>3453</v>
      </c>
      <c r="X649" s="72">
        <v>44708</v>
      </c>
      <c r="Y649" s="73" t="s">
        <v>322</v>
      </c>
      <c r="Z649" s="58" t="s">
        <v>52</v>
      </c>
      <c r="AA649" s="58" t="s">
        <v>116</v>
      </c>
      <c r="AB649" s="58" t="s">
        <v>1246</v>
      </c>
      <c r="AC649" s="58" t="s">
        <v>1247</v>
      </c>
      <c r="AD649" s="58" t="s">
        <v>4537</v>
      </c>
      <c r="AE649" s="58" t="s">
        <v>3454</v>
      </c>
      <c r="AF649" s="58" t="s">
        <v>510</v>
      </c>
      <c r="AG649" s="58"/>
      <c r="AH649" s="58"/>
      <c r="AI649" s="58"/>
      <c r="AJ649" s="58"/>
      <c r="AK649" s="58"/>
    </row>
    <row r="650" spans="1:37" x14ac:dyDescent="0.3">
      <c r="A650" s="58" t="s">
        <v>36</v>
      </c>
      <c r="B650" s="58" t="s">
        <v>37</v>
      </c>
      <c r="C650" s="58" t="s">
        <v>38</v>
      </c>
      <c r="D650" s="58" t="s">
        <v>39</v>
      </c>
      <c r="E650" s="58" t="s">
        <v>99</v>
      </c>
      <c r="F650" s="58" t="s">
        <v>403</v>
      </c>
      <c r="G650" s="58" t="s">
        <v>56</v>
      </c>
      <c r="H650" s="58" t="s">
        <v>455</v>
      </c>
      <c r="I650" s="58" t="s">
        <v>44</v>
      </c>
      <c r="J650" s="58" t="s">
        <v>102</v>
      </c>
      <c r="K650" s="58" t="s">
        <v>103</v>
      </c>
      <c r="L650" s="58" t="s">
        <v>456</v>
      </c>
      <c r="M650" s="58" t="s">
        <v>457</v>
      </c>
      <c r="N650" s="58" t="s">
        <v>496</v>
      </c>
      <c r="O650" s="58">
        <v>280000</v>
      </c>
      <c r="P650" s="58" t="s">
        <v>3999</v>
      </c>
      <c r="Q650" s="72">
        <v>44712</v>
      </c>
      <c r="R650" s="58" t="s">
        <v>3968</v>
      </c>
      <c r="S650" s="72">
        <v>44711</v>
      </c>
      <c r="T650" s="58" t="s">
        <v>4051</v>
      </c>
      <c r="U650" s="58" t="s">
        <v>3732</v>
      </c>
      <c r="V650" s="72">
        <v>44708</v>
      </c>
      <c r="W650" s="58" t="s">
        <v>497</v>
      </c>
      <c r="X650" s="72">
        <v>44708</v>
      </c>
      <c r="Y650" s="73" t="s">
        <v>322</v>
      </c>
      <c r="Z650" s="58" t="s">
        <v>52</v>
      </c>
      <c r="AA650" s="58" t="s">
        <v>62</v>
      </c>
      <c r="AB650" s="58" t="s">
        <v>1246</v>
      </c>
      <c r="AC650" s="58" t="s">
        <v>1247</v>
      </c>
      <c r="AD650" s="58" t="s">
        <v>249</v>
      </c>
      <c r="AE650" s="58" t="s">
        <v>498</v>
      </c>
      <c r="AF650" s="58" t="s">
        <v>382</v>
      </c>
      <c r="AG650" s="58"/>
      <c r="AH650" s="58"/>
      <c r="AI650" s="58"/>
      <c r="AJ650" s="58"/>
      <c r="AK650" s="58"/>
    </row>
    <row r="651" spans="1:37" x14ac:dyDescent="0.3">
      <c r="A651" s="58" t="s">
        <v>121</v>
      </c>
      <c r="B651" s="58" t="s">
        <v>122</v>
      </c>
      <c r="C651" s="58" t="s">
        <v>123</v>
      </c>
      <c r="D651" s="58" t="s">
        <v>124</v>
      </c>
      <c r="E651" s="58" t="s">
        <v>125</v>
      </c>
      <c r="F651" s="58" t="s">
        <v>184</v>
      </c>
      <c r="G651" s="58" t="s">
        <v>42</v>
      </c>
      <c r="H651" s="58" t="s">
        <v>2356</v>
      </c>
      <c r="I651" s="58" t="s">
        <v>44</v>
      </c>
      <c r="J651" s="58" t="s">
        <v>136</v>
      </c>
      <c r="K651" s="58" t="s">
        <v>137</v>
      </c>
      <c r="L651" s="58" t="s">
        <v>3008</v>
      </c>
      <c r="M651" s="58" t="s">
        <v>3009</v>
      </c>
      <c r="N651" s="58" t="s">
        <v>3448</v>
      </c>
      <c r="O651" s="58">
        <v>6600000</v>
      </c>
      <c r="P651" s="58" t="s">
        <v>3999</v>
      </c>
      <c r="Q651" s="72">
        <v>44712</v>
      </c>
      <c r="R651" s="58" t="s">
        <v>3968</v>
      </c>
      <c r="S651" s="72">
        <v>44711</v>
      </c>
      <c r="T651" s="58" t="s">
        <v>4023</v>
      </c>
      <c r="U651" s="58" t="s">
        <v>4039</v>
      </c>
      <c r="V651" s="72">
        <v>44708</v>
      </c>
      <c r="W651" s="58" t="s">
        <v>3441</v>
      </c>
      <c r="X651" s="72">
        <v>44708</v>
      </c>
      <c r="Y651" s="73" t="s">
        <v>322</v>
      </c>
      <c r="Z651" s="58" t="s">
        <v>52</v>
      </c>
      <c r="AA651" s="58" t="s">
        <v>53</v>
      </c>
      <c r="AB651" s="58" t="s">
        <v>1246</v>
      </c>
      <c r="AC651" s="58" t="s">
        <v>1247</v>
      </c>
      <c r="AD651" s="58" t="s">
        <v>4538</v>
      </c>
      <c r="AE651" s="58" t="s">
        <v>3449</v>
      </c>
      <c r="AF651" s="58" t="s">
        <v>510</v>
      </c>
      <c r="AG651" s="58"/>
      <c r="AH651" s="58"/>
      <c r="AI651" s="58"/>
      <c r="AJ651" s="58">
        <v>132000</v>
      </c>
      <c r="AK651" s="58"/>
    </row>
    <row r="652" spans="1:37" x14ac:dyDescent="0.3">
      <c r="A652" s="58" t="s">
        <v>36</v>
      </c>
      <c r="B652" s="58" t="s">
        <v>37</v>
      </c>
      <c r="C652" s="58" t="s">
        <v>38</v>
      </c>
      <c r="D652" s="58" t="s">
        <v>39</v>
      </c>
      <c r="E652" s="58" t="s">
        <v>99</v>
      </c>
      <c r="F652" s="58" t="s">
        <v>403</v>
      </c>
      <c r="G652" s="58" t="s">
        <v>56</v>
      </c>
      <c r="H652" s="58" t="s">
        <v>455</v>
      </c>
      <c r="I652" s="58" t="s">
        <v>44</v>
      </c>
      <c r="J652" s="58" t="s">
        <v>102</v>
      </c>
      <c r="K652" s="58" t="s">
        <v>103</v>
      </c>
      <c r="L652" s="58" t="s">
        <v>456</v>
      </c>
      <c r="M652" s="58" t="s">
        <v>457</v>
      </c>
      <c r="N652" s="58" t="s">
        <v>499</v>
      </c>
      <c r="O652" s="58">
        <v>130000</v>
      </c>
      <c r="P652" s="58" t="s">
        <v>3999</v>
      </c>
      <c r="Q652" s="72">
        <v>44712</v>
      </c>
      <c r="R652" s="58" t="s">
        <v>3968</v>
      </c>
      <c r="S652" s="72">
        <v>44711</v>
      </c>
      <c r="T652" s="58" t="s">
        <v>4051</v>
      </c>
      <c r="U652" s="58" t="s">
        <v>3731</v>
      </c>
      <c r="V652" s="72">
        <v>44708</v>
      </c>
      <c r="W652" s="58" t="s">
        <v>500</v>
      </c>
      <c r="X652" s="72">
        <v>44708</v>
      </c>
      <c r="Y652" s="73" t="s">
        <v>322</v>
      </c>
      <c r="Z652" s="58" t="s">
        <v>52</v>
      </c>
      <c r="AA652" s="58" t="s">
        <v>62</v>
      </c>
      <c r="AB652" s="58" t="s">
        <v>1246</v>
      </c>
      <c r="AC652" s="58" t="s">
        <v>1247</v>
      </c>
      <c r="AD652" s="58" t="s">
        <v>4539</v>
      </c>
      <c r="AE652" s="58" t="s">
        <v>501</v>
      </c>
      <c r="AF652" s="58" t="s">
        <v>382</v>
      </c>
      <c r="AG652" s="58"/>
      <c r="AH652" s="58"/>
      <c r="AI652" s="58"/>
      <c r="AJ652" s="58"/>
      <c r="AK652" s="58"/>
    </row>
    <row r="653" spans="1:37" x14ac:dyDescent="0.3">
      <c r="A653" s="58" t="s">
        <v>121</v>
      </c>
      <c r="B653" s="58" t="s">
        <v>122</v>
      </c>
      <c r="C653" s="58" t="s">
        <v>123</v>
      </c>
      <c r="D653" s="58" t="s">
        <v>124</v>
      </c>
      <c r="E653" s="58" t="s">
        <v>125</v>
      </c>
      <c r="F653" s="58" t="s">
        <v>2121</v>
      </c>
      <c r="G653" s="58" t="s">
        <v>56</v>
      </c>
      <c r="H653" s="58" t="s">
        <v>2122</v>
      </c>
      <c r="I653" s="58" t="s">
        <v>44</v>
      </c>
      <c r="J653" s="58" t="s">
        <v>136</v>
      </c>
      <c r="K653" s="58" t="s">
        <v>137</v>
      </c>
      <c r="L653" s="58" t="s">
        <v>2123</v>
      </c>
      <c r="M653" s="58" t="s">
        <v>2124</v>
      </c>
      <c r="N653" s="58" t="s">
        <v>3445</v>
      </c>
      <c r="O653" s="58">
        <v>1756000</v>
      </c>
      <c r="P653" s="58" t="s">
        <v>3999</v>
      </c>
      <c r="Q653" s="72">
        <v>44712</v>
      </c>
      <c r="R653" s="58" t="s">
        <v>3968</v>
      </c>
      <c r="S653" s="72">
        <v>44711</v>
      </c>
      <c r="T653" s="58" t="s">
        <v>4023</v>
      </c>
      <c r="U653" s="58" t="s">
        <v>4040</v>
      </c>
      <c r="V653" s="72">
        <v>44708</v>
      </c>
      <c r="W653" s="58" t="s">
        <v>3446</v>
      </c>
      <c r="X653" s="72">
        <v>44708</v>
      </c>
      <c r="Y653" s="73" t="s">
        <v>322</v>
      </c>
      <c r="Z653" s="58" t="s">
        <v>52</v>
      </c>
      <c r="AA653" s="58" t="s">
        <v>62</v>
      </c>
      <c r="AB653" s="58" t="s">
        <v>1246</v>
      </c>
      <c r="AC653" s="58" t="s">
        <v>1247</v>
      </c>
      <c r="AD653" s="58" t="s">
        <v>4540</v>
      </c>
      <c r="AE653" s="58" t="s">
        <v>3447</v>
      </c>
      <c r="AF653" s="58" t="s">
        <v>510</v>
      </c>
      <c r="AG653" s="58"/>
      <c r="AH653" s="58"/>
      <c r="AI653" s="58"/>
      <c r="AJ653" s="58"/>
      <c r="AK653" s="58"/>
    </row>
    <row r="654" spans="1:37" x14ac:dyDescent="0.3">
      <c r="A654" s="58" t="s">
        <v>36</v>
      </c>
      <c r="B654" s="58" t="s">
        <v>37</v>
      </c>
      <c r="C654" s="58" t="s">
        <v>38</v>
      </c>
      <c r="D654" s="58" t="s">
        <v>39</v>
      </c>
      <c r="E654" s="58" t="s">
        <v>99</v>
      </c>
      <c r="F654" s="58" t="s">
        <v>403</v>
      </c>
      <c r="G654" s="58" t="s">
        <v>56</v>
      </c>
      <c r="H654" s="58" t="s">
        <v>455</v>
      </c>
      <c r="I654" s="58" t="s">
        <v>44</v>
      </c>
      <c r="J654" s="58" t="s">
        <v>102</v>
      </c>
      <c r="K654" s="58" t="s">
        <v>103</v>
      </c>
      <c r="L654" s="58" t="s">
        <v>456</v>
      </c>
      <c r="M654" s="58" t="s">
        <v>457</v>
      </c>
      <c r="N654" s="58" t="s">
        <v>502</v>
      </c>
      <c r="O654" s="58">
        <v>4869600</v>
      </c>
      <c r="P654" s="58" t="s">
        <v>3999</v>
      </c>
      <c r="Q654" s="72">
        <v>44712</v>
      </c>
      <c r="R654" s="58" t="s">
        <v>3968</v>
      </c>
      <c r="S654" s="72">
        <v>44711</v>
      </c>
      <c r="T654" s="58" t="s">
        <v>4051</v>
      </c>
      <c r="U654" s="58" t="s">
        <v>3730</v>
      </c>
      <c r="V654" s="72">
        <v>44708</v>
      </c>
      <c r="W654" s="58" t="s">
        <v>503</v>
      </c>
      <c r="X654" s="72">
        <v>44708</v>
      </c>
      <c r="Y654" s="73" t="s">
        <v>322</v>
      </c>
      <c r="Z654" s="58" t="s">
        <v>52</v>
      </c>
      <c r="AA654" s="58" t="s">
        <v>62</v>
      </c>
      <c r="AB654" s="58" t="s">
        <v>1246</v>
      </c>
      <c r="AC654" s="58" t="s">
        <v>1247</v>
      </c>
      <c r="AD654" s="58" t="s">
        <v>4541</v>
      </c>
      <c r="AE654" s="58" t="s">
        <v>504</v>
      </c>
      <c r="AF654" s="58" t="s">
        <v>382</v>
      </c>
      <c r="AG654" s="58"/>
      <c r="AH654" s="58"/>
      <c r="AI654" s="58"/>
      <c r="AJ654" s="58"/>
      <c r="AK654" s="58"/>
    </row>
    <row r="655" spans="1:37" x14ac:dyDescent="0.3">
      <c r="A655" s="58" t="s">
        <v>121</v>
      </c>
      <c r="B655" s="58" t="s">
        <v>122</v>
      </c>
      <c r="C655" s="58" t="s">
        <v>123</v>
      </c>
      <c r="D655" s="58" t="s">
        <v>124</v>
      </c>
      <c r="E655" s="58" t="s">
        <v>125</v>
      </c>
      <c r="F655" s="58" t="s">
        <v>2121</v>
      </c>
      <c r="G655" s="58" t="s">
        <v>56</v>
      </c>
      <c r="H655" s="58" t="s">
        <v>2122</v>
      </c>
      <c r="I655" s="58" t="s">
        <v>44</v>
      </c>
      <c r="J655" s="58" t="s">
        <v>136</v>
      </c>
      <c r="K655" s="58" t="s">
        <v>137</v>
      </c>
      <c r="L655" s="58" t="s">
        <v>2123</v>
      </c>
      <c r="M655" s="58" t="s">
        <v>2124</v>
      </c>
      <c r="N655" s="58" t="s">
        <v>3442</v>
      </c>
      <c r="O655" s="58">
        <v>1935500</v>
      </c>
      <c r="P655" s="58" t="s">
        <v>3999</v>
      </c>
      <c r="Q655" s="72">
        <v>44712</v>
      </c>
      <c r="R655" s="58" t="s">
        <v>3968</v>
      </c>
      <c r="S655" s="72">
        <v>44711</v>
      </c>
      <c r="T655" s="58" t="s">
        <v>4023</v>
      </c>
      <c r="U655" s="58" t="s">
        <v>4041</v>
      </c>
      <c r="V655" s="72">
        <v>44708</v>
      </c>
      <c r="W655" s="58" t="s">
        <v>3443</v>
      </c>
      <c r="X655" s="72">
        <v>44708</v>
      </c>
      <c r="Y655" s="73" t="s">
        <v>322</v>
      </c>
      <c r="Z655" s="58" t="s">
        <v>52</v>
      </c>
      <c r="AA655" s="58" t="s">
        <v>62</v>
      </c>
      <c r="AB655" s="58" t="s">
        <v>1246</v>
      </c>
      <c r="AC655" s="58" t="s">
        <v>1247</v>
      </c>
      <c r="AD655" s="58" t="s">
        <v>4542</v>
      </c>
      <c r="AE655" s="58" t="s">
        <v>3444</v>
      </c>
      <c r="AF655" s="58" t="s">
        <v>510</v>
      </c>
      <c r="AG655" s="58"/>
      <c r="AH655" s="58"/>
      <c r="AI655" s="58"/>
      <c r="AJ655" s="58"/>
      <c r="AK655" s="58"/>
    </row>
    <row r="656" spans="1:37" x14ac:dyDescent="0.3">
      <c r="A656" s="58" t="s">
        <v>121</v>
      </c>
      <c r="B656" s="58" t="s">
        <v>632</v>
      </c>
      <c r="C656" s="58" t="s">
        <v>633</v>
      </c>
      <c r="D656" s="58" t="s">
        <v>634</v>
      </c>
      <c r="E656" s="58" t="s">
        <v>635</v>
      </c>
      <c r="F656" s="58" t="s">
        <v>636</v>
      </c>
      <c r="G656" s="58" t="s">
        <v>333</v>
      </c>
      <c r="H656" s="58" t="s">
        <v>637</v>
      </c>
      <c r="I656" s="58" t="s">
        <v>44</v>
      </c>
      <c r="J656" s="58" t="s">
        <v>261</v>
      </c>
      <c r="K656" s="58" t="s">
        <v>318</v>
      </c>
      <c r="L656" s="58" t="s">
        <v>279</v>
      </c>
      <c r="M656" s="58" t="s">
        <v>638</v>
      </c>
      <c r="N656" s="58" t="s">
        <v>639</v>
      </c>
      <c r="O656" s="58">
        <v>945000</v>
      </c>
      <c r="P656" s="58" t="s">
        <v>3999</v>
      </c>
      <c r="Q656" s="72">
        <v>44712</v>
      </c>
      <c r="R656" s="58" t="s">
        <v>3968</v>
      </c>
      <c r="S656" s="72">
        <v>44711</v>
      </c>
      <c r="T656" s="58" t="s">
        <v>4052</v>
      </c>
      <c r="U656" s="58" t="s">
        <v>3823</v>
      </c>
      <c r="V656" s="72">
        <v>44708</v>
      </c>
      <c r="W656" s="58" t="s">
        <v>640</v>
      </c>
      <c r="X656" s="72">
        <v>44708</v>
      </c>
      <c r="Y656" s="73" t="s">
        <v>322</v>
      </c>
      <c r="Z656" s="58" t="s">
        <v>52</v>
      </c>
      <c r="AA656" s="58" t="s">
        <v>338</v>
      </c>
      <c r="AB656" s="58" t="s">
        <v>1246</v>
      </c>
      <c r="AC656" s="58" t="s">
        <v>1247</v>
      </c>
      <c r="AD656" s="58" t="s">
        <v>4543</v>
      </c>
      <c r="AE656" s="58" t="s">
        <v>641</v>
      </c>
      <c r="AF656" s="58" t="s">
        <v>324</v>
      </c>
      <c r="AG656" s="58"/>
      <c r="AH656" s="58"/>
      <c r="AI656" s="58"/>
      <c r="AJ656" s="58"/>
      <c r="AK656" s="58"/>
    </row>
    <row r="657" spans="1:37" x14ac:dyDescent="0.3">
      <c r="A657" s="58" t="s">
        <v>121</v>
      </c>
      <c r="B657" s="58" t="s">
        <v>122</v>
      </c>
      <c r="C657" s="58" t="s">
        <v>123</v>
      </c>
      <c r="D657" s="58" t="s">
        <v>124</v>
      </c>
      <c r="E657" s="58" t="s">
        <v>125</v>
      </c>
      <c r="F657" s="58" t="s">
        <v>174</v>
      </c>
      <c r="G657" s="58" t="s">
        <v>42</v>
      </c>
      <c r="H657" s="58" t="s">
        <v>547</v>
      </c>
      <c r="I657" s="58" t="s">
        <v>44</v>
      </c>
      <c r="J657" s="58" t="s">
        <v>136</v>
      </c>
      <c r="K657" s="58" t="s">
        <v>137</v>
      </c>
      <c r="L657" s="58" t="s">
        <v>3228</v>
      </c>
      <c r="M657" s="58" t="s">
        <v>3229</v>
      </c>
      <c r="N657" s="58" t="s">
        <v>3230</v>
      </c>
      <c r="O657" s="58">
        <v>23902740</v>
      </c>
      <c r="P657" s="58" t="s">
        <v>3999</v>
      </c>
      <c r="Q657" s="72">
        <v>44712</v>
      </c>
      <c r="R657" s="58" t="s">
        <v>3968</v>
      </c>
      <c r="S657" s="72">
        <v>44711</v>
      </c>
      <c r="T657" s="58" t="s">
        <v>4023</v>
      </c>
      <c r="U657" s="58" t="s">
        <v>4042</v>
      </c>
      <c r="V657" s="72">
        <v>44708</v>
      </c>
      <c r="W657" s="58" t="s">
        <v>3231</v>
      </c>
      <c r="X657" s="72">
        <v>44708</v>
      </c>
      <c r="Y657" s="73" t="s">
        <v>322</v>
      </c>
      <c r="Z657" s="58" t="s">
        <v>52</v>
      </c>
      <c r="AA657" s="58" t="s">
        <v>53</v>
      </c>
      <c r="AB657" s="58" t="s">
        <v>1246</v>
      </c>
      <c r="AC657" s="58" t="s">
        <v>1247</v>
      </c>
      <c r="AD657" s="58" t="s">
        <v>98</v>
      </c>
      <c r="AE657" s="58" t="s">
        <v>3232</v>
      </c>
      <c r="AF657" s="58" t="s">
        <v>510</v>
      </c>
      <c r="AG657" s="58">
        <v>2368740</v>
      </c>
      <c r="AH657" s="58"/>
      <c r="AI657" s="58"/>
      <c r="AJ657" s="58">
        <v>430680</v>
      </c>
      <c r="AK657" s="58"/>
    </row>
    <row r="658" spans="1:37" x14ac:dyDescent="0.3">
      <c r="A658" s="58" t="s">
        <v>121</v>
      </c>
      <c r="B658" s="58" t="s">
        <v>632</v>
      </c>
      <c r="C658" s="58" t="s">
        <v>633</v>
      </c>
      <c r="D658" s="58" t="s">
        <v>634</v>
      </c>
      <c r="E658" s="58" t="s">
        <v>635</v>
      </c>
      <c r="F658" s="58" t="s">
        <v>636</v>
      </c>
      <c r="G658" s="58" t="s">
        <v>333</v>
      </c>
      <c r="H658" s="58" t="s">
        <v>637</v>
      </c>
      <c r="I658" s="58" t="s">
        <v>44</v>
      </c>
      <c r="J658" s="58" t="s">
        <v>261</v>
      </c>
      <c r="K658" s="58" t="s">
        <v>318</v>
      </c>
      <c r="L658" s="58" t="s">
        <v>279</v>
      </c>
      <c r="M658" s="58" t="s">
        <v>638</v>
      </c>
      <c r="N658" s="58" t="s">
        <v>642</v>
      </c>
      <c r="O658" s="58">
        <v>990000</v>
      </c>
      <c r="P658" s="58" t="s">
        <v>3999</v>
      </c>
      <c r="Q658" s="72">
        <v>44712</v>
      </c>
      <c r="R658" s="58" t="s">
        <v>3968</v>
      </c>
      <c r="S658" s="72">
        <v>44711</v>
      </c>
      <c r="T658" s="58" t="s">
        <v>4052</v>
      </c>
      <c r="U658" s="58" t="s">
        <v>3822</v>
      </c>
      <c r="V658" s="72">
        <v>44708</v>
      </c>
      <c r="W658" s="58" t="s">
        <v>643</v>
      </c>
      <c r="X658" s="72">
        <v>44708</v>
      </c>
      <c r="Y658" s="73" t="s">
        <v>322</v>
      </c>
      <c r="Z658" s="58" t="s">
        <v>52</v>
      </c>
      <c r="AA658" s="58" t="s">
        <v>338</v>
      </c>
      <c r="AB658" s="58" t="s">
        <v>1246</v>
      </c>
      <c r="AC658" s="58" t="s">
        <v>1247</v>
      </c>
      <c r="AD658" s="58" t="s">
        <v>4544</v>
      </c>
      <c r="AE658" s="58" t="s">
        <v>644</v>
      </c>
      <c r="AF658" s="58" t="s">
        <v>324</v>
      </c>
      <c r="AG658" s="58"/>
      <c r="AH658" s="58"/>
      <c r="AI658" s="58"/>
      <c r="AJ658" s="58"/>
      <c r="AK658" s="58"/>
    </row>
    <row r="659" spans="1:37" x14ac:dyDescent="0.3">
      <c r="A659" s="58" t="s">
        <v>121</v>
      </c>
      <c r="B659" s="58" t="s">
        <v>122</v>
      </c>
      <c r="C659" s="58" t="s">
        <v>123</v>
      </c>
      <c r="D659" s="58" t="s">
        <v>124</v>
      </c>
      <c r="E659" s="58" t="s">
        <v>125</v>
      </c>
      <c r="F659" s="58" t="s">
        <v>174</v>
      </c>
      <c r="G659" s="58" t="s">
        <v>42</v>
      </c>
      <c r="H659" s="58" t="s">
        <v>547</v>
      </c>
      <c r="I659" s="58" t="s">
        <v>44</v>
      </c>
      <c r="J659" s="58" t="s">
        <v>136</v>
      </c>
      <c r="K659" s="58" t="s">
        <v>137</v>
      </c>
      <c r="L659" s="58" t="s">
        <v>2995</v>
      </c>
      <c r="M659" s="58" t="s">
        <v>3224</v>
      </c>
      <c r="N659" s="58" t="s">
        <v>3225</v>
      </c>
      <c r="O659" s="58">
        <v>1500000</v>
      </c>
      <c r="P659" s="58" t="s">
        <v>3999</v>
      </c>
      <c r="Q659" s="72">
        <v>44712</v>
      </c>
      <c r="R659" s="58" t="s">
        <v>3968</v>
      </c>
      <c r="S659" s="72">
        <v>44711</v>
      </c>
      <c r="T659" s="58" t="s">
        <v>4023</v>
      </c>
      <c r="U659" s="58" t="s">
        <v>3717</v>
      </c>
      <c r="V659" s="72">
        <v>44708</v>
      </c>
      <c r="W659" s="58" t="s">
        <v>3226</v>
      </c>
      <c r="X659" s="72">
        <v>44708</v>
      </c>
      <c r="Y659" s="73" t="s">
        <v>322</v>
      </c>
      <c r="Z659" s="58" t="s">
        <v>52</v>
      </c>
      <c r="AA659" s="58" t="s">
        <v>53</v>
      </c>
      <c r="AB659" s="58" t="s">
        <v>1246</v>
      </c>
      <c r="AC659" s="58" t="s">
        <v>1247</v>
      </c>
      <c r="AD659" s="58" t="s">
        <v>679</v>
      </c>
      <c r="AE659" s="58" t="s">
        <v>3227</v>
      </c>
      <c r="AF659" s="58" t="s">
        <v>510</v>
      </c>
      <c r="AG659" s="58"/>
      <c r="AH659" s="58"/>
      <c r="AI659" s="58"/>
      <c r="AJ659" s="58">
        <v>30000</v>
      </c>
      <c r="AK659" s="58"/>
    </row>
    <row r="660" spans="1:37" x14ac:dyDescent="0.3">
      <c r="A660" s="58" t="s">
        <v>121</v>
      </c>
      <c r="B660" s="58" t="s">
        <v>632</v>
      </c>
      <c r="C660" s="58" t="s">
        <v>633</v>
      </c>
      <c r="D660" s="58" t="s">
        <v>634</v>
      </c>
      <c r="E660" s="58" t="s">
        <v>635</v>
      </c>
      <c r="F660" s="58" t="s">
        <v>636</v>
      </c>
      <c r="G660" s="58" t="s">
        <v>333</v>
      </c>
      <c r="H660" s="58" t="s">
        <v>637</v>
      </c>
      <c r="I660" s="58" t="s">
        <v>44</v>
      </c>
      <c r="J660" s="58" t="s">
        <v>261</v>
      </c>
      <c r="K660" s="58" t="s">
        <v>318</v>
      </c>
      <c r="L660" s="58" t="s">
        <v>274</v>
      </c>
      <c r="M660" s="58" t="s">
        <v>645</v>
      </c>
      <c r="N660" s="58" t="s">
        <v>646</v>
      </c>
      <c r="O660" s="58">
        <v>1495000</v>
      </c>
      <c r="P660" s="58" t="s">
        <v>3999</v>
      </c>
      <c r="Q660" s="72">
        <v>44712</v>
      </c>
      <c r="R660" s="58" t="s">
        <v>3968</v>
      </c>
      <c r="S660" s="72">
        <v>44711</v>
      </c>
      <c r="T660" s="58" t="s">
        <v>4052</v>
      </c>
      <c r="U660" s="58" t="s">
        <v>3821</v>
      </c>
      <c r="V660" s="72">
        <v>44708</v>
      </c>
      <c r="W660" s="58" t="s">
        <v>647</v>
      </c>
      <c r="X660" s="72">
        <v>44708</v>
      </c>
      <c r="Y660" s="73" t="s">
        <v>322</v>
      </c>
      <c r="Z660" s="58" t="s">
        <v>52</v>
      </c>
      <c r="AA660" s="58" t="s">
        <v>338</v>
      </c>
      <c r="AB660" s="58" t="s">
        <v>1246</v>
      </c>
      <c r="AC660" s="58" t="s">
        <v>1247</v>
      </c>
      <c r="AD660" s="58" t="s">
        <v>4545</v>
      </c>
      <c r="AE660" s="58" t="s">
        <v>648</v>
      </c>
      <c r="AF660" s="58" t="s">
        <v>324</v>
      </c>
      <c r="AG660" s="58"/>
      <c r="AH660" s="58"/>
      <c r="AI660" s="58"/>
      <c r="AJ660" s="58"/>
      <c r="AK660" s="58"/>
    </row>
    <row r="661" spans="1:37" x14ac:dyDescent="0.3">
      <c r="A661" s="58" t="s">
        <v>121</v>
      </c>
      <c r="B661" s="58" t="s">
        <v>122</v>
      </c>
      <c r="C661" s="58" t="s">
        <v>123</v>
      </c>
      <c r="D661" s="58" t="s">
        <v>124</v>
      </c>
      <c r="E661" s="58" t="s">
        <v>125</v>
      </c>
      <c r="F661" s="58" t="s">
        <v>174</v>
      </c>
      <c r="G661" s="58" t="s">
        <v>42</v>
      </c>
      <c r="H661" s="58" t="s">
        <v>547</v>
      </c>
      <c r="I661" s="58" t="s">
        <v>44</v>
      </c>
      <c r="J661" s="58" t="s">
        <v>136</v>
      </c>
      <c r="K661" s="58" t="s">
        <v>137</v>
      </c>
      <c r="L661" s="58" t="s">
        <v>2860</v>
      </c>
      <c r="M661" s="58" t="s">
        <v>2969</v>
      </c>
      <c r="N661" s="58" t="s">
        <v>3221</v>
      </c>
      <c r="O661" s="58">
        <v>1500000</v>
      </c>
      <c r="P661" s="58" t="s">
        <v>3999</v>
      </c>
      <c r="Q661" s="72">
        <v>44712</v>
      </c>
      <c r="R661" s="58" t="s">
        <v>3968</v>
      </c>
      <c r="S661" s="72">
        <v>44711</v>
      </c>
      <c r="T661" s="58" t="s">
        <v>4023</v>
      </c>
      <c r="U661" s="58" t="s">
        <v>4043</v>
      </c>
      <c r="V661" s="72">
        <v>44708</v>
      </c>
      <c r="W661" s="58" t="s">
        <v>3222</v>
      </c>
      <c r="X661" s="72">
        <v>44708</v>
      </c>
      <c r="Y661" s="73" t="s">
        <v>322</v>
      </c>
      <c r="Z661" s="58" t="s">
        <v>52</v>
      </c>
      <c r="AA661" s="58" t="s">
        <v>53</v>
      </c>
      <c r="AB661" s="58" t="s">
        <v>1246</v>
      </c>
      <c r="AC661" s="58" t="s">
        <v>1247</v>
      </c>
      <c r="AD661" s="58" t="s">
        <v>92</v>
      </c>
      <c r="AE661" s="58" t="s">
        <v>3223</v>
      </c>
      <c r="AF661" s="58" t="s">
        <v>510</v>
      </c>
      <c r="AG661" s="58"/>
      <c r="AH661" s="58"/>
      <c r="AI661" s="58"/>
      <c r="AJ661" s="58">
        <v>30000</v>
      </c>
      <c r="AK661" s="58"/>
    </row>
    <row r="662" spans="1:37" x14ac:dyDescent="0.3">
      <c r="A662" s="58" t="s">
        <v>121</v>
      </c>
      <c r="B662" s="58" t="s">
        <v>632</v>
      </c>
      <c r="C662" s="58" t="s">
        <v>633</v>
      </c>
      <c r="D662" s="58" t="s">
        <v>634</v>
      </c>
      <c r="E662" s="58" t="s">
        <v>635</v>
      </c>
      <c r="F662" s="58" t="s">
        <v>636</v>
      </c>
      <c r="G662" s="58" t="s">
        <v>333</v>
      </c>
      <c r="H662" s="58" t="s">
        <v>637</v>
      </c>
      <c r="I662" s="58" t="s">
        <v>44</v>
      </c>
      <c r="J662" s="58" t="s">
        <v>261</v>
      </c>
      <c r="K662" s="58" t="s">
        <v>318</v>
      </c>
      <c r="L662" s="58" t="s">
        <v>274</v>
      </c>
      <c r="M662" s="58" t="s">
        <v>645</v>
      </c>
      <c r="N662" s="58" t="s">
        <v>649</v>
      </c>
      <c r="O662" s="58">
        <v>1425000</v>
      </c>
      <c r="P662" s="58" t="s">
        <v>3999</v>
      </c>
      <c r="Q662" s="72">
        <v>44712</v>
      </c>
      <c r="R662" s="58" t="s">
        <v>3968</v>
      </c>
      <c r="S662" s="72">
        <v>44711</v>
      </c>
      <c r="T662" s="58" t="s">
        <v>4052</v>
      </c>
      <c r="U662" s="58" t="s">
        <v>3820</v>
      </c>
      <c r="V662" s="72">
        <v>44708</v>
      </c>
      <c r="W662" s="58" t="s">
        <v>650</v>
      </c>
      <c r="X662" s="72">
        <v>44708</v>
      </c>
      <c r="Y662" s="73" t="s">
        <v>322</v>
      </c>
      <c r="Z662" s="58" t="s">
        <v>52</v>
      </c>
      <c r="AA662" s="58" t="s">
        <v>338</v>
      </c>
      <c r="AB662" s="58" t="s">
        <v>1246</v>
      </c>
      <c r="AC662" s="58" t="s">
        <v>1247</v>
      </c>
      <c r="AD662" s="58" t="s">
        <v>4546</v>
      </c>
      <c r="AE662" s="58" t="s">
        <v>651</v>
      </c>
      <c r="AF662" s="58" t="s">
        <v>324</v>
      </c>
      <c r="AG662" s="58"/>
      <c r="AH662" s="58"/>
      <c r="AI662" s="58"/>
      <c r="AJ662" s="58"/>
      <c r="AK662" s="58"/>
    </row>
    <row r="663" spans="1:37" x14ac:dyDescent="0.3">
      <c r="A663" s="58" t="s">
        <v>121</v>
      </c>
      <c r="B663" s="58" t="s">
        <v>122</v>
      </c>
      <c r="C663" s="58" t="s">
        <v>123</v>
      </c>
      <c r="D663" s="58" t="s">
        <v>124</v>
      </c>
      <c r="E663" s="58" t="s">
        <v>125</v>
      </c>
      <c r="F663" s="58" t="s">
        <v>174</v>
      </c>
      <c r="G663" s="58" t="s">
        <v>42</v>
      </c>
      <c r="H663" s="58" t="s">
        <v>547</v>
      </c>
      <c r="I663" s="58" t="s">
        <v>44</v>
      </c>
      <c r="J663" s="58" t="s">
        <v>136</v>
      </c>
      <c r="K663" s="58" t="s">
        <v>137</v>
      </c>
      <c r="L663" s="58" t="s">
        <v>279</v>
      </c>
      <c r="M663" s="58" t="s">
        <v>552</v>
      </c>
      <c r="N663" s="58" t="s">
        <v>553</v>
      </c>
      <c r="O663" s="58">
        <v>1490000</v>
      </c>
      <c r="P663" s="58" t="s">
        <v>3999</v>
      </c>
      <c r="Q663" s="72">
        <v>44712</v>
      </c>
      <c r="R663" s="58" t="s">
        <v>3968</v>
      </c>
      <c r="S663" s="72">
        <v>44711</v>
      </c>
      <c r="T663" s="58" t="s">
        <v>4023</v>
      </c>
      <c r="U663" s="58" t="s">
        <v>4044</v>
      </c>
      <c r="V663" s="72">
        <v>44708</v>
      </c>
      <c r="W663" s="58" t="s">
        <v>554</v>
      </c>
      <c r="X663" s="72">
        <v>44708</v>
      </c>
      <c r="Y663" s="73" t="s">
        <v>322</v>
      </c>
      <c r="Z663" s="58" t="s">
        <v>52</v>
      </c>
      <c r="AA663" s="58" t="s">
        <v>53</v>
      </c>
      <c r="AB663" s="58" t="s">
        <v>1246</v>
      </c>
      <c r="AC663" s="58" t="s">
        <v>1247</v>
      </c>
      <c r="AD663" s="58" t="s">
        <v>89</v>
      </c>
      <c r="AE663" s="58" t="s">
        <v>555</v>
      </c>
      <c r="AF663" s="58" t="s">
        <v>510</v>
      </c>
      <c r="AG663" s="58"/>
      <c r="AH663" s="58"/>
      <c r="AI663" s="58"/>
      <c r="AJ663" s="58"/>
      <c r="AK663" s="58"/>
    </row>
    <row r="664" spans="1:37" x14ac:dyDescent="0.3">
      <c r="A664" s="58" t="s">
        <v>121</v>
      </c>
      <c r="B664" s="58" t="s">
        <v>632</v>
      </c>
      <c r="C664" s="58" t="s">
        <v>633</v>
      </c>
      <c r="D664" s="58" t="s">
        <v>634</v>
      </c>
      <c r="E664" s="58" t="s">
        <v>635</v>
      </c>
      <c r="F664" s="58" t="s">
        <v>652</v>
      </c>
      <c r="G664" s="58" t="s">
        <v>42</v>
      </c>
      <c r="H664" s="58" t="s">
        <v>3251</v>
      </c>
      <c r="I664" s="58" t="s">
        <v>44</v>
      </c>
      <c r="J664" s="58" t="s">
        <v>261</v>
      </c>
      <c r="K664" s="58" t="s">
        <v>318</v>
      </c>
      <c r="L664" s="58" t="s">
        <v>3252</v>
      </c>
      <c r="M664" s="58" t="s">
        <v>3253</v>
      </c>
      <c r="N664" s="58" t="s">
        <v>3254</v>
      </c>
      <c r="O664" s="58">
        <v>1475000</v>
      </c>
      <c r="P664" s="58" t="s">
        <v>3999</v>
      </c>
      <c r="Q664" s="72">
        <v>44712</v>
      </c>
      <c r="R664" s="58" t="s">
        <v>3968</v>
      </c>
      <c r="S664" s="72">
        <v>44711</v>
      </c>
      <c r="T664" s="58" t="s">
        <v>4052</v>
      </c>
      <c r="U664" s="58" t="s">
        <v>3819</v>
      </c>
      <c r="V664" s="72">
        <v>44708</v>
      </c>
      <c r="W664" s="58" t="s">
        <v>3255</v>
      </c>
      <c r="X664" s="72">
        <v>44708</v>
      </c>
      <c r="Y664" s="73" t="s">
        <v>322</v>
      </c>
      <c r="Z664" s="58" t="s">
        <v>52</v>
      </c>
      <c r="AA664" s="58" t="s">
        <v>53</v>
      </c>
      <c r="AB664" s="58" t="s">
        <v>1246</v>
      </c>
      <c r="AC664" s="58" t="s">
        <v>1247</v>
      </c>
      <c r="AD664" s="58" t="s">
        <v>4547</v>
      </c>
      <c r="AE664" s="58" t="s">
        <v>3256</v>
      </c>
      <c r="AF664" s="58" t="s">
        <v>324</v>
      </c>
      <c r="AG664" s="58"/>
      <c r="AH664" s="58"/>
      <c r="AI664" s="58"/>
      <c r="AJ664" s="58">
        <v>29500</v>
      </c>
      <c r="AK664" s="58"/>
    </row>
    <row r="665" spans="1:37" x14ac:dyDescent="0.3">
      <c r="A665" s="58" t="s">
        <v>121</v>
      </c>
      <c r="B665" s="58" t="s">
        <v>122</v>
      </c>
      <c r="C665" s="58" t="s">
        <v>123</v>
      </c>
      <c r="D665" s="58" t="s">
        <v>124</v>
      </c>
      <c r="E665" s="58" t="s">
        <v>125</v>
      </c>
      <c r="F665" s="58" t="s">
        <v>174</v>
      </c>
      <c r="G665" s="58" t="s">
        <v>42</v>
      </c>
      <c r="H665" s="58" t="s">
        <v>547</v>
      </c>
      <c r="I665" s="58" t="s">
        <v>44</v>
      </c>
      <c r="J665" s="58" t="s">
        <v>136</v>
      </c>
      <c r="K665" s="58" t="s">
        <v>137</v>
      </c>
      <c r="L665" s="58" t="s">
        <v>274</v>
      </c>
      <c r="M665" s="58" t="s">
        <v>548</v>
      </c>
      <c r="N665" s="58" t="s">
        <v>549</v>
      </c>
      <c r="O665" s="58">
        <v>992000</v>
      </c>
      <c r="P665" s="58" t="s">
        <v>3999</v>
      </c>
      <c r="Q665" s="72">
        <v>44712</v>
      </c>
      <c r="R665" s="58" t="s">
        <v>3968</v>
      </c>
      <c r="S665" s="72">
        <v>44711</v>
      </c>
      <c r="T665" s="58" t="s">
        <v>4023</v>
      </c>
      <c r="U665" s="58" t="s">
        <v>4045</v>
      </c>
      <c r="V665" s="72">
        <v>44708</v>
      </c>
      <c r="W665" s="58" t="s">
        <v>550</v>
      </c>
      <c r="X665" s="72">
        <v>44708</v>
      </c>
      <c r="Y665" s="73" t="s">
        <v>322</v>
      </c>
      <c r="Z665" s="58" t="s">
        <v>52</v>
      </c>
      <c r="AA665" s="58" t="s">
        <v>53</v>
      </c>
      <c r="AB665" s="58" t="s">
        <v>1246</v>
      </c>
      <c r="AC665" s="58" t="s">
        <v>1247</v>
      </c>
      <c r="AD665" s="58" t="s">
        <v>4548</v>
      </c>
      <c r="AE665" s="58" t="s">
        <v>551</v>
      </c>
      <c r="AF665" s="58" t="s">
        <v>510</v>
      </c>
      <c r="AG665" s="58"/>
      <c r="AH665" s="58"/>
      <c r="AI665" s="58"/>
      <c r="AJ665" s="58"/>
      <c r="AK665" s="58"/>
    </row>
    <row r="666" spans="1:37" x14ac:dyDescent="0.3">
      <c r="A666" s="58" t="s">
        <v>121</v>
      </c>
      <c r="B666" s="58" t="s">
        <v>632</v>
      </c>
      <c r="C666" s="58" t="s">
        <v>633</v>
      </c>
      <c r="D666" s="58" t="s">
        <v>634</v>
      </c>
      <c r="E666" s="58" t="s">
        <v>635</v>
      </c>
      <c r="F666" s="58" t="s">
        <v>652</v>
      </c>
      <c r="G666" s="58" t="s">
        <v>333</v>
      </c>
      <c r="H666" s="58" t="s">
        <v>653</v>
      </c>
      <c r="I666" s="58" t="s">
        <v>44</v>
      </c>
      <c r="J666" s="58" t="s">
        <v>261</v>
      </c>
      <c r="K666" s="58" t="s">
        <v>318</v>
      </c>
      <c r="L666" s="58" t="s">
        <v>279</v>
      </c>
      <c r="M666" s="58" t="s">
        <v>654</v>
      </c>
      <c r="N666" s="58" t="s">
        <v>655</v>
      </c>
      <c r="O666" s="58">
        <v>935000</v>
      </c>
      <c r="P666" s="58" t="s">
        <v>3999</v>
      </c>
      <c r="Q666" s="72">
        <v>44712</v>
      </c>
      <c r="R666" s="58" t="s">
        <v>3968</v>
      </c>
      <c r="S666" s="72">
        <v>44711</v>
      </c>
      <c r="T666" s="58" t="s">
        <v>4052</v>
      </c>
      <c r="U666" s="58" t="s">
        <v>3818</v>
      </c>
      <c r="V666" s="72">
        <v>44708</v>
      </c>
      <c r="W666" s="58" t="s">
        <v>656</v>
      </c>
      <c r="X666" s="72">
        <v>44708</v>
      </c>
      <c r="Y666" s="73" t="s">
        <v>322</v>
      </c>
      <c r="Z666" s="58" t="s">
        <v>52</v>
      </c>
      <c r="AA666" s="58" t="s">
        <v>338</v>
      </c>
      <c r="AB666" s="58" t="s">
        <v>1246</v>
      </c>
      <c r="AC666" s="58" t="s">
        <v>1247</v>
      </c>
      <c r="AD666" s="58" t="s">
        <v>4549</v>
      </c>
      <c r="AE666" s="58" t="s">
        <v>657</v>
      </c>
      <c r="AF666" s="58" t="s">
        <v>324</v>
      </c>
      <c r="AG666" s="58"/>
      <c r="AH666" s="58"/>
      <c r="AI666" s="58"/>
      <c r="AJ666" s="58"/>
      <c r="AK666" s="58"/>
    </row>
    <row r="667" spans="1:37" x14ac:dyDescent="0.3">
      <c r="A667" s="58" t="s">
        <v>121</v>
      </c>
      <c r="B667" s="58" t="s">
        <v>122</v>
      </c>
      <c r="C667" s="58" t="s">
        <v>123</v>
      </c>
      <c r="D667" s="58" t="s">
        <v>124</v>
      </c>
      <c r="E667" s="58" t="s">
        <v>125</v>
      </c>
      <c r="F667" s="58" t="s">
        <v>147</v>
      </c>
      <c r="G667" s="58" t="s">
        <v>56</v>
      </c>
      <c r="H667" s="58" t="s">
        <v>148</v>
      </c>
      <c r="I667" s="58" t="s">
        <v>44</v>
      </c>
      <c r="J667" s="58" t="s">
        <v>136</v>
      </c>
      <c r="K667" s="58" t="s">
        <v>137</v>
      </c>
      <c r="L667" s="58" t="s">
        <v>160</v>
      </c>
      <c r="M667" s="58" t="s">
        <v>161</v>
      </c>
      <c r="N667" s="58" t="s">
        <v>544</v>
      </c>
      <c r="O667" s="58">
        <v>3635000</v>
      </c>
      <c r="P667" s="58" t="s">
        <v>3999</v>
      </c>
      <c r="Q667" s="72">
        <v>44712</v>
      </c>
      <c r="R667" s="58" t="s">
        <v>3968</v>
      </c>
      <c r="S667" s="72">
        <v>44711</v>
      </c>
      <c r="T667" s="58" t="s">
        <v>4023</v>
      </c>
      <c r="U667" s="58" t="s">
        <v>4046</v>
      </c>
      <c r="V667" s="72">
        <v>44708</v>
      </c>
      <c r="W667" s="58" t="s">
        <v>545</v>
      </c>
      <c r="X667" s="72">
        <v>44708</v>
      </c>
      <c r="Y667" s="73" t="s">
        <v>322</v>
      </c>
      <c r="Z667" s="58" t="s">
        <v>52</v>
      </c>
      <c r="AA667" s="58" t="s">
        <v>62</v>
      </c>
      <c r="AB667" s="58" t="s">
        <v>1246</v>
      </c>
      <c r="AC667" s="58" t="s">
        <v>1247</v>
      </c>
      <c r="AD667" s="58" t="s">
        <v>4550</v>
      </c>
      <c r="AE667" s="58" t="s">
        <v>546</v>
      </c>
      <c r="AF667" s="58" t="s">
        <v>510</v>
      </c>
      <c r="AG667" s="58"/>
      <c r="AH667" s="58"/>
      <c r="AI667" s="58"/>
      <c r="AJ667" s="58"/>
      <c r="AK667" s="58"/>
    </row>
    <row r="668" spans="1:37" x14ac:dyDescent="0.3">
      <c r="A668" s="58" t="s">
        <v>121</v>
      </c>
      <c r="B668" s="58" t="s">
        <v>632</v>
      </c>
      <c r="C668" s="58" t="s">
        <v>633</v>
      </c>
      <c r="D668" s="58" t="s">
        <v>634</v>
      </c>
      <c r="E668" s="58" t="s">
        <v>635</v>
      </c>
      <c r="F668" s="58" t="s">
        <v>652</v>
      </c>
      <c r="G668" s="58" t="s">
        <v>333</v>
      </c>
      <c r="H668" s="58" t="s">
        <v>653</v>
      </c>
      <c r="I668" s="58" t="s">
        <v>44</v>
      </c>
      <c r="J668" s="58" t="s">
        <v>261</v>
      </c>
      <c r="K668" s="58" t="s">
        <v>318</v>
      </c>
      <c r="L668" s="58" t="s">
        <v>279</v>
      </c>
      <c r="M668" s="58" t="s">
        <v>654</v>
      </c>
      <c r="N668" s="58" t="s">
        <v>658</v>
      </c>
      <c r="O668" s="58">
        <v>975000</v>
      </c>
      <c r="P668" s="58" t="s">
        <v>3999</v>
      </c>
      <c r="Q668" s="72">
        <v>44712</v>
      </c>
      <c r="R668" s="58" t="s">
        <v>3968</v>
      </c>
      <c r="S668" s="72">
        <v>44711</v>
      </c>
      <c r="T668" s="58" t="s">
        <v>4052</v>
      </c>
      <c r="U668" s="58" t="s">
        <v>3817</v>
      </c>
      <c r="V668" s="72">
        <v>44708</v>
      </c>
      <c r="W668" s="58" t="s">
        <v>659</v>
      </c>
      <c r="X668" s="72">
        <v>44708</v>
      </c>
      <c r="Y668" s="73" t="s">
        <v>322</v>
      </c>
      <c r="Z668" s="58" t="s">
        <v>52</v>
      </c>
      <c r="AA668" s="58" t="s">
        <v>338</v>
      </c>
      <c r="AB668" s="58" t="s">
        <v>1246</v>
      </c>
      <c r="AC668" s="58" t="s">
        <v>1247</v>
      </c>
      <c r="AD668" s="58" t="s">
        <v>267</v>
      </c>
      <c r="AE668" s="58" t="s">
        <v>660</v>
      </c>
      <c r="AF668" s="58" t="s">
        <v>324</v>
      </c>
      <c r="AG668" s="58"/>
      <c r="AH668" s="58"/>
      <c r="AI668" s="58"/>
      <c r="AJ668" s="58"/>
      <c r="AK668" s="58"/>
    </row>
    <row r="669" spans="1:37" x14ac:dyDescent="0.3">
      <c r="A669" s="58" t="s">
        <v>121</v>
      </c>
      <c r="B669" s="58" t="s">
        <v>122</v>
      </c>
      <c r="C669" s="58" t="s">
        <v>123</v>
      </c>
      <c r="D669" s="58" t="s">
        <v>124</v>
      </c>
      <c r="E669" s="58" t="s">
        <v>125</v>
      </c>
      <c r="F669" s="58" t="s">
        <v>147</v>
      </c>
      <c r="G669" s="58" t="s">
        <v>56</v>
      </c>
      <c r="H669" s="58" t="s">
        <v>148</v>
      </c>
      <c r="I669" s="58" t="s">
        <v>44</v>
      </c>
      <c r="J669" s="58" t="s">
        <v>136</v>
      </c>
      <c r="K669" s="58" t="s">
        <v>137</v>
      </c>
      <c r="L669" s="58" t="s">
        <v>160</v>
      </c>
      <c r="M669" s="58" t="s">
        <v>161</v>
      </c>
      <c r="N669" s="58" t="s">
        <v>541</v>
      </c>
      <c r="O669" s="58">
        <v>1640000</v>
      </c>
      <c r="P669" s="58" t="s">
        <v>3999</v>
      </c>
      <c r="Q669" s="72">
        <v>44712</v>
      </c>
      <c r="R669" s="58" t="s">
        <v>3968</v>
      </c>
      <c r="S669" s="72">
        <v>44711</v>
      </c>
      <c r="T669" s="58" t="s">
        <v>4023</v>
      </c>
      <c r="U669" s="58" t="s">
        <v>4047</v>
      </c>
      <c r="V669" s="72">
        <v>44708</v>
      </c>
      <c r="W669" s="58" t="s">
        <v>542</v>
      </c>
      <c r="X669" s="72">
        <v>44708</v>
      </c>
      <c r="Y669" s="73" t="s">
        <v>322</v>
      </c>
      <c r="Z669" s="58" t="s">
        <v>52</v>
      </c>
      <c r="AA669" s="58" t="s">
        <v>62</v>
      </c>
      <c r="AB669" s="58" t="s">
        <v>1246</v>
      </c>
      <c r="AC669" s="58" t="s">
        <v>1247</v>
      </c>
      <c r="AD669" s="58" t="s">
        <v>4551</v>
      </c>
      <c r="AE669" s="58" t="s">
        <v>543</v>
      </c>
      <c r="AF669" s="58" t="s">
        <v>510</v>
      </c>
      <c r="AG669" s="58"/>
      <c r="AH669" s="58"/>
      <c r="AI669" s="58"/>
      <c r="AJ669" s="58"/>
      <c r="AK669" s="58"/>
    </row>
    <row r="670" spans="1:37" x14ac:dyDescent="0.3">
      <c r="A670" s="58" t="s">
        <v>121</v>
      </c>
      <c r="B670" s="58" t="s">
        <v>632</v>
      </c>
      <c r="C670" s="58" t="s">
        <v>633</v>
      </c>
      <c r="D670" s="58" t="s">
        <v>634</v>
      </c>
      <c r="E670" s="58" t="s">
        <v>635</v>
      </c>
      <c r="F670" s="58" t="s">
        <v>652</v>
      </c>
      <c r="G670" s="58" t="s">
        <v>333</v>
      </c>
      <c r="H670" s="58" t="s">
        <v>653</v>
      </c>
      <c r="I670" s="58" t="s">
        <v>44</v>
      </c>
      <c r="J670" s="58" t="s">
        <v>261</v>
      </c>
      <c r="K670" s="58" t="s">
        <v>318</v>
      </c>
      <c r="L670" s="58" t="s">
        <v>274</v>
      </c>
      <c r="M670" s="58" t="s">
        <v>661</v>
      </c>
      <c r="N670" s="58" t="s">
        <v>662</v>
      </c>
      <c r="O670" s="58">
        <v>1454000</v>
      </c>
      <c r="P670" s="58" t="s">
        <v>3999</v>
      </c>
      <c r="Q670" s="72">
        <v>44712</v>
      </c>
      <c r="R670" s="58" t="s">
        <v>3968</v>
      </c>
      <c r="S670" s="72">
        <v>44711</v>
      </c>
      <c r="T670" s="58" t="s">
        <v>4052</v>
      </c>
      <c r="U670" s="58" t="s">
        <v>3816</v>
      </c>
      <c r="V670" s="72">
        <v>44708</v>
      </c>
      <c r="W670" s="58" t="s">
        <v>663</v>
      </c>
      <c r="X670" s="72">
        <v>44708</v>
      </c>
      <c r="Y670" s="73" t="s">
        <v>322</v>
      </c>
      <c r="Z670" s="58" t="s">
        <v>52</v>
      </c>
      <c r="AA670" s="58" t="s">
        <v>338</v>
      </c>
      <c r="AB670" s="58" t="s">
        <v>1246</v>
      </c>
      <c r="AC670" s="58" t="s">
        <v>1247</v>
      </c>
      <c r="AD670" s="58" t="s">
        <v>278</v>
      </c>
      <c r="AE670" s="58" t="s">
        <v>664</v>
      </c>
      <c r="AF670" s="58" t="s">
        <v>324</v>
      </c>
      <c r="AG670" s="58"/>
      <c r="AH670" s="58"/>
      <c r="AI670" s="58"/>
      <c r="AJ670" s="58"/>
      <c r="AK670" s="58"/>
    </row>
    <row r="671" spans="1:37" x14ac:dyDescent="0.3">
      <c r="A671" s="58" t="s">
        <v>121</v>
      </c>
      <c r="B671" s="58" t="s">
        <v>122</v>
      </c>
      <c r="C671" s="58" t="s">
        <v>123</v>
      </c>
      <c r="D671" s="58" t="s">
        <v>124</v>
      </c>
      <c r="E671" s="58" t="s">
        <v>125</v>
      </c>
      <c r="F671" s="58" t="s">
        <v>147</v>
      </c>
      <c r="G671" s="58" t="s">
        <v>56</v>
      </c>
      <c r="H671" s="58" t="s">
        <v>148</v>
      </c>
      <c r="I671" s="58" t="s">
        <v>44</v>
      </c>
      <c r="J671" s="58" t="s">
        <v>136</v>
      </c>
      <c r="K671" s="58" t="s">
        <v>137</v>
      </c>
      <c r="L671" s="58" t="s">
        <v>160</v>
      </c>
      <c r="M671" s="58" t="s">
        <v>161</v>
      </c>
      <c r="N671" s="58" t="s">
        <v>538</v>
      </c>
      <c r="O671" s="58">
        <v>5365750</v>
      </c>
      <c r="P671" s="58" t="s">
        <v>3999</v>
      </c>
      <c r="Q671" s="72">
        <v>44712</v>
      </c>
      <c r="R671" s="58" t="s">
        <v>3968</v>
      </c>
      <c r="S671" s="72">
        <v>44711</v>
      </c>
      <c r="T671" s="58" t="s">
        <v>4023</v>
      </c>
      <c r="U671" s="58" t="s">
        <v>4048</v>
      </c>
      <c r="V671" s="72">
        <v>44708</v>
      </c>
      <c r="W671" s="58" t="s">
        <v>539</v>
      </c>
      <c r="X671" s="72">
        <v>44708</v>
      </c>
      <c r="Y671" s="73" t="s">
        <v>322</v>
      </c>
      <c r="Z671" s="58" t="s">
        <v>52</v>
      </c>
      <c r="AA671" s="58" t="s">
        <v>62</v>
      </c>
      <c r="AB671" s="58" t="s">
        <v>1246</v>
      </c>
      <c r="AC671" s="58" t="s">
        <v>1247</v>
      </c>
      <c r="AD671" s="58" t="s">
        <v>4552</v>
      </c>
      <c r="AE671" s="58" t="s">
        <v>540</v>
      </c>
      <c r="AF671" s="58" t="s">
        <v>510</v>
      </c>
      <c r="AG671" s="58"/>
      <c r="AH671" s="58"/>
      <c r="AI671" s="58"/>
      <c r="AJ671" s="58"/>
      <c r="AK671" s="58"/>
    </row>
    <row r="672" spans="1:37" x14ac:dyDescent="0.3">
      <c r="A672" s="58" t="s">
        <v>121</v>
      </c>
      <c r="B672" s="58" t="s">
        <v>632</v>
      </c>
      <c r="C672" s="58" t="s">
        <v>633</v>
      </c>
      <c r="D672" s="58" t="s">
        <v>634</v>
      </c>
      <c r="E672" s="58" t="s">
        <v>635</v>
      </c>
      <c r="F672" s="58" t="s">
        <v>652</v>
      </c>
      <c r="G672" s="58" t="s">
        <v>56</v>
      </c>
      <c r="H672" s="58" t="s">
        <v>665</v>
      </c>
      <c r="I672" s="58" t="s">
        <v>44</v>
      </c>
      <c r="J672" s="58" t="s">
        <v>261</v>
      </c>
      <c r="K672" s="58" t="s">
        <v>318</v>
      </c>
      <c r="L672" s="58" t="s">
        <v>666</v>
      </c>
      <c r="M672" s="58" t="s">
        <v>667</v>
      </c>
      <c r="N672" s="58" t="s">
        <v>668</v>
      </c>
      <c r="O672" s="58">
        <v>5089711</v>
      </c>
      <c r="P672" s="58" t="s">
        <v>3999</v>
      </c>
      <c r="Q672" s="72">
        <v>44712</v>
      </c>
      <c r="R672" s="58" t="s">
        <v>3968</v>
      </c>
      <c r="S672" s="72">
        <v>44711</v>
      </c>
      <c r="T672" s="58" t="s">
        <v>4052</v>
      </c>
      <c r="U672" s="58" t="s">
        <v>3815</v>
      </c>
      <c r="V672" s="72">
        <v>44708</v>
      </c>
      <c r="W672" s="58" t="s">
        <v>669</v>
      </c>
      <c r="X672" s="72">
        <v>44708</v>
      </c>
      <c r="Y672" s="73" t="s">
        <v>322</v>
      </c>
      <c r="Z672" s="58" t="s">
        <v>52</v>
      </c>
      <c r="AA672" s="58" t="s">
        <v>62</v>
      </c>
      <c r="AB672" s="58" t="s">
        <v>1246</v>
      </c>
      <c r="AC672" s="58" t="s">
        <v>1247</v>
      </c>
      <c r="AD672" s="58" t="s">
        <v>283</v>
      </c>
      <c r="AE672" s="58" t="s">
        <v>670</v>
      </c>
      <c r="AF672" s="58" t="s">
        <v>324</v>
      </c>
      <c r="AG672" s="58"/>
      <c r="AH672" s="58"/>
      <c r="AI672" s="58"/>
      <c r="AJ672" s="58"/>
      <c r="AK672" s="58"/>
    </row>
    <row r="673" spans="1:37" x14ac:dyDescent="0.3">
      <c r="A673" s="58" t="s">
        <v>121</v>
      </c>
      <c r="B673" s="58" t="s">
        <v>122</v>
      </c>
      <c r="C673" s="58" t="s">
        <v>123</v>
      </c>
      <c r="D673" s="58" t="s">
        <v>124</v>
      </c>
      <c r="E673" s="58" t="s">
        <v>125</v>
      </c>
      <c r="F673" s="58" t="s">
        <v>147</v>
      </c>
      <c r="G673" s="58" t="s">
        <v>42</v>
      </c>
      <c r="H673" s="58" t="s">
        <v>505</v>
      </c>
      <c r="I673" s="58" t="s">
        <v>44</v>
      </c>
      <c r="J673" s="58" t="s">
        <v>136</v>
      </c>
      <c r="K673" s="58" t="s">
        <v>137</v>
      </c>
      <c r="L673" s="58" t="s">
        <v>279</v>
      </c>
      <c r="M673" s="58" t="s">
        <v>511</v>
      </c>
      <c r="N673" s="58" t="s">
        <v>512</v>
      </c>
      <c r="O673" s="58">
        <v>1485000</v>
      </c>
      <c r="P673" s="58" t="s">
        <v>3999</v>
      </c>
      <c r="Q673" s="72">
        <v>44712</v>
      </c>
      <c r="R673" s="58" t="s">
        <v>3968</v>
      </c>
      <c r="S673" s="72">
        <v>44711</v>
      </c>
      <c r="T673" s="58" t="s">
        <v>4023</v>
      </c>
      <c r="U673" s="58" t="s">
        <v>4049</v>
      </c>
      <c r="V673" s="72">
        <v>44708</v>
      </c>
      <c r="W673" s="58" t="s">
        <v>513</v>
      </c>
      <c r="X673" s="72">
        <v>44708</v>
      </c>
      <c r="Y673" s="73" t="s">
        <v>322</v>
      </c>
      <c r="Z673" s="58" t="s">
        <v>52</v>
      </c>
      <c r="AA673" s="58" t="s">
        <v>53</v>
      </c>
      <c r="AB673" s="58" t="s">
        <v>1246</v>
      </c>
      <c r="AC673" s="58" t="s">
        <v>1247</v>
      </c>
      <c r="AD673" s="58" t="s">
        <v>4553</v>
      </c>
      <c r="AE673" s="58" t="s">
        <v>514</v>
      </c>
      <c r="AF673" s="58" t="s">
        <v>510</v>
      </c>
      <c r="AG673" s="58"/>
      <c r="AH673" s="58"/>
      <c r="AI673" s="58"/>
      <c r="AJ673" s="58"/>
      <c r="AK673" s="58"/>
    </row>
    <row r="674" spans="1:37" x14ac:dyDescent="0.3">
      <c r="A674" s="58" t="s">
        <v>121</v>
      </c>
      <c r="B674" s="58" t="s">
        <v>632</v>
      </c>
      <c r="C674" s="58" t="s">
        <v>633</v>
      </c>
      <c r="D674" s="58" t="s">
        <v>634</v>
      </c>
      <c r="E674" s="58" t="s">
        <v>635</v>
      </c>
      <c r="F674" s="58" t="s">
        <v>652</v>
      </c>
      <c r="G674" s="58" t="s">
        <v>56</v>
      </c>
      <c r="H674" s="58" t="s">
        <v>665</v>
      </c>
      <c r="I674" s="58" t="s">
        <v>44</v>
      </c>
      <c r="J674" s="58" t="s">
        <v>261</v>
      </c>
      <c r="K674" s="58" t="s">
        <v>318</v>
      </c>
      <c r="L674" s="58" t="s">
        <v>666</v>
      </c>
      <c r="M674" s="58" t="s">
        <v>667</v>
      </c>
      <c r="N674" s="58" t="s">
        <v>671</v>
      </c>
      <c r="O674" s="58">
        <v>5200711</v>
      </c>
      <c r="P674" s="58" t="s">
        <v>3999</v>
      </c>
      <c r="Q674" s="72">
        <v>44712</v>
      </c>
      <c r="R674" s="58" t="s">
        <v>3968</v>
      </c>
      <c r="S674" s="72">
        <v>44711</v>
      </c>
      <c r="T674" s="58" t="s">
        <v>4052</v>
      </c>
      <c r="U674" s="58" t="s">
        <v>3814</v>
      </c>
      <c r="V674" s="72">
        <v>44708</v>
      </c>
      <c r="W674" s="58" t="s">
        <v>672</v>
      </c>
      <c r="X674" s="72">
        <v>44708</v>
      </c>
      <c r="Y674" s="73" t="s">
        <v>322</v>
      </c>
      <c r="Z674" s="58" t="s">
        <v>52</v>
      </c>
      <c r="AA674" s="58" t="s">
        <v>62</v>
      </c>
      <c r="AB674" s="58" t="s">
        <v>1246</v>
      </c>
      <c r="AC674" s="58" t="s">
        <v>1247</v>
      </c>
      <c r="AD674" s="58" t="s">
        <v>289</v>
      </c>
      <c r="AE674" s="58" t="s">
        <v>673</v>
      </c>
      <c r="AF674" s="58" t="s">
        <v>324</v>
      </c>
      <c r="AG674" s="58"/>
      <c r="AH674" s="58"/>
      <c r="AI674" s="58"/>
      <c r="AJ674" s="58"/>
      <c r="AK674" s="58"/>
    </row>
    <row r="675" spans="1:37" x14ac:dyDescent="0.3">
      <c r="A675" s="58" t="s">
        <v>121</v>
      </c>
      <c r="B675" s="58" t="s">
        <v>122</v>
      </c>
      <c r="C675" s="58" t="s">
        <v>123</v>
      </c>
      <c r="D675" s="58" t="s">
        <v>124</v>
      </c>
      <c r="E675" s="58" t="s">
        <v>125</v>
      </c>
      <c r="F675" s="58" t="s">
        <v>147</v>
      </c>
      <c r="G675" s="58" t="s">
        <v>42</v>
      </c>
      <c r="H675" s="58" t="s">
        <v>505</v>
      </c>
      <c r="I675" s="58" t="s">
        <v>44</v>
      </c>
      <c r="J675" s="58" t="s">
        <v>136</v>
      </c>
      <c r="K675" s="58" t="s">
        <v>137</v>
      </c>
      <c r="L675" s="58" t="s">
        <v>274</v>
      </c>
      <c r="M675" s="58" t="s">
        <v>506</v>
      </c>
      <c r="N675" s="58" t="s">
        <v>507</v>
      </c>
      <c r="O675" s="58">
        <v>1000000</v>
      </c>
      <c r="P675" s="58" t="s">
        <v>3999</v>
      </c>
      <c r="Q675" s="72">
        <v>44712</v>
      </c>
      <c r="R675" s="58" t="s">
        <v>3968</v>
      </c>
      <c r="S675" s="72">
        <v>44711</v>
      </c>
      <c r="T675" s="58" t="s">
        <v>4023</v>
      </c>
      <c r="U675" s="58" t="s">
        <v>4050</v>
      </c>
      <c r="V675" s="72">
        <v>44708</v>
      </c>
      <c r="W675" s="58" t="s">
        <v>508</v>
      </c>
      <c r="X675" s="72">
        <v>44708</v>
      </c>
      <c r="Y675" s="73" t="s">
        <v>322</v>
      </c>
      <c r="Z675" s="58" t="s">
        <v>52</v>
      </c>
      <c r="AA675" s="58" t="s">
        <v>53</v>
      </c>
      <c r="AB675" s="58" t="s">
        <v>1246</v>
      </c>
      <c r="AC675" s="58" t="s">
        <v>1247</v>
      </c>
      <c r="AD675" s="58" t="s">
        <v>4554</v>
      </c>
      <c r="AE675" s="58" t="s">
        <v>509</v>
      </c>
      <c r="AF675" s="58" t="s">
        <v>510</v>
      </c>
      <c r="AG675" s="58"/>
      <c r="AH675" s="58"/>
      <c r="AI675" s="58"/>
      <c r="AJ675" s="58"/>
      <c r="AK675" s="58"/>
    </row>
    <row r="676" spans="1:37" x14ac:dyDescent="0.3">
      <c r="A676" s="58" t="s">
        <v>121</v>
      </c>
      <c r="B676" s="58" t="s">
        <v>632</v>
      </c>
      <c r="C676" s="58" t="s">
        <v>633</v>
      </c>
      <c r="D676" s="58" t="s">
        <v>634</v>
      </c>
      <c r="E676" s="58" t="s">
        <v>635</v>
      </c>
      <c r="F676" s="58" t="s">
        <v>652</v>
      </c>
      <c r="G676" s="58" t="s">
        <v>56</v>
      </c>
      <c r="H676" s="58" t="s">
        <v>665</v>
      </c>
      <c r="I676" s="58" t="s">
        <v>44</v>
      </c>
      <c r="J676" s="58" t="s">
        <v>261</v>
      </c>
      <c r="K676" s="58" t="s">
        <v>318</v>
      </c>
      <c r="L676" s="58" t="s">
        <v>666</v>
      </c>
      <c r="M676" s="58" t="s">
        <v>667</v>
      </c>
      <c r="N676" s="58" t="s">
        <v>674</v>
      </c>
      <c r="O676" s="58">
        <v>4612500</v>
      </c>
      <c r="P676" s="58" t="s">
        <v>3999</v>
      </c>
      <c r="Q676" s="72">
        <v>44712</v>
      </c>
      <c r="R676" s="58" t="s">
        <v>3968</v>
      </c>
      <c r="S676" s="72">
        <v>44711</v>
      </c>
      <c r="T676" s="58" t="s">
        <v>4052</v>
      </c>
      <c r="U676" s="58" t="s">
        <v>3813</v>
      </c>
      <c r="V676" s="72">
        <v>44708</v>
      </c>
      <c r="W676" s="58" t="s">
        <v>675</v>
      </c>
      <c r="X676" s="72">
        <v>44708</v>
      </c>
      <c r="Y676" s="73" t="s">
        <v>322</v>
      </c>
      <c r="Z676" s="58" t="s">
        <v>52</v>
      </c>
      <c r="AA676" s="58" t="s">
        <v>62</v>
      </c>
      <c r="AB676" s="58" t="s">
        <v>1246</v>
      </c>
      <c r="AC676" s="58" t="s">
        <v>1247</v>
      </c>
      <c r="AD676" s="58" t="s">
        <v>293</v>
      </c>
      <c r="AE676" s="58" t="s">
        <v>676</v>
      </c>
      <c r="AF676" s="58" t="s">
        <v>324</v>
      </c>
      <c r="AG676" s="58"/>
      <c r="AH676" s="58"/>
      <c r="AI676" s="58"/>
      <c r="AJ676" s="58"/>
      <c r="AK676" s="58"/>
    </row>
    <row r="677" spans="1:37" x14ac:dyDescent="0.3">
      <c r="A677" s="58" t="s">
        <v>121</v>
      </c>
      <c r="B677" s="58" t="s">
        <v>632</v>
      </c>
      <c r="C677" s="58" t="s">
        <v>633</v>
      </c>
      <c r="D677" s="58" t="s">
        <v>634</v>
      </c>
      <c r="E677" s="58" t="s">
        <v>635</v>
      </c>
      <c r="F677" s="58" t="s">
        <v>652</v>
      </c>
      <c r="G677" s="58" t="s">
        <v>56</v>
      </c>
      <c r="H677" s="58" t="s">
        <v>665</v>
      </c>
      <c r="I677" s="58" t="s">
        <v>44</v>
      </c>
      <c r="J677" s="58" t="s">
        <v>261</v>
      </c>
      <c r="K677" s="58" t="s">
        <v>318</v>
      </c>
      <c r="L677" s="58" t="s">
        <v>666</v>
      </c>
      <c r="M677" s="58" t="s">
        <v>667</v>
      </c>
      <c r="N677" s="58" t="s">
        <v>677</v>
      </c>
      <c r="O677" s="58">
        <v>5489711</v>
      </c>
      <c r="P677" s="58" t="s">
        <v>3999</v>
      </c>
      <c r="Q677" s="72">
        <v>44712</v>
      </c>
      <c r="R677" s="58" t="s">
        <v>3968</v>
      </c>
      <c r="S677" s="72">
        <v>44711</v>
      </c>
      <c r="T677" s="58" t="s">
        <v>4052</v>
      </c>
      <c r="U677" s="58" t="s">
        <v>3812</v>
      </c>
      <c r="V677" s="72">
        <v>44708</v>
      </c>
      <c r="W677" s="58" t="s">
        <v>678</v>
      </c>
      <c r="X677" s="72">
        <v>44708</v>
      </c>
      <c r="Y677" s="73" t="s">
        <v>322</v>
      </c>
      <c r="Z677" s="58" t="s">
        <v>52</v>
      </c>
      <c r="AA677" s="58" t="s">
        <v>62</v>
      </c>
      <c r="AB677" s="58" t="s">
        <v>1246</v>
      </c>
      <c r="AC677" s="58" t="s">
        <v>1247</v>
      </c>
      <c r="AD677" s="58" t="s">
        <v>299</v>
      </c>
      <c r="AE677" s="58" t="s">
        <v>679</v>
      </c>
      <c r="AF677" s="58" t="s">
        <v>324</v>
      </c>
      <c r="AG677" s="58"/>
      <c r="AH677" s="58"/>
      <c r="AI677" s="58"/>
      <c r="AJ677" s="58"/>
      <c r="AK677" s="58"/>
    </row>
    <row r="678" spans="1:37" x14ac:dyDescent="0.3">
      <c r="A678" s="58" t="s">
        <v>121</v>
      </c>
      <c r="B678" s="58" t="s">
        <v>632</v>
      </c>
      <c r="C678" s="58" t="s">
        <v>633</v>
      </c>
      <c r="D678" s="58" t="s">
        <v>634</v>
      </c>
      <c r="E678" s="58" t="s">
        <v>680</v>
      </c>
      <c r="F678" s="58" t="s">
        <v>681</v>
      </c>
      <c r="G678" s="58" t="s">
        <v>42</v>
      </c>
      <c r="H678" s="58" t="s">
        <v>3257</v>
      </c>
      <c r="I678" s="58" t="s">
        <v>44</v>
      </c>
      <c r="J678" s="58" t="s">
        <v>261</v>
      </c>
      <c r="K678" s="58" t="s">
        <v>318</v>
      </c>
      <c r="L678" s="58" t="s">
        <v>3252</v>
      </c>
      <c r="M678" s="58" t="s">
        <v>3258</v>
      </c>
      <c r="N678" s="58" t="s">
        <v>3259</v>
      </c>
      <c r="O678" s="58">
        <v>1475000</v>
      </c>
      <c r="P678" s="58" t="s">
        <v>3999</v>
      </c>
      <c r="Q678" s="72">
        <v>44712</v>
      </c>
      <c r="R678" s="58" t="s">
        <v>3968</v>
      </c>
      <c r="S678" s="72">
        <v>44711</v>
      </c>
      <c r="T678" s="58" t="s">
        <v>4052</v>
      </c>
      <c r="U678" s="58" t="s">
        <v>3811</v>
      </c>
      <c r="V678" s="72">
        <v>44708</v>
      </c>
      <c r="W678" s="58" t="s">
        <v>3260</v>
      </c>
      <c r="X678" s="72">
        <v>44708</v>
      </c>
      <c r="Y678" s="73" t="s">
        <v>322</v>
      </c>
      <c r="Z678" s="58" t="s">
        <v>52</v>
      </c>
      <c r="AA678" s="58" t="s">
        <v>53</v>
      </c>
      <c r="AB678" s="58" t="s">
        <v>1246</v>
      </c>
      <c r="AC678" s="58" t="s">
        <v>1247</v>
      </c>
      <c r="AD678" s="58" t="s">
        <v>303</v>
      </c>
      <c r="AE678" s="58" t="s">
        <v>3261</v>
      </c>
      <c r="AF678" s="58" t="s">
        <v>324</v>
      </c>
      <c r="AG678" s="58"/>
      <c r="AH678" s="58"/>
      <c r="AI678" s="58"/>
      <c r="AJ678" s="58">
        <v>29500</v>
      </c>
      <c r="AK678" s="58"/>
    </row>
    <row r="679" spans="1:37" x14ac:dyDescent="0.3">
      <c r="A679" s="58" t="s">
        <v>121</v>
      </c>
      <c r="B679" s="58" t="s">
        <v>632</v>
      </c>
      <c r="C679" s="58" t="s">
        <v>633</v>
      </c>
      <c r="D679" s="58" t="s">
        <v>634</v>
      </c>
      <c r="E679" s="58" t="s">
        <v>680</v>
      </c>
      <c r="F679" s="58" t="s">
        <v>681</v>
      </c>
      <c r="G679" s="58" t="s">
        <v>42</v>
      </c>
      <c r="H679" s="58" t="s">
        <v>3257</v>
      </c>
      <c r="I679" s="58" t="s">
        <v>44</v>
      </c>
      <c r="J679" s="58" t="s">
        <v>261</v>
      </c>
      <c r="K679" s="58" t="s">
        <v>318</v>
      </c>
      <c r="L679" s="58" t="s">
        <v>3252</v>
      </c>
      <c r="M679" s="58" t="s">
        <v>3258</v>
      </c>
      <c r="N679" s="58" t="s">
        <v>3262</v>
      </c>
      <c r="O679" s="58">
        <v>1486000</v>
      </c>
      <c r="P679" s="58" t="s">
        <v>3999</v>
      </c>
      <c r="Q679" s="72">
        <v>44712</v>
      </c>
      <c r="R679" s="58" t="s">
        <v>3968</v>
      </c>
      <c r="S679" s="72">
        <v>44711</v>
      </c>
      <c r="T679" s="58" t="s">
        <v>4052</v>
      </c>
      <c r="U679" s="58" t="s">
        <v>3810</v>
      </c>
      <c r="V679" s="72">
        <v>44708</v>
      </c>
      <c r="W679" s="58" t="s">
        <v>3263</v>
      </c>
      <c r="X679" s="72">
        <v>44708</v>
      </c>
      <c r="Y679" s="73" t="s">
        <v>322</v>
      </c>
      <c r="Z679" s="58" t="s">
        <v>52</v>
      </c>
      <c r="AA679" s="58" t="s">
        <v>53</v>
      </c>
      <c r="AB679" s="58" t="s">
        <v>1246</v>
      </c>
      <c r="AC679" s="58" t="s">
        <v>1247</v>
      </c>
      <c r="AD679" s="58" t="s">
        <v>309</v>
      </c>
      <c r="AE679" s="58" t="s">
        <v>3264</v>
      </c>
      <c r="AF679" s="58" t="s">
        <v>324</v>
      </c>
      <c r="AG679" s="58"/>
      <c r="AH679" s="58"/>
      <c r="AI679" s="58"/>
      <c r="AJ679" s="58">
        <v>29720</v>
      </c>
      <c r="AK679" s="58"/>
    </row>
    <row r="680" spans="1:37" x14ac:dyDescent="0.3">
      <c r="A680" s="58" t="s">
        <v>121</v>
      </c>
      <c r="B680" s="58" t="s">
        <v>632</v>
      </c>
      <c r="C680" s="58" t="s">
        <v>633</v>
      </c>
      <c r="D680" s="58" t="s">
        <v>634</v>
      </c>
      <c r="E680" s="58" t="s">
        <v>680</v>
      </c>
      <c r="F680" s="58" t="s">
        <v>681</v>
      </c>
      <c r="G680" s="58" t="s">
        <v>333</v>
      </c>
      <c r="H680" s="58" t="s">
        <v>682</v>
      </c>
      <c r="I680" s="58" t="s">
        <v>44</v>
      </c>
      <c r="J680" s="58" t="s">
        <v>261</v>
      </c>
      <c r="K680" s="58" t="s">
        <v>318</v>
      </c>
      <c r="L680" s="58" t="s">
        <v>279</v>
      </c>
      <c r="M680" s="58" t="s">
        <v>683</v>
      </c>
      <c r="N680" s="58" t="s">
        <v>684</v>
      </c>
      <c r="O680" s="58">
        <v>1000000</v>
      </c>
      <c r="P680" s="58" t="s">
        <v>3999</v>
      </c>
      <c r="Q680" s="72">
        <v>44712</v>
      </c>
      <c r="R680" s="58" t="s">
        <v>3968</v>
      </c>
      <c r="S680" s="72">
        <v>44711</v>
      </c>
      <c r="T680" s="58" t="s">
        <v>4052</v>
      </c>
      <c r="U680" s="58" t="s">
        <v>3809</v>
      </c>
      <c r="V680" s="72">
        <v>44708</v>
      </c>
      <c r="W680" s="58" t="s">
        <v>685</v>
      </c>
      <c r="X680" s="72">
        <v>44708</v>
      </c>
      <c r="Y680" s="73" t="s">
        <v>322</v>
      </c>
      <c r="Z680" s="58" t="s">
        <v>52</v>
      </c>
      <c r="AA680" s="58" t="s">
        <v>338</v>
      </c>
      <c r="AB680" s="58" t="s">
        <v>1246</v>
      </c>
      <c r="AC680" s="58" t="s">
        <v>1247</v>
      </c>
      <c r="AD680" s="58" t="s">
        <v>313</v>
      </c>
      <c r="AE680" s="58" t="s">
        <v>686</v>
      </c>
      <c r="AF680" s="58" t="s">
        <v>324</v>
      </c>
      <c r="AG680" s="58"/>
      <c r="AH680" s="58"/>
      <c r="AI680" s="58"/>
      <c r="AJ680" s="58"/>
      <c r="AK680" s="58"/>
    </row>
    <row r="681" spans="1:37" x14ac:dyDescent="0.3">
      <c r="A681" s="58" t="s">
        <v>121</v>
      </c>
      <c r="B681" s="58" t="s">
        <v>632</v>
      </c>
      <c r="C681" s="58" t="s">
        <v>633</v>
      </c>
      <c r="D681" s="58" t="s">
        <v>634</v>
      </c>
      <c r="E681" s="58" t="s">
        <v>680</v>
      </c>
      <c r="F681" s="58" t="s">
        <v>681</v>
      </c>
      <c r="G681" s="58" t="s">
        <v>333</v>
      </c>
      <c r="H681" s="58" t="s">
        <v>682</v>
      </c>
      <c r="I681" s="58" t="s">
        <v>44</v>
      </c>
      <c r="J681" s="58" t="s">
        <v>261</v>
      </c>
      <c r="K681" s="58" t="s">
        <v>318</v>
      </c>
      <c r="L681" s="58" t="s">
        <v>279</v>
      </c>
      <c r="M681" s="58" t="s">
        <v>683</v>
      </c>
      <c r="N681" s="58" t="s">
        <v>687</v>
      </c>
      <c r="O681" s="58">
        <v>970000</v>
      </c>
      <c r="P681" s="58" t="s">
        <v>3999</v>
      </c>
      <c r="Q681" s="72">
        <v>44712</v>
      </c>
      <c r="R681" s="58" t="s">
        <v>3968</v>
      </c>
      <c r="S681" s="72">
        <v>44711</v>
      </c>
      <c r="T681" s="58" t="s">
        <v>4052</v>
      </c>
      <c r="U681" s="58" t="s">
        <v>3808</v>
      </c>
      <c r="V681" s="72">
        <v>44708</v>
      </c>
      <c r="W681" s="58" t="s">
        <v>688</v>
      </c>
      <c r="X681" s="72">
        <v>44708</v>
      </c>
      <c r="Y681" s="73" t="s">
        <v>322</v>
      </c>
      <c r="Z681" s="58" t="s">
        <v>52</v>
      </c>
      <c r="AA681" s="58" t="s">
        <v>338</v>
      </c>
      <c r="AB681" s="58" t="s">
        <v>1246</v>
      </c>
      <c r="AC681" s="58" t="s">
        <v>1247</v>
      </c>
      <c r="AD681" s="58" t="s">
        <v>117</v>
      </c>
      <c r="AE681" s="58" t="s">
        <v>689</v>
      </c>
      <c r="AF681" s="58" t="s">
        <v>324</v>
      </c>
      <c r="AG681" s="58"/>
      <c r="AH681" s="58"/>
      <c r="AI681" s="58"/>
      <c r="AJ681" s="58"/>
      <c r="AK681" s="58"/>
    </row>
    <row r="682" spans="1:37" x14ac:dyDescent="0.3">
      <c r="A682" s="58" t="s">
        <v>121</v>
      </c>
      <c r="B682" s="58" t="s">
        <v>632</v>
      </c>
      <c r="C682" s="58" t="s">
        <v>633</v>
      </c>
      <c r="D682" s="58" t="s">
        <v>634</v>
      </c>
      <c r="E682" s="58" t="s">
        <v>680</v>
      </c>
      <c r="F682" s="58" t="s">
        <v>681</v>
      </c>
      <c r="G682" s="58" t="s">
        <v>333</v>
      </c>
      <c r="H682" s="58" t="s">
        <v>682</v>
      </c>
      <c r="I682" s="58" t="s">
        <v>44</v>
      </c>
      <c r="J682" s="58" t="s">
        <v>261</v>
      </c>
      <c r="K682" s="58" t="s">
        <v>318</v>
      </c>
      <c r="L682" s="58" t="s">
        <v>274</v>
      </c>
      <c r="M682" s="58" t="s">
        <v>690</v>
      </c>
      <c r="N682" s="58" t="s">
        <v>691</v>
      </c>
      <c r="O682" s="58">
        <v>1445000</v>
      </c>
      <c r="P682" s="58" t="s">
        <v>3999</v>
      </c>
      <c r="Q682" s="72">
        <v>44712</v>
      </c>
      <c r="R682" s="58" t="s">
        <v>3968</v>
      </c>
      <c r="S682" s="72">
        <v>44711</v>
      </c>
      <c r="T682" s="58" t="s">
        <v>4052</v>
      </c>
      <c r="U682" s="58" t="s">
        <v>3807</v>
      </c>
      <c r="V682" s="72">
        <v>44708</v>
      </c>
      <c r="W682" s="58" t="s">
        <v>692</v>
      </c>
      <c r="X682" s="72">
        <v>44708</v>
      </c>
      <c r="Y682" s="73" t="s">
        <v>322</v>
      </c>
      <c r="Z682" s="58" t="s">
        <v>52</v>
      </c>
      <c r="AA682" s="58" t="s">
        <v>338</v>
      </c>
      <c r="AB682" s="58" t="s">
        <v>1246</v>
      </c>
      <c r="AC682" s="58" t="s">
        <v>1247</v>
      </c>
      <c r="AD682" s="58" t="s">
        <v>120</v>
      </c>
      <c r="AE682" s="58" t="s">
        <v>693</v>
      </c>
      <c r="AF682" s="58" t="s">
        <v>324</v>
      </c>
      <c r="AG682" s="58"/>
      <c r="AH682" s="58"/>
      <c r="AI682" s="58"/>
      <c r="AJ682" s="58"/>
      <c r="AK682" s="58"/>
    </row>
    <row r="683" spans="1:37" x14ac:dyDescent="0.3">
      <c r="A683" s="58" t="s">
        <v>121</v>
      </c>
      <c r="B683" s="58" t="s">
        <v>632</v>
      </c>
      <c r="C683" s="58" t="s">
        <v>633</v>
      </c>
      <c r="D683" s="58" t="s">
        <v>634</v>
      </c>
      <c r="E683" s="58" t="s">
        <v>680</v>
      </c>
      <c r="F683" s="58" t="s">
        <v>681</v>
      </c>
      <c r="G683" s="58" t="s">
        <v>333</v>
      </c>
      <c r="H683" s="58" t="s">
        <v>682</v>
      </c>
      <c r="I683" s="58" t="s">
        <v>44</v>
      </c>
      <c r="J683" s="58" t="s">
        <v>261</v>
      </c>
      <c r="K683" s="58" t="s">
        <v>318</v>
      </c>
      <c r="L683" s="58" t="s">
        <v>274</v>
      </c>
      <c r="M683" s="58" t="s">
        <v>690</v>
      </c>
      <c r="N683" s="58" t="s">
        <v>694</v>
      </c>
      <c r="O683" s="58">
        <v>1430000</v>
      </c>
      <c r="P683" s="58" t="s">
        <v>3999</v>
      </c>
      <c r="Q683" s="72">
        <v>44712</v>
      </c>
      <c r="R683" s="58" t="s">
        <v>3968</v>
      </c>
      <c r="S683" s="72">
        <v>44711</v>
      </c>
      <c r="T683" s="58" t="s">
        <v>4052</v>
      </c>
      <c r="U683" s="58" t="s">
        <v>3806</v>
      </c>
      <c r="V683" s="72">
        <v>44708</v>
      </c>
      <c r="W683" s="58" t="s">
        <v>695</v>
      </c>
      <c r="X683" s="72">
        <v>44708</v>
      </c>
      <c r="Y683" s="73" t="s">
        <v>322</v>
      </c>
      <c r="Z683" s="58" t="s">
        <v>52</v>
      </c>
      <c r="AA683" s="58" t="s">
        <v>338</v>
      </c>
      <c r="AB683" s="58" t="s">
        <v>1246</v>
      </c>
      <c r="AC683" s="58" t="s">
        <v>1247</v>
      </c>
      <c r="AD683" s="58" t="s">
        <v>133</v>
      </c>
      <c r="AE683" s="58" t="s">
        <v>696</v>
      </c>
      <c r="AF683" s="58" t="s">
        <v>324</v>
      </c>
      <c r="AG683" s="58"/>
      <c r="AH683" s="58"/>
      <c r="AI683" s="58"/>
      <c r="AJ683" s="58"/>
      <c r="AK683" s="58"/>
    </row>
    <row r="684" spans="1:37" x14ac:dyDescent="0.3">
      <c r="A684" s="58" t="s">
        <v>121</v>
      </c>
      <c r="B684" s="58" t="s">
        <v>122</v>
      </c>
      <c r="C684" s="58" t="s">
        <v>256</v>
      </c>
      <c r="D684" s="58" t="s">
        <v>257</v>
      </c>
      <c r="E684" s="58" t="s">
        <v>258</v>
      </c>
      <c r="F684" s="58" t="s">
        <v>515</v>
      </c>
      <c r="G684" s="58" t="s">
        <v>42</v>
      </c>
      <c r="H684" s="58" t="s">
        <v>516</v>
      </c>
      <c r="I684" s="58" t="s">
        <v>44</v>
      </c>
      <c r="J684" s="58" t="s">
        <v>261</v>
      </c>
      <c r="K684" s="58" t="s">
        <v>262</v>
      </c>
      <c r="L684" s="58" t="s">
        <v>274</v>
      </c>
      <c r="M684" s="58" t="s">
        <v>517</v>
      </c>
      <c r="N684" s="58" t="s">
        <v>518</v>
      </c>
      <c r="O684" s="58">
        <v>974500</v>
      </c>
      <c r="P684" s="58" t="s">
        <v>3999</v>
      </c>
      <c r="Q684" s="72">
        <v>44712</v>
      </c>
      <c r="R684" s="58" t="s">
        <v>3968</v>
      </c>
      <c r="S684" s="72">
        <v>44711</v>
      </c>
      <c r="T684" s="58" t="s">
        <v>3998</v>
      </c>
      <c r="U684" s="58" t="s">
        <v>3805</v>
      </c>
      <c r="V684" s="72">
        <v>44708</v>
      </c>
      <c r="W684" s="58" t="s">
        <v>519</v>
      </c>
      <c r="X684" s="72">
        <v>44708</v>
      </c>
      <c r="Y684" s="73" t="s">
        <v>322</v>
      </c>
      <c r="Z684" s="58" t="s">
        <v>52</v>
      </c>
      <c r="AA684" s="58" t="s">
        <v>53</v>
      </c>
      <c r="AB684" s="58" t="s">
        <v>1246</v>
      </c>
      <c r="AC684" s="58" t="s">
        <v>1247</v>
      </c>
      <c r="AD684" s="58" t="s">
        <v>108</v>
      </c>
      <c r="AE684" s="58" t="s">
        <v>520</v>
      </c>
      <c r="AF684" s="58" t="s">
        <v>324</v>
      </c>
      <c r="AG684" s="58"/>
      <c r="AH684" s="58"/>
      <c r="AI684" s="58"/>
      <c r="AJ684" s="58"/>
      <c r="AK684" s="58"/>
    </row>
    <row r="685" spans="1:37" x14ac:dyDescent="0.3">
      <c r="A685" s="58" t="s">
        <v>121</v>
      </c>
      <c r="B685" s="58" t="s">
        <v>122</v>
      </c>
      <c r="C685" s="58" t="s">
        <v>256</v>
      </c>
      <c r="D685" s="58" t="s">
        <v>257</v>
      </c>
      <c r="E685" s="58" t="s">
        <v>258</v>
      </c>
      <c r="F685" s="58" t="s">
        <v>515</v>
      </c>
      <c r="G685" s="58" t="s">
        <v>42</v>
      </c>
      <c r="H685" s="58" t="s">
        <v>516</v>
      </c>
      <c r="I685" s="58" t="s">
        <v>44</v>
      </c>
      <c r="J685" s="58" t="s">
        <v>261</v>
      </c>
      <c r="K685" s="58" t="s">
        <v>262</v>
      </c>
      <c r="L685" s="58" t="s">
        <v>274</v>
      </c>
      <c r="M685" s="58" t="s">
        <v>517</v>
      </c>
      <c r="N685" s="58" t="s">
        <v>521</v>
      </c>
      <c r="O685" s="58">
        <v>994000</v>
      </c>
      <c r="P685" s="58" t="s">
        <v>3999</v>
      </c>
      <c r="Q685" s="72">
        <v>44712</v>
      </c>
      <c r="R685" s="58" t="s">
        <v>3968</v>
      </c>
      <c r="S685" s="72">
        <v>44711</v>
      </c>
      <c r="T685" s="58" t="s">
        <v>3998</v>
      </c>
      <c r="U685" s="58" t="s">
        <v>3804</v>
      </c>
      <c r="V685" s="72">
        <v>44708</v>
      </c>
      <c r="W685" s="58" t="s">
        <v>522</v>
      </c>
      <c r="X685" s="72">
        <v>44708</v>
      </c>
      <c r="Y685" s="73" t="s">
        <v>322</v>
      </c>
      <c r="Z685" s="58" t="s">
        <v>52</v>
      </c>
      <c r="AA685" s="58" t="s">
        <v>53</v>
      </c>
      <c r="AB685" s="58" t="s">
        <v>1246</v>
      </c>
      <c r="AC685" s="58" t="s">
        <v>1247</v>
      </c>
      <c r="AD685" s="58" t="s">
        <v>142</v>
      </c>
      <c r="AE685" s="58" t="s">
        <v>523</v>
      </c>
      <c r="AF685" s="58" t="s">
        <v>324</v>
      </c>
      <c r="AG685" s="58"/>
      <c r="AH685" s="58"/>
      <c r="AI685" s="58"/>
      <c r="AJ685" s="58"/>
      <c r="AK685" s="58"/>
    </row>
    <row r="686" spans="1:37" x14ac:dyDescent="0.3">
      <c r="A686" s="58" t="s">
        <v>121</v>
      </c>
      <c r="B686" s="58" t="s">
        <v>122</v>
      </c>
      <c r="C686" s="58" t="s">
        <v>256</v>
      </c>
      <c r="D686" s="58" t="s">
        <v>257</v>
      </c>
      <c r="E686" s="58" t="s">
        <v>258</v>
      </c>
      <c r="F686" s="58" t="s">
        <v>515</v>
      </c>
      <c r="G686" s="58" t="s">
        <v>42</v>
      </c>
      <c r="H686" s="58" t="s">
        <v>516</v>
      </c>
      <c r="I686" s="58" t="s">
        <v>44</v>
      </c>
      <c r="J686" s="58" t="s">
        <v>261</v>
      </c>
      <c r="K686" s="58" t="s">
        <v>262</v>
      </c>
      <c r="L686" s="58" t="s">
        <v>279</v>
      </c>
      <c r="M686" s="58" t="s">
        <v>524</v>
      </c>
      <c r="N686" s="58" t="s">
        <v>525</v>
      </c>
      <c r="O686" s="58">
        <v>1500000</v>
      </c>
      <c r="P686" s="58" t="s">
        <v>3999</v>
      </c>
      <c r="Q686" s="72">
        <v>44712</v>
      </c>
      <c r="R686" s="58" t="s">
        <v>3968</v>
      </c>
      <c r="S686" s="72">
        <v>44711</v>
      </c>
      <c r="T686" s="58" t="s">
        <v>3998</v>
      </c>
      <c r="U686" s="58" t="s">
        <v>3803</v>
      </c>
      <c r="V686" s="72">
        <v>44708</v>
      </c>
      <c r="W686" s="58" t="s">
        <v>526</v>
      </c>
      <c r="X686" s="72">
        <v>44708</v>
      </c>
      <c r="Y686" s="73" t="s">
        <v>322</v>
      </c>
      <c r="Z686" s="58" t="s">
        <v>52</v>
      </c>
      <c r="AA686" s="58" t="s">
        <v>53</v>
      </c>
      <c r="AB686" s="58" t="s">
        <v>1246</v>
      </c>
      <c r="AC686" s="58" t="s">
        <v>1247</v>
      </c>
      <c r="AD686" s="58" t="s">
        <v>146</v>
      </c>
      <c r="AE686" s="58" t="s">
        <v>527</v>
      </c>
      <c r="AF686" s="58" t="s">
        <v>324</v>
      </c>
      <c r="AG686" s="58"/>
      <c r="AH686" s="58"/>
      <c r="AI686" s="58"/>
      <c r="AJ686" s="58"/>
      <c r="AK686" s="58"/>
    </row>
    <row r="687" spans="1:37" x14ac:dyDescent="0.3">
      <c r="A687" s="58" t="s">
        <v>121</v>
      </c>
      <c r="B687" s="58" t="s">
        <v>122</v>
      </c>
      <c r="C687" s="58" t="s">
        <v>256</v>
      </c>
      <c r="D687" s="58" t="s">
        <v>257</v>
      </c>
      <c r="E687" s="58" t="s">
        <v>258</v>
      </c>
      <c r="F687" s="58" t="s">
        <v>515</v>
      </c>
      <c r="G687" s="58" t="s">
        <v>42</v>
      </c>
      <c r="H687" s="58" t="s">
        <v>516</v>
      </c>
      <c r="I687" s="58" t="s">
        <v>44</v>
      </c>
      <c r="J687" s="58" t="s">
        <v>261</v>
      </c>
      <c r="K687" s="58" t="s">
        <v>262</v>
      </c>
      <c r="L687" s="58" t="s">
        <v>279</v>
      </c>
      <c r="M687" s="58" t="s">
        <v>524</v>
      </c>
      <c r="N687" s="58" t="s">
        <v>528</v>
      </c>
      <c r="O687" s="58">
        <v>1490000</v>
      </c>
      <c r="P687" s="58" t="s">
        <v>3999</v>
      </c>
      <c r="Q687" s="72">
        <v>44712</v>
      </c>
      <c r="R687" s="58" t="s">
        <v>3968</v>
      </c>
      <c r="S687" s="72">
        <v>44711</v>
      </c>
      <c r="T687" s="58" t="s">
        <v>3998</v>
      </c>
      <c r="U687" s="58" t="s">
        <v>3802</v>
      </c>
      <c r="V687" s="72">
        <v>44708</v>
      </c>
      <c r="W687" s="58" t="s">
        <v>529</v>
      </c>
      <c r="X687" s="72">
        <v>44708</v>
      </c>
      <c r="Y687" s="73" t="s">
        <v>322</v>
      </c>
      <c r="Z687" s="58" t="s">
        <v>52</v>
      </c>
      <c r="AA687" s="58" t="s">
        <v>53</v>
      </c>
      <c r="AB687" s="58" t="s">
        <v>1246</v>
      </c>
      <c r="AC687" s="58" t="s">
        <v>1247</v>
      </c>
      <c r="AD687" s="58" t="s">
        <v>153</v>
      </c>
      <c r="AE687" s="58" t="s">
        <v>530</v>
      </c>
      <c r="AF687" s="58" t="s">
        <v>324</v>
      </c>
      <c r="AG687" s="58"/>
      <c r="AH687" s="58"/>
      <c r="AI687" s="58"/>
      <c r="AJ687" s="58"/>
      <c r="AK687" s="58"/>
    </row>
    <row r="688" spans="1:37" x14ac:dyDescent="0.3">
      <c r="A688" s="58" t="s">
        <v>121</v>
      </c>
      <c r="B688" s="58" t="s">
        <v>122</v>
      </c>
      <c r="C688" s="58" t="s">
        <v>256</v>
      </c>
      <c r="D688" s="58" t="s">
        <v>257</v>
      </c>
      <c r="E688" s="58" t="s">
        <v>258</v>
      </c>
      <c r="F688" s="58" t="s">
        <v>515</v>
      </c>
      <c r="G688" s="58" t="s">
        <v>42</v>
      </c>
      <c r="H688" s="58" t="s">
        <v>516</v>
      </c>
      <c r="I688" s="58" t="s">
        <v>44</v>
      </c>
      <c r="J688" s="58" t="s">
        <v>261</v>
      </c>
      <c r="K688" s="58" t="s">
        <v>262</v>
      </c>
      <c r="L688" s="58" t="s">
        <v>3437</v>
      </c>
      <c r="M688" s="58" t="s">
        <v>531</v>
      </c>
      <c r="N688" s="58" t="s">
        <v>532</v>
      </c>
      <c r="O688" s="58">
        <v>660000</v>
      </c>
      <c r="P688" s="58" t="s">
        <v>3999</v>
      </c>
      <c r="Q688" s="72">
        <v>44712</v>
      </c>
      <c r="R688" s="58" t="s">
        <v>3968</v>
      </c>
      <c r="S688" s="72">
        <v>44711</v>
      </c>
      <c r="T688" s="58" t="s">
        <v>3998</v>
      </c>
      <c r="U688" s="58" t="s">
        <v>3801</v>
      </c>
      <c r="V688" s="72">
        <v>44708</v>
      </c>
      <c r="W688" s="58" t="s">
        <v>533</v>
      </c>
      <c r="X688" s="72">
        <v>44708</v>
      </c>
      <c r="Y688" s="73" t="s">
        <v>322</v>
      </c>
      <c r="Z688" s="58" t="s">
        <v>52</v>
      </c>
      <c r="AA688" s="58" t="s">
        <v>53</v>
      </c>
      <c r="AB688" s="58" t="s">
        <v>1246</v>
      </c>
      <c r="AC688" s="58" t="s">
        <v>1247</v>
      </c>
      <c r="AD688" s="58" t="s">
        <v>156</v>
      </c>
      <c r="AE688" s="58" t="s">
        <v>534</v>
      </c>
      <c r="AF688" s="58" t="s">
        <v>324</v>
      </c>
      <c r="AG688" s="58"/>
      <c r="AH688" s="58"/>
      <c r="AI688" s="58"/>
      <c r="AJ688" s="58"/>
      <c r="AK688" s="58"/>
    </row>
    <row r="689" spans="1:37" x14ac:dyDescent="0.3">
      <c r="A689" s="58" t="s">
        <v>121</v>
      </c>
      <c r="B689" s="58" t="s">
        <v>122</v>
      </c>
      <c r="C689" s="58" t="s">
        <v>256</v>
      </c>
      <c r="D689" s="58" t="s">
        <v>257</v>
      </c>
      <c r="E689" s="58" t="s">
        <v>258</v>
      </c>
      <c r="F689" s="58" t="s">
        <v>515</v>
      </c>
      <c r="G689" s="58" t="s">
        <v>42</v>
      </c>
      <c r="H689" s="58" t="s">
        <v>516</v>
      </c>
      <c r="I689" s="58" t="s">
        <v>44</v>
      </c>
      <c r="J689" s="58" t="s">
        <v>261</v>
      </c>
      <c r="K689" s="58" t="s">
        <v>262</v>
      </c>
      <c r="L689" s="58" t="s">
        <v>3437</v>
      </c>
      <c r="M689" s="58" t="s">
        <v>531</v>
      </c>
      <c r="N689" s="58" t="s">
        <v>535</v>
      </c>
      <c r="O689" s="58">
        <v>660000</v>
      </c>
      <c r="P689" s="58" t="s">
        <v>3999</v>
      </c>
      <c r="Q689" s="72">
        <v>44712</v>
      </c>
      <c r="R689" s="58" t="s">
        <v>3968</v>
      </c>
      <c r="S689" s="72">
        <v>44711</v>
      </c>
      <c r="T689" s="58" t="s">
        <v>3998</v>
      </c>
      <c r="U689" s="58" t="s">
        <v>3800</v>
      </c>
      <c r="V689" s="72">
        <v>44708</v>
      </c>
      <c r="W689" s="58" t="s">
        <v>536</v>
      </c>
      <c r="X689" s="72">
        <v>44708</v>
      </c>
      <c r="Y689" s="73" t="s">
        <v>322</v>
      </c>
      <c r="Z689" s="58" t="s">
        <v>52</v>
      </c>
      <c r="AA689" s="58" t="s">
        <v>53</v>
      </c>
      <c r="AB689" s="58" t="s">
        <v>1246</v>
      </c>
      <c r="AC689" s="58" t="s">
        <v>1247</v>
      </c>
      <c r="AD689" s="58" t="s">
        <v>159</v>
      </c>
      <c r="AE689" s="58" t="s">
        <v>537</v>
      </c>
      <c r="AF689" s="58" t="s">
        <v>324</v>
      </c>
      <c r="AG689" s="58"/>
      <c r="AH689" s="58"/>
      <c r="AI689" s="58"/>
      <c r="AJ689" s="58"/>
      <c r="AK689" s="58"/>
    </row>
    <row r="690" spans="1:37" x14ac:dyDescent="0.3">
      <c r="A690" s="58" t="s">
        <v>121</v>
      </c>
      <c r="B690" s="58" t="s">
        <v>122</v>
      </c>
      <c r="C690" s="58" t="s">
        <v>256</v>
      </c>
      <c r="D690" s="58" t="s">
        <v>257</v>
      </c>
      <c r="E690" s="58" t="s">
        <v>258</v>
      </c>
      <c r="F690" s="58" t="s">
        <v>259</v>
      </c>
      <c r="G690" s="58" t="s">
        <v>42</v>
      </c>
      <c r="H690" s="58" t="s">
        <v>923</v>
      </c>
      <c r="I690" s="58" t="s">
        <v>44</v>
      </c>
      <c r="J690" s="58" t="s">
        <v>261</v>
      </c>
      <c r="K690" s="58" t="s">
        <v>262</v>
      </c>
      <c r="L690" s="58" t="s">
        <v>2860</v>
      </c>
      <c r="M690" s="58" t="s">
        <v>3233</v>
      </c>
      <c r="N690" s="58" t="s">
        <v>3234</v>
      </c>
      <c r="O690" s="58">
        <v>1500000</v>
      </c>
      <c r="P690" s="58" t="s">
        <v>3999</v>
      </c>
      <c r="Q690" s="72">
        <v>44712</v>
      </c>
      <c r="R690" s="58" t="s">
        <v>3968</v>
      </c>
      <c r="S690" s="72">
        <v>44711</v>
      </c>
      <c r="T690" s="58" t="s">
        <v>3998</v>
      </c>
      <c r="U690" s="58" t="s">
        <v>3799</v>
      </c>
      <c r="V690" s="72">
        <v>44708</v>
      </c>
      <c r="W690" s="58" t="s">
        <v>3235</v>
      </c>
      <c r="X690" s="72">
        <v>44708</v>
      </c>
      <c r="Y690" s="73" t="s">
        <v>322</v>
      </c>
      <c r="Z690" s="58" t="s">
        <v>52</v>
      </c>
      <c r="AA690" s="58" t="s">
        <v>53</v>
      </c>
      <c r="AB690" s="58" t="s">
        <v>1246</v>
      </c>
      <c r="AC690" s="58" t="s">
        <v>1247</v>
      </c>
      <c r="AD690" s="58" t="s">
        <v>164</v>
      </c>
      <c r="AE690" s="58" t="s">
        <v>3236</v>
      </c>
      <c r="AF690" s="58" t="s">
        <v>324</v>
      </c>
      <c r="AG690" s="58"/>
      <c r="AH690" s="58"/>
      <c r="AI690" s="58"/>
      <c r="AJ690" s="58">
        <v>30000</v>
      </c>
      <c r="AK690" s="58"/>
    </row>
    <row r="691" spans="1:37" x14ac:dyDescent="0.3">
      <c r="A691" s="58" t="s">
        <v>121</v>
      </c>
      <c r="B691" s="58" t="s">
        <v>122</v>
      </c>
      <c r="C691" s="58" t="s">
        <v>256</v>
      </c>
      <c r="D691" s="58" t="s">
        <v>257</v>
      </c>
      <c r="E691" s="58" t="s">
        <v>258</v>
      </c>
      <c r="F691" s="58" t="s">
        <v>259</v>
      </c>
      <c r="G691" s="58" t="s">
        <v>42</v>
      </c>
      <c r="H691" s="58" t="s">
        <v>923</v>
      </c>
      <c r="I691" s="58" t="s">
        <v>44</v>
      </c>
      <c r="J691" s="58" t="s">
        <v>261</v>
      </c>
      <c r="K691" s="58" t="s">
        <v>262</v>
      </c>
      <c r="L691" s="58" t="s">
        <v>3237</v>
      </c>
      <c r="M691" s="58" t="s">
        <v>3238</v>
      </c>
      <c r="N691" s="58" t="s">
        <v>3239</v>
      </c>
      <c r="O691" s="58">
        <v>2000000</v>
      </c>
      <c r="P691" s="58" t="s">
        <v>3999</v>
      </c>
      <c r="Q691" s="72">
        <v>44712</v>
      </c>
      <c r="R691" s="58" t="s">
        <v>3968</v>
      </c>
      <c r="S691" s="72">
        <v>44711</v>
      </c>
      <c r="T691" s="58" t="s">
        <v>3998</v>
      </c>
      <c r="U691" s="58" t="s">
        <v>3798</v>
      </c>
      <c r="V691" s="72">
        <v>44708</v>
      </c>
      <c r="W691" s="58" t="s">
        <v>3240</v>
      </c>
      <c r="X691" s="72">
        <v>44708</v>
      </c>
      <c r="Y691" s="73" t="s">
        <v>322</v>
      </c>
      <c r="Z691" s="58" t="s">
        <v>52</v>
      </c>
      <c r="AA691" s="58" t="s">
        <v>53</v>
      </c>
      <c r="AB691" s="58" t="s">
        <v>1246</v>
      </c>
      <c r="AC691" s="58" t="s">
        <v>1247</v>
      </c>
      <c r="AD691" s="58" t="s">
        <v>167</v>
      </c>
      <c r="AE691" s="58" t="s">
        <v>3241</v>
      </c>
      <c r="AF691" s="58" t="s">
        <v>324</v>
      </c>
      <c r="AG691" s="58"/>
      <c r="AH691" s="58"/>
      <c r="AI691" s="58"/>
      <c r="AJ691" s="58">
        <v>40000</v>
      </c>
      <c r="AK691" s="58"/>
    </row>
    <row r="692" spans="1:37" x14ac:dyDescent="0.3">
      <c r="A692" s="58" t="s">
        <v>121</v>
      </c>
      <c r="B692" s="58" t="s">
        <v>122</v>
      </c>
      <c r="C692" s="58" t="s">
        <v>256</v>
      </c>
      <c r="D692" s="58" t="s">
        <v>257</v>
      </c>
      <c r="E692" s="58" t="s">
        <v>258</v>
      </c>
      <c r="F692" s="58" t="s">
        <v>259</v>
      </c>
      <c r="G692" s="58" t="s">
        <v>110</v>
      </c>
      <c r="H692" s="58" t="s">
        <v>260</v>
      </c>
      <c r="I692" s="58" t="s">
        <v>44</v>
      </c>
      <c r="J692" s="58" t="s">
        <v>261</v>
      </c>
      <c r="K692" s="58" t="s">
        <v>262</v>
      </c>
      <c r="L692" s="58" t="s">
        <v>263</v>
      </c>
      <c r="M692" s="58" t="s">
        <v>264</v>
      </c>
      <c r="N692" s="58" t="s">
        <v>556</v>
      </c>
      <c r="O692" s="58">
        <v>302631</v>
      </c>
      <c r="P692" s="58" t="s">
        <v>3999</v>
      </c>
      <c r="Q692" s="72">
        <v>44712</v>
      </c>
      <c r="R692" s="58" t="s">
        <v>3968</v>
      </c>
      <c r="S692" s="72">
        <v>44711</v>
      </c>
      <c r="T692" s="58" t="s">
        <v>3998</v>
      </c>
      <c r="U692" s="58" t="s">
        <v>3797</v>
      </c>
      <c r="V692" s="72">
        <v>44708</v>
      </c>
      <c r="W692" s="58" t="s">
        <v>557</v>
      </c>
      <c r="X692" s="72">
        <v>44708</v>
      </c>
      <c r="Y692" s="73" t="s">
        <v>322</v>
      </c>
      <c r="Z692" s="58" t="s">
        <v>52</v>
      </c>
      <c r="AA692" s="58" t="s">
        <v>116</v>
      </c>
      <c r="AB692" s="58" t="s">
        <v>1246</v>
      </c>
      <c r="AC692" s="58" t="s">
        <v>1247</v>
      </c>
      <c r="AD692" s="58" t="s">
        <v>170</v>
      </c>
      <c r="AE692" s="58" t="s">
        <v>558</v>
      </c>
      <c r="AF692" s="58" t="s">
        <v>324</v>
      </c>
      <c r="AG692" s="58"/>
      <c r="AH692" s="58"/>
      <c r="AI692" s="58"/>
      <c r="AJ692" s="58"/>
      <c r="AK692" s="58"/>
    </row>
    <row r="693" spans="1:37" x14ac:dyDescent="0.3">
      <c r="A693" s="58" t="s">
        <v>121</v>
      </c>
      <c r="B693" s="58" t="s">
        <v>122</v>
      </c>
      <c r="C693" s="58" t="s">
        <v>256</v>
      </c>
      <c r="D693" s="58" t="s">
        <v>257</v>
      </c>
      <c r="E693" s="58" t="s">
        <v>258</v>
      </c>
      <c r="F693" s="58" t="s">
        <v>259</v>
      </c>
      <c r="G693" s="58" t="s">
        <v>56</v>
      </c>
      <c r="H693" s="58" t="s">
        <v>559</v>
      </c>
      <c r="I693" s="58" t="s">
        <v>44</v>
      </c>
      <c r="J693" s="58" t="s">
        <v>261</v>
      </c>
      <c r="K693" s="58" t="s">
        <v>262</v>
      </c>
      <c r="L693" s="58" t="s">
        <v>560</v>
      </c>
      <c r="M693" s="58" t="s">
        <v>561</v>
      </c>
      <c r="N693" s="58" t="s">
        <v>562</v>
      </c>
      <c r="O693" s="58">
        <v>5484931</v>
      </c>
      <c r="P693" s="58" t="s">
        <v>3999</v>
      </c>
      <c r="Q693" s="72">
        <v>44712</v>
      </c>
      <c r="R693" s="58" t="s">
        <v>3968</v>
      </c>
      <c r="S693" s="72">
        <v>44711</v>
      </c>
      <c r="T693" s="58" t="s">
        <v>3998</v>
      </c>
      <c r="U693" s="58" t="s">
        <v>3796</v>
      </c>
      <c r="V693" s="72">
        <v>44708</v>
      </c>
      <c r="W693" s="58" t="s">
        <v>563</v>
      </c>
      <c r="X693" s="72">
        <v>44708</v>
      </c>
      <c r="Y693" s="73" t="s">
        <v>322</v>
      </c>
      <c r="Z693" s="58" t="s">
        <v>52</v>
      </c>
      <c r="AA693" s="58" t="s">
        <v>62</v>
      </c>
      <c r="AB693" s="58" t="s">
        <v>1246</v>
      </c>
      <c r="AC693" s="58" t="s">
        <v>1247</v>
      </c>
      <c r="AD693" s="58" t="s">
        <v>173</v>
      </c>
      <c r="AE693" s="58" t="s">
        <v>564</v>
      </c>
      <c r="AF693" s="58" t="s">
        <v>324</v>
      </c>
      <c r="AG693" s="58"/>
      <c r="AH693" s="58"/>
      <c r="AI693" s="58"/>
      <c r="AJ693" s="58"/>
      <c r="AK693" s="58"/>
    </row>
    <row r="694" spans="1:37" x14ac:dyDescent="0.3">
      <c r="A694" s="58" t="s">
        <v>121</v>
      </c>
      <c r="B694" s="58" t="s">
        <v>122</v>
      </c>
      <c r="C694" s="58" t="s">
        <v>256</v>
      </c>
      <c r="D694" s="58" t="s">
        <v>257</v>
      </c>
      <c r="E694" s="58" t="s">
        <v>258</v>
      </c>
      <c r="F694" s="58" t="s">
        <v>259</v>
      </c>
      <c r="G694" s="58" t="s">
        <v>56</v>
      </c>
      <c r="H694" s="58" t="s">
        <v>559</v>
      </c>
      <c r="I694" s="58" t="s">
        <v>44</v>
      </c>
      <c r="J694" s="58" t="s">
        <v>261</v>
      </c>
      <c r="K694" s="58" t="s">
        <v>262</v>
      </c>
      <c r="L694" s="58" t="s">
        <v>560</v>
      </c>
      <c r="M694" s="58" t="s">
        <v>561</v>
      </c>
      <c r="N694" s="58" t="s">
        <v>565</v>
      </c>
      <c r="O694" s="58">
        <v>5354931</v>
      </c>
      <c r="P694" s="58" t="s">
        <v>3999</v>
      </c>
      <c r="Q694" s="72">
        <v>44712</v>
      </c>
      <c r="R694" s="58" t="s">
        <v>3968</v>
      </c>
      <c r="S694" s="72">
        <v>44711</v>
      </c>
      <c r="T694" s="58" t="s">
        <v>3998</v>
      </c>
      <c r="U694" s="58" t="s">
        <v>3795</v>
      </c>
      <c r="V694" s="72">
        <v>44708</v>
      </c>
      <c r="W694" s="58" t="s">
        <v>566</v>
      </c>
      <c r="X694" s="72">
        <v>44708</v>
      </c>
      <c r="Y694" s="73" t="s">
        <v>322</v>
      </c>
      <c r="Z694" s="58" t="s">
        <v>52</v>
      </c>
      <c r="AA694" s="58" t="s">
        <v>62</v>
      </c>
      <c r="AB694" s="58" t="s">
        <v>1246</v>
      </c>
      <c r="AC694" s="58" t="s">
        <v>1247</v>
      </c>
      <c r="AD694" s="58" t="s">
        <v>180</v>
      </c>
      <c r="AE694" s="58" t="s">
        <v>567</v>
      </c>
      <c r="AF694" s="58" t="s">
        <v>324</v>
      </c>
      <c r="AG694" s="58"/>
      <c r="AH694" s="58"/>
      <c r="AI694" s="58"/>
      <c r="AJ694" s="58"/>
      <c r="AK694" s="58"/>
    </row>
    <row r="695" spans="1:37" x14ac:dyDescent="0.3">
      <c r="A695" s="58" t="s">
        <v>121</v>
      </c>
      <c r="B695" s="58" t="s">
        <v>122</v>
      </c>
      <c r="C695" s="58" t="s">
        <v>256</v>
      </c>
      <c r="D695" s="58" t="s">
        <v>257</v>
      </c>
      <c r="E695" s="58" t="s">
        <v>258</v>
      </c>
      <c r="F695" s="58" t="s">
        <v>259</v>
      </c>
      <c r="G695" s="58" t="s">
        <v>56</v>
      </c>
      <c r="H695" s="58" t="s">
        <v>559</v>
      </c>
      <c r="I695" s="58" t="s">
        <v>44</v>
      </c>
      <c r="J695" s="58" t="s">
        <v>261</v>
      </c>
      <c r="K695" s="58" t="s">
        <v>262</v>
      </c>
      <c r="L695" s="58" t="s">
        <v>560</v>
      </c>
      <c r="M695" s="58" t="s">
        <v>561</v>
      </c>
      <c r="N695" s="58" t="s">
        <v>568</v>
      </c>
      <c r="O695" s="58">
        <v>5247931</v>
      </c>
      <c r="P695" s="58" t="s">
        <v>3999</v>
      </c>
      <c r="Q695" s="72">
        <v>44712</v>
      </c>
      <c r="R695" s="58" t="s">
        <v>3968</v>
      </c>
      <c r="S695" s="72">
        <v>44711</v>
      </c>
      <c r="T695" s="58" t="s">
        <v>3998</v>
      </c>
      <c r="U695" s="58" t="s">
        <v>3794</v>
      </c>
      <c r="V695" s="72">
        <v>44708</v>
      </c>
      <c r="W695" s="58" t="s">
        <v>569</v>
      </c>
      <c r="X695" s="72">
        <v>44708</v>
      </c>
      <c r="Y695" s="73" t="s">
        <v>322</v>
      </c>
      <c r="Z695" s="58" t="s">
        <v>52</v>
      </c>
      <c r="AA695" s="58" t="s">
        <v>62</v>
      </c>
      <c r="AB695" s="58" t="s">
        <v>1246</v>
      </c>
      <c r="AC695" s="58" t="s">
        <v>1247</v>
      </c>
      <c r="AD695" s="58" t="s">
        <v>183</v>
      </c>
      <c r="AE695" s="58" t="s">
        <v>570</v>
      </c>
      <c r="AF695" s="58" t="s">
        <v>324</v>
      </c>
      <c r="AG695" s="58"/>
      <c r="AH695" s="58"/>
      <c r="AI695" s="58"/>
      <c r="AJ695" s="58"/>
      <c r="AK695" s="58"/>
    </row>
    <row r="696" spans="1:37" x14ac:dyDescent="0.3">
      <c r="A696" s="58" t="s">
        <v>121</v>
      </c>
      <c r="B696" s="58" t="s">
        <v>122</v>
      </c>
      <c r="C696" s="58" t="s">
        <v>256</v>
      </c>
      <c r="D696" s="58" t="s">
        <v>257</v>
      </c>
      <c r="E696" s="58" t="s">
        <v>258</v>
      </c>
      <c r="F696" s="58" t="s">
        <v>259</v>
      </c>
      <c r="G696" s="58" t="s">
        <v>56</v>
      </c>
      <c r="H696" s="58" t="s">
        <v>559</v>
      </c>
      <c r="I696" s="58" t="s">
        <v>44</v>
      </c>
      <c r="J696" s="58" t="s">
        <v>261</v>
      </c>
      <c r="K696" s="58" t="s">
        <v>262</v>
      </c>
      <c r="L696" s="58" t="s">
        <v>560</v>
      </c>
      <c r="M696" s="58" t="s">
        <v>561</v>
      </c>
      <c r="N696" s="58" t="s">
        <v>571</v>
      </c>
      <c r="O696" s="58">
        <v>5334431</v>
      </c>
      <c r="P696" s="58" t="s">
        <v>3999</v>
      </c>
      <c r="Q696" s="72">
        <v>44712</v>
      </c>
      <c r="R696" s="58" t="s">
        <v>3968</v>
      </c>
      <c r="S696" s="72">
        <v>44711</v>
      </c>
      <c r="T696" s="58" t="s">
        <v>3998</v>
      </c>
      <c r="U696" s="58" t="s">
        <v>3793</v>
      </c>
      <c r="V696" s="72">
        <v>44708</v>
      </c>
      <c r="W696" s="58" t="s">
        <v>572</v>
      </c>
      <c r="X696" s="72">
        <v>44708</v>
      </c>
      <c r="Y696" s="73" t="s">
        <v>322</v>
      </c>
      <c r="Z696" s="58" t="s">
        <v>52</v>
      </c>
      <c r="AA696" s="58" t="s">
        <v>62</v>
      </c>
      <c r="AB696" s="58" t="s">
        <v>1246</v>
      </c>
      <c r="AC696" s="58" t="s">
        <v>1247</v>
      </c>
      <c r="AD696" s="58" t="s">
        <v>190</v>
      </c>
      <c r="AE696" s="58" t="s">
        <v>573</v>
      </c>
      <c r="AF696" s="58" t="s">
        <v>324</v>
      </c>
      <c r="AG696" s="58"/>
      <c r="AH696" s="58"/>
      <c r="AI696" s="58"/>
      <c r="AJ696" s="58"/>
      <c r="AK696" s="58"/>
    </row>
    <row r="697" spans="1:37" x14ac:dyDescent="0.3">
      <c r="A697" s="58" t="s">
        <v>121</v>
      </c>
      <c r="B697" s="58" t="s">
        <v>122</v>
      </c>
      <c r="C697" s="58" t="s">
        <v>123</v>
      </c>
      <c r="D697" s="58" t="s">
        <v>124</v>
      </c>
      <c r="E697" s="58" t="s">
        <v>125</v>
      </c>
      <c r="F697" s="58" t="s">
        <v>250</v>
      </c>
      <c r="G697" s="58" t="s">
        <v>2778</v>
      </c>
      <c r="H697" s="58" t="s">
        <v>2829</v>
      </c>
      <c r="I697" s="58" t="s">
        <v>44</v>
      </c>
      <c r="J697" s="58" t="s">
        <v>45</v>
      </c>
      <c r="K697" s="58" t="s">
        <v>79</v>
      </c>
      <c r="L697" s="58" t="s">
        <v>2788</v>
      </c>
      <c r="M697" s="58" t="s">
        <v>2830</v>
      </c>
      <c r="N697" s="58" t="s">
        <v>2846</v>
      </c>
      <c r="O697" s="58">
        <v>2000000</v>
      </c>
      <c r="P697" s="58" t="s">
        <v>3999</v>
      </c>
      <c r="Q697" s="72">
        <v>44712</v>
      </c>
      <c r="R697" s="58" t="s">
        <v>3968</v>
      </c>
      <c r="S697" s="72">
        <v>44711</v>
      </c>
      <c r="T697" s="58" t="s">
        <v>4023</v>
      </c>
      <c r="U697" s="58" t="s">
        <v>3763</v>
      </c>
      <c r="V697" s="72">
        <v>44708</v>
      </c>
      <c r="W697" s="58" t="s">
        <v>2847</v>
      </c>
      <c r="X697" s="72">
        <v>44708</v>
      </c>
      <c r="Y697" s="73" t="s">
        <v>322</v>
      </c>
      <c r="Z697" s="58" t="s">
        <v>52</v>
      </c>
      <c r="AA697" s="58" t="s">
        <v>1309</v>
      </c>
      <c r="AB697" s="58" t="s">
        <v>1246</v>
      </c>
      <c r="AC697" s="58" t="s">
        <v>1247</v>
      </c>
      <c r="AD697" s="58" t="s">
        <v>761</v>
      </c>
      <c r="AE697" s="58" t="s">
        <v>2848</v>
      </c>
      <c r="AF697" s="58" t="s">
        <v>332</v>
      </c>
      <c r="AG697" s="58"/>
      <c r="AH697" s="58">
        <v>300000</v>
      </c>
      <c r="AI697" s="58"/>
      <c r="AJ697" s="58"/>
      <c r="AK697" s="58"/>
    </row>
    <row r="698" spans="1:37" x14ac:dyDescent="0.3">
      <c r="A698" s="58" t="s">
        <v>121</v>
      </c>
      <c r="B698" s="58" t="s">
        <v>122</v>
      </c>
      <c r="C698" s="58" t="s">
        <v>123</v>
      </c>
      <c r="D698" s="58" t="s">
        <v>124</v>
      </c>
      <c r="E698" s="58" t="s">
        <v>125</v>
      </c>
      <c r="F698" s="58" t="s">
        <v>250</v>
      </c>
      <c r="G698" s="58" t="s">
        <v>2778</v>
      </c>
      <c r="H698" s="58" t="s">
        <v>2829</v>
      </c>
      <c r="I698" s="58" t="s">
        <v>44</v>
      </c>
      <c r="J698" s="58" t="s">
        <v>45</v>
      </c>
      <c r="K698" s="58" t="s">
        <v>79</v>
      </c>
      <c r="L698" s="58" t="s">
        <v>2788</v>
      </c>
      <c r="M698" s="58" t="s">
        <v>2830</v>
      </c>
      <c r="N698" s="58" t="s">
        <v>2843</v>
      </c>
      <c r="O698" s="58">
        <v>2000000</v>
      </c>
      <c r="P698" s="58" t="s">
        <v>3999</v>
      </c>
      <c r="Q698" s="72">
        <v>44712</v>
      </c>
      <c r="R698" s="58" t="s">
        <v>3968</v>
      </c>
      <c r="S698" s="72">
        <v>44711</v>
      </c>
      <c r="T698" s="58" t="s">
        <v>4023</v>
      </c>
      <c r="U698" s="58" t="s">
        <v>3764</v>
      </c>
      <c r="V698" s="72">
        <v>44708</v>
      </c>
      <c r="W698" s="58" t="s">
        <v>2844</v>
      </c>
      <c r="X698" s="72">
        <v>44708</v>
      </c>
      <c r="Y698" s="73" t="s">
        <v>322</v>
      </c>
      <c r="Z698" s="58" t="s">
        <v>52</v>
      </c>
      <c r="AA698" s="58" t="s">
        <v>1309</v>
      </c>
      <c r="AB698" s="58" t="s">
        <v>1246</v>
      </c>
      <c r="AC698" s="58" t="s">
        <v>1247</v>
      </c>
      <c r="AD698" s="58" t="s">
        <v>758</v>
      </c>
      <c r="AE698" s="58" t="s">
        <v>2845</v>
      </c>
      <c r="AF698" s="58" t="s">
        <v>332</v>
      </c>
      <c r="AG698" s="58"/>
      <c r="AH698" s="58">
        <v>300000</v>
      </c>
      <c r="AI698" s="58"/>
      <c r="AJ698" s="58"/>
      <c r="AK698" s="58"/>
    </row>
    <row r="699" spans="1:37" x14ac:dyDescent="0.3">
      <c r="A699" s="58" t="s">
        <v>121</v>
      </c>
      <c r="B699" s="58" t="s">
        <v>122</v>
      </c>
      <c r="C699" s="58" t="s">
        <v>123</v>
      </c>
      <c r="D699" s="58" t="s">
        <v>124</v>
      </c>
      <c r="E699" s="58" t="s">
        <v>125</v>
      </c>
      <c r="F699" s="58" t="s">
        <v>250</v>
      </c>
      <c r="G699" s="58" t="s">
        <v>2778</v>
      </c>
      <c r="H699" s="58" t="s">
        <v>2829</v>
      </c>
      <c r="I699" s="58" t="s">
        <v>44</v>
      </c>
      <c r="J699" s="58" t="s">
        <v>45</v>
      </c>
      <c r="K699" s="58" t="s">
        <v>79</v>
      </c>
      <c r="L699" s="58" t="s">
        <v>2788</v>
      </c>
      <c r="M699" s="58" t="s">
        <v>2830</v>
      </c>
      <c r="N699" s="58" t="s">
        <v>2840</v>
      </c>
      <c r="O699" s="58">
        <v>3000000</v>
      </c>
      <c r="P699" s="58" t="s">
        <v>3999</v>
      </c>
      <c r="Q699" s="72">
        <v>44712</v>
      </c>
      <c r="R699" s="58" t="s">
        <v>3968</v>
      </c>
      <c r="S699" s="72">
        <v>44711</v>
      </c>
      <c r="T699" s="58" t="s">
        <v>4023</v>
      </c>
      <c r="U699" s="58" t="s">
        <v>3765</v>
      </c>
      <c r="V699" s="72">
        <v>44708</v>
      </c>
      <c r="W699" s="58" t="s">
        <v>2841</v>
      </c>
      <c r="X699" s="72">
        <v>44708</v>
      </c>
      <c r="Y699" s="73" t="s">
        <v>322</v>
      </c>
      <c r="Z699" s="58" t="s">
        <v>52</v>
      </c>
      <c r="AA699" s="58" t="s">
        <v>1309</v>
      </c>
      <c r="AB699" s="58" t="s">
        <v>1246</v>
      </c>
      <c r="AC699" s="58" t="s">
        <v>1247</v>
      </c>
      <c r="AD699" s="58" t="s">
        <v>755</v>
      </c>
      <c r="AE699" s="58" t="s">
        <v>2842</v>
      </c>
      <c r="AF699" s="58" t="s">
        <v>332</v>
      </c>
      <c r="AG699" s="58"/>
      <c r="AH699" s="58">
        <v>450000</v>
      </c>
      <c r="AI699" s="58"/>
      <c r="AJ699" s="58"/>
      <c r="AK699" s="58"/>
    </row>
    <row r="700" spans="1:37" x14ac:dyDescent="0.3">
      <c r="A700" s="58" t="s">
        <v>121</v>
      </c>
      <c r="B700" s="58" t="s">
        <v>122</v>
      </c>
      <c r="C700" s="58" t="s">
        <v>123</v>
      </c>
      <c r="D700" s="58" t="s">
        <v>124</v>
      </c>
      <c r="E700" s="58" t="s">
        <v>125</v>
      </c>
      <c r="F700" s="58" t="s">
        <v>250</v>
      </c>
      <c r="G700" s="58" t="s">
        <v>2778</v>
      </c>
      <c r="H700" s="58" t="s">
        <v>2829</v>
      </c>
      <c r="I700" s="58" t="s">
        <v>44</v>
      </c>
      <c r="J700" s="58" t="s">
        <v>45</v>
      </c>
      <c r="K700" s="58" t="s">
        <v>79</v>
      </c>
      <c r="L700" s="58" t="s">
        <v>2788</v>
      </c>
      <c r="M700" s="58" t="s">
        <v>2830</v>
      </c>
      <c r="N700" s="58" t="s">
        <v>2837</v>
      </c>
      <c r="O700" s="58">
        <v>2000000</v>
      </c>
      <c r="P700" s="58" t="s">
        <v>3999</v>
      </c>
      <c r="Q700" s="72">
        <v>44712</v>
      </c>
      <c r="R700" s="58" t="s">
        <v>3968</v>
      </c>
      <c r="S700" s="72">
        <v>44711</v>
      </c>
      <c r="T700" s="58" t="s">
        <v>4023</v>
      </c>
      <c r="U700" s="58" t="s">
        <v>3766</v>
      </c>
      <c r="V700" s="72">
        <v>44708</v>
      </c>
      <c r="W700" s="58" t="s">
        <v>2838</v>
      </c>
      <c r="X700" s="72">
        <v>44708</v>
      </c>
      <c r="Y700" s="73" t="s">
        <v>322</v>
      </c>
      <c r="Z700" s="58" t="s">
        <v>52</v>
      </c>
      <c r="AA700" s="58" t="s">
        <v>1309</v>
      </c>
      <c r="AB700" s="58" t="s">
        <v>1246</v>
      </c>
      <c r="AC700" s="58" t="s">
        <v>1247</v>
      </c>
      <c r="AD700" s="58" t="s">
        <v>4555</v>
      </c>
      <c r="AE700" s="58" t="s">
        <v>2839</v>
      </c>
      <c r="AF700" s="58" t="s">
        <v>332</v>
      </c>
      <c r="AG700" s="58"/>
      <c r="AH700" s="58">
        <v>300000</v>
      </c>
      <c r="AI700" s="58"/>
      <c r="AJ700" s="58"/>
      <c r="AK700" s="58"/>
    </row>
    <row r="701" spans="1:37" x14ac:dyDescent="0.3">
      <c r="A701" s="58" t="s">
        <v>121</v>
      </c>
      <c r="B701" s="58" t="s">
        <v>122</v>
      </c>
      <c r="C701" s="58" t="s">
        <v>123</v>
      </c>
      <c r="D701" s="58" t="s">
        <v>124</v>
      </c>
      <c r="E701" s="58" t="s">
        <v>125</v>
      </c>
      <c r="F701" s="58" t="s">
        <v>250</v>
      </c>
      <c r="G701" s="58" t="s">
        <v>2778</v>
      </c>
      <c r="H701" s="58" t="s">
        <v>2829</v>
      </c>
      <c r="I701" s="58" t="s">
        <v>44</v>
      </c>
      <c r="J701" s="58" t="s">
        <v>45</v>
      </c>
      <c r="K701" s="58" t="s">
        <v>79</v>
      </c>
      <c r="L701" s="58" t="s">
        <v>2788</v>
      </c>
      <c r="M701" s="58" t="s">
        <v>2830</v>
      </c>
      <c r="N701" s="58" t="s">
        <v>2834</v>
      </c>
      <c r="O701" s="58">
        <v>3000000</v>
      </c>
      <c r="P701" s="58" t="s">
        <v>3999</v>
      </c>
      <c r="Q701" s="72">
        <v>44712</v>
      </c>
      <c r="R701" s="58" t="s">
        <v>3968</v>
      </c>
      <c r="S701" s="72">
        <v>44711</v>
      </c>
      <c r="T701" s="58" t="s">
        <v>4023</v>
      </c>
      <c r="U701" s="58" t="s">
        <v>3767</v>
      </c>
      <c r="V701" s="72">
        <v>44708</v>
      </c>
      <c r="W701" s="58" t="s">
        <v>2835</v>
      </c>
      <c r="X701" s="72">
        <v>44708</v>
      </c>
      <c r="Y701" s="73" t="s">
        <v>322</v>
      </c>
      <c r="Z701" s="58" t="s">
        <v>52</v>
      </c>
      <c r="AA701" s="58" t="s">
        <v>1309</v>
      </c>
      <c r="AB701" s="58" t="s">
        <v>1246</v>
      </c>
      <c r="AC701" s="58" t="s">
        <v>1247</v>
      </c>
      <c r="AD701" s="58" t="s">
        <v>751</v>
      </c>
      <c r="AE701" s="58" t="s">
        <v>2836</v>
      </c>
      <c r="AF701" s="58" t="s">
        <v>332</v>
      </c>
      <c r="AG701" s="58"/>
      <c r="AH701" s="58">
        <v>450000</v>
      </c>
      <c r="AI701" s="58"/>
      <c r="AJ701" s="58"/>
      <c r="AK701" s="58"/>
    </row>
    <row r="702" spans="1:37" x14ac:dyDescent="0.3">
      <c r="A702" s="58" t="s">
        <v>121</v>
      </c>
      <c r="B702" s="58" t="s">
        <v>122</v>
      </c>
      <c r="C702" s="58" t="s">
        <v>123</v>
      </c>
      <c r="D702" s="58" t="s">
        <v>124</v>
      </c>
      <c r="E702" s="58" t="s">
        <v>125</v>
      </c>
      <c r="F702" s="58" t="s">
        <v>250</v>
      </c>
      <c r="G702" s="58" t="s">
        <v>2778</v>
      </c>
      <c r="H702" s="58" t="s">
        <v>2829</v>
      </c>
      <c r="I702" s="58" t="s">
        <v>44</v>
      </c>
      <c r="J702" s="58" t="s">
        <v>45</v>
      </c>
      <c r="K702" s="58" t="s">
        <v>79</v>
      </c>
      <c r="L702" s="58" t="s">
        <v>2788</v>
      </c>
      <c r="M702" s="58" t="s">
        <v>2830</v>
      </c>
      <c r="N702" s="58" t="s">
        <v>2831</v>
      </c>
      <c r="O702" s="58">
        <v>2000000</v>
      </c>
      <c r="P702" s="58" t="s">
        <v>3999</v>
      </c>
      <c r="Q702" s="72">
        <v>44712</v>
      </c>
      <c r="R702" s="58" t="s">
        <v>3968</v>
      </c>
      <c r="S702" s="72">
        <v>44711</v>
      </c>
      <c r="T702" s="58" t="s">
        <v>4023</v>
      </c>
      <c r="U702" s="58" t="s">
        <v>3768</v>
      </c>
      <c r="V702" s="72">
        <v>44708</v>
      </c>
      <c r="W702" s="58" t="s">
        <v>2832</v>
      </c>
      <c r="X702" s="72">
        <v>44708</v>
      </c>
      <c r="Y702" s="73" t="s">
        <v>322</v>
      </c>
      <c r="Z702" s="58" t="s">
        <v>52</v>
      </c>
      <c r="AA702" s="58" t="s">
        <v>1309</v>
      </c>
      <c r="AB702" s="58" t="s">
        <v>1246</v>
      </c>
      <c r="AC702" s="58" t="s">
        <v>1247</v>
      </c>
      <c r="AD702" s="58" t="s">
        <v>748</v>
      </c>
      <c r="AE702" s="58" t="s">
        <v>2833</v>
      </c>
      <c r="AF702" s="58" t="s">
        <v>332</v>
      </c>
      <c r="AG702" s="58"/>
      <c r="AH702" s="58">
        <v>300000</v>
      </c>
      <c r="AI702" s="58"/>
      <c r="AJ702" s="58"/>
      <c r="AK702" s="58"/>
    </row>
    <row r="703" spans="1:37" x14ac:dyDescent="0.3">
      <c r="A703" s="58" t="s">
        <v>121</v>
      </c>
      <c r="B703" s="58" t="s">
        <v>122</v>
      </c>
      <c r="C703" s="58" t="s">
        <v>123</v>
      </c>
      <c r="D703" s="58" t="s">
        <v>124</v>
      </c>
      <c r="E703" s="58" t="s">
        <v>125</v>
      </c>
      <c r="F703" s="58" t="s">
        <v>250</v>
      </c>
      <c r="G703" s="58" t="s">
        <v>42</v>
      </c>
      <c r="H703" s="58" t="s">
        <v>251</v>
      </c>
      <c r="I703" s="58" t="s">
        <v>44</v>
      </c>
      <c r="J703" s="58" t="s">
        <v>45</v>
      </c>
      <c r="K703" s="58" t="s">
        <v>79</v>
      </c>
      <c r="L703" s="58" t="s">
        <v>622</v>
      </c>
      <c r="M703" s="58" t="s">
        <v>623</v>
      </c>
      <c r="N703" s="58" t="s">
        <v>624</v>
      </c>
      <c r="O703" s="58">
        <v>3547000</v>
      </c>
      <c r="P703" s="58" t="s">
        <v>3999</v>
      </c>
      <c r="Q703" s="72">
        <v>44712</v>
      </c>
      <c r="R703" s="58" t="s">
        <v>3968</v>
      </c>
      <c r="S703" s="72">
        <v>44711</v>
      </c>
      <c r="T703" s="58" t="s">
        <v>4023</v>
      </c>
      <c r="U703" s="58" t="s">
        <v>3769</v>
      </c>
      <c r="V703" s="72">
        <v>44708</v>
      </c>
      <c r="W703" s="58" t="s">
        <v>625</v>
      </c>
      <c r="X703" s="72">
        <v>44708</v>
      </c>
      <c r="Y703" s="73" t="s">
        <v>322</v>
      </c>
      <c r="Z703" s="58" t="s">
        <v>52</v>
      </c>
      <c r="AA703" s="58" t="s">
        <v>53</v>
      </c>
      <c r="AB703" s="58" t="s">
        <v>1246</v>
      </c>
      <c r="AC703" s="58" t="s">
        <v>1247</v>
      </c>
      <c r="AD703" s="58" t="s">
        <v>4556</v>
      </c>
      <c r="AE703" s="58" t="s">
        <v>626</v>
      </c>
      <c r="AF703" s="58" t="s">
        <v>332</v>
      </c>
      <c r="AG703" s="58"/>
      <c r="AH703" s="58"/>
      <c r="AI703" s="58"/>
      <c r="AJ703" s="58"/>
      <c r="AK703" s="58"/>
    </row>
    <row r="704" spans="1:37" x14ac:dyDescent="0.3">
      <c r="A704" s="58" t="s">
        <v>121</v>
      </c>
      <c r="B704" s="58" t="s">
        <v>122</v>
      </c>
      <c r="C704" s="58" t="s">
        <v>123</v>
      </c>
      <c r="D704" s="58" t="s">
        <v>124</v>
      </c>
      <c r="E704" s="58" t="s">
        <v>125</v>
      </c>
      <c r="F704" s="58" t="s">
        <v>250</v>
      </c>
      <c r="G704" s="58" t="s">
        <v>42</v>
      </c>
      <c r="H704" s="58" t="s">
        <v>251</v>
      </c>
      <c r="I704" s="58" t="s">
        <v>44</v>
      </c>
      <c r="J704" s="58" t="s">
        <v>45</v>
      </c>
      <c r="K704" s="58" t="s">
        <v>79</v>
      </c>
      <c r="L704" s="58" t="s">
        <v>617</v>
      </c>
      <c r="M704" s="58" t="s">
        <v>618</v>
      </c>
      <c r="N704" s="58" t="s">
        <v>619</v>
      </c>
      <c r="O704" s="58">
        <v>2950000</v>
      </c>
      <c r="P704" s="58" t="s">
        <v>3999</v>
      </c>
      <c r="Q704" s="72">
        <v>44712</v>
      </c>
      <c r="R704" s="58" t="s">
        <v>3968</v>
      </c>
      <c r="S704" s="72">
        <v>44711</v>
      </c>
      <c r="T704" s="58" t="s">
        <v>4023</v>
      </c>
      <c r="U704" s="58" t="s">
        <v>3770</v>
      </c>
      <c r="V704" s="72">
        <v>44708</v>
      </c>
      <c r="W704" s="58" t="s">
        <v>620</v>
      </c>
      <c r="X704" s="72">
        <v>44708</v>
      </c>
      <c r="Y704" s="73" t="s">
        <v>322</v>
      </c>
      <c r="Z704" s="58" t="s">
        <v>52</v>
      </c>
      <c r="AA704" s="58" t="s">
        <v>53</v>
      </c>
      <c r="AB704" s="58" t="s">
        <v>1246</v>
      </c>
      <c r="AC704" s="58" t="s">
        <v>1247</v>
      </c>
      <c r="AD704" s="58" t="s">
        <v>4557</v>
      </c>
      <c r="AE704" s="58" t="s">
        <v>621</v>
      </c>
      <c r="AF704" s="58" t="s">
        <v>332</v>
      </c>
      <c r="AG704" s="58"/>
      <c r="AH704" s="58"/>
      <c r="AI704" s="58"/>
      <c r="AJ704" s="58"/>
      <c r="AK704" s="58"/>
    </row>
    <row r="705" spans="1:37" x14ac:dyDescent="0.3">
      <c r="A705" s="58" t="s">
        <v>121</v>
      </c>
      <c r="B705" s="58" t="s">
        <v>122</v>
      </c>
      <c r="C705" s="58" t="s">
        <v>123</v>
      </c>
      <c r="D705" s="58" t="s">
        <v>124</v>
      </c>
      <c r="E705" s="58" t="s">
        <v>125</v>
      </c>
      <c r="F705" s="58" t="s">
        <v>250</v>
      </c>
      <c r="G705" s="58" t="s">
        <v>110</v>
      </c>
      <c r="H705" s="58" t="s">
        <v>627</v>
      </c>
      <c r="I705" s="58" t="s">
        <v>44</v>
      </c>
      <c r="J705" s="58" t="s">
        <v>45</v>
      </c>
      <c r="K705" s="58" t="s">
        <v>79</v>
      </c>
      <c r="L705" s="58" t="s">
        <v>112</v>
      </c>
      <c r="M705" s="58" t="s">
        <v>628</v>
      </c>
      <c r="N705" s="58" t="s">
        <v>629</v>
      </c>
      <c r="O705" s="58">
        <v>250000</v>
      </c>
      <c r="P705" s="58" t="s">
        <v>3999</v>
      </c>
      <c r="Q705" s="72">
        <v>44712</v>
      </c>
      <c r="R705" s="58" t="s">
        <v>3968</v>
      </c>
      <c r="S705" s="72">
        <v>44711</v>
      </c>
      <c r="T705" s="58" t="s">
        <v>4023</v>
      </c>
      <c r="U705" s="58" t="s">
        <v>3771</v>
      </c>
      <c r="V705" s="72">
        <v>44708</v>
      </c>
      <c r="W705" s="58" t="s">
        <v>630</v>
      </c>
      <c r="X705" s="72">
        <v>44708</v>
      </c>
      <c r="Y705" s="73" t="s">
        <v>322</v>
      </c>
      <c r="Z705" s="58" t="s">
        <v>52</v>
      </c>
      <c r="AA705" s="58" t="s">
        <v>116</v>
      </c>
      <c r="AB705" s="58" t="s">
        <v>1246</v>
      </c>
      <c r="AC705" s="58" t="s">
        <v>1247</v>
      </c>
      <c r="AD705" s="58" t="s">
        <v>4558</v>
      </c>
      <c r="AE705" s="58" t="s">
        <v>631</v>
      </c>
      <c r="AF705" s="58" t="s">
        <v>332</v>
      </c>
      <c r="AG705" s="58"/>
      <c r="AH705" s="58"/>
      <c r="AI705" s="58"/>
      <c r="AJ705" s="58"/>
      <c r="AK705" s="58"/>
    </row>
    <row r="706" spans="1:37" x14ac:dyDescent="0.3">
      <c r="A706" s="58" t="s">
        <v>121</v>
      </c>
      <c r="B706" s="58" t="s">
        <v>122</v>
      </c>
      <c r="C706" s="58" t="s">
        <v>123</v>
      </c>
      <c r="D706" s="58" t="s">
        <v>124</v>
      </c>
      <c r="E706" s="58" t="s">
        <v>125</v>
      </c>
      <c r="F706" s="58" t="s">
        <v>215</v>
      </c>
      <c r="G706" s="58" t="s">
        <v>2778</v>
      </c>
      <c r="H706" s="58" t="s">
        <v>2787</v>
      </c>
      <c r="I706" s="58" t="s">
        <v>44</v>
      </c>
      <c r="J706" s="58" t="s">
        <v>45</v>
      </c>
      <c r="K706" s="58" t="s">
        <v>46</v>
      </c>
      <c r="L706" s="58" t="s">
        <v>2788</v>
      </c>
      <c r="M706" s="58" t="s">
        <v>2789</v>
      </c>
      <c r="N706" s="58" t="s">
        <v>2826</v>
      </c>
      <c r="O706" s="58">
        <v>500000</v>
      </c>
      <c r="P706" s="58" t="s">
        <v>3999</v>
      </c>
      <c r="Q706" s="72">
        <v>44712</v>
      </c>
      <c r="R706" s="58" t="s">
        <v>3968</v>
      </c>
      <c r="S706" s="72">
        <v>44711</v>
      </c>
      <c r="T706" s="58" t="s">
        <v>4023</v>
      </c>
      <c r="U706" s="58" t="s">
        <v>3774</v>
      </c>
      <c r="V706" s="72">
        <v>44708</v>
      </c>
      <c r="W706" s="58" t="s">
        <v>2827</v>
      </c>
      <c r="X706" s="72">
        <v>44708</v>
      </c>
      <c r="Y706" s="73" t="s">
        <v>322</v>
      </c>
      <c r="Z706" s="58" t="s">
        <v>52</v>
      </c>
      <c r="AA706" s="58" t="s">
        <v>1309</v>
      </c>
      <c r="AB706" s="58" t="s">
        <v>1246</v>
      </c>
      <c r="AC706" s="58" t="s">
        <v>1247</v>
      </c>
      <c r="AD706" s="58" t="s">
        <v>743</v>
      </c>
      <c r="AE706" s="58" t="s">
        <v>2828</v>
      </c>
      <c r="AF706" s="58" t="s">
        <v>332</v>
      </c>
      <c r="AG706" s="58"/>
      <c r="AH706" s="58">
        <v>75000</v>
      </c>
      <c r="AI706" s="58"/>
      <c r="AJ706" s="58"/>
      <c r="AK706" s="58"/>
    </row>
    <row r="707" spans="1:37" x14ac:dyDescent="0.3">
      <c r="A707" s="58" t="s">
        <v>121</v>
      </c>
      <c r="B707" s="58" t="s">
        <v>122</v>
      </c>
      <c r="C707" s="58" t="s">
        <v>123</v>
      </c>
      <c r="D707" s="58" t="s">
        <v>124</v>
      </c>
      <c r="E707" s="58" t="s">
        <v>125</v>
      </c>
      <c r="F707" s="58" t="s">
        <v>215</v>
      </c>
      <c r="G707" s="58" t="s">
        <v>2778</v>
      </c>
      <c r="H707" s="58" t="s">
        <v>2787</v>
      </c>
      <c r="I707" s="58" t="s">
        <v>44</v>
      </c>
      <c r="J707" s="58" t="s">
        <v>45</v>
      </c>
      <c r="K707" s="58" t="s">
        <v>46</v>
      </c>
      <c r="L707" s="58" t="s">
        <v>2788</v>
      </c>
      <c r="M707" s="58" t="s">
        <v>2789</v>
      </c>
      <c r="N707" s="58" t="s">
        <v>2823</v>
      </c>
      <c r="O707" s="58">
        <v>500000</v>
      </c>
      <c r="P707" s="58" t="s">
        <v>3999</v>
      </c>
      <c r="Q707" s="72">
        <v>44712</v>
      </c>
      <c r="R707" s="58" t="s">
        <v>3968</v>
      </c>
      <c r="S707" s="72">
        <v>44711</v>
      </c>
      <c r="T707" s="58" t="s">
        <v>4023</v>
      </c>
      <c r="U707" s="58" t="s">
        <v>3775</v>
      </c>
      <c r="V707" s="72">
        <v>44708</v>
      </c>
      <c r="W707" s="58" t="s">
        <v>2824</v>
      </c>
      <c r="X707" s="72">
        <v>44708</v>
      </c>
      <c r="Y707" s="73" t="s">
        <v>322</v>
      </c>
      <c r="Z707" s="58" t="s">
        <v>52</v>
      </c>
      <c r="AA707" s="58" t="s">
        <v>1309</v>
      </c>
      <c r="AB707" s="58" t="s">
        <v>1246</v>
      </c>
      <c r="AC707" s="58" t="s">
        <v>1247</v>
      </c>
      <c r="AD707" s="58" t="s">
        <v>740</v>
      </c>
      <c r="AE707" s="58" t="s">
        <v>2825</v>
      </c>
      <c r="AF707" s="58" t="s">
        <v>332</v>
      </c>
      <c r="AG707" s="58"/>
      <c r="AH707" s="58">
        <v>75000</v>
      </c>
      <c r="AI707" s="58"/>
      <c r="AJ707" s="58"/>
      <c r="AK707" s="58"/>
    </row>
    <row r="708" spans="1:37" x14ac:dyDescent="0.3">
      <c r="A708" s="58" t="s">
        <v>121</v>
      </c>
      <c r="B708" s="58" t="s">
        <v>122</v>
      </c>
      <c r="C708" s="58" t="s">
        <v>256</v>
      </c>
      <c r="D708" s="58" t="s">
        <v>257</v>
      </c>
      <c r="E708" s="58" t="s">
        <v>574</v>
      </c>
      <c r="F708" s="58" t="s">
        <v>575</v>
      </c>
      <c r="G708" s="58" t="s">
        <v>42</v>
      </c>
      <c r="H708" s="58" t="s">
        <v>576</v>
      </c>
      <c r="I708" s="58" t="s">
        <v>44</v>
      </c>
      <c r="J708" s="58" t="s">
        <v>261</v>
      </c>
      <c r="K708" s="58" t="s">
        <v>262</v>
      </c>
      <c r="L708" s="58" t="s">
        <v>2860</v>
      </c>
      <c r="M708" s="58" t="s">
        <v>3242</v>
      </c>
      <c r="N708" s="58" t="s">
        <v>3243</v>
      </c>
      <c r="O708" s="58">
        <v>1500000</v>
      </c>
      <c r="P708" s="58" t="s">
        <v>3999</v>
      </c>
      <c r="Q708" s="72">
        <v>44712</v>
      </c>
      <c r="R708" s="58" t="s">
        <v>3968</v>
      </c>
      <c r="S708" s="72">
        <v>44711</v>
      </c>
      <c r="T708" s="58" t="s">
        <v>3998</v>
      </c>
      <c r="U708" s="58" t="s">
        <v>3792</v>
      </c>
      <c r="V708" s="72">
        <v>44708</v>
      </c>
      <c r="W708" s="58" t="s">
        <v>3244</v>
      </c>
      <c r="X708" s="72">
        <v>44708</v>
      </c>
      <c r="Y708" s="73" t="s">
        <v>322</v>
      </c>
      <c r="Z708" s="58" t="s">
        <v>52</v>
      </c>
      <c r="AA708" s="58" t="s">
        <v>53</v>
      </c>
      <c r="AB708" s="58" t="s">
        <v>1246</v>
      </c>
      <c r="AC708" s="58" t="s">
        <v>1247</v>
      </c>
      <c r="AD708" s="58" t="s">
        <v>193</v>
      </c>
      <c r="AE708" s="58" t="s">
        <v>3245</v>
      </c>
      <c r="AF708" s="58" t="s">
        <v>324</v>
      </c>
      <c r="AG708" s="58"/>
      <c r="AH708" s="58"/>
      <c r="AI708" s="58"/>
      <c r="AJ708" s="58">
        <v>30000</v>
      </c>
      <c r="AK708" s="58"/>
    </row>
    <row r="709" spans="1:37" x14ac:dyDescent="0.3">
      <c r="A709" s="58" t="s">
        <v>121</v>
      </c>
      <c r="B709" s="58" t="s">
        <v>122</v>
      </c>
      <c r="C709" s="58" t="s">
        <v>123</v>
      </c>
      <c r="D709" s="58" t="s">
        <v>124</v>
      </c>
      <c r="E709" s="58" t="s">
        <v>125</v>
      </c>
      <c r="F709" s="58" t="s">
        <v>215</v>
      </c>
      <c r="G709" s="58" t="s">
        <v>2778</v>
      </c>
      <c r="H709" s="58" t="s">
        <v>2787</v>
      </c>
      <c r="I709" s="58" t="s">
        <v>44</v>
      </c>
      <c r="J709" s="58" t="s">
        <v>45</v>
      </c>
      <c r="K709" s="58" t="s">
        <v>46</v>
      </c>
      <c r="L709" s="58" t="s">
        <v>2788</v>
      </c>
      <c r="M709" s="58" t="s">
        <v>2789</v>
      </c>
      <c r="N709" s="58" t="s">
        <v>2820</v>
      </c>
      <c r="O709" s="58">
        <v>500000</v>
      </c>
      <c r="P709" s="58" t="s">
        <v>3999</v>
      </c>
      <c r="Q709" s="72">
        <v>44712</v>
      </c>
      <c r="R709" s="58" t="s">
        <v>3968</v>
      </c>
      <c r="S709" s="72">
        <v>44711</v>
      </c>
      <c r="T709" s="58" t="s">
        <v>4023</v>
      </c>
      <c r="U709" s="58" t="s">
        <v>3776</v>
      </c>
      <c r="V709" s="72">
        <v>44708</v>
      </c>
      <c r="W709" s="58" t="s">
        <v>2821</v>
      </c>
      <c r="X709" s="72">
        <v>44708</v>
      </c>
      <c r="Y709" s="73" t="s">
        <v>322</v>
      </c>
      <c r="Z709" s="58" t="s">
        <v>52</v>
      </c>
      <c r="AA709" s="58" t="s">
        <v>1309</v>
      </c>
      <c r="AB709" s="58" t="s">
        <v>1246</v>
      </c>
      <c r="AC709" s="58" t="s">
        <v>1247</v>
      </c>
      <c r="AD709" s="58" t="s">
        <v>737</v>
      </c>
      <c r="AE709" s="58" t="s">
        <v>2822</v>
      </c>
      <c r="AF709" s="58" t="s">
        <v>332</v>
      </c>
      <c r="AG709" s="58"/>
      <c r="AH709" s="58">
        <v>75000</v>
      </c>
      <c r="AI709" s="58"/>
      <c r="AJ709" s="58"/>
      <c r="AK709" s="58"/>
    </row>
    <row r="710" spans="1:37" x14ac:dyDescent="0.3">
      <c r="A710" s="58" t="s">
        <v>121</v>
      </c>
      <c r="B710" s="58" t="s">
        <v>122</v>
      </c>
      <c r="C710" s="58" t="s">
        <v>256</v>
      </c>
      <c r="D710" s="58" t="s">
        <v>257</v>
      </c>
      <c r="E710" s="58" t="s">
        <v>574</v>
      </c>
      <c r="F710" s="58" t="s">
        <v>575</v>
      </c>
      <c r="G710" s="58" t="s">
        <v>42</v>
      </c>
      <c r="H710" s="58" t="s">
        <v>576</v>
      </c>
      <c r="I710" s="58" t="s">
        <v>44</v>
      </c>
      <c r="J710" s="58" t="s">
        <v>261</v>
      </c>
      <c r="K710" s="58" t="s">
        <v>262</v>
      </c>
      <c r="L710" s="58" t="s">
        <v>274</v>
      </c>
      <c r="M710" s="58" t="s">
        <v>577</v>
      </c>
      <c r="N710" s="58" t="s">
        <v>578</v>
      </c>
      <c r="O710" s="58">
        <v>986000</v>
      </c>
      <c r="P710" s="58" t="s">
        <v>3999</v>
      </c>
      <c r="Q710" s="72">
        <v>44712</v>
      </c>
      <c r="R710" s="58" t="s">
        <v>3968</v>
      </c>
      <c r="S710" s="72">
        <v>44711</v>
      </c>
      <c r="T710" s="58" t="s">
        <v>3998</v>
      </c>
      <c r="U710" s="58" t="s">
        <v>3791</v>
      </c>
      <c r="V710" s="72">
        <v>44708</v>
      </c>
      <c r="W710" s="58" t="s">
        <v>579</v>
      </c>
      <c r="X710" s="72">
        <v>44708</v>
      </c>
      <c r="Y710" s="73" t="s">
        <v>322</v>
      </c>
      <c r="Z710" s="58" t="s">
        <v>52</v>
      </c>
      <c r="AA710" s="58" t="s">
        <v>53</v>
      </c>
      <c r="AB710" s="58" t="s">
        <v>1246</v>
      </c>
      <c r="AC710" s="58" t="s">
        <v>1247</v>
      </c>
      <c r="AD710" s="58" t="s">
        <v>196</v>
      </c>
      <c r="AE710" s="58" t="s">
        <v>580</v>
      </c>
      <c r="AF710" s="58" t="s">
        <v>324</v>
      </c>
      <c r="AG710" s="58"/>
      <c r="AH710" s="58"/>
      <c r="AI710" s="58"/>
      <c r="AJ710" s="58"/>
      <c r="AK710" s="58"/>
    </row>
    <row r="711" spans="1:37" x14ac:dyDescent="0.3">
      <c r="A711" s="58" t="s">
        <v>121</v>
      </c>
      <c r="B711" s="58" t="s">
        <v>122</v>
      </c>
      <c r="C711" s="58" t="s">
        <v>123</v>
      </c>
      <c r="D711" s="58" t="s">
        <v>124</v>
      </c>
      <c r="E711" s="58" t="s">
        <v>125</v>
      </c>
      <c r="F711" s="58" t="s">
        <v>215</v>
      </c>
      <c r="G711" s="58" t="s">
        <v>2778</v>
      </c>
      <c r="H711" s="58" t="s">
        <v>2787</v>
      </c>
      <c r="I711" s="58" t="s">
        <v>44</v>
      </c>
      <c r="J711" s="58" t="s">
        <v>45</v>
      </c>
      <c r="K711" s="58" t="s">
        <v>46</v>
      </c>
      <c r="L711" s="58" t="s">
        <v>2788</v>
      </c>
      <c r="M711" s="58" t="s">
        <v>2789</v>
      </c>
      <c r="N711" s="58" t="s">
        <v>2817</v>
      </c>
      <c r="O711" s="58">
        <v>500000</v>
      </c>
      <c r="P711" s="58" t="s">
        <v>3999</v>
      </c>
      <c r="Q711" s="72">
        <v>44712</v>
      </c>
      <c r="R711" s="58" t="s">
        <v>3968</v>
      </c>
      <c r="S711" s="72">
        <v>44711</v>
      </c>
      <c r="T711" s="58" t="s">
        <v>4023</v>
      </c>
      <c r="U711" s="58" t="s">
        <v>3777</v>
      </c>
      <c r="V711" s="72">
        <v>44708</v>
      </c>
      <c r="W711" s="58" t="s">
        <v>2818</v>
      </c>
      <c r="X711" s="72">
        <v>44708</v>
      </c>
      <c r="Y711" s="73" t="s">
        <v>322</v>
      </c>
      <c r="Z711" s="58" t="s">
        <v>52</v>
      </c>
      <c r="AA711" s="58" t="s">
        <v>1309</v>
      </c>
      <c r="AB711" s="58" t="s">
        <v>1246</v>
      </c>
      <c r="AC711" s="58" t="s">
        <v>1247</v>
      </c>
      <c r="AD711" s="58" t="s">
        <v>732</v>
      </c>
      <c r="AE711" s="58" t="s">
        <v>2819</v>
      </c>
      <c r="AF711" s="58" t="s">
        <v>332</v>
      </c>
      <c r="AG711" s="58"/>
      <c r="AH711" s="58">
        <v>75000</v>
      </c>
      <c r="AI711" s="58"/>
      <c r="AJ711" s="58"/>
      <c r="AK711" s="58"/>
    </row>
    <row r="712" spans="1:37" x14ac:dyDescent="0.3">
      <c r="A712" s="58" t="s">
        <v>121</v>
      </c>
      <c r="B712" s="58" t="s">
        <v>122</v>
      </c>
      <c r="C712" s="58" t="s">
        <v>256</v>
      </c>
      <c r="D712" s="58" t="s">
        <v>257</v>
      </c>
      <c r="E712" s="58" t="s">
        <v>574</v>
      </c>
      <c r="F712" s="58" t="s">
        <v>575</v>
      </c>
      <c r="G712" s="58" t="s">
        <v>42</v>
      </c>
      <c r="H712" s="58" t="s">
        <v>576</v>
      </c>
      <c r="I712" s="58" t="s">
        <v>44</v>
      </c>
      <c r="J712" s="58" t="s">
        <v>261</v>
      </c>
      <c r="K712" s="58" t="s">
        <v>262</v>
      </c>
      <c r="L712" s="58" t="s">
        <v>279</v>
      </c>
      <c r="M712" s="58" t="s">
        <v>581</v>
      </c>
      <c r="N712" s="58" t="s">
        <v>582</v>
      </c>
      <c r="O712" s="58">
        <v>1500000</v>
      </c>
      <c r="P712" s="58" t="s">
        <v>3999</v>
      </c>
      <c r="Q712" s="72">
        <v>44712</v>
      </c>
      <c r="R712" s="58" t="s">
        <v>3968</v>
      </c>
      <c r="S712" s="72">
        <v>44711</v>
      </c>
      <c r="T712" s="58" t="s">
        <v>3998</v>
      </c>
      <c r="U712" s="58" t="s">
        <v>3790</v>
      </c>
      <c r="V712" s="72">
        <v>44708</v>
      </c>
      <c r="W712" s="58" t="s">
        <v>583</v>
      </c>
      <c r="X712" s="72">
        <v>44708</v>
      </c>
      <c r="Y712" s="73" t="s">
        <v>322</v>
      </c>
      <c r="Z712" s="58" t="s">
        <v>52</v>
      </c>
      <c r="AA712" s="58" t="s">
        <v>53</v>
      </c>
      <c r="AB712" s="58" t="s">
        <v>1246</v>
      </c>
      <c r="AC712" s="58" t="s">
        <v>1247</v>
      </c>
      <c r="AD712" s="58" t="s">
        <v>199</v>
      </c>
      <c r="AE712" s="58" t="s">
        <v>584</v>
      </c>
      <c r="AF712" s="58" t="s">
        <v>324</v>
      </c>
      <c r="AG712" s="58"/>
      <c r="AH712" s="58"/>
      <c r="AI712" s="58"/>
      <c r="AJ712" s="58"/>
      <c r="AK712" s="58"/>
    </row>
    <row r="713" spans="1:37" x14ac:dyDescent="0.3">
      <c r="A713" s="58" t="s">
        <v>121</v>
      </c>
      <c r="B713" s="58" t="s">
        <v>122</v>
      </c>
      <c r="C713" s="58" t="s">
        <v>123</v>
      </c>
      <c r="D713" s="58" t="s">
        <v>124</v>
      </c>
      <c r="E713" s="58" t="s">
        <v>125</v>
      </c>
      <c r="F713" s="58" t="s">
        <v>215</v>
      </c>
      <c r="G713" s="58" t="s">
        <v>110</v>
      </c>
      <c r="H713" s="58" t="s">
        <v>245</v>
      </c>
      <c r="I713" s="58" t="s">
        <v>44</v>
      </c>
      <c r="J713" s="58" t="s">
        <v>45</v>
      </c>
      <c r="K713" s="58" t="s">
        <v>46</v>
      </c>
      <c r="L713" s="58" t="s">
        <v>112</v>
      </c>
      <c r="M713" s="58" t="s">
        <v>246</v>
      </c>
      <c r="N713" s="58" t="s">
        <v>614</v>
      </c>
      <c r="O713" s="58">
        <v>242378</v>
      </c>
      <c r="P713" s="58" t="s">
        <v>3999</v>
      </c>
      <c r="Q713" s="72">
        <v>44712</v>
      </c>
      <c r="R713" s="58" t="s">
        <v>3968</v>
      </c>
      <c r="S713" s="72">
        <v>44711</v>
      </c>
      <c r="T713" s="58" t="s">
        <v>4023</v>
      </c>
      <c r="U713" s="58" t="s">
        <v>3778</v>
      </c>
      <c r="V713" s="72">
        <v>44708</v>
      </c>
      <c r="W713" s="58" t="s">
        <v>615</v>
      </c>
      <c r="X713" s="72">
        <v>44708</v>
      </c>
      <c r="Y713" s="73" t="s">
        <v>322</v>
      </c>
      <c r="Z713" s="58" t="s">
        <v>52</v>
      </c>
      <c r="AA713" s="58" t="s">
        <v>116</v>
      </c>
      <c r="AB713" s="58" t="s">
        <v>1246</v>
      </c>
      <c r="AC713" s="58" t="s">
        <v>1247</v>
      </c>
      <c r="AD713" s="58" t="s">
        <v>729</v>
      </c>
      <c r="AE713" s="58" t="s">
        <v>616</v>
      </c>
      <c r="AF713" s="58" t="s">
        <v>332</v>
      </c>
      <c r="AG713" s="58"/>
      <c r="AH713" s="58"/>
      <c r="AI713" s="58"/>
      <c r="AJ713" s="58"/>
      <c r="AK713" s="58"/>
    </row>
    <row r="714" spans="1:37" x14ac:dyDescent="0.3">
      <c r="A714" s="58" t="s">
        <v>121</v>
      </c>
      <c r="B714" s="58" t="s">
        <v>122</v>
      </c>
      <c r="C714" s="58" t="s">
        <v>256</v>
      </c>
      <c r="D714" s="58" t="s">
        <v>257</v>
      </c>
      <c r="E714" s="58" t="s">
        <v>574</v>
      </c>
      <c r="F714" s="58" t="s">
        <v>575</v>
      </c>
      <c r="G714" s="58" t="s">
        <v>42</v>
      </c>
      <c r="H714" s="58" t="s">
        <v>576</v>
      </c>
      <c r="I714" s="58" t="s">
        <v>44</v>
      </c>
      <c r="J714" s="58" t="s">
        <v>261</v>
      </c>
      <c r="K714" s="58" t="s">
        <v>262</v>
      </c>
      <c r="L714" s="58" t="s">
        <v>3246</v>
      </c>
      <c r="M714" s="58" t="s">
        <v>3247</v>
      </c>
      <c r="N714" s="58" t="s">
        <v>3248</v>
      </c>
      <c r="O714" s="58">
        <v>1000000</v>
      </c>
      <c r="P714" s="58" t="s">
        <v>3999</v>
      </c>
      <c r="Q714" s="72">
        <v>44712</v>
      </c>
      <c r="R714" s="58" t="s">
        <v>3968</v>
      </c>
      <c r="S714" s="72">
        <v>44711</v>
      </c>
      <c r="T714" s="58" t="s">
        <v>3998</v>
      </c>
      <c r="U714" s="58" t="s">
        <v>3789</v>
      </c>
      <c r="V714" s="72">
        <v>44708</v>
      </c>
      <c r="W714" s="58" t="s">
        <v>3249</v>
      </c>
      <c r="X714" s="72">
        <v>44708</v>
      </c>
      <c r="Y714" s="73" t="s">
        <v>322</v>
      </c>
      <c r="Z714" s="58" t="s">
        <v>52</v>
      </c>
      <c r="AA714" s="58" t="s">
        <v>53</v>
      </c>
      <c r="AB714" s="58" t="s">
        <v>1246</v>
      </c>
      <c r="AC714" s="58" t="s">
        <v>1247</v>
      </c>
      <c r="AD714" s="58" t="s">
        <v>202</v>
      </c>
      <c r="AE714" s="58" t="s">
        <v>3250</v>
      </c>
      <c r="AF714" s="58" t="s">
        <v>324</v>
      </c>
      <c r="AG714" s="58"/>
      <c r="AH714" s="58"/>
      <c r="AI714" s="58"/>
      <c r="AJ714" s="58">
        <v>20000</v>
      </c>
      <c r="AK714" s="58"/>
    </row>
    <row r="715" spans="1:37" x14ac:dyDescent="0.3">
      <c r="A715" s="58" t="s">
        <v>121</v>
      </c>
      <c r="B715" s="58" t="s">
        <v>122</v>
      </c>
      <c r="C715" s="58" t="s">
        <v>123</v>
      </c>
      <c r="D715" s="58" t="s">
        <v>124</v>
      </c>
      <c r="E715" s="58" t="s">
        <v>125</v>
      </c>
      <c r="F715" s="58" t="s">
        <v>215</v>
      </c>
      <c r="G715" s="58" t="s">
        <v>56</v>
      </c>
      <c r="H715" s="58" t="s">
        <v>593</v>
      </c>
      <c r="I715" s="58" t="s">
        <v>44</v>
      </c>
      <c r="J715" s="58" t="s">
        <v>45</v>
      </c>
      <c r="K715" s="58" t="s">
        <v>46</v>
      </c>
      <c r="L715" s="58" t="s">
        <v>594</v>
      </c>
      <c r="M715" s="58" t="s">
        <v>595</v>
      </c>
      <c r="N715" s="58" t="s">
        <v>611</v>
      </c>
      <c r="O715" s="58">
        <v>360000</v>
      </c>
      <c r="P715" s="58" t="s">
        <v>3999</v>
      </c>
      <c r="Q715" s="72">
        <v>44712</v>
      </c>
      <c r="R715" s="58" t="s">
        <v>3968</v>
      </c>
      <c r="S715" s="72">
        <v>44711</v>
      </c>
      <c r="T715" s="58" t="s">
        <v>4023</v>
      </c>
      <c r="U715" s="58" t="s">
        <v>3779</v>
      </c>
      <c r="V715" s="72">
        <v>44708</v>
      </c>
      <c r="W715" s="58" t="s">
        <v>612</v>
      </c>
      <c r="X715" s="72">
        <v>44708</v>
      </c>
      <c r="Y715" s="73" t="s">
        <v>322</v>
      </c>
      <c r="Z715" s="58" t="s">
        <v>52</v>
      </c>
      <c r="AA715" s="58" t="s">
        <v>62</v>
      </c>
      <c r="AB715" s="58" t="s">
        <v>1246</v>
      </c>
      <c r="AC715" s="58" t="s">
        <v>1247</v>
      </c>
      <c r="AD715" s="58" t="s">
        <v>724</v>
      </c>
      <c r="AE715" s="58" t="s">
        <v>613</v>
      </c>
      <c r="AF715" s="58" t="s">
        <v>332</v>
      </c>
      <c r="AG715" s="58"/>
      <c r="AH715" s="58"/>
      <c r="AI715" s="58"/>
      <c r="AJ715" s="58"/>
      <c r="AK715" s="58"/>
    </row>
    <row r="716" spans="1:37" x14ac:dyDescent="0.3">
      <c r="A716" s="58" t="s">
        <v>121</v>
      </c>
      <c r="B716" s="58" t="s">
        <v>122</v>
      </c>
      <c r="C716" s="58" t="s">
        <v>123</v>
      </c>
      <c r="D716" s="58" t="s">
        <v>124</v>
      </c>
      <c r="E716" s="58" t="s">
        <v>125</v>
      </c>
      <c r="F716" s="58" t="s">
        <v>215</v>
      </c>
      <c r="G716" s="58" t="s">
        <v>56</v>
      </c>
      <c r="H716" s="58" t="s">
        <v>593</v>
      </c>
      <c r="I716" s="58" t="s">
        <v>44</v>
      </c>
      <c r="J716" s="58" t="s">
        <v>45</v>
      </c>
      <c r="K716" s="58" t="s">
        <v>46</v>
      </c>
      <c r="L716" s="58" t="s">
        <v>594</v>
      </c>
      <c r="M716" s="58" t="s">
        <v>595</v>
      </c>
      <c r="N716" s="58" t="s">
        <v>608</v>
      </c>
      <c r="O716" s="58">
        <v>360000</v>
      </c>
      <c r="P716" s="58" t="s">
        <v>3999</v>
      </c>
      <c r="Q716" s="72">
        <v>44712</v>
      </c>
      <c r="R716" s="58" t="s">
        <v>3968</v>
      </c>
      <c r="S716" s="72">
        <v>44711</v>
      </c>
      <c r="T716" s="58" t="s">
        <v>4023</v>
      </c>
      <c r="U716" s="58" t="s">
        <v>3780</v>
      </c>
      <c r="V716" s="72">
        <v>44708</v>
      </c>
      <c r="W716" s="58" t="s">
        <v>609</v>
      </c>
      <c r="X716" s="72">
        <v>44708</v>
      </c>
      <c r="Y716" s="73" t="s">
        <v>322</v>
      </c>
      <c r="Z716" s="58" t="s">
        <v>52</v>
      </c>
      <c r="AA716" s="58" t="s">
        <v>62</v>
      </c>
      <c r="AB716" s="58" t="s">
        <v>1246</v>
      </c>
      <c r="AC716" s="58" t="s">
        <v>1247</v>
      </c>
      <c r="AD716" s="58" t="s">
        <v>721</v>
      </c>
      <c r="AE716" s="58" t="s">
        <v>610</v>
      </c>
      <c r="AF716" s="58" t="s">
        <v>332</v>
      </c>
      <c r="AG716" s="58"/>
      <c r="AH716" s="58"/>
      <c r="AI716" s="58"/>
      <c r="AJ716" s="58"/>
      <c r="AK716" s="58"/>
    </row>
    <row r="717" spans="1:37" x14ac:dyDescent="0.3">
      <c r="A717" s="58" t="s">
        <v>121</v>
      </c>
      <c r="B717" s="58" t="s">
        <v>122</v>
      </c>
      <c r="C717" s="58" t="s">
        <v>123</v>
      </c>
      <c r="D717" s="58" t="s">
        <v>124</v>
      </c>
      <c r="E717" s="58" t="s">
        <v>125</v>
      </c>
      <c r="F717" s="58" t="s">
        <v>215</v>
      </c>
      <c r="G717" s="58" t="s">
        <v>56</v>
      </c>
      <c r="H717" s="58" t="s">
        <v>593</v>
      </c>
      <c r="I717" s="58" t="s">
        <v>44</v>
      </c>
      <c r="J717" s="58" t="s">
        <v>45</v>
      </c>
      <c r="K717" s="58" t="s">
        <v>46</v>
      </c>
      <c r="L717" s="58" t="s">
        <v>594</v>
      </c>
      <c r="M717" s="58" t="s">
        <v>595</v>
      </c>
      <c r="N717" s="58" t="s">
        <v>605</v>
      </c>
      <c r="O717" s="58">
        <v>360000</v>
      </c>
      <c r="P717" s="58" t="s">
        <v>3999</v>
      </c>
      <c r="Q717" s="72">
        <v>44712</v>
      </c>
      <c r="R717" s="58" t="s">
        <v>3968</v>
      </c>
      <c r="S717" s="72">
        <v>44711</v>
      </c>
      <c r="T717" s="58" t="s">
        <v>4023</v>
      </c>
      <c r="U717" s="58" t="s">
        <v>3781</v>
      </c>
      <c r="V717" s="72">
        <v>44708</v>
      </c>
      <c r="W717" s="58" t="s">
        <v>606</v>
      </c>
      <c r="X717" s="72">
        <v>44708</v>
      </c>
      <c r="Y717" s="73" t="s">
        <v>322</v>
      </c>
      <c r="Z717" s="58" t="s">
        <v>52</v>
      </c>
      <c r="AA717" s="58" t="s">
        <v>62</v>
      </c>
      <c r="AB717" s="58" t="s">
        <v>1246</v>
      </c>
      <c r="AC717" s="58" t="s">
        <v>1247</v>
      </c>
      <c r="AD717" s="58" t="s">
        <v>718</v>
      </c>
      <c r="AE717" s="58" t="s">
        <v>607</v>
      </c>
      <c r="AF717" s="58" t="s">
        <v>332</v>
      </c>
      <c r="AG717" s="58"/>
      <c r="AH717" s="58"/>
      <c r="AI717" s="58"/>
      <c r="AJ717" s="58"/>
      <c r="AK717" s="58"/>
    </row>
    <row r="718" spans="1:37" x14ac:dyDescent="0.3">
      <c r="A718" s="58" t="s">
        <v>121</v>
      </c>
      <c r="B718" s="58" t="s">
        <v>122</v>
      </c>
      <c r="C718" s="58" t="s">
        <v>123</v>
      </c>
      <c r="D718" s="58" t="s">
        <v>124</v>
      </c>
      <c r="E718" s="58" t="s">
        <v>125</v>
      </c>
      <c r="F718" s="58" t="s">
        <v>215</v>
      </c>
      <c r="G718" s="58" t="s">
        <v>56</v>
      </c>
      <c r="H718" s="58" t="s">
        <v>593</v>
      </c>
      <c r="I718" s="58" t="s">
        <v>44</v>
      </c>
      <c r="J718" s="58" t="s">
        <v>45</v>
      </c>
      <c r="K718" s="58" t="s">
        <v>46</v>
      </c>
      <c r="L718" s="58" t="s">
        <v>594</v>
      </c>
      <c r="M718" s="58" t="s">
        <v>595</v>
      </c>
      <c r="N718" s="58" t="s">
        <v>602</v>
      </c>
      <c r="O718" s="58">
        <v>360000</v>
      </c>
      <c r="P718" s="58" t="s">
        <v>3999</v>
      </c>
      <c r="Q718" s="72">
        <v>44712</v>
      </c>
      <c r="R718" s="58" t="s">
        <v>3968</v>
      </c>
      <c r="S718" s="72">
        <v>44711</v>
      </c>
      <c r="T718" s="58" t="s">
        <v>4023</v>
      </c>
      <c r="U718" s="58" t="s">
        <v>3782</v>
      </c>
      <c r="V718" s="72">
        <v>44708</v>
      </c>
      <c r="W718" s="58" t="s">
        <v>603</v>
      </c>
      <c r="X718" s="72">
        <v>44708</v>
      </c>
      <c r="Y718" s="73" t="s">
        <v>322</v>
      </c>
      <c r="Z718" s="58" t="s">
        <v>52</v>
      </c>
      <c r="AA718" s="58" t="s">
        <v>62</v>
      </c>
      <c r="AB718" s="58" t="s">
        <v>1246</v>
      </c>
      <c r="AC718" s="58" t="s">
        <v>1247</v>
      </c>
      <c r="AD718" s="58" t="s">
        <v>715</v>
      </c>
      <c r="AE718" s="58" t="s">
        <v>604</v>
      </c>
      <c r="AF718" s="58" t="s">
        <v>332</v>
      </c>
      <c r="AG718" s="58"/>
      <c r="AH718" s="58"/>
      <c r="AI718" s="58"/>
      <c r="AJ718" s="58"/>
      <c r="AK718" s="58"/>
    </row>
    <row r="719" spans="1:37" x14ac:dyDescent="0.3">
      <c r="A719" s="58" t="s">
        <v>121</v>
      </c>
      <c r="B719" s="58" t="s">
        <v>122</v>
      </c>
      <c r="C719" s="58" t="s">
        <v>123</v>
      </c>
      <c r="D719" s="58" t="s">
        <v>124</v>
      </c>
      <c r="E719" s="58" t="s">
        <v>125</v>
      </c>
      <c r="F719" s="58" t="s">
        <v>215</v>
      </c>
      <c r="G719" s="58" t="s">
        <v>56</v>
      </c>
      <c r="H719" s="58" t="s">
        <v>593</v>
      </c>
      <c r="I719" s="58" t="s">
        <v>44</v>
      </c>
      <c r="J719" s="58" t="s">
        <v>45</v>
      </c>
      <c r="K719" s="58" t="s">
        <v>46</v>
      </c>
      <c r="L719" s="58" t="s">
        <v>594</v>
      </c>
      <c r="M719" s="58" t="s">
        <v>595</v>
      </c>
      <c r="N719" s="58" t="s">
        <v>599</v>
      </c>
      <c r="O719" s="58">
        <v>3315745</v>
      </c>
      <c r="P719" s="58" t="s">
        <v>3999</v>
      </c>
      <c r="Q719" s="72">
        <v>44712</v>
      </c>
      <c r="R719" s="58" t="s">
        <v>3968</v>
      </c>
      <c r="S719" s="72">
        <v>44711</v>
      </c>
      <c r="T719" s="58" t="s">
        <v>4023</v>
      </c>
      <c r="U719" s="58" t="s">
        <v>3783</v>
      </c>
      <c r="V719" s="72">
        <v>44708</v>
      </c>
      <c r="W719" s="58" t="s">
        <v>600</v>
      </c>
      <c r="X719" s="72">
        <v>44708</v>
      </c>
      <c r="Y719" s="73" t="s">
        <v>322</v>
      </c>
      <c r="Z719" s="58" t="s">
        <v>52</v>
      </c>
      <c r="AA719" s="58" t="s">
        <v>62</v>
      </c>
      <c r="AB719" s="58" t="s">
        <v>1246</v>
      </c>
      <c r="AC719" s="58" t="s">
        <v>1247</v>
      </c>
      <c r="AD719" s="58" t="s">
        <v>713</v>
      </c>
      <c r="AE719" s="58" t="s">
        <v>601</v>
      </c>
      <c r="AF719" s="58" t="s">
        <v>332</v>
      </c>
      <c r="AG719" s="58"/>
      <c r="AH719" s="58"/>
      <c r="AI719" s="58"/>
      <c r="AJ719" s="58"/>
      <c r="AK719" s="58"/>
    </row>
    <row r="720" spans="1:37" x14ac:dyDescent="0.3">
      <c r="A720" s="58" t="s">
        <v>121</v>
      </c>
      <c r="B720" s="58" t="s">
        <v>122</v>
      </c>
      <c r="C720" s="58" t="s">
        <v>123</v>
      </c>
      <c r="D720" s="58" t="s">
        <v>124</v>
      </c>
      <c r="E720" s="58" t="s">
        <v>125</v>
      </c>
      <c r="F720" s="58" t="s">
        <v>215</v>
      </c>
      <c r="G720" s="58" t="s">
        <v>42</v>
      </c>
      <c r="H720" s="58" t="s">
        <v>216</v>
      </c>
      <c r="I720" s="58" t="s">
        <v>44</v>
      </c>
      <c r="J720" s="58" t="s">
        <v>45</v>
      </c>
      <c r="K720" s="58" t="s">
        <v>46</v>
      </c>
      <c r="L720" s="58" t="s">
        <v>274</v>
      </c>
      <c r="M720" s="58" t="s">
        <v>585</v>
      </c>
      <c r="N720" s="58" t="s">
        <v>586</v>
      </c>
      <c r="O720" s="58">
        <v>993500</v>
      </c>
      <c r="P720" s="58" t="s">
        <v>3999</v>
      </c>
      <c r="Q720" s="72">
        <v>44712</v>
      </c>
      <c r="R720" s="58" t="s">
        <v>3968</v>
      </c>
      <c r="S720" s="72">
        <v>44711</v>
      </c>
      <c r="T720" s="58" t="s">
        <v>4023</v>
      </c>
      <c r="U720" s="58" t="s">
        <v>3786</v>
      </c>
      <c r="V720" s="72">
        <v>44708</v>
      </c>
      <c r="W720" s="58" t="s">
        <v>587</v>
      </c>
      <c r="X720" s="72">
        <v>44708</v>
      </c>
      <c r="Y720" s="73" t="s">
        <v>322</v>
      </c>
      <c r="Z720" s="58" t="s">
        <v>52</v>
      </c>
      <c r="AA720" s="58" t="s">
        <v>53</v>
      </c>
      <c r="AB720" s="58" t="s">
        <v>1246</v>
      </c>
      <c r="AC720" s="58" t="s">
        <v>1247</v>
      </c>
      <c r="AD720" s="58" t="s">
        <v>211</v>
      </c>
      <c r="AE720" s="58" t="s">
        <v>588</v>
      </c>
      <c r="AF720" s="58" t="s">
        <v>332</v>
      </c>
      <c r="AG720" s="58"/>
      <c r="AH720" s="58"/>
      <c r="AI720" s="58"/>
      <c r="AJ720" s="58"/>
      <c r="AK720" s="58"/>
    </row>
    <row r="721" spans="1:37" x14ac:dyDescent="0.3">
      <c r="A721" s="58" t="s">
        <v>121</v>
      </c>
      <c r="B721" s="58" t="s">
        <v>122</v>
      </c>
      <c r="C721" s="58" t="s">
        <v>123</v>
      </c>
      <c r="D721" s="58" t="s">
        <v>124</v>
      </c>
      <c r="E721" s="58" t="s">
        <v>125</v>
      </c>
      <c r="F721" s="58" t="s">
        <v>215</v>
      </c>
      <c r="G721" s="58" t="s">
        <v>56</v>
      </c>
      <c r="H721" s="58" t="s">
        <v>593</v>
      </c>
      <c r="I721" s="58" t="s">
        <v>44</v>
      </c>
      <c r="J721" s="58" t="s">
        <v>45</v>
      </c>
      <c r="K721" s="58" t="s">
        <v>46</v>
      </c>
      <c r="L721" s="58" t="s">
        <v>594</v>
      </c>
      <c r="M721" s="58" t="s">
        <v>595</v>
      </c>
      <c r="N721" s="58" t="s">
        <v>596</v>
      </c>
      <c r="O721" s="58">
        <v>3358600</v>
      </c>
      <c r="P721" s="58" t="s">
        <v>3999</v>
      </c>
      <c r="Q721" s="72">
        <v>44712</v>
      </c>
      <c r="R721" s="58" t="s">
        <v>3968</v>
      </c>
      <c r="S721" s="72">
        <v>44711</v>
      </c>
      <c r="T721" s="58" t="s">
        <v>4023</v>
      </c>
      <c r="U721" s="58" t="s">
        <v>3784</v>
      </c>
      <c r="V721" s="72">
        <v>44708</v>
      </c>
      <c r="W721" s="58" t="s">
        <v>597</v>
      </c>
      <c r="X721" s="72">
        <v>44708</v>
      </c>
      <c r="Y721" s="73" t="s">
        <v>322</v>
      </c>
      <c r="Z721" s="58" t="s">
        <v>52</v>
      </c>
      <c r="AA721" s="58" t="s">
        <v>62</v>
      </c>
      <c r="AB721" s="58" t="s">
        <v>1246</v>
      </c>
      <c r="AC721" s="58" t="s">
        <v>1247</v>
      </c>
      <c r="AD721" s="58" t="s">
        <v>708</v>
      </c>
      <c r="AE721" s="58" t="s">
        <v>598</v>
      </c>
      <c r="AF721" s="58" t="s">
        <v>332</v>
      </c>
      <c r="AG721" s="58"/>
      <c r="AH721" s="58"/>
      <c r="AI721" s="58"/>
      <c r="AJ721" s="58"/>
      <c r="AK721" s="58"/>
    </row>
    <row r="722" spans="1:37" x14ac:dyDescent="0.3">
      <c r="A722" s="58" t="s">
        <v>121</v>
      </c>
      <c r="B722" s="58" t="s">
        <v>122</v>
      </c>
      <c r="C722" s="58" t="s">
        <v>123</v>
      </c>
      <c r="D722" s="58" t="s">
        <v>124</v>
      </c>
      <c r="E722" s="58" t="s">
        <v>125</v>
      </c>
      <c r="F722" s="58" t="s">
        <v>215</v>
      </c>
      <c r="G722" s="58" t="s">
        <v>42</v>
      </c>
      <c r="H722" s="58" t="s">
        <v>216</v>
      </c>
      <c r="I722" s="58" t="s">
        <v>44</v>
      </c>
      <c r="J722" s="58" t="s">
        <v>45</v>
      </c>
      <c r="K722" s="58" t="s">
        <v>46</v>
      </c>
      <c r="L722" s="58" t="s">
        <v>279</v>
      </c>
      <c r="M722" s="58" t="s">
        <v>589</v>
      </c>
      <c r="N722" s="58" t="s">
        <v>590</v>
      </c>
      <c r="O722" s="58">
        <v>1495000</v>
      </c>
      <c r="P722" s="58" t="s">
        <v>3999</v>
      </c>
      <c r="Q722" s="72">
        <v>44712</v>
      </c>
      <c r="R722" s="58" t="s">
        <v>3968</v>
      </c>
      <c r="S722" s="72">
        <v>44711</v>
      </c>
      <c r="T722" s="58" t="s">
        <v>4023</v>
      </c>
      <c r="U722" s="58" t="s">
        <v>3785</v>
      </c>
      <c r="V722" s="72">
        <v>44708</v>
      </c>
      <c r="W722" s="58" t="s">
        <v>591</v>
      </c>
      <c r="X722" s="72">
        <v>44708</v>
      </c>
      <c r="Y722" s="73" t="s">
        <v>322</v>
      </c>
      <c r="Z722" s="58" t="s">
        <v>52</v>
      </c>
      <c r="AA722" s="58" t="s">
        <v>53</v>
      </c>
      <c r="AB722" s="58" t="s">
        <v>1246</v>
      </c>
      <c r="AC722" s="58" t="s">
        <v>1247</v>
      </c>
      <c r="AD722" s="58" t="s">
        <v>214</v>
      </c>
      <c r="AE722" s="58" t="s">
        <v>592</v>
      </c>
      <c r="AF722" s="58" t="s">
        <v>332</v>
      </c>
      <c r="AG722" s="58"/>
      <c r="AH722" s="58"/>
      <c r="AI722" s="58"/>
      <c r="AJ722" s="58"/>
      <c r="AK722" s="58"/>
    </row>
    <row r="723" spans="1:37" x14ac:dyDescent="0.3">
      <c r="A723" s="58" t="s">
        <v>121</v>
      </c>
      <c r="B723" s="58" t="s">
        <v>122</v>
      </c>
      <c r="C723" s="58" t="s">
        <v>256</v>
      </c>
      <c r="D723" s="58" t="s">
        <v>351</v>
      </c>
      <c r="E723" s="58" t="s">
        <v>352</v>
      </c>
      <c r="F723" s="58" t="s">
        <v>387</v>
      </c>
      <c r="G723" s="58" t="s">
        <v>42</v>
      </c>
      <c r="H723" s="58" t="s">
        <v>3068</v>
      </c>
      <c r="I723" s="58" t="s">
        <v>44</v>
      </c>
      <c r="J723" s="58" t="s">
        <v>261</v>
      </c>
      <c r="K723" s="58" t="s">
        <v>318</v>
      </c>
      <c r="L723" s="58" t="s">
        <v>2860</v>
      </c>
      <c r="M723" s="58" t="s">
        <v>3069</v>
      </c>
      <c r="N723" s="58" t="s">
        <v>3212</v>
      </c>
      <c r="O723" s="58">
        <v>1480000</v>
      </c>
      <c r="P723" s="58" t="s">
        <v>3999</v>
      </c>
      <c r="Q723" s="72">
        <v>44712</v>
      </c>
      <c r="R723" s="58" t="s">
        <v>3968</v>
      </c>
      <c r="S723" s="72">
        <v>44711</v>
      </c>
      <c r="T723" s="58" t="s">
        <v>3998</v>
      </c>
      <c r="U723" s="58" t="s">
        <v>3834</v>
      </c>
      <c r="V723" s="72">
        <v>44708</v>
      </c>
      <c r="W723" s="58" t="s">
        <v>3213</v>
      </c>
      <c r="X723" s="72">
        <v>44708</v>
      </c>
      <c r="Y723" s="73" t="s">
        <v>322</v>
      </c>
      <c r="Z723" s="58" t="s">
        <v>52</v>
      </c>
      <c r="AA723" s="58" t="s">
        <v>53</v>
      </c>
      <c r="AB723" s="58" t="s">
        <v>1246</v>
      </c>
      <c r="AC723" s="58" t="s">
        <v>1247</v>
      </c>
      <c r="AD723" s="58" t="s">
        <v>4559</v>
      </c>
      <c r="AE723" s="58" t="s">
        <v>3214</v>
      </c>
      <c r="AF723" s="58" t="s">
        <v>324</v>
      </c>
      <c r="AG723" s="58"/>
      <c r="AH723" s="58"/>
      <c r="AI723" s="58"/>
      <c r="AJ723" s="58">
        <v>29600</v>
      </c>
      <c r="AK723" s="58"/>
    </row>
    <row r="724" spans="1:37" x14ac:dyDescent="0.3">
      <c r="A724" s="58" t="s">
        <v>121</v>
      </c>
      <c r="B724" s="58" t="s">
        <v>122</v>
      </c>
      <c r="C724" s="58" t="s">
        <v>256</v>
      </c>
      <c r="D724" s="58" t="s">
        <v>351</v>
      </c>
      <c r="E724" s="58" t="s">
        <v>352</v>
      </c>
      <c r="F724" s="58" t="s">
        <v>387</v>
      </c>
      <c r="G724" s="58" t="s">
        <v>42</v>
      </c>
      <c r="H724" s="58" t="s">
        <v>3068</v>
      </c>
      <c r="I724" s="58" t="s">
        <v>44</v>
      </c>
      <c r="J724" s="58" t="s">
        <v>261</v>
      </c>
      <c r="K724" s="58" t="s">
        <v>318</v>
      </c>
      <c r="L724" s="58" t="s">
        <v>2860</v>
      </c>
      <c r="M724" s="58" t="s">
        <v>3069</v>
      </c>
      <c r="N724" s="58" t="s">
        <v>3209</v>
      </c>
      <c r="O724" s="58">
        <v>1495000</v>
      </c>
      <c r="P724" s="58" t="s">
        <v>3999</v>
      </c>
      <c r="Q724" s="72">
        <v>44712</v>
      </c>
      <c r="R724" s="58" t="s">
        <v>3968</v>
      </c>
      <c r="S724" s="72">
        <v>44711</v>
      </c>
      <c r="T724" s="58" t="s">
        <v>3998</v>
      </c>
      <c r="U724" s="58" t="s">
        <v>3835</v>
      </c>
      <c r="V724" s="72">
        <v>44708</v>
      </c>
      <c r="W724" s="58" t="s">
        <v>3210</v>
      </c>
      <c r="X724" s="72">
        <v>44708</v>
      </c>
      <c r="Y724" s="73" t="s">
        <v>322</v>
      </c>
      <c r="Z724" s="58" t="s">
        <v>52</v>
      </c>
      <c r="AA724" s="58" t="s">
        <v>53</v>
      </c>
      <c r="AB724" s="58" t="s">
        <v>1246</v>
      </c>
      <c r="AC724" s="58" t="s">
        <v>1247</v>
      </c>
      <c r="AD724" s="58" t="s">
        <v>4560</v>
      </c>
      <c r="AE724" s="58" t="s">
        <v>3211</v>
      </c>
      <c r="AF724" s="58" t="s">
        <v>324</v>
      </c>
      <c r="AG724" s="58"/>
      <c r="AH724" s="58"/>
      <c r="AI724" s="58"/>
      <c r="AJ724" s="58">
        <v>29900</v>
      </c>
      <c r="AK724" s="58"/>
    </row>
    <row r="725" spans="1:37" x14ac:dyDescent="0.3">
      <c r="A725" s="58" t="s">
        <v>121</v>
      </c>
      <c r="B725" s="58" t="s">
        <v>122</v>
      </c>
      <c r="C725" s="58" t="s">
        <v>256</v>
      </c>
      <c r="D725" s="58" t="s">
        <v>351</v>
      </c>
      <c r="E725" s="58" t="s">
        <v>352</v>
      </c>
      <c r="F725" s="58" t="s">
        <v>353</v>
      </c>
      <c r="G725" s="58" t="s">
        <v>333</v>
      </c>
      <c r="H725" s="58" t="s">
        <v>368</v>
      </c>
      <c r="I725" s="58" t="s">
        <v>44</v>
      </c>
      <c r="J725" s="58" t="s">
        <v>261</v>
      </c>
      <c r="K725" s="58" t="s">
        <v>318</v>
      </c>
      <c r="L725" s="58" t="s">
        <v>279</v>
      </c>
      <c r="M725" s="58" t="s">
        <v>373</v>
      </c>
      <c r="N725" s="58" t="s">
        <v>374</v>
      </c>
      <c r="O725" s="58">
        <v>1440000</v>
      </c>
      <c r="P725" s="58" t="s">
        <v>3999</v>
      </c>
      <c r="Q725" s="72">
        <v>44712</v>
      </c>
      <c r="R725" s="58" t="s">
        <v>3968</v>
      </c>
      <c r="S725" s="72">
        <v>44711</v>
      </c>
      <c r="T725" s="58" t="s">
        <v>3998</v>
      </c>
      <c r="U725" s="58" t="s">
        <v>3836</v>
      </c>
      <c r="V725" s="72">
        <v>44708</v>
      </c>
      <c r="W725" s="58" t="s">
        <v>375</v>
      </c>
      <c r="X725" s="72">
        <v>44708</v>
      </c>
      <c r="Y725" s="73" t="s">
        <v>322</v>
      </c>
      <c r="Z725" s="58" t="s">
        <v>52</v>
      </c>
      <c r="AA725" s="58" t="s">
        <v>338</v>
      </c>
      <c r="AB725" s="58" t="s">
        <v>1246</v>
      </c>
      <c r="AC725" s="58" t="s">
        <v>1247</v>
      </c>
      <c r="AD725" s="58" t="s">
        <v>4561</v>
      </c>
      <c r="AE725" s="58" t="s">
        <v>376</v>
      </c>
      <c r="AF725" s="58" t="s">
        <v>324</v>
      </c>
      <c r="AG725" s="58"/>
      <c r="AH725" s="58"/>
      <c r="AI725" s="58"/>
      <c r="AJ725" s="58"/>
      <c r="AK725" s="58"/>
    </row>
    <row r="726" spans="1:37" x14ac:dyDescent="0.3">
      <c r="A726" s="58" t="s">
        <v>121</v>
      </c>
      <c r="B726" s="58" t="s">
        <v>122</v>
      </c>
      <c r="C726" s="58" t="s">
        <v>256</v>
      </c>
      <c r="D726" s="58" t="s">
        <v>351</v>
      </c>
      <c r="E726" s="58" t="s">
        <v>352</v>
      </c>
      <c r="F726" s="58" t="s">
        <v>353</v>
      </c>
      <c r="G726" s="58" t="s">
        <v>333</v>
      </c>
      <c r="H726" s="58" t="s">
        <v>368</v>
      </c>
      <c r="I726" s="58" t="s">
        <v>44</v>
      </c>
      <c r="J726" s="58" t="s">
        <v>261</v>
      </c>
      <c r="K726" s="58" t="s">
        <v>318</v>
      </c>
      <c r="L726" s="58" t="s">
        <v>274</v>
      </c>
      <c r="M726" s="58" t="s">
        <v>369</v>
      </c>
      <c r="N726" s="58" t="s">
        <v>370</v>
      </c>
      <c r="O726" s="58">
        <v>950000</v>
      </c>
      <c r="P726" s="58" t="s">
        <v>3999</v>
      </c>
      <c r="Q726" s="72">
        <v>44712</v>
      </c>
      <c r="R726" s="58" t="s">
        <v>3968</v>
      </c>
      <c r="S726" s="72">
        <v>44711</v>
      </c>
      <c r="T726" s="58" t="s">
        <v>3998</v>
      </c>
      <c r="U726" s="58" t="s">
        <v>3837</v>
      </c>
      <c r="V726" s="72">
        <v>44708</v>
      </c>
      <c r="W726" s="58" t="s">
        <v>371</v>
      </c>
      <c r="X726" s="72">
        <v>44708</v>
      </c>
      <c r="Y726" s="73" t="s">
        <v>322</v>
      </c>
      <c r="Z726" s="58" t="s">
        <v>52</v>
      </c>
      <c r="AA726" s="58" t="s">
        <v>338</v>
      </c>
      <c r="AB726" s="58" t="s">
        <v>1246</v>
      </c>
      <c r="AC726" s="58" t="s">
        <v>1247</v>
      </c>
      <c r="AD726" s="58" t="s">
        <v>4562</v>
      </c>
      <c r="AE726" s="58" t="s">
        <v>372</v>
      </c>
      <c r="AF726" s="58" t="s">
        <v>324</v>
      </c>
      <c r="AG726" s="58"/>
      <c r="AH726" s="58"/>
      <c r="AI726" s="58"/>
      <c r="AJ726" s="58"/>
      <c r="AK726" s="58"/>
    </row>
    <row r="727" spans="1:37" x14ac:dyDescent="0.3">
      <c r="A727" s="58" t="s">
        <v>121</v>
      </c>
      <c r="B727" s="58" t="s">
        <v>122</v>
      </c>
      <c r="C727" s="58" t="s">
        <v>256</v>
      </c>
      <c r="D727" s="58" t="s">
        <v>351</v>
      </c>
      <c r="E727" s="58" t="s">
        <v>352</v>
      </c>
      <c r="F727" s="58" t="s">
        <v>353</v>
      </c>
      <c r="G727" s="58" t="s">
        <v>110</v>
      </c>
      <c r="H727" s="58" t="s">
        <v>354</v>
      </c>
      <c r="I727" s="58" t="s">
        <v>44</v>
      </c>
      <c r="J727" s="58" t="s">
        <v>261</v>
      </c>
      <c r="K727" s="58" t="s">
        <v>318</v>
      </c>
      <c r="L727" s="58" t="s">
        <v>112</v>
      </c>
      <c r="M727" s="58" t="s">
        <v>355</v>
      </c>
      <c r="N727" s="58" t="s">
        <v>359</v>
      </c>
      <c r="O727" s="58">
        <v>177990</v>
      </c>
      <c r="P727" s="58" t="s">
        <v>3999</v>
      </c>
      <c r="Q727" s="72">
        <v>44712</v>
      </c>
      <c r="R727" s="58" t="s">
        <v>3968</v>
      </c>
      <c r="S727" s="72">
        <v>44711</v>
      </c>
      <c r="T727" s="58" t="s">
        <v>3998</v>
      </c>
      <c r="U727" s="58" t="s">
        <v>3838</v>
      </c>
      <c r="V727" s="72">
        <v>44708</v>
      </c>
      <c r="W727" s="58" t="s">
        <v>360</v>
      </c>
      <c r="X727" s="72">
        <v>44708</v>
      </c>
      <c r="Y727" s="73" t="s">
        <v>322</v>
      </c>
      <c r="Z727" s="58" t="s">
        <v>52</v>
      </c>
      <c r="AA727" s="58" t="s">
        <v>116</v>
      </c>
      <c r="AB727" s="58" t="s">
        <v>1246</v>
      </c>
      <c r="AC727" s="58" t="s">
        <v>1247</v>
      </c>
      <c r="AD727" s="58" t="s">
        <v>4563</v>
      </c>
      <c r="AE727" s="58" t="s">
        <v>361</v>
      </c>
      <c r="AF727" s="58" t="s">
        <v>324</v>
      </c>
      <c r="AG727" s="58"/>
      <c r="AH727" s="58"/>
      <c r="AI727" s="58"/>
      <c r="AJ727" s="58"/>
      <c r="AK727" s="58"/>
    </row>
    <row r="728" spans="1:37" x14ac:dyDescent="0.3">
      <c r="A728" s="58" t="s">
        <v>121</v>
      </c>
      <c r="B728" s="58" t="s">
        <v>122</v>
      </c>
      <c r="C728" s="58" t="s">
        <v>256</v>
      </c>
      <c r="D728" s="58" t="s">
        <v>351</v>
      </c>
      <c r="E728" s="58" t="s">
        <v>352</v>
      </c>
      <c r="F728" s="58" t="s">
        <v>353</v>
      </c>
      <c r="G728" s="58" t="s">
        <v>110</v>
      </c>
      <c r="H728" s="58" t="s">
        <v>354</v>
      </c>
      <c r="I728" s="58" t="s">
        <v>44</v>
      </c>
      <c r="J728" s="58" t="s">
        <v>261</v>
      </c>
      <c r="K728" s="58" t="s">
        <v>318</v>
      </c>
      <c r="L728" s="58" t="s">
        <v>112</v>
      </c>
      <c r="M728" s="58" t="s">
        <v>355</v>
      </c>
      <c r="N728" s="58" t="s">
        <v>356</v>
      </c>
      <c r="O728" s="58">
        <v>177990</v>
      </c>
      <c r="P728" s="58" t="s">
        <v>3999</v>
      </c>
      <c r="Q728" s="72">
        <v>44712</v>
      </c>
      <c r="R728" s="58" t="s">
        <v>3968</v>
      </c>
      <c r="S728" s="72">
        <v>44711</v>
      </c>
      <c r="T728" s="58" t="s">
        <v>3998</v>
      </c>
      <c r="U728" s="58" t="s">
        <v>3839</v>
      </c>
      <c r="V728" s="72">
        <v>44708</v>
      </c>
      <c r="W728" s="58" t="s">
        <v>357</v>
      </c>
      <c r="X728" s="72">
        <v>44708</v>
      </c>
      <c r="Y728" s="73" t="s">
        <v>322</v>
      </c>
      <c r="Z728" s="58" t="s">
        <v>52</v>
      </c>
      <c r="AA728" s="58" t="s">
        <v>116</v>
      </c>
      <c r="AB728" s="58" t="s">
        <v>1246</v>
      </c>
      <c r="AC728" s="58" t="s">
        <v>1247</v>
      </c>
      <c r="AD728" s="58" t="s">
        <v>4564</v>
      </c>
      <c r="AE728" s="58" t="s">
        <v>358</v>
      </c>
      <c r="AF728" s="58" t="s">
        <v>324</v>
      </c>
      <c r="AG728" s="58"/>
      <c r="AH728" s="58"/>
      <c r="AI728" s="58"/>
      <c r="AJ728" s="58"/>
      <c r="AK728" s="58"/>
    </row>
    <row r="729" spans="1:37" x14ac:dyDescent="0.3">
      <c r="A729" s="58" t="s">
        <v>121</v>
      </c>
      <c r="B729" s="58" t="s">
        <v>122</v>
      </c>
      <c r="C729" s="58" t="s">
        <v>256</v>
      </c>
      <c r="D729" s="58" t="s">
        <v>351</v>
      </c>
      <c r="E729" s="58" t="s">
        <v>352</v>
      </c>
      <c r="F729" s="58" t="s">
        <v>353</v>
      </c>
      <c r="G729" s="58" t="s">
        <v>42</v>
      </c>
      <c r="H729" s="58" t="s">
        <v>3079</v>
      </c>
      <c r="I729" s="58" t="s">
        <v>44</v>
      </c>
      <c r="J729" s="58" t="s">
        <v>261</v>
      </c>
      <c r="K729" s="58" t="s">
        <v>318</v>
      </c>
      <c r="L729" s="58" t="s">
        <v>2860</v>
      </c>
      <c r="M729" s="58" t="s">
        <v>3080</v>
      </c>
      <c r="N729" s="58" t="s">
        <v>3206</v>
      </c>
      <c r="O729" s="58">
        <v>1493000</v>
      </c>
      <c r="P729" s="58" t="s">
        <v>3999</v>
      </c>
      <c r="Q729" s="72">
        <v>44712</v>
      </c>
      <c r="R729" s="58" t="s">
        <v>3968</v>
      </c>
      <c r="S729" s="72">
        <v>44711</v>
      </c>
      <c r="T729" s="58" t="s">
        <v>3998</v>
      </c>
      <c r="U729" s="58" t="s">
        <v>3840</v>
      </c>
      <c r="V729" s="72">
        <v>44708</v>
      </c>
      <c r="W729" s="58" t="s">
        <v>3207</v>
      </c>
      <c r="X729" s="72">
        <v>44708</v>
      </c>
      <c r="Y729" s="73" t="s">
        <v>322</v>
      </c>
      <c r="Z729" s="58" t="s">
        <v>52</v>
      </c>
      <c r="AA729" s="58" t="s">
        <v>53</v>
      </c>
      <c r="AB729" s="58" t="s">
        <v>1246</v>
      </c>
      <c r="AC729" s="58" t="s">
        <v>1247</v>
      </c>
      <c r="AD729" s="58" t="s">
        <v>4565</v>
      </c>
      <c r="AE729" s="58" t="s">
        <v>3208</v>
      </c>
      <c r="AF729" s="58" t="s">
        <v>324</v>
      </c>
      <c r="AG729" s="58"/>
      <c r="AH729" s="58"/>
      <c r="AI729" s="58"/>
      <c r="AJ729" s="58">
        <v>29860</v>
      </c>
      <c r="AK729" s="58"/>
    </row>
    <row r="730" spans="1:37" x14ac:dyDescent="0.3">
      <c r="A730" s="58" t="s">
        <v>121</v>
      </c>
      <c r="B730" s="58" t="s">
        <v>122</v>
      </c>
      <c r="C730" s="58" t="s">
        <v>123</v>
      </c>
      <c r="D730" s="58" t="s">
        <v>314</v>
      </c>
      <c r="E730" s="58" t="s">
        <v>315</v>
      </c>
      <c r="F730" s="58" t="s">
        <v>316</v>
      </c>
      <c r="G730" s="58" t="s">
        <v>333</v>
      </c>
      <c r="H730" s="58" t="s">
        <v>334</v>
      </c>
      <c r="I730" s="58" t="s">
        <v>44</v>
      </c>
      <c r="J730" s="58" t="s">
        <v>261</v>
      </c>
      <c r="K730" s="58" t="s">
        <v>318</v>
      </c>
      <c r="L730" s="58" t="s">
        <v>340</v>
      </c>
      <c r="M730" s="58" t="s">
        <v>341</v>
      </c>
      <c r="N730" s="58" t="s">
        <v>342</v>
      </c>
      <c r="O730" s="58">
        <v>945000</v>
      </c>
      <c r="P730" s="58" t="s">
        <v>3999</v>
      </c>
      <c r="Q730" s="72">
        <v>44712</v>
      </c>
      <c r="R730" s="58" t="s">
        <v>3968</v>
      </c>
      <c r="S730" s="72">
        <v>44711</v>
      </c>
      <c r="T730" s="58" t="s">
        <v>4023</v>
      </c>
      <c r="U730" s="58" t="s">
        <v>3841</v>
      </c>
      <c r="V730" s="72">
        <v>44708</v>
      </c>
      <c r="W730" s="58" t="s">
        <v>343</v>
      </c>
      <c r="X730" s="72">
        <v>44708</v>
      </c>
      <c r="Y730" s="73" t="s">
        <v>322</v>
      </c>
      <c r="Z730" s="58" t="s">
        <v>52</v>
      </c>
      <c r="AA730" s="58" t="s">
        <v>338</v>
      </c>
      <c r="AB730" s="58" t="s">
        <v>1246</v>
      </c>
      <c r="AC730" s="58" t="s">
        <v>1247</v>
      </c>
      <c r="AD730" s="58" t="s">
        <v>4566</v>
      </c>
      <c r="AE730" s="58" t="s">
        <v>344</v>
      </c>
      <c r="AF730" s="58" t="s">
        <v>324</v>
      </c>
      <c r="AG730" s="58"/>
      <c r="AH730" s="58"/>
      <c r="AI730" s="58"/>
      <c r="AJ730" s="58"/>
      <c r="AK730" s="58"/>
    </row>
    <row r="731" spans="1:37" x14ac:dyDescent="0.3">
      <c r="A731" s="58" t="s">
        <v>121</v>
      </c>
      <c r="B731" s="58" t="s">
        <v>122</v>
      </c>
      <c r="C731" s="58" t="s">
        <v>123</v>
      </c>
      <c r="D731" s="58" t="s">
        <v>314</v>
      </c>
      <c r="E731" s="58" t="s">
        <v>315</v>
      </c>
      <c r="F731" s="58" t="s">
        <v>316</v>
      </c>
      <c r="G731" s="58" t="s">
        <v>333</v>
      </c>
      <c r="H731" s="58" t="s">
        <v>334</v>
      </c>
      <c r="I731" s="58" t="s">
        <v>44</v>
      </c>
      <c r="J731" s="58" t="s">
        <v>261</v>
      </c>
      <c r="K731" s="58" t="s">
        <v>318</v>
      </c>
      <c r="L731" s="58" t="s">
        <v>274</v>
      </c>
      <c r="M731" s="58" t="s">
        <v>335</v>
      </c>
      <c r="N731" s="58" t="s">
        <v>336</v>
      </c>
      <c r="O731" s="58">
        <v>984000</v>
      </c>
      <c r="P731" s="58" t="s">
        <v>3999</v>
      </c>
      <c r="Q731" s="72">
        <v>44712</v>
      </c>
      <c r="R731" s="58" t="s">
        <v>3968</v>
      </c>
      <c r="S731" s="72">
        <v>44711</v>
      </c>
      <c r="T731" s="58" t="s">
        <v>4023</v>
      </c>
      <c r="U731" s="58" t="s">
        <v>3842</v>
      </c>
      <c r="V731" s="72">
        <v>44708</v>
      </c>
      <c r="W731" s="58" t="s">
        <v>337</v>
      </c>
      <c r="X731" s="72">
        <v>44708</v>
      </c>
      <c r="Y731" s="73" t="s">
        <v>322</v>
      </c>
      <c r="Z731" s="58" t="s">
        <v>52</v>
      </c>
      <c r="AA731" s="58" t="s">
        <v>338</v>
      </c>
      <c r="AB731" s="58" t="s">
        <v>1246</v>
      </c>
      <c r="AC731" s="58" t="s">
        <v>1247</v>
      </c>
      <c r="AD731" s="58" t="s">
        <v>4567</v>
      </c>
      <c r="AE731" s="58" t="s">
        <v>339</v>
      </c>
      <c r="AF731" s="58" t="s">
        <v>324</v>
      </c>
      <c r="AG731" s="58"/>
      <c r="AH731" s="58"/>
      <c r="AI731" s="58"/>
      <c r="AJ731" s="58"/>
      <c r="AK731" s="58"/>
    </row>
    <row r="732" spans="1:37" x14ac:dyDescent="0.3">
      <c r="A732" s="58" t="s">
        <v>121</v>
      </c>
      <c r="B732" s="58" t="s">
        <v>122</v>
      </c>
      <c r="C732" s="58" t="s">
        <v>123</v>
      </c>
      <c r="D732" s="58" t="s">
        <v>314</v>
      </c>
      <c r="E732" s="58" t="s">
        <v>315</v>
      </c>
      <c r="F732" s="58" t="s">
        <v>316</v>
      </c>
      <c r="G732" s="58" t="s">
        <v>42</v>
      </c>
      <c r="H732" s="58" t="s">
        <v>317</v>
      </c>
      <c r="I732" s="58" t="s">
        <v>44</v>
      </c>
      <c r="J732" s="58" t="s">
        <v>261</v>
      </c>
      <c r="K732" s="58" t="s">
        <v>318</v>
      </c>
      <c r="L732" s="58" t="s">
        <v>104</v>
      </c>
      <c r="M732" s="58" t="s">
        <v>319</v>
      </c>
      <c r="N732" s="58" t="s">
        <v>325</v>
      </c>
      <c r="O732" s="58">
        <v>1440000</v>
      </c>
      <c r="P732" s="58" t="s">
        <v>3999</v>
      </c>
      <c r="Q732" s="72">
        <v>44712</v>
      </c>
      <c r="R732" s="58" t="s">
        <v>3968</v>
      </c>
      <c r="S732" s="72">
        <v>44711</v>
      </c>
      <c r="T732" s="58" t="s">
        <v>4023</v>
      </c>
      <c r="U732" s="58" t="s">
        <v>3843</v>
      </c>
      <c r="V732" s="72">
        <v>44708</v>
      </c>
      <c r="W732" s="58" t="s">
        <v>326</v>
      </c>
      <c r="X732" s="72">
        <v>44708</v>
      </c>
      <c r="Y732" s="73" t="s">
        <v>322</v>
      </c>
      <c r="Z732" s="58" t="s">
        <v>52</v>
      </c>
      <c r="AA732" s="58" t="s">
        <v>53</v>
      </c>
      <c r="AB732" s="58" t="s">
        <v>1246</v>
      </c>
      <c r="AC732" s="58" t="s">
        <v>1247</v>
      </c>
      <c r="AD732" s="58" t="s">
        <v>4568</v>
      </c>
      <c r="AE732" s="58" t="s">
        <v>327</v>
      </c>
      <c r="AF732" s="58" t="s">
        <v>324</v>
      </c>
      <c r="AG732" s="58"/>
      <c r="AH732" s="58"/>
      <c r="AI732" s="58"/>
      <c r="AJ732" s="58"/>
      <c r="AK732" s="58"/>
    </row>
    <row r="733" spans="1:37" x14ac:dyDescent="0.3">
      <c r="A733" s="58" t="s">
        <v>121</v>
      </c>
      <c r="B733" s="58" t="s">
        <v>122</v>
      </c>
      <c r="C733" s="58" t="s">
        <v>123</v>
      </c>
      <c r="D733" s="58" t="s">
        <v>314</v>
      </c>
      <c r="E733" s="58" t="s">
        <v>315</v>
      </c>
      <c r="F733" s="58" t="s">
        <v>316</v>
      </c>
      <c r="G733" s="58" t="s">
        <v>42</v>
      </c>
      <c r="H733" s="58" t="s">
        <v>317</v>
      </c>
      <c r="I733" s="58" t="s">
        <v>44</v>
      </c>
      <c r="J733" s="58" t="s">
        <v>261</v>
      </c>
      <c r="K733" s="58" t="s">
        <v>318</v>
      </c>
      <c r="L733" s="58" t="s">
        <v>104</v>
      </c>
      <c r="M733" s="58" t="s">
        <v>319</v>
      </c>
      <c r="N733" s="58" t="s">
        <v>320</v>
      </c>
      <c r="O733" s="58">
        <v>660000</v>
      </c>
      <c r="P733" s="58" t="s">
        <v>3999</v>
      </c>
      <c r="Q733" s="72">
        <v>44712</v>
      </c>
      <c r="R733" s="58" t="s">
        <v>3968</v>
      </c>
      <c r="S733" s="72">
        <v>44711</v>
      </c>
      <c r="T733" s="58" t="s">
        <v>4023</v>
      </c>
      <c r="U733" s="58" t="s">
        <v>3844</v>
      </c>
      <c r="V733" s="72">
        <v>44708</v>
      </c>
      <c r="W733" s="58" t="s">
        <v>321</v>
      </c>
      <c r="X733" s="72">
        <v>44708</v>
      </c>
      <c r="Y733" s="73" t="s">
        <v>322</v>
      </c>
      <c r="Z733" s="58" t="s">
        <v>52</v>
      </c>
      <c r="AA733" s="58" t="s">
        <v>53</v>
      </c>
      <c r="AB733" s="58" t="s">
        <v>1246</v>
      </c>
      <c r="AC733" s="58" t="s">
        <v>1247</v>
      </c>
      <c r="AD733" s="58" t="s">
        <v>4569</v>
      </c>
      <c r="AE733" s="58" t="s">
        <v>323</v>
      </c>
      <c r="AF733" s="58" t="s">
        <v>324</v>
      </c>
      <c r="AG733" s="58"/>
      <c r="AH733" s="58"/>
      <c r="AI733" s="58"/>
      <c r="AJ733" s="58"/>
      <c r="AK733" s="58"/>
    </row>
    <row r="734" spans="1:37" x14ac:dyDescent="0.3">
      <c r="A734" s="58" t="s">
        <v>121</v>
      </c>
      <c r="B734" s="58" t="s">
        <v>122</v>
      </c>
      <c r="C734" s="58" t="s">
        <v>123</v>
      </c>
      <c r="D734" s="58" t="s">
        <v>314</v>
      </c>
      <c r="E734" s="58" t="s">
        <v>315</v>
      </c>
      <c r="F734" s="58" t="s">
        <v>316</v>
      </c>
      <c r="G734" s="58" t="s">
        <v>42</v>
      </c>
      <c r="H734" s="58" t="s">
        <v>317</v>
      </c>
      <c r="I734" s="58" t="s">
        <v>44</v>
      </c>
      <c r="J734" s="58" t="s">
        <v>261</v>
      </c>
      <c r="K734" s="58" t="s">
        <v>318</v>
      </c>
      <c r="L734" s="58" t="s">
        <v>2860</v>
      </c>
      <c r="M734" s="58" t="s">
        <v>3050</v>
      </c>
      <c r="N734" s="58" t="s">
        <v>3203</v>
      </c>
      <c r="O734" s="58">
        <v>971500</v>
      </c>
      <c r="P734" s="58" t="s">
        <v>3999</v>
      </c>
      <c r="Q734" s="72">
        <v>44712</v>
      </c>
      <c r="R734" s="58" t="s">
        <v>3968</v>
      </c>
      <c r="S734" s="72">
        <v>44711</v>
      </c>
      <c r="T734" s="58" t="s">
        <v>4023</v>
      </c>
      <c r="U734" s="58" t="s">
        <v>3845</v>
      </c>
      <c r="V734" s="72">
        <v>44708</v>
      </c>
      <c r="W734" s="58" t="s">
        <v>3204</v>
      </c>
      <c r="X734" s="72">
        <v>44708</v>
      </c>
      <c r="Y734" s="73" t="s">
        <v>322</v>
      </c>
      <c r="Z734" s="58" t="s">
        <v>52</v>
      </c>
      <c r="AA734" s="58" t="s">
        <v>53</v>
      </c>
      <c r="AB734" s="58" t="s">
        <v>1246</v>
      </c>
      <c r="AC734" s="58" t="s">
        <v>1247</v>
      </c>
      <c r="AD734" s="58" t="s">
        <v>4570</v>
      </c>
      <c r="AE734" s="58" t="s">
        <v>3205</v>
      </c>
      <c r="AF734" s="58" t="s">
        <v>324</v>
      </c>
      <c r="AG734" s="58"/>
      <c r="AH734" s="58"/>
      <c r="AI734" s="58"/>
      <c r="AJ734" s="58">
        <v>19430</v>
      </c>
      <c r="AK734" s="58"/>
    </row>
    <row r="735" spans="1:37" x14ac:dyDescent="0.3">
      <c r="A735" s="58" t="s">
        <v>121</v>
      </c>
      <c r="B735" s="58" t="s">
        <v>122</v>
      </c>
      <c r="C735" s="58" t="s">
        <v>123</v>
      </c>
      <c r="D735" s="58" t="s">
        <v>697</v>
      </c>
      <c r="E735" s="58" t="s">
        <v>698</v>
      </c>
      <c r="F735" s="58" t="s">
        <v>804</v>
      </c>
      <c r="G735" s="58" t="s">
        <v>805</v>
      </c>
      <c r="H735" s="58" t="s">
        <v>806</v>
      </c>
      <c r="I735" s="58" t="s">
        <v>44</v>
      </c>
      <c r="J735" s="58" t="s">
        <v>136</v>
      </c>
      <c r="K735" s="58" t="s">
        <v>137</v>
      </c>
      <c r="L735" s="58" t="s">
        <v>807</v>
      </c>
      <c r="M735" s="58" t="s">
        <v>808</v>
      </c>
      <c r="N735" s="58" t="s">
        <v>4838</v>
      </c>
      <c r="O735" s="58">
        <v>2920000</v>
      </c>
      <c r="P735" s="58" t="s">
        <v>5071</v>
      </c>
      <c r="Q735" s="72">
        <v>44746</v>
      </c>
      <c r="R735" s="58" t="s">
        <v>5072</v>
      </c>
      <c r="S735" s="72">
        <v>44743</v>
      </c>
      <c r="T735" s="58" t="s">
        <v>2950</v>
      </c>
      <c r="U735" s="58" t="s">
        <v>5083</v>
      </c>
      <c r="V735" s="72">
        <v>44739</v>
      </c>
      <c r="W735" s="58" t="s">
        <v>4839</v>
      </c>
      <c r="X735" s="72">
        <v>44739</v>
      </c>
      <c r="Y735" s="73" t="s">
        <v>4747</v>
      </c>
      <c r="Z735" s="58" t="s">
        <v>706</v>
      </c>
      <c r="AA735" s="58" t="s">
        <v>811</v>
      </c>
      <c r="AB735" s="58" t="s">
        <v>834</v>
      </c>
      <c r="AC735" s="58" t="s">
        <v>835</v>
      </c>
      <c r="AD735" s="58" t="s">
        <v>5116</v>
      </c>
      <c r="AE735" s="58" t="s">
        <v>4840</v>
      </c>
      <c r="AF735" s="58" t="s">
        <v>4841</v>
      </c>
      <c r="AG735" s="58"/>
      <c r="AH735" s="58">
        <v>502200</v>
      </c>
      <c r="AI735" s="58"/>
      <c r="AJ735" s="58"/>
      <c r="AK735" s="58"/>
    </row>
    <row r="736" spans="1:37" x14ac:dyDescent="0.3">
      <c r="A736" s="58" t="s">
        <v>121</v>
      </c>
      <c r="B736" s="58" t="s">
        <v>122</v>
      </c>
      <c r="C736" s="58" t="s">
        <v>123</v>
      </c>
      <c r="D736" s="58" t="s">
        <v>697</v>
      </c>
      <c r="E736" s="58" t="s">
        <v>698</v>
      </c>
      <c r="F736" s="58" t="s">
        <v>804</v>
      </c>
      <c r="G736" s="58" t="s">
        <v>805</v>
      </c>
      <c r="H736" s="58" t="s">
        <v>806</v>
      </c>
      <c r="I736" s="58" t="s">
        <v>44</v>
      </c>
      <c r="J736" s="58" t="s">
        <v>136</v>
      </c>
      <c r="K736" s="58" t="s">
        <v>137</v>
      </c>
      <c r="L736" s="58" t="s">
        <v>813</v>
      </c>
      <c r="M736" s="58" t="s">
        <v>814</v>
      </c>
      <c r="N736" s="58" t="s">
        <v>4838</v>
      </c>
      <c r="O736" s="58">
        <v>324000</v>
      </c>
      <c r="P736" s="58" t="s">
        <v>5071</v>
      </c>
      <c r="Q736" s="72">
        <v>44746</v>
      </c>
      <c r="R736" s="58" t="s">
        <v>5072</v>
      </c>
      <c r="S736" s="72">
        <v>44743</v>
      </c>
      <c r="T736" s="58" t="s">
        <v>2950</v>
      </c>
      <c r="U736" s="58" t="s">
        <v>5083</v>
      </c>
      <c r="V736" s="72">
        <v>44739</v>
      </c>
      <c r="W736" s="58" t="s">
        <v>4839</v>
      </c>
      <c r="X736" s="72">
        <v>44739</v>
      </c>
      <c r="Y736" s="73" t="s">
        <v>4747</v>
      </c>
      <c r="Z736" s="58" t="s">
        <v>706</v>
      </c>
      <c r="AA736" s="58" t="s">
        <v>811</v>
      </c>
      <c r="AB736" s="58" t="s">
        <v>834</v>
      </c>
      <c r="AC736" s="58" t="s">
        <v>835</v>
      </c>
      <c r="AD736" s="58" t="s">
        <v>5116</v>
      </c>
      <c r="AE736" s="58" t="s">
        <v>4840</v>
      </c>
      <c r="AF736" s="58" t="s">
        <v>4841</v>
      </c>
      <c r="AG736" s="58"/>
      <c r="AH736" s="58">
        <v>502200</v>
      </c>
      <c r="AI736" s="58"/>
      <c r="AJ736" s="58"/>
      <c r="AK736" s="58"/>
    </row>
    <row r="737" spans="1:37" x14ac:dyDescent="0.3">
      <c r="A737" s="58" t="s">
        <v>121</v>
      </c>
      <c r="B737" s="58" t="s">
        <v>122</v>
      </c>
      <c r="C737" s="58" t="s">
        <v>123</v>
      </c>
      <c r="D737" s="58" t="s">
        <v>697</v>
      </c>
      <c r="E737" s="58" t="s">
        <v>698</v>
      </c>
      <c r="F737" s="58" t="s">
        <v>804</v>
      </c>
      <c r="G737" s="58" t="s">
        <v>805</v>
      </c>
      <c r="H737" s="58" t="s">
        <v>806</v>
      </c>
      <c r="I737" s="58" t="s">
        <v>44</v>
      </c>
      <c r="J737" s="58" t="s">
        <v>136</v>
      </c>
      <c r="K737" s="58" t="s">
        <v>137</v>
      </c>
      <c r="L737" s="58" t="s">
        <v>815</v>
      </c>
      <c r="M737" s="58" t="s">
        <v>816</v>
      </c>
      <c r="N737" s="58" t="s">
        <v>4838</v>
      </c>
      <c r="O737" s="58">
        <v>324000</v>
      </c>
      <c r="P737" s="58" t="s">
        <v>5071</v>
      </c>
      <c r="Q737" s="72">
        <v>44746</v>
      </c>
      <c r="R737" s="58" t="s">
        <v>5072</v>
      </c>
      <c r="S737" s="72">
        <v>44743</v>
      </c>
      <c r="T737" s="58" t="s">
        <v>2950</v>
      </c>
      <c r="U737" s="58" t="s">
        <v>5083</v>
      </c>
      <c r="V737" s="72">
        <v>44739</v>
      </c>
      <c r="W737" s="58" t="s">
        <v>4839</v>
      </c>
      <c r="X737" s="72">
        <v>44739</v>
      </c>
      <c r="Y737" s="73" t="s">
        <v>4747</v>
      </c>
      <c r="Z737" s="58" t="s">
        <v>706</v>
      </c>
      <c r="AA737" s="58" t="s">
        <v>811</v>
      </c>
      <c r="AB737" s="58" t="s">
        <v>834</v>
      </c>
      <c r="AC737" s="58" t="s">
        <v>835</v>
      </c>
      <c r="AD737" s="58" t="s">
        <v>5116</v>
      </c>
      <c r="AE737" s="58" t="s">
        <v>4840</v>
      </c>
      <c r="AF737" s="58" t="s">
        <v>4841</v>
      </c>
      <c r="AG737" s="58"/>
      <c r="AH737" s="58">
        <v>502200</v>
      </c>
      <c r="AI737" s="58"/>
      <c r="AJ737" s="58"/>
      <c r="AK737" s="58"/>
    </row>
    <row r="738" spans="1:37" x14ac:dyDescent="0.3">
      <c r="A738" s="58" t="s">
        <v>121</v>
      </c>
      <c r="B738" s="58" t="s">
        <v>122</v>
      </c>
      <c r="C738" s="58" t="s">
        <v>123</v>
      </c>
      <c r="D738" s="58" t="s">
        <v>697</v>
      </c>
      <c r="E738" s="58" t="s">
        <v>698</v>
      </c>
      <c r="F738" s="58" t="s">
        <v>804</v>
      </c>
      <c r="G738" s="58" t="s">
        <v>805</v>
      </c>
      <c r="H738" s="58" t="s">
        <v>806</v>
      </c>
      <c r="I738" s="58" t="s">
        <v>44</v>
      </c>
      <c r="J738" s="58" t="s">
        <v>136</v>
      </c>
      <c r="K738" s="58" t="s">
        <v>137</v>
      </c>
      <c r="L738" s="58" t="s">
        <v>817</v>
      </c>
      <c r="M738" s="58" t="s">
        <v>818</v>
      </c>
      <c r="N738" s="58" t="s">
        <v>4838</v>
      </c>
      <c r="O738" s="58">
        <v>680000</v>
      </c>
      <c r="P738" s="58" t="s">
        <v>5071</v>
      </c>
      <c r="Q738" s="72">
        <v>44746</v>
      </c>
      <c r="R738" s="58" t="s">
        <v>5072</v>
      </c>
      <c r="S738" s="72">
        <v>44743</v>
      </c>
      <c r="T738" s="58" t="s">
        <v>2950</v>
      </c>
      <c r="U738" s="58" t="s">
        <v>5083</v>
      </c>
      <c r="V738" s="72">
        <v>44739</v>
      </c>
      <c r="W738" s="58" t="s">
        <v>4839</v>
      </c>
      <c r="X738" s="72">
        <v>44739</v>
      </c>
      <c r="Y738" s="73" t="s">
        <v>4747</v>
      </c>
      <c r="Z738" s="58" t="s">
        <v>706</v>
      </c>
      <c r="AA738" s="58" t="s">
        <v>811</v>
      </c>
      <c r="AB738" s="58" t="s">
        <v>834</v>
      </c>
      <c r="AC738" s="58" t="s">
        <v>835</v>
      </c>
      <c r="AD738" s="58" t="s">
        <v>5116</v>
      </c>
      <c r="AE738" s="58" t="s">
        <v>4840</v>
      </c>
      <c r="AF738" s="58" t="s">
        <v>4841</v>
      </c>
      <c r="AG738" s="58"/>
      <c r="AH738" s="58">
        <v>502200</v>
      </c>
      <c r="AI738" s="58"/>
      <c r="AJ738" s="58"/>
      <c r="AK738" s="58"/>
    </row>
    <row r="739" spans="1:37" x14ac:dyDescent="0.3">
      <c r="A739" s="58" t="s">
        <v>121</v>
      </c>
      <c r="B739" s="58" t="s">
        <v>122</v>
      </c>
      <c r="C739" s="58" t="s">
        <v>123</v>
      </c>
      <c r="D739" s="58" t="s">
        <v>697</v>
      </c>
      <c r="E739" s="58" t="s">
        <v>698</v>
      </c>
      <c r="F739" s="58" t="s">
        <v>804</v>
      </c>
      <c r="G739" s="58" t="s">
        <v>805</v>
      </c>
      <c r="H739" s="58" t="s">
        <v>806</v>
      </c>
      <c r="I739" s="58" t="s">
        <v>44</v>
      </c>
      <c r="J739" s="58" t="s">
        <v>136</v>
      </c>
      <c r="K739" s="58" t="s">
        <v>137</v>
      </c>
      <c r="L739" s="58" t="s">
        <v>819</v>
      </c>
      <c r="M739" s="58" t="s">
        <v>820</v>
      </c>
      <c r="N739" s="58" t="s">
        <v>4838</v>
      </c>
      <c r="O739" s="58">
        <v>200000</v>
      </c>
      <c r="P739" s="58" t="s">
        <v>5071</v>
      </c>
      <c r="Q739" s="72">
        <v>44746</v>
      </c>
      <c r="R739" s="58" t="s">
        <v>5072</v>
      </c>
      <c r="S739" s="72">
        <v>44743</v>
      </c>
      <c r="T739" s="58" t="s">
        <v>2950</v>
      </c>
      <c r="U739" s="58" t="s">
        <v>5083</v>
      </c>
      <c r="V739" s="72">
        <v>44739</v>
      </c>
      <c r="W739" s="58" t="s">
        <v>4839</v>
      </c>
      <c r="X739" s="72">
        <v>44739</v>
      </c>
      <c r="Y739" s="73" t="s">
        <v>4747</v>
      </c>
      <c r="Z739" s="58" t="s">
        <v>706</v>
      </c>
      <c r="AA739" s="58" t="s">
        <v>811</v>
      </c>
      <c r="AB739" s="58" t="s">
        <v>834</v>
      </c>
      <c r="AC739" s="58" t="s">
        <v>835</v>
      </c>
      <c r="AD739" s="58" t="s">
        <v>5116</v>
      </c>
      <c r="AE739" s="58" t="s">
        <v>4840</v>
      </c>
      <c r="AF739" s="58" t="s">
        <v>4841</v>
      </c>
      <c r="AG739" s="58"/>
      <c r="AH739" s="58">
        <v>502200</v>
      </c>
      <c r="AI739" s="58"/>
      <c r="AJ739" s="58"/>
      <c r="AK739" s="58"/>
    </row>
    <row r="740" spans="1:37" x14ac:dyDescent="0.3">
      <c r="A740" s="58" t="s">
        <v>121</v>
      </c>
      <c r="B740" s="58" t="s">
        <v>122</v>
      </c>
      <c r="C740" s="58" t="s">
        <v>123</v>
      </c>
      <c r="D740" s="58" t="s">
        <v>697</v>
      </c>
      <c r="E740" s="58" t="s">
        <v>698</v>
      </c>
      <c r="F740" s="58" t="s">
        <v>804</v>
      </c>
      <c r="G740" s="58" t="s">
        <v>805</v>
      </c>
      <c r="H740" s="58" t="s">
        <v>806</v>
      </c>
      <c r="I740" s="58" t="s">
        <v>44</v>
      </c>
      <c r="J740" s="58" t="s">
        <v>136</v>
      </c>
      <c r="K740" s="58" t="s">
        <v>137</v>
      </c>
      <c r="L740" s="58" t="s">
        <v>821</v>
      </c>
      <c r="M740" s="58" t="s">
        <v>822</v>
      </c>
      <c r="N740" s="58" t="s">
        <v>4838</v>
      </c>
      <c r="O740" s="58">
        <v>80000</v>
      </c>
      <c r="P740" s="58" t="s">
        <v>5071</v>
      </c>
      <c r="Q740" s="72">
        <v>44746</v>
      </c>
      <c r="R740" s="58" t="s">
        <v>5072</v>
      </c>
      <c r="S740" s="72">
        <v>44743</v>
      </c>
      <c r="T740" s="58" t="s">
        <v>2950</v>
      </c>
      <c r="U740" s="58" t="s">
        <v>5083</v>
      </c>
      <c r="V740" s="72">
        <v>44739</v>
      </c>
      <c r="W740" s="58" t="s">
        <v>4839</v>
      </c>
      <c r="X740" s="72">
        <v>44739</v>
      </c>
      <c r="Y740" s="73" t="s">
        <v>4747</v>
      </c>
      <c r="Z740" s="58" t="s">
        <v>706</v>
      </c>
      <c r="AA740" s="58" t="s">
        <v>811</v>
      </c>
      <c r="AB740" s="58" t="s">
        <v>834</v>
      </c>
      <c r="AC740" s="58" t="s">
        <v>835</v>
      </c>
      <c r="AD740" s="58" t="s">
        <v>5116</v>
      </c>
      <c r="AE740" s="58" t="s">
        <v>4840</v>
      </c>
      <c r="AF740" s="58" t="s">
        <v>4841</v>
      </c>
      <c r="AG740" s="58"/>
      <c r="AH740" s="58">
        <v>502200</v>
      </c>
      <c r="AI740" s="58"/>
      <c r="AJ740" s="58"/>
      <c r="AK740" s="58"/>
    </row>
    <row r="741" spans="1:37" x14ac:dyDescent="0.3">
      <c r="A741" s="58" t="s">
        <v>121</v>
      </c>
      <c r="B741" s="58" t="s">
        <v>122</v>
      </c>
      <c r="C741" s="58" t="s">
        <v>123</v>
      </c>
      <c r="D741" s="58" t="s">
        <v>697</v>
      </c>
      <c r="E741" s="58" t="s">
        <v>698</v>
      </c>
      <c r="F741" s="58" t="s">
        <v>804</v>
      </c>
      <c r="G741" s="58" t="s">
        <v>805</v>
      </c>
      <c r="H741" s="58" t="s">
        <v>806</v>
      </c>
      <c r="I741" s="58" t="s">
        <v>44</v>
      </c>
      <c r="J741" s="58" t="s">
        <v>136</v>
      </c>
      <c r="K741" s="58" t="s">
        <v>137</v>
      </c>
      <c r="L741" s="58" t="s">
        <v>823</v>
      </c>
      <c r="M741" s="58" t="s">
        <v>824</v>
      </c>
      <c r="N741" s="58" t="s">
        <v>4838</v>
      </c>
      <c r="O741" s="58">
        <v>200000</v>
      </c>
      <c r="P741" s="58" t="s">
        <v>5071</v>
      </c>
      <c r="Q741" s="72">
        <v>44746</v>
      </c>
      <c r="R741" s="58" t="s">
        <v>5072</v>
      </c>
      <c r="S741" s="72">
        <v>44743</v>
      </c>
      <c r="T741" s="58" t="s">
        <v>2950</v>
      </c>
      <c r="U741" s="58" t="s">
        <v>5083</v>
      </c>
      <c r="V741" s="72">
        <v>44739</v>
      </c>
      <c r="W741" s="58" t="s">
        <v>4839</v>
      </c>
      <c r="X741" s="72">
        <v>44739</v>
      </c>
      <c r="Y741" s="73" t="s">
        <v>4747</v>
      </c>
      <c r="Z741" s="58" t="s">
        <v>706</v>
      </c>
      <c r="AA741" s="58" t="s">
        <v>811</v>
      </c>
      <c r="AB741" s="58" t="s">
        <v>834</v>
      </c>
      <c r="AC741" s="58" t="s">
        <v>835</v>
      </c>
      <c r="AD741" s="58" t="s">
        <v>5116</v>
      </c>
      <c r="AE741" s="58" t="s">
        <v>4840</v>
      </c>
      <c r="AF741" s="58" t="s">
        <v>4841</v>
      </c>
      <c r="AG741" s="58"/>
      <c r="AH741" s="58">
        <v>502200</v>
      </c>
      <c r="AI741" s="58"/>
      <c r="AJ741" s="58"/>
      <c r="AK741" s="58"/>
    </row>
    <row r="742" spans="1:37" x14ac:dyDescent="0.3">
      <c r="A742" s="58" t="s">
        <v>36</v>
      </c>
      <c r="B742" s="58" t="s">
        <v>37</v>
      </c>
      <c r="C742" s="58" t="s">
        <v>38</v>
      </c>
      <c r="D742" s="58" t="s">
        <v>39</v>
      </c>
      <c r="E742" s="58" t="s">
        <v>76</v>
      </c>
      <c r="F742" s="58" t="s">
        <v>77</v>
      </c>
      <c r="G742" s="58" t="s">
        <v>42</v>
      </c>
      <c r="H742" s="58" t="s">
        <v>78</v>
      </c>
      <c r="I742" s="58" t="s">
        <v>44</v>
      </c>
      <c r="J742" s="58" t="s">
        <v>45</v>
      </c>
      <c r="K742" s="58" t="s">
        <v>79</v>
      </c>
      <c r="L742" s="58" t="s">
        <v>47</v>
      </c>
      <c r="M742" s="58" t="s">
        <v>80</v>
      </c>
      <c r="N742" s="58" t="s">
        <v>4757</v>
      </c>
      <c r="O742" s="58">
        <v>1060000</v>
      </c>
      <c r="P742" s="58" t="s">
        <v>5071</v>
      </c>
      <c r="Q742" s="72">
        <v>44746</v>
      </c>
      <c r="R742" s="58" t="s">
        <v>5072</v>
      </c>
      <c r="S742" s="72">
        <v>44743</v>
      </c>
      <c r="T742" s="58" t="s">
        <v>2941</v>
      </c>
      <c r="U742" s="58" t="s">
        <v>5084</v>
      </c>
      <c r="V742" s="72">
        <v>44739</v>
      </c>
      <c r="W742" s="58" t="s">
        <v>4758</v>
      </c>
      <c r="X742" s="72">
        <v>44732</v>
      </c>
      <c r="Y742" s="73" t="s">
        <v>4747</v>
      </c>
      <c r="Z742" s="58" t="s">
        <v>52</v>
      </c>
      <c r="AA742" s="58" t="s">
        <v>53</v>
      </c>
      <c r="AB742" s="58" t="s">
        <v>834</v>
      </c>
      <c r="AC742" s="58" t="s">
        <v>835</v>
      </c>
      <c r="AD742" s="58" t="s">
        <v>5117</v>
      </c>
      <c r="AE742" s="58" t="s">
        <v>4759</v>
      </c>
      <c r="AF742" s="58" t="s">
        <v>4749</v>
      </c>
      <c r="AG742" s="58"/>
      <c r="AH742" s="58"/>
      <c r="AI742" s="58"/>
      <c r="AJ742" s="58"/>
      <c r="AK742" s="58"/>
    </row>
    <row r="743" spans="1:37" x14ac:dyDescent="0.3">
      <c r="A743" s="58" t="s">
        <v>36</v>
      </c>
      <c r="B743" s="58" t="s">
        <v>37</v>
      </c>
      <c r="C743" s="58" t="s">
        <v>38</v>
      </c>
      <c r="D743" s="58" t="s">
        <v>39</v>
      </c>
      <c r="E743" s="58" t="s">
        <v>76</v>
      </c>
      <c r="F743" s="58" t="s">
        <v>77</v>
      </c>
      <c r="G743" s="58" t="s">
        <v>42</v>
      </c>
      <c r="H743" s="58" t="s">
        <v>78</v>
      </c>
      <c r="I743" s="58" t="s">
        <v>44</v>
      </c>
      <c r="J743" s="58" t="s">
        <v>45</v>
      </c>
      <c r="K743" s="58" t="s">
        <v>79</v>
      </c>
      <c r="L743" s="58" t="s">
        <v>47</v>
      </c>
      <c r="M743" s="58" t="s">
        <v>80</v>
      </c>
      <c r="N743" s="58" t="s">
        <v>4752</v>
      </c>
      <c r="O743" s="58">
        <v>440000</v>
      </c>
      <c r="P743" s="58" t="s">
        <v>5071</v>
      </c>
      <c r="Q743" s="72">
        <v>44746</v>
      </c>
      <c r="R743" s="58" t="s">
        <v>5072</v>
      </c>
      <c r="S743" s="72">
        <v>44743</v>
      </c>
      <c r="T743" s="58" t="s">
        <v>2941</v>
      </c>
      <c r="U743" s="58" t="s">
        <v>5085</v>
      </c>
      <c r="V743" s="72">
        <v>44739</v>
      </c>
      <c r="W743" s="58" t="s">
        <v>4753</v>
      </c>
      <c r="X743" s="72">
        <v>44732</v>
      </c>
      <c r="Y743" s="73" t="s">
        <v>4747</v>
      </c>
      <c r="Z743" s="58" t="s">
        <v>52</v>
      </c>
      <c r="AA743" s="58" t="s">
        <v>53</v>
      </c>
      <c r="AB743" s="58" t="s">
        <v>834</v>
      </c>
      <c r="AC743" s="58" t="s">
        <v>835</v>
      </c>
      <c r="AD743" s="58" t="s">
        <v>5118</v>
      </c>
      <c r="AE743" s="58" t="s">
        <v>4754</v>
      </c>
      <c r="AF743" s="58" t="s">
        <v>4749</v>
      </c>
      <c r="AG743" s="58"/>
      <c r="AH743" s="58"/>
      <c r="AI743" s="58"/>
      <c r="AJ743" s="58"/>
      <c r="AK743" s="58"/>
    </row>
    <row r="744" spans="1:37" x14ac:dyDescent="0.3">
      <c r="A744" s="58" t="s">
        <v>121</v>
      </c>
      <c r="B744" s="58" t="s">
        <v>122</v>
      </c>
      <c r="C744" s="58" t="s">
        <v>123</v>
      </c>
      <c r="D744" s="58" t="s">
        <v>124</v>
      </c>
      <c r="E744" s="58" t="s">
        <v>125</v>
      </c>
      <c r="F744" s="58" t="s">
        <v>215</v>
      </c>
      <c r="G744" s="58" t="s">
        <v>2778</v>
      </c>
      <c r="H744" s="58" t="s">
        <v>2787</v>
      </c>
      <c r="I744" s="58" t="s">
        <v>44</v>
      </c>
      <c r="J744" s="58" t="s">
        <v>45</v>
      </c>
      <c r="K744" s="58" t="s">
        <v>46</v>
      </c>
      <c r="L744" s="58" t="s">
        <v>2788</v>
      </c>
      <c r="M744" s="58" t="s">
        <v>2789</v>
      </c>
      <c r="N744" s="58" t="s">
        <v>4755</v>
      </c>
      <c r="O744" s="58">
        <v>600000</v>
      </c>
      <c r="P744" s="58" t="s">
        <v>5071</v>
      </c>
      <c r="Q744" s="72">
        <v>44746</v>
      </c>
      <c r="R744" s="58" t="s">
        <v>5072</v>
      </c>
      <c r="S744" s="72">
        <v>44743</v>
      </c>
      <c r="T744" s="58" t="s">
        <v>2950</v>
      </c>
      <c r="U744" s="58" t="s">
        <v>5086</v>
      </c>
      <c r="V744" s="72">
        <v>44739</v>
      </c>
      <c r="W744" s="58" t="s">
        <v>4739</v>
      </c>
      <c r="X744" s="72">
        <v>44732</v>
      </c>
      <c r="Y744" s="73" t="s">
        <v>4747</v>
      </c>
      <c r="Z744" s="58" t="s">
        <v>52</v>
      </c>
      <c r="AA744" s="58" t="s">
        <v>1309</v>
      </c>
      <c r="AB744" s="58" t="s">
        <v>834</v>
      </c>
      <c r="AC744" s="58" t="s">
        <v>835</v>
      </c>
      <c r="AD744" s="58" t="s">
        <v>5119</v>
      </c>
      <c r="AE744" s="58" t="s">
        <v>4756</v>
      </c>
      <c r="AF744" s="58" t="s">
        <v>4749</v>
      </c>
      <c r="AG744" s="58"/>
      <c r="AH744" s="58">
        <v>90000</v>
      </c>
      <c r="AI744" s="58"/>
      <c r="AJ744" s="58"/>
      <c r="AK744" s="58"/>
    </row>
    <row r="745" spans="1:37" x14ac:dyDescent="0.3">
      <c r="A745" s="58" t="s">
        <v>121</v>
      </c>
      <c r="B745" s="58" t="s">
        <v>122</v>
      </c>
      <c r="C745" s="58" t="s">
        <v>123</v>
      </c>
      <c r="D745" s="58" t="s">
        <v>124</v>
      </c>
      <c r="E745" s="58" t="s">
        <v>125</v>
      </c>
      <c r="F745" s="58" t="s">
        <v>215</v>
      </c>
      <c r="G745" s="58" t="s">
        <v>2778</v>
      </c>
      <c r="H745" s="58" t="s">
        <v>2787</v>
      </c>
      <c r="I745" s="58" t="s">
        <v>44</v>
      </c>
      <c r="J745" s="58" t="s">
        <v>45</v>
      </c>
      <c r="K745" s="58" t="s">
        <v>46</v>
      </c>
      <c r="L745" s="58" t="s">
        <v>2788</v>
      </c>
      <c r="M745" s="58" t="s">
        <v>2789</v>
      </c>
      <c r="N745" s="58" t="s">
        <v>4750</v>
      </c>
      <c r="O745" s="58">
        <v>600000</v>
      </c>
      <c r="P745" s="58" t="s">
        <v>5071</v>
      </c>
      <c r="Q745" s="72">
        <v>44746</v>
      </c>
      <c r="R745" s="58" t="s">
        <v>5072</v>
      </c>
      <c r="S745" s="72">
        <v>44743</v>
      </c>
      <c r="T745" s="58" t="s">
        <v>2950</v>
      </c>
      <c r="U745" s="58" t="s">
        <v>5087</v>
      </c>
      <c r="V745" s="72">
        <v>44739</v>
      </c>
      <c r="W745" s="58" t="s">
        <v>4738</v>
      </c>
      <c r="X745" s="72">
        <v>44732</v>
      </c>
      <c r="Y745" s="73" t="s">
        <v>4747</v>
      </c>
      <c r="Z745" s="58" t="s">
        <v>52</v>
      </c>
      <c r="AA745" s="58" t="s">
        <v>1309</v>
      </c>
      <c r="AB745" s="58" t="s">
        <v>834</v>
      </c>
      <c r="AC745" s="58" t="s">
        <v>835</v>
      </c>
      <c r="AD745" s="58" t="s">
        <v>5120</v>
      </c>
      <c r="AE745" s="58" t="s">
        <v>4751</v>
      </c>
      <c r="AF745" s="58" t="s">
        <v>4749</v>
      </c>
      <c r="AG745" s="58"/>
      <c r="AH745" s="58">
        <v>90000</v>
      </c>
      <c r="AI745" s="58"/>
      <c r="AJ745" s="58"/>
      <c r="AK745" s="58"/>
    </row>
    <row r="746" spans="1:37" x14ac:dyDescent="0.3">
      <c r="A746" s="58" t="s">
        <v>121</v>
      </c>
      <c r="B746" s="58" t="s">
        <v>122</v>
      </c>
      <c r="C746" s="58" t="s">
        <v>123</v>
      </c>
      <c r="D746" s="58" t="s">
        <v>124</v>
      </c>
      <c r="E746" s="58" t="s">
        <v>125</v>
      </c>
      <c r="F746" s="58" t="s">
        <v>215</v>
      </c>
      <c r="G746" s="58" t="s">
        <v>42</v>
      </c>
      <c r="H746" s="58" t="s">
        <v>216</v>
      </c>
      <c r="I746" s="58" t="s">
        <v>44</v>
      </c>
      <c r="J746" s="58" t="s">
        <v>45</v>
      </c>
      <c r="K746" s="58" t="s">
        <v>46</v>
      </c>
      <c r="L746" s="58" t="s">
        <v>47</v>
      </c>
      <c r="M746" s="58" t="s">
        <v>217</v>
      </c>
      <c r="N746" s="58" t="s">
        <v>4760</v>
      </c>
      <c r="O746" s="58">
        <v>975000</v>
      </c>
      <c r="P746" s="58" t="s">
        <v>5071</v>
      </c>
      <c r="Q746" s="72">
        <v>44746</v>
      </c>
      <c r="R746" s="58" t="s">
        <v>5072</v>
      </c>
      <c r="S746" s="72">
        <v>44743</v>
      </c>
      <c r="T746" s="58" t="s">
        <v>2950</v>
      </c>
      <c r="U746" s="58" t="s">
        <v>5088</v>
      </c>
      <c r="V746" s="72">
        <v>44739</v>
      </c>
      <c r="W746" s="58" t="s">
        <v>4761</v>
      </c>
      <c r="X746" s="72">
        <v>44732</v>
      </c>
      <c r="Y746" s="73" t="s">
        <v>4747</v>
      </c>
      <c r="Z746" s="58" t="s">
        <v>52</v>
      </c>
      <c r="AA746" s="58" t="s">
        <v>53</v>
      </c>
      <c r="AB746" s="58" t="s">
        <v>834</v>
      </c>
      <c r="AC746" s="58" t="s">
        <v>835</v>
      </c>
      <c r="AD746" s="58" t="s">
        <v>5121</v>
      </c>
      <c r="AE746" s="58" t="s">
        <v>4762</v>
      </c>
      <c r="AF746" s="58" t="s">
        <v>4749</v>
      </c>
      <c r="AG746" s="58"/>
      <c r="AH746" s="58"/>
      <c r="AI746" s="58"/>
      <c r="AJ746" s="58"/>
      <c r="AK746" s="58"/>
    </row>
    <row r="747" spans="1:37" x14ac:dyDescent="0.3">
      <c r="A747" s="58" t="s">
        <v>36</v>
      </c>
      <c r="B747" s="58" t="s">
        <v>37</v>
      </c>
      <c r="C747" s="58" t="s">
        <v>38</v>
      </c>
      <c r="D747" s="58" t="s">
        <v>39</v>
      </c>
      <c r="E747" s="58" t="s">
        <v>40</v>
      </c>
      <c r="F747" s="58" t="s">
        <v>41</v>
      </c>
      <c r="G747" s="58" t="s">
        <v>42</v>
      </c>
      <c r="H747" s="58" t="s">
        <v>43</v>
      </c>
      <c r="I747" s="58" t="s">
        <v>44</v>
      </c>
      <c r="J747" s="58" t="s">
        <v>45</v>
      </c>
      <c r="K747" s="58" t="s">
        <v>46</v>
      </c>
      <c r="L747" s="58" t="s">
        <v>47</v>
      </c>
      <c r="M747" s="58" t="s">
        <v>48</v>
      </c>
      <c r="N747" s="58" t="s">
        <v>4745</v>
      </c>
      <c r="O747" s="58">
        <v>825000</v>
      </c>
      <c r="P747" s="58" t="s">
        <v>5071</v>
      </c>
      <c r="Q747" s="72">
        <v>44746</v>
      </c>
      <c r="R747" s="58" t="s">
        <v>5072</v>
      </c>
      <c r="S747" s="72">
        <v>44743</v>
      </c>
      <c r="T747" s="58" t="s">
        <v>2941</v>
      </c>
      <c r="U747" s="58" t="s">
        <v>5089</v>
      </c>
      <c r="V747" s="72">
        <v>44739</v>
      </c>
      <c r="W747" s="58" t="s">
        <v>4746</v>
      </c>
      <c r="X747" s="72">
        <v>44732</v>
      </c>
      <c r="Y747" s="73" t="s">
        <v>4747</v>
      </c>
      <c r="Z747" s="58" t="s">
        <v>52</v>
      </c>
      <c r="AA747" s="58" t="s">
        <v>53</v>
      </c>
      <c r="AB747" s="58" t="s">
        <v>834</v>
      </c>
      <c r="AC747" s="58" t="s">
        <v>835</v>
      </c>
      <c r="AD747" s="58" t="s">
        <v>5122</v>
      </c>
      <c r="AE747" s="58" t="s">
        <v>4748</v>
      </c>
      <c r="AF747" s="58" t="s">
        <v>4749</v>
      </c>
      <c r="AG747" s="58"/>
      <c r="AH747" s="58"/>
      <c r="AI747" s="58"/>
      <c r="AJ747" s="58"/>
      <c r="AK747" s="58"/>
    </row>
    <row r="748" spans="1:37" x14ac:dyDescent="0.3">
      <c r="A748" s="58" t="s">
        <v>121</v>
      </c>
      <c r="B748" s="58" t="s">
        <v>122</v>
      </c>
      <c r="C748" s="58" t="s">
        <v>256</v>
      </c>
      <c r="D748" s="58" t="s">
        <v>269</v>
      </c>
      <c r="E748" s="58" t="s">
        <v>270</v>
      </c>
      <c r="F748" s="58" t="s">
        <v>839</v>
      </c>
      <c r="G748" s="58" t="s">
        <v>333</v>
      </c>
      <c r="H748" s="58" t="s">
        <v>853</v>
      </c>
      <c r="I748" s="58" t="s">
        <v>44</v>
      </c>
      <c r="J748" s="58" t="s">
        <v>136</v>
      </c>
      <c r="K748" s="58" t="s">
        <v>273</v>
      </c>
      <c r="L748" s="58" t="s">
        <v>279</v>
      </c>
      <c r="M748" s="58" t="s">
        <v>854</v>
      </c>
      <c r="N748" s="58" t="s">
        <v>4836</v>
      </c>
      <c r="O748" s="58">
        <v>2990000</v>
      </c>
      <c r="P748" s="58" t="s">
        <v>5071</v>
      </c>
      <c r="Q748" s="72">
        <v>44746</v>
      </c>
      <c r="R748" s="58" t="s">
        <v>5072</v>
      </c>
      <c r="S748" s="72">
        <v>44743</v>
      </c>
      <c r="T748" s="58" t="s">
        <v>2945</v>
      </c>
      <c r="U748" s="58" t="s">
        <v>5090</v>
      </c>
      <c r="V748" s="72">
        <v>44739</v>
      </c>
      <c r="W748" s="58" t="s">
        <v>4744</v>
      </c>
      <c r="X748" s="72">
        <v>44732</v>
      </c>
      <c r="Y748" s="73" t="s">
        <v>4747</v>
      </c>
      <c r="Z748" s="58" t="s">
        <v>52</v>
      </c>
      <c r="AA748" s="58" t="s">
        <v>338</v>
      </c>
      <c r="AB748" s="58" t="s">
        <v>834</v>
      </c>
      <c r="AC748" s="58" t="s">
        <v>835</v>
      </c>
      <c r="AD748" s="58" t="s">
        <v>5123</v>
      </c>
      <c r="AE748" s="58" t="s">
        <v>4837</v>
      </c>
      <c r="AF748" s="58" t="s">
        <v>4766</v>
      </c>
      <c r="AG748" s="58">
        <v>296306</v>
      </c>
      <c r="AH748" s="58"/>
      <c r="AI748" s="58">
        <v>40405</v>
      </c>
      <c r="AJ748" s="58"/>
      <c r="AK748" s="58"/>
    </row>
    <row r="749" spans="1:37" x14ac:dyDescent="0.3">
      <c r="A749" s="58" t="s">
        <v>121</v>
      </c>
      <c r="B749" s="58" t="s">
        <v>122</v>
      </c>
      <c r="C749" s="58" t="s">
        <v>256</v>
      </c>
      <c r="D749" s="58" t="s">
        <v>269</v>
      </c>
      <c r="E749" s="58" t="s">
        <v>270</v>
      </c>
      <c r="F749" s="58" t="s">
        <v>839</v>
      </c>
      <c r="G749" s="58" t="s">
        <v>333</v>
      </c>
      <c r="H749" s="58" t="s">
        <v>853</v>
      </c>
      <c r="I749" s="58" t="s">
        <v>44</v>
      </c>
      <c r="J749" s="58" t="s">
        <v>136</v>
      </c>
      <c r="K749" s="58" t="s">
        <v>273</v>
      </c>
      <c r="L749" s="58" t="s">
        <v>274</v>
      </c>
      <c r="M749" s="58" t="s">
        <v>860</v>
      </c>
      <c r="N749" s="58" t="s">
        <v>4833</v>
      </c>
      <c r="O749" s="58">
        <v>1950000</v>
      </c>
      <c r="P749" s="58" t="s">
        <v>5071</v>
      </c>
      <c r="Q749" s="72">
        <v>44746</v>
      </c>
      <c r="R749" s="58" t="s">
        <v>5072</v>
      </c>
      <c r="S749" s="72">
        <v>44743</v>
      </c>
      <c r="T749" s="58" t="s">
        <v>2945</v>
      </c>
      <c r="U749" s="58" t="s">
        <v>5091</v>
      </c>
      <c r="V749" s="72">
        <v>44739</v>
      </c>
      <c r="W749" s="58" t="s">
        <v>4834</v>
      </c>
      <c r="X749" s="72">
        <v>44732</v>
      </c>
      <c r="Y749" s="73" t="s">
        <v>4747</v>
      </c>
      <c r="Z749" s="58" t="s">
        <v>52</v>
      </c>
      <c r="AA749" s="58" t="s">
        <v>338</v>
      </c>
      <c r="AB749" s="58" t="s">
        <v>834</v>
      </c>
      <c r="AC749" s="58" t="s">
        <v>835</v>
      </c>
      <c r="AD749" s="58" t="s">
        <v>5124</v>
      </c>
      <c r="AE749" s="58" t="s">
        <v>4835</v>
      </c>
      <c r="AF749" s="58" t="s">
        <v>4766</v>
      </c>
      <c r="AG749" s="58"/>
      <c r="AH749" s="58"/>
      <c r="AI749" s="58"/>
      <c r="AJ749" s="58"/>
      <c r="AK749" s="58"/>
    </row>
    <row r="750" spans="1:37" x14ac:dyDescent="0.3">
      <c r="A750" s="58" t="s">
        <v>121</v>
      </c>
      <c r="B750" s="58" t="s">
        <v>122</v>
      </c>
      <c r="C750" s="58" t="s">
        <v>256</v>
      </c>
      <c r="D750" s="58" t="s">
        <v>269</v>
      </c>
      <c r="E750" s="58" t="s">
        <v>270</v>
      </c>
      <c r="F750" s="58" t="s">
        <v>294</v>
      </c>
      <c r="G750" s="58" t="s">
        <v>42</v>
      </c>
      <c r="H750" s="58" t="s">
        <v>295</v>
      </c>
      <c r="I750" s="58" t="s">
        <v>44</v>
      </c>
      <c r="J750" s="58" t="s">
        <v>136</v>
      </c>
      <c r="K750" s="58" t="s">
        <v>273</v>
      </c>
      <c r="L750" s="58" t="s">
        <v>279</v>
      </c>
      <c r="M750" s="58" t="s">
        <v>300</v>
      </c>
      <c r="N750" s="58" t="s">
        <v>4830</v>
      </c>
      <c r="O750" s="58">
        <v>1480000</v>
      </c>
      <c r="P750" s="58" t="s">
        <v>5071</v>
      </c>
      <c r="Q750" s="72">
        <v>44746</v>
      </c>
      <c r="R750" s="58" t="s">
        <v>5072</v>
      </c>
      <c r="S750" s="72">
        <v>44743</v>
      </c>
      <c r="T750" s="58" t="s">
        <v>2945</v>
      </c>
      <c r="U750" s="58" t="s">
        <v>5092</v>
      </c>
      <c r="V750" s="72">
        <v>44739</v>
      </c>
      <c r="W750" s="58" t="s">
        <v>4831</v>
      </c>
      <c r="X750" s="72">
        <v>44732</v>
      </c>
      <c r="Y750" s="73" t="s">
        <v>4747</v>
      </c>
      <c r="Z750" s="58" t="s">
        <v>52</v>
      </c>
      <c r="AA750" s="58" t="s">
        <v>53</v>
      </c>
      <c r="AB750" s="58" t="s">
        <v>834</v>
      </c>
      <c r="AC750" s="58" t="s">
        <v>835</v>
      </c>
      <c r="AD750" s="58" t="s">
        <v>5125</v>
      </c>
      <c r="AE750" s="58" t="s">
        <v>4832</v>
      </c>
      <c r="AF750" s="58" t="s">
        <v>4766</v>
      </c>
      <c r="AG750" s="58"/>
      <c r="AH750" s="58"/>
      <c r="AI750" s="58"/>
      <c r="AJ750" s="58"/>
      <c r="AK750" s="58"/>
    </row>
    <row r="751" spans="1:37" x14ac:dyDescent="0.3">
      <c r="A751" s="58" t="s">
        <v>121</v>
      </c>
      <c r="B751" s="58" t="s">
        <v>122</v>
      </c>
      <c r="C751" s="58" t="s">
        <v>256</v>
      </c>
      <c r="D751" s="58" t="s">
        <v>269</v>
      </c>
      <c r="E751" s="58" t="s">
        <v>270</v>
      </c>
      <c r="F751" s="58" t="s">
        <v>284</v>
      </c>
      <c r="G751" s="58" t="s">
        <v>42</v>
      </c>
      <c r="H751" s="58" t="s">
        <v>285</v>
      </c>
      <c r="I751" s="58" t="s">
        <v>44</v>
      </c>
      <c r="J751" s="58" t="s">
        <v>136</v>
      </c>
      <c r="K751" s="58" t="s">
        <v>273</v>
      </c>
      <c r="L751" s="58" t="s">
        <v>279</v>
      </c>
      <c r="M751" s="58" t="s">
        <v>290</v>
      </c>
      <c r="N751" s="58" t="s">
        <v>4827</v>
      </c>
      <c r="O751" s="58">
        <v>1500000</v>
      </c>
      <c r="P751" s="58" t="s">
        <v>5071</v>
      </c>
      <c r="Q751" s="72">
        <v>44746</v>
      </c>
      <c r="R751" s="58" t="s">
        <v>5072</v>
      </c>
      <c r="S751" s="72">
        <v>44743</v>
      </c>
      <c r="T751" s="58" t="s">
        <v>2945</v>
      </c>
      <c r="U751" s="58" t="s">
        <v>5093</v>
      </c>
      <c r="V751" s="72">
        <v>44739</v>
      </c>
      <c r="W751" s="58" t="s">
        <v>4828</v>
      </c>
      <c r="X751" s="72">
        <v>44732</v>
      </c>
      <c r="Y751" s="73" t="s">
        <v>4747</v>
      </c>
      <c r="Z751" s="58" t="s">
        <v>52</v>
      </c>
      <c r="AA751" s="58" t="s">
        <v>53</v>
      </c>
      <c r="AB751" s="58" t="s">
        <v>834</v>
      </c>
      <c r="AC751" s="58" t="s">
        <v>835</v>
      </c>
      <c r="AD751" s="58" t="s">
        <v>5126</v>
      </c>
      <c r="AE751" s="58" t="s">
        <v>4829</v>
      </c>
      <c r="AF751" s="58" t="s">
        <v>4766</v>
      </c>
      <c r="AG751" s="58"/>
      <c r="AH751" s="58"/>
      <c r="AI751" s="58"/>
      <c r="AJ751" s="58"/>
      <c r="AK751" s="58"/>
    </row>
    <row r="752" spans="1:37" x14ac:dyDescent="0.3">
      <c r="A752" s="58" t="s">
        <v>121</v>
      </c>
      <c r="B752" s="58" t="s">
        <v>122</v>
      </c>
      <c r="C752" s="58" t="s">
        <v>256</v>
      </c>
      <c r="D752" s="58" t="s">
        <v>269</v>
      </c>
      <c r="E752" s="58" t="s">
        <v>270</v>
      </c>
      <c r="F752" s="58" t="s">
        <v>284</v>
      </c>
      <c r="G752" s="58" t="s">
        <v>42</v>
      </c>
      <c r="H752" s="58" t="s">
        <v>285</v>
      </c>
      <c r="I752" s="58" t="s">
        <v>44</v>
      </c>
      <c r="J752" s="58" t="s">
        <v>136</v>
      </c>
      <c r="K752" s="58" t="s">
        <v>273</v>
      </c>
      <c r="L752" s="58" t="s">
        <v>274</v>
      </c>
      <c r="M752" s="58" t="s">
        <v>286</v>
      </c>
      <c r="N752" s="58" t="s">
        <v>287</v>
      </c>
      <c r="O752" s="58">
        <v>999000</v>
      </c>
      <c r="P752" s="58" t="s">
        <v>5071</v>
      </c>
      <c r="Q752" s="72">
        <v>44746</v>
      </c>
      <c r="R752" s="58" t="s">
        <v>5072</v>
      </c>
      <c r="S752" s="72">
        <v>44743</v>
      </c>
      <c r="T752" s="58" t="s">
        <v>2945</v>
      </c>
      <c r="U752" s="58" t="s">
        <v>5094</v>
      </c>
      <c r="V752" s="72">
        <v>44739</v>
      </c>
      <c r="W752" s="58" t="s">
        <v>4825</v>
      </c>
      <c r="X752" s="72">
        <v>44732</v>
      </c>
      <c r="Y752" s="73" t="s">
        <v>4747</v>
      </c>
      <c r="Z752" s="58" t="s">
        <v>52</v>
      </c>
      <c r="AA752" s="58" t="s">
        <v>53</v>
      </c>
      <c r="AB752" s="58" t="s">
        <v>834</v>
      </c>
      <c r="AC752" s="58" t="s">
        <v>835</v>
      </c>
      <c r="AD752" s="58" t="s">
        <v>5127</v>
      </c>
      <c r="AE752" s="58" t="s">
        <v>4826</v>
      </c>
      <c r="AF752" s="58" t="s">
        <v>4766</v>
      </c>
      <c r="AG752" s="58"/>
      <c r="AH752" s="58"/>
      <c r="AI752" s="58"/>
      <c r="AJ752" s="58"/>
      <c r="AK752" s="58"/>
    </row>
    <row r="753" spans="1:37" x14ac:dyDescent="0.3">
      <c r="A753" s="58" t="s">
        <v>121</v>
      </c>
      <c r="B753" s="58" t="s">
        <v>122</v>
      </c>
      <c r="C753" s="58" t="s">
        <v>256</v>
      </c>
      <c r="D753" s="58" t="s">
        <v>269</v>
      </c>
      <c r="E753" s="58" t="s">
        <v>270</v>
      </c>
      <c r="F753" s="58" t="s">
        <v>881</v>
      </c>
      <c r="G753" s="58" t="s">
        <v>42</v>
      </c>
      <c r="H753" s="58" t="s">
        <v>882</v>
      </c>
      <c r="I753" s="58" t="s">
        <v>44</v>
      </c>
      <c r="J753" s="58" t="s">
        <v>136</v>
      </c>
      <c r="K753" s="58" t="s">
        <v>273</v>
      </c>
      <c r="L753" s="58" t="s">
        <v>279</v>
      </c>
      <c r="M753" s="58" t="s">
        <v>883</v>
      </c>
      <c r="N753" s="58" t="s">
        <v>4822</v>
      </c>
      <c r="O753" s="58">
        <v>1290000</v>
      </c>
      <c r="P753" s="58" t="s">
        <v>5071</v>
      </c>
      <c r="Q753" s="72">
        <v>44746</v>
      </c>
      <c r="R753" s="58" t="s">
        <v>5072</v>
      </c>
      <c r="S753" s="72">
        <v>44743</v>
      </c>
      <c r="T753" s="58" t="s">
        <v>2945</v>
      </c>
      <c r="U753" s="58" t="s">
        <v>5095</v>
      </c>
      <c r="V753" s="72">
        <v>44739</v>
      </c>
      <c r="W753" s="58" t="s">
        <v>4823</v>
      </c>
      <c r="X753" s="72">
        <v>44732</v>
      </c>
      <c r="Y753" s="73" t="s">
        <v>4747</v>
      </c>
      <c r="Z753" s="58" t="s">
        <v>52</v>
      </c>
      <c r="AA753" s="58" t="s">
        <v>53</v>
      </c>
      <c r="AB753" s="58" t="s">
        <v>834</v>
      </c>
      <c r="AC753" s="58" t="s">
        <v>835</v>
      </c>
      <c r="AD753" s="58" t="s">
        <v>5128</v>
      </c>
      <c r="AE753" s="58" t="s">
        <v>4824</v>
      </c>
      <c r="AF753" s="58" t="s">
        <v>4766</v>
      </c>
      <c r="AG753" s="58"/>
      <c r="AH753" s="58"/>
      <c r="AI753" s="58"/>
      <c r="AJ753" s="58"/>
      <c r="AK753" s="58"/>
    </row>
    <row r="754" spans="1:37" x14ac:dyDescent="0.3">
      <c r="A754" s="58" t="s">
        <v>121</v>
      </c>
      <c r="B754" s="58" t="s">
        <v>122</v>
      </c>
      <c r="C754" s="58" t="s">
        <v>256</v>
      </c>
      <c r="D754" s="58" t="s">
        <v>269</v>
      </c>
      <c r="E754" s="58" t="s">
        <v>270</v>
      </c>
      <c r="F754" s="58" t="s">
        <v>881</v>
      </c>
      <c r="G754" s="58" t="s">
        <v>42</v>
      </c>
      <c r="H754" s="58" t="s">
        <v>882</v>
      </c>
      <c r="I754" s="58" t="s">
        <v>44</v>
      </c>
      <c r="J754" s="58" t="s">
        <v>136</v>
      </c>
      <c r="K754" s="58" t="s">
        <v>273</v>
      </c>
      <c r="L754" s="58" t="s">
        <v>274</v>
      </c>
      <c r="M754" s="58" t="s">
        <v>889</v>
      </c>
      <c r="N754" s="58" t="s">
        <v>4819</v>
      </c>
      <c r="O754" s="58">
        <v>1000000</v>
      </c>
      <c r="P754" s="58" t="s">
        <v>5071</v>
      </c>
      <c r="Q754" s="72">
        <v>44746</v>
      </c>
      <c r="R754" s="58" t="s">
        <v>5072</v>
      </c>
      <c r="S754" s="72">
        <v>44743</v>
      </c>
      <c r="T754" s="58" t="s">
        <v>2945</v>
      </c>
      <c r="U754" s="58" t="s">
        <v>5096</v>
      </c>
      <c r="V754" s="72">
        <v>44739</v>
      </c>
      <c r="W754" s="58" t="s">
        <v>4820</v>
      </c>
      <c r="X754" s="72">
        <v>44732</v>
      </c>
      <c r="Y754" s="73" t="s">
        <v>4747</v>
      </c>
      <c r="Z754" s="58" t="s">
        <v>52</v>
      </c>
      <c r="AA754" s="58" t="s">
        <v>53</v>
      </c>
      <c r="AB754" s="58" t="s">
        <v>834</v>
      </c>
      <c r="AC754" s="58" t="s">
        <v>835</v>
      </c>
      <c r="AD754" s="58" t="s">
        <v>5129</v>
      </c>
      <c r="AE754" s="58" t="s">
        <v>4821</v>
      </c>
      <c r="AF754" s="58" t="s">
        <v>4766</v>
      </c>
      <c r="AG754" s="58"/>
      <c r="AH754" s="58"/>
      <c r="AI754" s="58"/>
      <c r="AJ754" s="58"/>
      <c r="AK754" s="58"/>
    </row>
    <row r="755" spans="1:37" x14ac:dyDescent="0.3">
      <c r="A755" s="58" t="s">
        <v>121</v>
      </c>
      <c r="B755" s="58" t="s">
        <v>122</v>
      </c>
      <c r="C755" s="58" t="s">
        <v>123</v>
      </c>
      <c r="D755" s="58" t="s">
        <v>697</v>
      </c>
      <c r="E755" s="58" t="s">
        <v>698</v>
      </c>
      <c r="F755" s="58" t="s">
        <v>793</v>
      </c>
      <c r="G755" s="58" t="s">
        <v>794</v>
      </c>
      <c r="H755" s="58" t="s">
        <v>795</v>
      </c>
      <c r="I755" s="58" t="s">
        <v>44</v>
      </c>
      <c r="J755" s="58" t="s">
        <v>136</v>
      </c>
      <c r="K755" s="58" t="s">
        <v>137</v>
      </c>
      <c r="L755" s="58" t="s">
        <v>1842</v>
      </c>
      <c r="M755" s="58" t="s">
        <v>1843</v>
      </c>
      <c r="N755" s="58" t="s">
        <v>4817</v>
      </c>
      <c r="O755" s="58">
        <v>722000</v>
      </c>
      <c r="P755" s="58" t="s">
        <v>5071</v>
      </c>
      <c r="Q755" s="72">
        <v>44746</v>
      </c>
      <c r="R755" s="58" t="s">
        <v>5072</v>
      </c>
      <c r="S755" s="72">
        <v>44743</v>
      </c>
      <c r="T755" s="58" t="s">
        <v>2950</v>
      </c>
      <c r="U755" s="58" t="s">
        <v>5097</v>
      </c>
      <c r="V755" s="72">
        <v>44739</v>
      </c>
      <c r="W755" s="58" t="s">
        <v>4743</v>
      </c>
      <c r="X755" s="72">
        <v>44732</v>
      </c>
      <c r="Y755" s="73" t="s">
        <v>4747</v>
      </c>
      <c r="Z755" s="58" t="s">
        <v>706</v>
      </c>
      <c r="AA755" s="58" t="s">
        <v>800</v>
      </c>
      <c r="AB755" s="58" t="s">
        <v>834</v>
      </c>
      <c r="AC755" s="58" t="s">
        <v>835</v>
      </c>
      <c r="AD755" s="58" t="s">
        <v>5130</v>
      </c>
      <c r="AE755" s="58" t="s">
        <v>4818</v>
      </c>
      <c r="AF755" s="58" t="s">
        <v>4766</v>
      </c>
      <c r="AG755" s="58"/>
      <c r="AH755" s="58"/>
      <c r="AI755" s="58"/>
      <c r="AJ755" s="58">
        <v>3100</v>
      </c>
      <c r="AK755" s="58"/>
    </row>
    <row r="756" spans="1:37" x14ac:dyDescent="0.3">
      <c r="A756" s="58" t="s">
        <v>121</v>
      </c>
      <c r="B756" s="58" t="s">
        <v>122</v>
      </c>
      <c r="C756" s="58" t="s">
        <v>123</v>
      </c>
      <c r="D756" s="58" t="s">
        <v>697</v>
      </c>
      <c r="E756" s="58" t="s">
        <v>698</v>
      </c>
      <c r="F756" s="58" t="s">
        <v>793</v>
      </c>
      <c r="G756" s="58" t="s">
        <v>794</v>
      </c>
      <c r="H756" s="58" t="s">
        <v>795</v>
      </c>
      <c r="I756" s="58" t="s">
        <v>44</v>
      </c>
      <c r="J756" s="58" t="s">
        <v>136</v>
      </c>
      <c r="K756" s="58" t="s">
        <v>137</v>
      </c>
      <c r="L756" s="58" t="s">
        <v>796</v>
      </c>
      <c r="M756" s="58" t="s">
        <v>797</v>
      </c>
      <c r="N756" s="58" t="s">
        <v>4814</v>
      </c>
      <c r="O756" s="58">
        <v>8074000</v>
      </c>
      <c r="P756" s="58" t="s">
        <v>5071</v>
      </c>
      <c r="Q756" s="72">
        <v>44746</v>
      </c>
      <c r="R756" s="58" t="s">
        <v>5072</v>
      </c>
      <c r="S756" s="72">
        <v>44743</v>
      </c>
      <c r="T756" s="58" t="s">
        <v>2950</v>
      </c>
      <c r="U756" s="58" t="s">
        <v>5098</v>
      </c>
      <c r="V756" s="72">
        <v>44739</v>
      </c>
      <c r="W756" s="58" t="s">
        <v>4815</v>
      </c>
      <c r="X756" s="72">
        <v>44732</v>
      </c>
      <c r="Y756" s="73" t="s">
        <v>4747</v>
      </c>
      <c r="Z756" s="58" t="s">
        <v>706</v>
      </c>
      <c r="AA756" s="58" t="s">
        <v>800</v>
      </c>
      <c r="AB756" s="58" t="s">
        <v>834</v>
      </c>
      <c r="AC756" s="58" t="s">
        <v>835</v>
      </c>
      <c r="AD756" s="58" t="s">
        <v>5131</v>
      </c>
      <c r="AE756" s="58" t="s">
        <v>4816</v>
      </c>
      <c r="AF756" s="58" t="s">
        <v>4766</v>
      </c>
      <c r="AG756" s="58"/>
      <c r="AH756" s="58"/>
      <c r="AI756" s="58"/>
      <c r="AJ756" s="58"/>
      <c r="AK756" s="58"/>
    </row>
    <row r="757" spans="1:37" x14ac:dyDescent="0.3">
      <c r="A757" s="58" t="s">
        <v>121</v>
      </c>
      <c r="B757" s="58" t="s">
        <v>122</v>
      </c>
      <c r="C757" s="58" t="s">
        <v>123</v>
      </c>
      <c r="D757" s="58" t="s">
        <v>697</v>
      </c>
      <c r="E757" s="58" t="s">
        <v>698</v>
      </c>
      <c r="F757" s="58" t="s">
        <v>793</v>
      </c>
      <c r="G757" s="58" t="s">
        <v>794</v>
      </c>
      <c r="H757" s="58" t="s">
        <v>795</v>
      </c>
      <c r="I757" s="58" t="s">
        <v>44</v>
      </c>
      <c r="J757" s="58" t="s">
        <v>136</v>
      </c>
      <c r="K757" s="58" t="s">
        <v>137</v>
      </c>
      <c r="L757" s="58" t="s">
        <v>796</v>
      </c>
      <c r="M757" s="58" t="s">
        <v>797</v>
      </c>
      <c r="N757" s="58" t="s">
        <v>4811</v>
      </c>
      <c r="O757" s="58">
        <v>750000</v>
      </c>
      <c r="P757" s="58" t="s">
        <v>5071</v>
      </c>
      <c r="Q757" s="72">
        <v>44746</v>
      </c>
      <c r="R757" s="58" t="s">
        <v>5072</v>
      </c>
      <c r="S757" s="72">
        <v>44743</v>
      </c>
      <c r="T757" s="58" t="s">
        <v>2950</v>
      </c>
      <c r="U757" s="58" t="s">
        <v>5099</v>
      </c>
      <c r="V757" s="72">
        <v>44739</v>
      </c>
      <c r="W757" s="58" t="s">
        <v>4812</v>
      </c>
      <c r="X757" s="72">
        <v>44732</v>
      </c>
      <c r="Y757" s="73" t="s">
        <v>4747</v>
      </c>
      <c r="Z757" s="58" t="s">
        <v>706</v>
      </c>
      <c r="AA757" s="58" t="s">
        <v>800</v>
      </c>
      <c r="AB757" s="58" t="s">
        <v>834</v>
      </c>
      <c r="AC757" s="58" t="s">
        <v>835</v>
      </c>
      <c r="AD757" s="58" t="s">
        <v>5132</v>
      </c>
      <c r="AE757" s="58" t="s">
        <v>4813</v>
      </c>
      <c r="AF757" s="58" t="s">
        <v>4766</v>
      </c>
      <c r="AG757" s="58"/>
      <c r="AH757" s="58"/>
      <c r="AI757" s="58"/>
      <c r="AJ757" s="58"/>
      <c r="AK757" s="58"/>
    </row>
    <row r="758" spans="1:37" x14ac:dyDescent="0.3">
      <c r="A758" s="58" t="s">
        <v>121</v>
      </c>
      <c r="B758" s="58" t="s">
        <v>122</v>
      </c>
      <c r="C758" s="58" t="s">
        <v>123</v>
      </c>
      <c r="D758" s="58" t="s">
        <v>697</v>
      </c>
      <c r="E758" s="58" t="s">
        <v>698</v>
      </c>
      <c r="F758" s="58" t="s">
        <v>793</v>
      </c>
      <c r="G758" s="58" t="s">
        <v>794</v>
      </c>
      <c r="H758" s="58" t="s">
        <v>795</v>
      </c>
      <c r="I758" s="58" t="s">
        <v>44</v>
      </c>
      <c r="J758" s="58" t="s">
        <v>136</v>
      </c>
      <c r="K758" s="58" t="s">
        <v>137</v>
      </c>
      <c r="L758" s="58" t="s">
        <v>796</v>
      </c>
      <c r="M758" s="58" t="s">
        <v>797</v>
      </c>
      <c r="N758" s="58" t="s">
        <v>4808</v>
      </c>
      <c r="O758" s="58">
        <v>1597300</v>
      </c>
      <c r="P758" s="58" t="s">
        <v>5071</v>
      </c>
      <c r="Q758" s="72">
        <v>44746</v>
      </c>
      <c r="R758" s="58" t="s">
        <v>5072</v>
      </c>
      <c r="S758" s="72">
        <v>44743</v>
      </c>
      <c r="T758" s="58" t="s">
        <v>2950</v>
      </c>
      <c r="U758" s="58" t="s">
        <v>5100</v>
      </c>
      <c r="V758" s="72">
        <v>44739</v>
      </c>
      <c r="W758" s="58" t="s">
        <v>4809</v>
      </c>
      <c r="X758" s="72">
        <v>44732</v>
      </c>
      <c r="Y758" s="73" t="s">
        <v>4747</v>
      </c>
      <c r="Z758" s="58" t="s">
        <v>706</v>
      </c>
      <c r="AA758" s="58" t="s">
        <v>800</v>
      </c>
      <c r="AB758" s="58" t="s">
        <v>834</v>
      </c>
      <c r="AC758" s="58" t="s">
        <v>835</v>
      </c>
      <c r="AD758" s="58" t="s">
        <v>5133</v>
      </c>
      <c r="AE758" s="58" t="s">
        <v>4810</v>
      </c>
      <c r="AF758" s="58" t="s">
        <v>4766</v>
      </c>
      <c r="AG758" s="58"/>
      <c r="AH758" s="58"/>
      <c r="AI758" s="58"/>
      <c r="AJ758" s="58"/>
      <c r="AK758" s="58"/>
    </row>
    <row r="759" spans="1:37" x14ac:dyDescent="0.3">
      <c r="A759" s="58" t="s">
        <v>121</v>
      </c>
      <c r="B759" s="58" t="s">
        <v>122</v>
      </c>
      <c r="C759" s="58" t="s">
        <v>123</v>
      </c>
      <c r="D759" s="58" t="s">
        <v>697</v>
      </c>
      <c r="E759" s="58" t="s">
        <v>698</v>
      </c>
      <c r="F759" s="58" t="s">
        <v>781</v>
      </c>
      <c r="G759" s="58" t="s">
        <v>2974</v>
      </c>
      <c r="H759" s="58" t="s">
        <v>2975</v>
      </c>
      <c r="I759" s="58" t="s">
        <v>44</v>
      </c>
      <c r="J759" s="58" t="s">
        <v>136</v>
      </c>
      <c r="K759" s="58" t="s">
        <v>137</v>
      </c>
      <c r="L759" s="58" t="s">
        <v>4804</v>
      </c>
      <c r="M759" s="58" t="s">
        <v>4805</v>
      </c>
      <c r="N759" s="58" t="s">
        <v>4806</v>
      </c>
      <c r="O759" s="58">
        <v>50000000</v>
      </c>
      <c r="P759" s="58" t="s">
        <v>5071</v>
      </c>
      <c r="Q759" s="72">
        <v>44746</v>
      </c>
      <c r="R759" s="58" t="s">
        <v>5072</v>
      </c>
      <c r="S759" s="72">
        <v>44743</v>
      </c>
      <c r="T759" s="58" t="s">
        <v>2950</v>
      </c>
      <c r="U759" s="58" t="s">
        <v>5101</v>
      </c>
      <c r="V759" s="72">
        <v>44739</v>
      </c>
      <c r="W759" s="58" t="s">
        <v>4742</v>
      </c>
      <c r="X759" s="72">
        <v>44732</v>
      </c>
      <c r="Y759" s="73" t="s">
        <v>4747</v>
      </c>
      <c r="Z759" s="58" t="s">
        <v>706</v>
      </c>
      <c r="AA759" s="58" t="s">
        <v>2981</v>
      </c>
      <c r="AB759" s="58" t="s">
        <v>834</v>
      </c>
      <c r="AC759" s="58" t="s">
        <v>835</v>
      </c>
      <c r="AD759" s="58" t="s">
        <v>5134</v>
      </c>
      <c r="AE759" s="58" t="s">
        <v>4807</v>
      </c>
      <c r="AF759" s="58" t="s">
        <v>4766</v>
      </c>
      <c r="AG759" s="58"/>
      <c r="AH759" s="58"/>
      <c r="AI759" s="58"/>
      <c r="AJ759" s="58"/>
      <c r="AK759" s="58">
        <v>5000000</v>
      </c>
    </row>
    <row r="760" spans="1:37" x14ac:dyDescent="0.3">
      <c r="A760" s="58" t="s">
        <v>121</v>
      </c>
      <c r="B760" s="58" t="s">
        <v>122</v>
      </c>
      <c r="C760" s="58" t="s">
        <v>123</v>
      </c>
      <c r="D760" s="58" t="s">
        <v>697</v>
      </c>
      <c r="E760" s="58" t="s">
        <v>698</v>
      </c>
      <c r="F760" s="58" t="s">
        <v>781</v>
      </c>
      <c r="G760" s="58" t="s">
        <v>782</v>
      </c>
      <c r="H760" s="58" t="s">
        <v>783</v>
      </c>
      <c r="I760" s="58" t="s">
        <v>44</v>
      </c>
      <c r="J760" s="58" t="s">
        <v>136</v>
      </c>
      <c r="K760" s="58" t="s">
        <v>137</v>
      </c>
      <c r="L760" s="58" t="s">
        <v>784</v>
      </c>
      <c r="M760" s="58" t="s">
        <v>785</v>
      </c>
      <c r="N760" s="58" t="s">
        <v>4801</v>
      </c>
      <c r="O760" s="58">
        <v>155000</v>
      </c>
      <c r="P760" s="58" t="s">
        <v>5071</v>
      </c>
      <c r="Q760" s="72">
        <v>44746</v>
      </c>
      <c r="R760" s="58" t="s">
        <v>5072</v>
      </c>
      <c r="S760" s="72">
        <v>44743</v>
      </c>
      <c r="T760" s="58" t="s">
        <v>2950</v>
      </c>
      <c r="U760" s="58" t="s">
        <v>5102</v>
      </c>
      <c r="V760" s="72">
        <v>44739</v>
      </c>
      <c r="W760" s="58" t="s">
        <v>4802</v>
      </c>
      <c r="X760" s="72">
        <v>44732</v>
      </c>
      <c r="Y760" s="73" t="s">
        <v>4747</v>
      </c>
      <c r="Z760" s="58" t="s">
        <v>706</v>
      </c>
      <c r="AA760" s="58" t="s">
        <v>788</v>
      </c>
      <c r="AB760" s="58" t="s">
        <v>834</v>
      </c>
      <c r="AC760" s="58" t="s">
        <v>835</v>
      </c>
      <c r="AD760" s="58" t="s">
        <v>5135</v>
      </c>
      <c r="AE760" s="58" t="s">
        <v>4803</v>
      </c>
      <c r="AF760" s="58" t="s">
        <v>4766</v>
      </c>
      <c r="AG760" s="58"/>
      <c r="AH760" s="58"/>
      <c r="AI760" s="58"/>
      <c r="AJ760" s="58"/>
      <c r="AK760" s="58"/>
    </row>
    <row r="761" spans="1:37" x14ac:dyDescent="0.3">
      <c r="A761" s="58" t="s">
        <v>121</v>
      </c>
      <c r="B761" s="58" t="s">
        <v>122</v>
      </c>
      <c r="C761" s="58" t="s">
        <v>123</v>
      </c>
      <c r="D761" s="58" t="s">
        <v>697</v>
      </c>
      <c r="E761" s="58" t="s">
        <v>698</v>
      </c>
      <c r="F761" s="58" t="s">
        <v>699</v>
      </c>
      <c r="G761" s="58" t="s">
        <v>700</v>
      </c>
      <c r="H761" s="58" t="s">
        <v>701</v>
      </c>
      <c r="I761" s="58" t="s">
        <v>44</v>
      </c>
      <c r="J761" s="58" t="s">
        <v>136</v>
      </c>
      <c r="K761" s="58" t="s">
        <v>137</v>
      </c>
      <c r="L761" s="58" t="s">
        <v>702</v>
      </c>
      <c r="M761" s="58" t="s">
        <v>703</v>
      </c>
      <c r="N761" s="58" t="s">
        <v>4798</v>
      </c>
      <c r="O761" s="58">
        <v>1500500</v>
      </c>
      <c r="P761" s="58" t="s">
        <v>5071</v>
      </c>
      <c r="Q761" s="72">
        <v>44746</v>
      </c>
      <c r="R761" s="58" t="s">
        <v>5072</v>
      </c>
      <c r="S761" s="72">
        <v>44743</v>
      </c>
      <c r="T761" s="58" t="s">
        <v>2950</v>
      </c>
      <c r="U761" s="58" t="s">
        <v>5103</v>
      </c>
      <c r="V761" s="72">
        <v>44739</v>
      </c>
      <c r="W761" s="58" t="s">
        <v>4799</v>
      </c>
      <c r="X761" s="72">
        <v>44732</v>
      </c>
      <c r="Y761" s="73" t="s">
        <v>4747</v>
      </c>
      <c r="Z761" s="58" t="s">
        <v>706</v>
      </c>
      <c r="AA761" s="58" t="s">
        <v>707</v>
      </c>
      <c r="AB761" s="58" t="s">
        <v>834</v>
      </c>
      <c r="AC761" s="58" t="s">
        <v>835</v>
      </c>
      <c r="AD761" s="58" t="s">
        <v>5136</v>
      </c>
      <c r="AE761" s="58" t="s">
        <v>4800</v>
      </c>
      <c r="AF761" s="58" t="s">
        <v>4766</v>
      </c>
      <c r="AG761" s="58"/>
      <c r="AH761" s="58"/>
      <c r="AI761" s="58"/>
      <c r="AJ761" s="58"/>
      <c r="AK761" s="58"/>
    </row>
    <row r="762" spans="1:37" x14ac:dyDescent="0.3">
      <c r="A762" s="58" t="s">
        <v>121</v>
      </c>
      <c r="B762" s="58" t="s">
        <v>122</v>
      </c>
      <c r="C762" s="58" t="s">
        <v>123</v>
      </c>
      <c r="D762" s="58" t="s">
        <v>697</v>
      </c>
      <c r="E762" s="58" t="s">
        <v>698</v>
      </c>
      <c r="F762" s="58" t="s">
        <v>699</v>
      </c>
      <c r="G762" s="58" t="s">
        <v>700</v>
      </c>
      <c r="H762" s="58" t="s">
        <v>701</v>
      </c>
      <c r="I762" s="58" t="s">
        <v>44</v>
      </c>
      <c r="J762" s="58" t="s">
        <v>136</v>
      </c>
      <c r="K762" s="58" t="s">
        <v>137</v>
      </c>
      <c r="L762" s="58" t="s">
        <v>702</v>
      </c>
      <c r="M762" s="58" t="s">
        <v>703</v>
      </c>
      <c r="N762" s="58" t="s">
        <v>4795</v>
      </c>
      <c r="O762" s="58">
        <v>61102</v>
      </c>
      <c r="P762" s="58" t="s">
        <v>5071</v>
      </c>
      <c r="Q762" s="72">
        <v>44746</v>
      </c>
      <c r="R762" s="58" t="s">
        <v>5072</v>
      </c>
      <c r="S762" s="72">
        <v>44743</v>
      </c>
      <c r="T762" s="58" t="s">
        <v>2950</v>
      </c>
      <c r="U762" s="58" t="s">
        <v>5104</v>
      </c>
      <c r="V762" s="72">
        <v>44739</v>
      </c>
      <c r="W762" s="58" t="s">
        <v>4796</v>
      </c>
      <c r="X762" s="72">
        <v>44732</v>
      </c>
      <c r="Y762" s="73" t="s">
        <v>4747</v>
      </c>
      <c r="Z762" s="58" t="s">
        <v>706</v>
      </c>
      <c r="AA762" s="58" t="s">
        <v>707</v>
      </c>
      <c r="AB762" s="58" t="s">
        <v>834</v>
      </c>
      <c r="AC762" s="58" t="s">
        <v>835</v>
      </c>
      <c r="AD762" s="58" t="s">
        <v>5137</v>
      </c>
      <c r="AE762" s="58" t="s">
        <v>4797</v>
      </c>
      <c r="AF762" s="58" t="s">
        <v>4766</v>
      </c>
      <c r="AG762" s="58"/>
      <c r="AH762" s="58"/>
      <c r="AI762" s="58"/>
      <c r="AJ762" s="58"/>
      <c r="AK762" s="58"/>
    </row>
    <row r="763" spans="1:37" x14ac:dyDescent="0.3">
      <c r="A763" s="58" t="s">
        <v>121</v>
      </c>
      <c r="B763" s="58" t="s">
        <v>122</v>
      </c>
      <c r="C763" s="58" t="s">
        <v>123</v>
      </c>
      <c r="D763" s="58" t="s">
        <v>697</v>
      </c>
      <c r="E763" s="58" t="s">
        <v>698</v>
      </c>
      <c r="F763" s="58" t="s">
        <v>699</v>
      </c>
      <c r="G763" s="58" t="s">
        <v>700</v>
      </c>
      <c r="H763" s="58" t="s">
        <v>701</v>
      </c>
      <c r="I763" s="58" t="s">
        <v>44</v>
      </c>
      <c r="J763" s="58" t="s">
        <v>136</v>
      </c>
      <c r="K763" s="58" t="s">
        <v>137</v>
      </c>
      <c r="L763" s="58" t="s">
        <v>1812</v>
      </c>
      <c r="M763" s="58" t="s">
        <v>1813</v>
      </c>
      <c r="N763" s="58" t="s">
        <v>4792</v>
      </c>
      <c r="O763" s="58">
        <v>800000</v>
      </c>
      <c r="P763" s="58" t="s">
        <v>5071</v>
      </c>
      <c r="Q763" s="72">
        <v>44746</v>
      </c>
      <c r="R763" s="58" t="s">
        <v>5072</v>
      </c>
      <c r="S763" s="72">
        <v>44743</v>
      </c>
      <c r="T763" s="58" t="s">
        <v>2950</v>
      </c>
      <c r="U763" s="58" t="s">
        <v>5105</v>
      </c>
      <c r="V763" s="72">
        <v>44739</v>
      </c>
      <c r="W763" s="58" t="s">
        <v>4793</v>
      </c>
      <c r="X763" s="72">
        <v>44732</v>
      </c>
      <c r="Y763" s="73" t="s">
        <v>4747</v>
      </c>
      <c r="Z763" s="58" t="s">
        <v>706</v>
      </c>
      <c r="AA763" s="58" t="s">
        <v>707</v>
      </c>
      <c r="AB763" s="58" t="s">
        <v>834</v>
      </c>
      <c r="AC763" s="58" t="s">
        <v>835</v>
      </c>
      <c r="AD763" s="58" t="s">
        <v>5138</v>
      </c>
      <c r="AE763" s="58" t="s">
        <v>4794</v>
      </c>
      <c r="AF763" s="58" t="s">
        <v>4766</v>
      </c>
      <c r="AG763" s="58"/>
      <c r="AH763" s="58"/>
      <c r="AI763" s="58"/>
      <c r="AJ763" s="58"/>
      <c r="AK763" s="58"/>
    </row>
    <row r="764" spans="1:37" x14ac:dyDescent="0.3">
      <c r="A764" s="58" t="s">
        <v>121</v>
      </c>
      <c r="B764" s="58" t="s">
        <v>122</v>
      </c>
      <c r="C764" s="58" t="s">
        <v>123</v>
      </c>
      <c r="D764" s="58" t="s">
        <v>697</v>
      </c>
      <c r="E764" s="58" t="s">
        <v>698</v>
      </c>
      <c r="F764" s="58" t="s">
        <v>699</v>
      </c>
      <c r="G764" s="58" t="s">
        <v>700</v>
      </c>
      <c r="H764" s="58" t="s">
        <v>701</v>
      </c>
      <c r="I764" s="58" t="s">
        <v>44</v>
      </c>
      <c r="J764" s="58" t="s">
        <v>136</v>
      </c>
      <c r="K764" s="58" t="s">
        <v>137</v>
      </c>
      <c r="L764" s="58" t="s">
        <v>725</v>
      </c>
      <c r="M764" s="58" t="s">
        <v>726</v>
      </c>
      <c r="N764" s="58" t="s">
        <v>4789</v>
      </c>
      <c r="O764" s="58">
        <v>680000</v>
      </c>
      <c r="P764" s="58" t="s">
        <v>5071</v>
      </c>
      <c r="Q764" s="72">
        <v>44746</v>
      </c>
      <c r="R764" s="58" t="s">
        <v>5072</v>
      </c>
      <c r="S764" s="72">
        <v>44743</v>
      </c>
      <c r="T764" s="58" t="s">
        <v>2950</v>
      </c>
      <c r="U764" s="58" t="s">
        <v>5106</v>
      </c>
      <c r="V764" s="72">
        <v>44739</v>
      </c>
      <c r="W764" s="58" t="s">
        <v>4790</v>
      </c>
      <c r="X764" s="72">
        <v>44732</v>
      </c>
      <c r="Y764" s="73" t="s">
        <v>4747</v>
      </c>
      <c r="Z764" s="58" t="s">
        <v>706</v>
      </c>
      <c r="AA764" s="58" t="s">
        <v>707</v>
      </c>
      <c r="AB764" s="58" t="s">
        <v>834</v>
      </c>
      <c r="AC764" s="58" t="s">
        <v>835</v>
      </c>
      <c r="AD764" s="58" t="s">
        <v>5139</v>
      </c>
      <c r="AE764" s="58" t="s">
        <v>4791</v>
      </c>
      <c r="AF764" s="58" t="s">
        <v>4766</v>
      </c>
      <c r="AG764" s="58"/>
      <c r="AH764" s="58"/>
      <c r="AI764" s="58"/>
      <c r="AJ764" s="58"/>
      <c r="AK764" s="58"/>
    </row>
    <row r="765" spans="1:37" x14ac:dyDescent="0.3">
      <c r="A765" s="58" t="s">
        <v>121</v>
      </c>
      <c r="B765" s="58" t="s">
        <v>122</v>
      </c>
      <c r="C765" s="58" t="s">
        <v>123</v>
      </c>
      <c r="D765" s="58" t="s">
        <v>697</v>
      </c>
      <c r="E765" s="58" t="s">
        <v>698</v>
      </c>
      <c r="F765" s="58" t="s">
        <v>699</v>
      </c>
      <c r="G765" s="58" t="s">
        <v>700</v>
      </c>
      <c r="H765" s="58" t="s">
        <v>701</v>
      </c>
      <c r="I765" s="58" t="s">
        <v>44</v>
      </c>
      <c r="J765" s="58" t="s">
        <v>136</v>
      </c>
      <c r="K765" s="58" t="s">
        <v>137</v>
      </c>
      <c r="L765" s="58" t="s">
        <v>709</v>
      </c>
      <c r="M765" s="58" t="s">
        <v>710</v>
      </c>
      <c r="N765" s="58" t="s">
        <v>4787</v>
      </c>
      <c r="O765" s="58">
        <v>1325000</v>
      </c>
      <c r="P765" s="58" t="s">
        <v>5071</v>
      </c>
      <c r="Q765" s="72">
        <v>44746</v>
      </c>
      <c r="R765" s="58" t="s">
        <v>5072</v>
      </c>
      <c r="S765" s="72">
        <v>44743</v>
      </c>
      <c r="T765" s="58" t="s">
        <v>2950</v>
      </c>
      <c r="U765" s="58" t="s">
        <v>5107</v>
      </c>
      <c r="V765" s="72">
        <v>44739</v>
      </c>
      <c r="W765" s="58" t="s">
        <v>4741</v>
      </c>
      <c r="X765" s="72">
        <v>44732</v>
      </c>
      <c r="Y765" s="73" t="s">
        <v>4747</v>
      </c>
      <c r="Z765" s="58" t="s">
        <v>706</v>
      </c>
      <c r="AA765" s="58" t="s">
        <v>707</v>
      </c>
      <c r="AB765" s="58" t="s">
        <v>834</v>
      </c>
      <c r="AC765" s="58" t="s">
        <v>835</v>
      </c>
      <c r="AD765" s="58" t="s">
        <v>5140</v>
      </c>
      <c r="AE765" s="58" t="s">
        <v>4788</v>
      </c>
      <c r="AF765" s="58" t="s">
        <v>4766</v>
      </c>
      <c r="AG765" s="58"/>
      <c r="AH765" s="58"/>
      <c r="AI765" s="58"/>
      <c r="AJ765" s="58">
        <v>53000</v>
      </c>
      <c r="AK765" s="58"/>
    </row>
    <row r="766" spans="1:37" x14ac:dyDescent="0.3">
      <c r="A766" s="58" t="s">
        <v>121</v>
      </c>
      <c r="B766" s="58" t="s">
        <v>122</v>
      </c>
      <c r="C766" s="58" t="s">
        <v>123</v>
      </c>
      <c r="D766" s="58" t="s">
        <v>697</v>
      </c>
      <c r="E766" s="58" t="s">
        <v>698</v>
      </c>
      <c r="F766" s="58" t="s">
        <v>699</v>
      </c>
      <c r="G766" s="58" t="s">
        <v>700</v>
      </c>
      <c r="H766" s="58" t="s">
        <v>701</v>
      </c>
      <c r="I766" s="58" t="s">
        <v>44</v>
      </c>
      <c r="J766" s="58" t="s">
        <v>136</v>
      </c>
      <c r="K766" s="58" t="s">
        <v>137</v>
      </c>
      <c r="L766" s="58" t="s">
        <v>709</v>
      </c>
      <c r="M766" s="58" t="s">
        <v>710</v>
      </c>
      <c r="N766" s="58" t="s">
        <v>4784</v>
      </c>
      <c r="O766" s="58">
        <v>550000</v>
      </c>
      <c r="P766" s="58" t="s">
        <v>5071</v>
      </c>
      <c r="Q766" s="72">
        <v>44746</v>
      </c>
      <c r="R766" s="58" t="s">
        <v>5072</v>
      </c>
      <c r="S766" s="72">
        <v>44743</v>
      </c>
      <c r="T766" s="58" t="s">
        <v>2950</v>
      </c>
      <c r="U766" s="58" t="s">
        <v>5108</v>
      </c>
      <c r="V766" s="72">
        <v>44739</v>
      </c>
      <c r="W766" s="58" t="s">
        <v>4785</v>
      </c>
      <c r="X766" s="72">
        <v>44732</v>
      </c>
      <c r="Y766" s="73" t="s">
        <v>4747</v>
      </c>
      <c r="Z766" s="58" t="s">
        <v>706</v>
      </c>
      <c r="AA766" s="58" t="s">
        <v>707</v>
      </c>
      <c r="AB766" s="58" t="s">
        <v>834</v>
      </c>
      <c r="AC766" s="58" t="s">
        <v>835</v>
      </c>
      <c r="AD766" s="58" t="s">
        <v>5141</v>
      </c>
      <c r="AE766" s="58" t="s">
        <v>4786</v>
      </c>
      <c r="AF766" s="58" t="s">
        <v>4766</v>
      </c>
      <c r="AG766" s="58"/>
      <c r="AH766" s="58"/>
      <c r="AI766" s="58"/>
      <c r="AJ766" s="58"/>
      <c r="AK766" s="58"/>
    </row>
    <row r="767" spans="1:37" x14ac:dyDescent="0.3">
      <c r="A767" s="58" t="s">
        <v>121</v>
      </c>
      <c r="B767" s="58" t="s">
        <v>122</v>
      </c>
      <c r="C767" s="58" t="s">
        <v>123</v>
      </c>
      <c r="D767" s="58" t="s">
        <v>697</v>
      </c>
      <c r="E767" s="58" t="s">
        <v>698</v>
      </c>
      <c r="F767" s="58" t="s">
        <v>699</v>
      </c>
      <c r="G767" s="58" t="s">
        <v>700</v>
      </c>
      <c r="H767" s="58" t="s">
        <v>701</v>
      </c>
      <c r="I767" s="58" t="s">
        <v>44</v>
      </c>
      <c r="J767" s="58" t="s">
        <v>136</v>
      </c>
      <c r="K767" s="58" t="s">
        <v>137</v>
      </c>
      <c r="L767" s="58" t="s">
        <v>709</v>
      </c>
      <c r="M767" s="58" t="s">
        <v>710</v>
      </c>
      <c r="N767" s="58" t="s">
        <v>4781</v>
      </c>
      <c r="O767" s="58">
        <v>1113000</v>
      </c>
      <c r="P767" s="58" t="s">
        <v>5071</v>
      </c>
      <c r="Q767" s="72">
        <v>44746</v>
      </c>
      <c r="R767" s="58" t="s">
        <v>5072</v>
      </c>
      <c r="S767" s="72">
        <v>44743</v>
      </c>
      <c r="T767" s="58" t="s">
        <v>2950</v>
      </c>
      <c r="U767" s="58" t="s">
        <v>5109</v>
      </c>
      <c r="V767" s="72">
        <v>44739</v>
      </c>
      <c r="W767" s="58" t="s">
        <v>4782</v>
      </c>
      <c r="X767" s="72">
        <v>44732</v>
      </c>
      <c r="Y767" s="73" t="s">
        <v>4747</v>
      </c>
      <c r="Z767" s="58" t="s">
        <v>706</v>
      </c>
      <c r="AA767" s="58" t="s">
        <v>707</v>
      </c>
      <c r="AB767" s="58" t="s">
        <v>834</v>
      </c>
      <c r="AC767" s="58" t="s">
        <v>835</v>
      </c>
      <c r="AD767" s="58" t="s">
        <v>5142</v>
      </c>
      <c r="AE767" s="58" t="s">
        <v>4783</v>
      </c>
      <c r="AF767" s="58" t="s">
        <v>4766</v>
      </c>
      <c r="AG767" s="58"/>
      <c r="AH767" s="58"/>
      <c r="AI767" s="58"/>
      <c r="AJ767" s="58"/>
      <c r="AK767" s="58"/>
    </row>
    <row r="768" spans="1:37" x14ac:dyDescent="0.3">
      <c r="A768" s="58" t="s">
        <v>121</v>
      </c>
      <c r="B768" s="58" t="s">
        <v>122</v>
      </c>
      <c r="C768" s="58" t="s">
        <v>123</v>
      </c>
      <c r="D768" s="58" t="s">
        <v>697</v>
      </c>
      <c r="E768" s="58" t="s">
        <v>698</v>
      </c>
      <c r="F768" s="58" t="s">
        <v>699</v>
      </c>
      <c r="G768" s="58" t="s">
        <v>700</v>
      </c>
      <c r="H768" s="58" t="s">
        <v>701</v>
      </c>
      <c r="I768" s="58" t="s">
        <v>44</v>
      </c>
      <c r="J768" s="58" t="s">
        <v>136</v>
      </c>
      <c r="K768" s="58" t="s">
        <v>137</v>
      </c>
      <c r="L768" s="58" t="s">
        <v>709</v>
      </c>
      <c r="M768" s="58" t="s">
        <v>710</v>
      </c>
      <c r="N768" s="58" t="s">
        <v>4778</v>
      </c>
      <c r="O768" s="58">
        <v>462000</v>
      </c>
      <c r="P768" s="58" t="s">
        <v>5071</v>
      </c>
      <c r="Q768" s="72">
        <v>44746</v>
      </c>
      <c r="R768" s="58" t="s">
        <v>5072</v>
      </c>
      <c r="S768" s="72">
        <v>44743</v>
      </c>
      <c r="T768" s="58" t="s">
        <v>2950</v>
      </c>
      <c r="U768" s="58" t="s">
        <v>5110</v>
      </c>
      <c r="V768" s="72">
        <v>44739</v>
      </c>
      <c r="W768" s="58" t="s">
        <v>4779</v>
      </c>
      <c r="X768" s="72">
        <v>44732</v>
      </c>
      <c r="Y768" s="73" t="s">
        <v>4747</v>
      </c>
      <c r="Z768" s="58" t="s">
        <v>706</v>
      </c>
      <c r="AA768" s="58" t="s">
        <v>707</v>
      </c>
      <c r="AB768" s="58" t="s">
        <v>834</v>
      </c>
      <c r="AC768" s="58" t="s">
        <v>835</v>
      </c>
      <c r="AD768" s="58" t="s">
        <v>5143</v>
      </c>
      <c r="AE768" s="58" t="s">
        <v>4780</v>
      </c>
      <c r="AF768" s="58" t="s">
        <v>4766</v>
      </c>
      <c r="AG768" s="58"/>
      <c r="AH768" s="58"/>
      <c r="AI768" s="58"/>
      <c r="AJ768" s="58"/>
      <c r="AK768" s="58"/>
    </row>
    <row r="769" spans="1:37" x14ac:dyDescent="0.3">
      <c r="A769" s="58" t="s">
        <v>121</v>
      </c>
      <c r="B769" s="58" t="s">
        <v>122</v>
      </c>
      <c r="C769" s="58" t="s">
        <v>123</v>
      </c>
      <c r="D769" s="58" t="s">
        <v>697</v>
      </c>
      <c r="E769" s="58" t="s">
        <v>698</v>
      </c>
      <c r="F769" s="58" t="s">
        <v>699</v>
      </c>
      <c r="G769" s="58" t="s">
        <v>700</v>
      </c>
      <c r="H769" s="58" t="s">
        <v>701</v>
      </c>
      <c r="I769" s="58" t="s">
        <v>44</v>
      </c>
      <c r="J769" s="58" t="s">
        <v>136</v>
      </c>
      <c r="K769" s="58" t="s">
        <v>137</v>
      </c>
      <c r="L769" s="58" t="s">
        <v>709</v>
      </c>
      <c r="M769" s="58" t="s">
        <v>710</v>
      </c>
      <c r="N769" s="58" t="s">
        <v>4776</v>
      </c>
      <c r="O769" s="58">
        <v>2279000</v>
      </c>
      <c r="P769" s="58" t="s">
        <v>5071</v>
      </c>
      <c r="Q769" s="72">
        <v>44746</v>
      </c>
      <c r="R769" s="58" t="s">
        <v>5072</v>
      </c>
      <c r="S769" s="72">
        <v>44743</v>
      </c>
      <c r="T769" s="58" t="s">
        <v>2950</v>
      </c>
      <c r="U769" s="58" t="s">
        <v>5111</v>
      </c>
      <c r="V769" s="72">
        <v>44739</v>
      </c>
      <c r="W769" s="58" t="s">
        <v>4740</v>
      </c>
      <c r="X769" s="72">
        <v>44732</v>
      </c>
      <c r="Y769" s="73" t="s">
        <v>4747</v>
      </c>
      <c r="Z769" s="58" t="s">
        <v>706</v>
      </c>
      <c r="AA769" s="58" t="s">
        <v>707</v>
      </c>
      <c r="AB769" s="58" t="s">
        <v>834</v>
      </c>
      <c r="AC769" s="58" t="s">
        <v>835</v>
      </c>
      <c r="AD769" s="58" t="s">
        <v>5144</v>
      </c>
      <c r="AE769" s="58" t="s">
        <v>4777</v>
      </c>
      <c r="AF769" s="58" t="s">
        <v>4766</v>
      </c>
      <c r="AG769" s="58"/>
      <c r="AH769" s="58"/>
      <c r="AI769" s="58"/>
      <c r="AJ769" s="58">
        <v>91160</v>
      </c>
      <c r="AK769" s="58"/>
    </row>
    <row r="770" spans="1:37" x14ac:dyDescent="0.3">
      <c r="A770" s="58" t="s">
        <v>121</v>
      </c>
      <c r="B770" s="58" t="s">
        <v>122</v>
      </c>
      <c r="C770" s="58" t="s">
        <v>123</v>
      </c>
      <c r="D770" s="58" t="s">
        <v>697</v>
      </c>
      <c r="E770" s="58" t="s">
        <v>698</v>
      </c>
      <c r="F770" s="58" t="s">
        <v>699</v>
      </c>
      <c r="G770" s="58" t="s">
        <v>700</v>
      </c>
      <c r="H770" s="58" t="s">
        <v>701</v>
      </c>
      <c r="I770" s="58" t="s">
        <v>44</v>
      </c>
      <c r="J770" s="58" t="s">
        <v>136</v>
      </c>
      <c r="K770" s="58" t="s">
        <v>137</v>
      </c>
      <c r="L770" s="58" t="s">
        <v>709</v>
      </c>
      <c r="M770" s="58" t="s">
        <v>710</v>
      </c>
      <c r="N770" s="58" t="s">
        <v>4773</v>
      </c>
      <c r="O770" s="58">
        <v>946000</v>
      </c>
      <c r="P770" s="58" t="s">
        <v>5071</v>
      </c>
      <c r="Q770" s="72">
        <v>44746</v>
      </c>
      <c r="R770" s="58" t="s">
        <v>5072</v>
      </c>
      <c r="S770" s="72">
        <v>44743</v>
      </c>
      <c r="T770" s="58" t="s">
        <v>2950</v>
      </c>
      <c r="U770" s="58" t="s">
        <v>5112</v>
      </c>
      <c r="V770" s="72">
        <v>44739</v>
      </c>
      <c r="W770" s="58" t="s">
        <v>4774</v>
      </c>
      <c r="X770" s="72">
        <v>44732</v>
      </c>
      <c r="Y770" s="73" t="s">
        <v>4747</v>
      </c>
      <c r="Z770" s="58" t="s">
        <v>706</v>
      </c>
      <c r="AA770" s="58" t="s">
        <v>707</v>
      </c>
      <c r="AB770" s="58" t="s">
        <v>834</v>
      </c>
      <c r="AC770" s="58" t="s">
        <v>835</v>
      </c>
      <c r="AD770" s="58" t="s">
        <v>5145</v>
      </c>
      <c r="AE770" s="58" t="s">
        <v>4775</v>
      </c>
      <c r="AF770" s="58" t="s">
        <v>4766</v>
      </c>
      <c r="AG770" s="58"/>
      <c r="AH770" s="58"/>
      <c r="AI770" s="58"/>
      <c r="AJ770" s="58"/>
      <c r="AK770" s="58"/>
    </row>
    <row r="771" spans="1:37" x14ac:dyDescent="0.3">
      <c r="A771" s="58" t="s">
        <v>121</v>
      </c>
      <c r="B771" s="58" t="s">
        <v>122</v>
      </c>
      <c r="C771" s="58" t="s">
        <v>123</v>
      </c>
      <c r="D771" s="58" t="s">
        <v>697</v>
      </c>
      <c r="E771" s="58" t="s">
        <v>698</v>
      </c>
      <c r="F771" s="58" t="s">
        <v>699</v>
      </c>
      <c r="G771" s="58" t="s">
        <v>700</v>
      </c>
      <c r="H771" s="58" t="s">
        <v>701</v>
      </c>
      <c r="I771" s="58" t="s">
        <v>44</v>
      </c>
      <c r="J771" s="58" t="s">
        <v>136</v>
      </c>
      <c r="K771" s="58" t="s">
        <v>137</v>
      </c>
      <c r="L771" s="58" t="s">
        <v>709</v>
      </c>
      <c r="M771" s="58" t="s">
        <v>710</v>
      </c>
      <c r="N771" s="58" t="s">
        <v>4770</v>
      </c>
      <c r="O771" s="58">
        <v>286000</v>
      </c>
      <c r="P771" s="58" t="s">
        <v>5071</v>
      </c>
      <c r="Q771" s="72">
        <v>44746</v>
      </c>
      <c r="R771" s="58" t="s">
        <v>5072</v>
      </c>
      <c r="S771" s="72">
        <v>44743</v>
      </c>
      <c r="T771" s="58" t="s">
        <v>2950</v>
      </c>
      <c r="U771" s="58" t="s">
        <v>5113</v>
      </c>
      <c r="V771" s="72">
        <v>44739</v>
      </c>
      <c r="W771" s="58" t="s">
        <v>4771</v>
      </c>
      <c r="X771" s="72">
        <v>44732</v>
      </c>
      <c r="Y771" s="73" t="s">
        <v>4747</v>
      </c>
      <c r="Z771" s="58" t="s">
        <v>706</v>
      </c>
      <c r="AA771" s="58" t="s">
        <v>707</v>
      </c>
      <c r="AB771" s="58" t="s">
        <v>834</v>
      </c>
      <c r="AC771" s="58" t="s">
        <v>835</v>
      </c>
      <c r="AD771" s="58" t="s">
        <v>5146</v>
      </c>
      <c r="AE771" s="58" t="s">
        <v>4772</v>
      </c>
      <c r="AF771" s="58" t="s">
        <v>4766</v>
      </c>
      <c r="AG771" s="58"/>
      <c r="AH771" s="58"/>
      <c r="AI771" s="58"/>
      <c r="AJ771" s="58"/>
      <c r="AK771" s="58"/>
    </row>
    <row r="772" spans="1:37" x14ac:dyDescent="0.3">
      <c r="A772" s="58" t="s">
        <v>121</v>
      </c>
      <c r="B772" s="58" t="s">
        <v>122</v>
      </c>
      <c r="C772" s="58" t="s">
        <v>123</v>
      </c>
      <c r="D772" s="58" t="s">
        <v>697</v>
      </c>
      <c r="E772" s="58" t="s">
        <v>698</v>
      </c>
      <c r="F772" s="58" t="s">
        <v>699</v>
      </c>
      <c r="G772" s="58" t="s">
        <v>700</v>
      </c>
      <c r="H772" s="58" t="s">
        <v>701</v>
      </c>
      <c r="I772" s="58" t="s">
        <v>44</v>
      </c>
      <c r="J772" s="58" t="s">
        <v>136</v>
      </c>
      <c r="K772" s="58" t="s">
        <v>137</v>
      </c>
      <c r="L772" s="58" t="s">
        <v>709</v>
      </c>
      <c r="M772" s="58" t="s">
        <v>710</v>
      </c>
      <c r="N772" s="58" t="s">
        <v>4767</v>
      </c>
      <c r="O772" s="58">
        <v>1466000</v>
      </c>
      <c r="P772" s="58" t="s">
        <v>5071</v>
      </c>
      <c r="Q772" s="72">
        <v>44746</v>
      </c>
      <c r="R772" s="58" t="s">
        <v>5072</v>
      </c>
      <c r="S772" s="72">
        <v>44743</v>
      </c>
      <c r="T772" s="58" t="s">
        <v>2950</v>
      </c>
      <c r="U772" s="58" t="s">
        <v>5114</v>
      </c>
      <c r="V772" s="72">
        <v>44739</v>
      </c>
      <c r="W772" s="58" t="s">
        <v>4768</v>
      </c>
      <c r="X772" s="72">
        <v>44732</v>
      </c>
      <c r="Y772" s="73" t="s">
        <v>4747</v>
      </c>
      <c r="Z772" s="58" t="s">
        <v>706</v>
      </c>
      <c r="AA772" s="58" t="s">
        <v>707</v>
      </c>
      <c r="AB772" s="58" t="s">
        <v>834</v>
      </c>
      <c r="AC772" s="58" t="s">
        <v>835</v>
      </c>
      <c r="AD772" s="58" t="s">
        <v>5147</v>
      </c>
      <c r="AE772" s="58" t="s">
        <v>4769</v>
      </c>
      <c r="AF772" s="58" t="s">
        <v>4766</v>
      </c>
      <c r="AG772" s="58"/>
      <c r="AH772" s="58"/>
      <c r="AI772" s="58"/>
      <c r="AJ772" s="58"/>
      <c r="AK772" s="58"/>
    </row>
    <row r="773" spans="1:37" x14ac:dyDescent="0.3">
      <c r="A773" s="58" t="s">
        <v>121</v>
      </c>
      <c r="B773" s="58" t="s">
        <v>122</v>
      </c>
      <c r="C773" s="58" t="s">
        <v>123</v>
      </c>
      <c r="D773" s="58" t="s">
        <v>697</v>
      </c>
      <c r="E773" s="58" t="s">
        <v>698</v>
      </c>
      <c r="F773" s="58" t="s">
        <v>699</v>
      </c>
      <c r="G773" s="58" t="s">
        <v>700</v>
      </c>
      <c r="H773" s="58" t="s">
        <v>701</v>
      </c>
      <c r="I773" s="58" t="s">
        <v>44</v>
      </c>
      <c r="J773" s="58" t="s">
        <v>136</v>
      </c>
      <c r="K773" s="58" t="s">
        <v>137</v>
      </c>
      <c r="L773" s="58" t="s">
        <v>709</v>
      </c>
      <c r="M773" s="58" t="s">
        <v>710</v>
      </c>
      <c r="N773" s="58" t="s">
        <v>4763</v>
      </c>
      <c r="O773" s="58">
        <v>220000</v>
      </c>
      <c r="P773" s="58" t="s">
        <v>5071</v>
      </c>
      <c r="Q773" s="72">
        <v>44746</v>
      </c>
      <c r="R773" s="58" t="s">
        <v>5072</v>
      </c>
      <c r="S773" s="72">
        <v>44743</v>
      </c>
      <c r="T773" s="58" t="s">
        <v>2950</v>
      </c>
      <c r="U773" s="58" t="s">
        <v>5115</v>
      </c>
      <c r="V773" s="72">
        <v>44739</v>
      </c>
      <c r="W773" s="58" t="s">
        <v>4764</v>
      </c>
      <c r="X773" s="72">
        <v>44732</v>
      </c>
      <c r="Y773" s="73" t="s">
        <v>4747</v>
      </c>
      <c r="Z773" s="58" t="s">
        <v>706</v>
      </c>
      <c r="AA773" s="58" t="s">
        <v>707</v>
      </c>
      <c r="AB773" s="58" t="s">
        <v>834</v>
      </c>
      <c r="AC773" s="58" t="s">
        <v>835</v>
      </c>
      <c r="AD773" s="58" t="s">
        <v>5148</v>
      </c>
      <c r="AE773" s="58" t="s">
        <v>4765</v>
      </c>
      <c r="AF773" s="58" t="s">
        <v>4766</v>
      </c>
      <c r="AG773" s="58"/>
      <c r="AH773" s="58"/>
      <c r="AI773" s="58"/>
      <c r="AJ773" s="58"/>
      <c r="AK773" s="58"/>
    </row>
    <row r="774" spans="1:37" x14ac:dyDescent="0.3">
      <c r="A774" s="58" t="s">
        <v>121</v>
      </c>
      <c r="B774" s="58" t="s">
        <v>122</v>
      </c>
      <c r="C774" s="58" t="s">
        <v>123</v>
      </c>
      <c r="D774" s="58" t="s">
        <v>124</v>
      </c>
      <c r="E774" s="58" t="s">
        <v>125</v>
      </c>
      <c r="F774" s="58" t="s">
        <v>134</v>
      </c>
      <c r="G774" s="58" t="s">
        <v>56</v>
      </c>
      <c r="H774" s="58" t="s">
        <v>135</v>
      </c>
      <c r="I774" s="58" t="s">
        <v>44</v>
      </c>
      <c r="J774" s="58" t="s">
        <v>136</v>
      </c>
      <c r="K774" s="58" t="s">
        <v>137</v>
      </c>
      <c r="L774" s="58" t="s">
        <v>138</v>
      </c>
      <c r="M774" s="58" t="s">
        <v>139</v>
      </c>
      <c r="N774" s="58" t="s">
        <v>4855</v>
      </c>
      <c r="O774" s="58">
        <v>210000</v>
      </c>
      <c r="P774" s="58" t="s">
        <v>5149</v>
      </c>
      <c r="Q774" s="72">
        <v>44756</v>
      </c>
      <c r="R774" s="58" t="s">
        <v>5017</v>
      </c>
      <c r="S774" s="72">
        <v>44755</v>
      </c>
      <c r="T774" s="58" t="s">
        <v>2926</v>
      </c>
      <c r="U774" s="58" t="s">
        <v>5018</v>
      </c>
      <c r="V774" s="72">
        <v>44750</v>
      </c>
      <c r="W774" s="58" t="s">
        <v>4856</v>
      </c>
      <c r="X774" s="72">
        <v>44749</v>
      </c>
      <c r="Y774" s="73" t="s">
        <v>4857</v>
      </c>
      <c r="Z774" s="58" t="s">
        <v>52</v>
      </c>
      <c r="AA774" s="58" t="s">
        <v>62</v>
      </c>
      <c r="AB774" s="58" t="s">
        <v>834</v>
      </c>
      <c r="AC774" s="58" t="s">
        <v>835</v>
      </c>
      <c r="AD774" s="58" t="s">
        <v>5150</v>
      </c>
      <c r="AE774" s="58" t="s">
        <v>4858</v>
      </c>
      <c r="AF774" s="58" t="s">
        <v>4859</v>
      </c>
      <c r="AG774" s="58"/>
      <c r="AH774" s="58"/>
      <c r="AI774" s="58"/>
      <c r="AJ774" s="58"/>
      <c r="AK774" s="58"/>
    </row>
    <row r="775" spans="1:37" x14ac:dyDescent="0.3">
      <c r="A775" s="58" t="s">
        <v>121</v>
      </c>
      <c r="B775" s="58" t="s">
        <v>122</v>
      </c>
      <c r="C775" s="58" t="s">
        <v>256</v>
      </c>
      <c r="D775" s="58" t="s">
        <v>269</v>
      </c>
      <c r="E775" s="58" t="s">
        <v>270</v>
      </c>
      <c r="F775" s="58" t="s">
        <v>839</v>
      </c>
      <c r="G775" s="58" t="s">
        <v>56</v>
      </c>
      <c r="H775" s="58" t="s">
        <v>840</v>
      </c>
      <c r="I775" s="58" t="s">
        <v>44</v>
      </c>
      <c r="J775" s="58" t="s">
        <v>136</v>
      </c>
      <c r="K775" s="58" t="s">
        <v>273</v>
      </c>
      <c r="L775" s="58" t="s">
        <v>841</v>
      </c>
      <c r="M775" s="58" t="s">
        <v>842</v>
      </c>
      <c r="N775" s="58" t="s">
        <v>4995</v>
      </c>
      <c r="O775" s="58">
        <v>410000</v>
      </c>
      <c r="P775" s="58" t="s">
        <v>5149</v>
      </c>
      <c r="Q775" s="72">
        <v>44756</v>
      </c>
      <c r="R775" s="58" t="s">
        <v>5017</v>
      </c>
      <c r="S775" s="72">
        <v>44755</v>
      </c>
      <c r="T775" s="58" t="s">
        <v>1697</v>
      </c>
      <c r="U775" s="58" t="s">
        <v>5019</v>
      </c>
      <c r="V775" s="72">
        <v>44750</v>
      </c>
      <c r="W775" s="58" t="s">
        <v>5009</v>
      </c>
      <c r="X775" s="72">
        <v>44750</v>
      </c>
      <c r="Y775" s="73" t="s">
        <v>4857</v>
      </c>
      <c r="Z775" s="58" t="s">
        <v>52</v>
      </c>
      <c r="AA775" s="58" t="s">
        <v>62</v>
      </c>
      <c r="AB775" s="58" t="s">
        <v>834</v>
      </c>
      <c r="AC775" s="58" t="s">
        <v>835</v>
      </c>
      <c r="AD775" s="58" t="s">
        <v>5151</v>
      </c>
      <c r="AE775" s="58" t="s">
        <v>5010</v>
      </c>
      <c r="AF775" s="58" t="s">
        <v>4859</v>
      </c>
      <c r="AG775" s="58"/>
      <c r="AH775" s="58"/>
      <c r="AI775" s="58"/>
      <c r="AJ775" s="58"/>
      <c r="AK775" s="58"/>
    </row>
    <row r="776" spans="1:37" x14ac:dyDescent="0.3">
      <c r="A776" s="58" t="s">
        <v>121</v>
      </c>
      <c r="B776" s="58" t="s">
        <v>122</v>
      </c>
      <c r="C776" s="58" t="s">
        <v>123</v>
      </c>
      <c r="D776" s="58" t="s">
        <v>124</v>
      </c>
      <c r="E776" s="58" t="s">
        <v>125</v>
      </c>
      <c r="F776" s="58" t="s">
        <v>134</v>
      </c>
      <c r="G776" s="58" t="s">
        <v>56</v>
      </c>
      <c r="H776" s="58" t="s">
        <v>135</v>
      </c>
      <c r="I776" s="58" t="s">
        <v>44</v>
      </c>
      <c r="J776" s="58" t="s">
        <v>136</v>
      </c>
      <c r="K776" s="58" t="s">
        <v>137</v>
      </c>
      <c r="L776" s="58" t="s">
        <v>138</v>
      </c>
      <c r="M776" s="58" t="s">
        <v>139</v>
      </c>
      <c r="N776" s="58" t="s">
        <v>4860</v>
      </c>
      <c r="O776" s="58">
        <v>210000</v>
      </c>
      <c r="P776" s="58" t="s">
        <v>5149</v>
      </c>
      <c r="Q776" s="72">
        <v>44756</v>
      </c>
      <c r="R776" s="58" t="s">
        <v>5017</v>
      </c>
      <c r="S776" s="72">
        <v>44755</v>
      </c>
      <c r="T776" s="58" t="s">
        <v>2926</v>
      </c>
      <c r="U776" s="58" t="s">
        <v>5020</v>
      </c>
      <c r="V776" s="72">
        <v>44750</v>
      </c>
      <c r="W776" s="58" t="s">
        <v>4861</v>
      </c>
      <c r="X776" s="72">
        <v>44750</v>
      </c>
      <c r="Y776" s="73" t="s">
        <v>4857</v>
      </c>
      <c r="Z776" s="58" t="s">
        <v>52</v>
      </c>
      <c r="AA776" s="58" t="s">
        <v>62</v>
      </c>
      <c r="AB776" s="58" t="s">
        <v>834</v>
      </c>
      <c r="AC776" s="58" t="s">
        <v>835</v>
      </c>
      <c r="AD776" s="58" t="s">
        <v>5152</v>
      </c>
      <c r="AE776" s="58" t="s">
        <v>4862</v>
      </c>
      <c r="AF776" s="58" t="s">
        <v>4859</v>
      </c>
      <c r="AG776" s="58"/>
      <c r="AH776" s="58"/>
      <c r="AI776" s="58"/>
      <c r="AJ776" s="58"/>
      <c r="AK776" s="58"/>
    </row>
    <row r="777" spans="1:37" x14ac:dyDescent="0.3">
      <c r="A777" s="58" t="s">
        <v>121</v>
      </c>
      <c r="B777" s="58" t="s">
        <v>122</v>
      </c>
      <c r="C777" s="58" t="s">
        <v>123</v>
      </c>
      <c r="D777" s="58" t="s">
        <v>697</v>
      </c>
      <c r="E777" s="58" t="s">
        <v>698</v>
      </c>
      <c r="F777" s="58" t="s">
        <v>804</v>
      </c>
      <c r="G777" s="58" t="s">
        <v>805</v>
      </c>
      <c r="H777" s="58" t="s">
        <v>806</v>
      </c>
      <c r="I777" s="58" t="s">
        <v>44</v>
      </c>
      <c r="J777" s="58" t="s">
        <v>136</v>
      </c>
      <c r="K777" s="58" t="s">
        <v>137</v>
      </c>
      <c r="L777" s="58" t="s">
        <v>807</v>
      </c>
      <c r="M777" s="58" t="s">
        <v>808</v>
      </c>
      <c r="N777" s="58" t="s">
        <v>4993</v>
      </c>
      <c r="O777" s="58">
        <v>2920000</v>
      </c>
      <c r="P777" s="58" t="s">
        <v>5149</v>
      </c>
      <c r="Q777" s="72">
        <v>44756</v>
      </c>
      <c r="R777" s="58" t="s">
        <v>5017</v>
      </c>
      <c r="S777" s="72">
        <v>44755</v>
      </c>
      <c r="T777" s="58" t="s">
        <v>2926</v>
      </c>
      <c r="U777" s="58" t="s">
        <v>5021</v>
      </c>
      <c r="V777" s="72">
        <v>44750</v>
      </c>
      <c r="W777" s="58" t="s">
        <v>4854</v>
      </c>
      <c r="X777" s="72">
        <v>44750</v>
      </c>
      <c r="Y777" s="73" t="s">
        <v>4857</v>
      </c>
      <c r="Z777" s="58" t="s">
        <v>706</v>
      </c>
      <c r="AA777" s="58" t="s">
        <v>811</v>
      </c>
      <c r="AB777" s="58" t="s">
        <v>834</v>
      </c>
      <c r="AC777" s="58" t="s">
        <v>835</v>
      </c>
      <c r="AD777" s="58" t="s">
        <v>5153</v>
      </c>
      <c r="AE777" s="58" t="s">
        <v>4994</v>
      </c>
      <c r="AF777" s="58" t="s">
        <v>4859</v>
      </c>
      <c r="AG777" s="58"/>
      <c r="AH777" s="58">
        <v>502200</v>
      </c>
      <c r="AI777" s="58"/>
      <c r="AJ777" s="58"/>
      <c r="AK777" s="58"/>
    </row>
    <row r="778" spans="1:37" x14ac:dyDescent="0.3">
      <c r="A778" s="58" t="s">
        <v>121</v>
      </c>
      <c r="B778" s="58" t="s">
        <v>122</v>
      </c>
      <c r="C778" s="58" t="s">
        <v>123</v>
      </c>
      <c r="D778" s="58" t="s">
        <v>697</v>
      </c>
      <c r="E778" s="58" t="s">
        <v>698</v>
      </c>
      <c r="F778" s="58" t="s">
        <v>804</v>
      </c>
      <c r="G778" s="58" t="s">
        <v>805</v>
      </c>
      <c r="H778" s="58" t="s">
        <v>806</v>
      </c>
      <c r="I778" s="58" t="s">
        <v>44</v>
      </c>
      <c r="J778" s="58" t="s">
        <v>136</v>
      </c>
      <c r="K778" s="58" t="s">
        <v>137</v>
      </c>
      <c r="L778" s="58" t="s">
        <v>813</v>
      </c>
      <c r="M778" s="58" t="s">
        <v>814</v>
      </c>
      <c r="N778" s="58" t="s">
        <v>4993</v>
      </c>
      <c r="O778" s="58">
        <v>324000</v>
      </c>
      <c r="P778" s="58" t="s">
        <v>5149</v>
      </c>
      <c r="Q778" s="72">
        <v>44756</v>
      </c>
      <c r="R778" s="58" t="s">
        <v>5017</v>
      </c>
      <c r="S778" s="72">
        <v>44755</v>
      </c>
      <c r="T778" s="58" t="s">
        <v>2926</v>
      </c>
      <c r="U778" s="58" t="s">
        <v>5021</v>
      </c>
      <c r="V778" s="72">
        <v>44750</v>
      </c>
      <c r="W778" s="58" t="s">
        <v>4854</v>
      </c>
      <c r="X778" s="72">
        <v>44750</v>
      </c>
      <c r="Y778" s="73" t="s">
        <v>4857</v>
      </c>
      <c r="Z778" s="58" t="s">
        <v>706</v>
      </c>
      <c r="AA778" s="58" t="s">
        <v>811</v>
      </c>
      <c r="AB778" s="58" t="s">
        <v>834</v>
      </c>
      <c r="AC778" s="58" t="s">
        <v>835</v>
      </c>
      <c r="AD778" s="58" t="s">
        <v>5153</v>
      </c>
      <c r="AE778" s="58" t="s">
        <v>4994</v>
      </c>
      <c r="AF778" s="58" t="s">
        <v>4859</v>
      </c>
      <c r="AG778" s="58"/>
      <c r="AH778" s="58">
        <v>502200</v>
      </c>
      <c r="AI778" s="58"/>
      <c r="AJ778" s="58"/>
      <c r="AK778" s="58"/>
    </row>
    <row r="779" spans="1:37" x14ac:dyDescent="0.3">
      <c r="A779" s="58" t="s">
        <v>121</v>
      </c>
      <c r="B779" s="58" t="s">
        <v>122</v>
      </c>
      <c r="C779" s="58" t="s">
        <v>123</v>
      </c>
      <c r="D779" s="58" t="s">
        <v>697</v>
      </c>
      <c r="E779" s="58" t="s">
        <v>698</v>
      </c>
      <c r="F779" s="58" t="s">
        <v>804</v>
      </c>
      <c r="G779" s="58" t="s">
        <v>805</v>
      </c>
      <c r="H779" s="58" t="s">
        <v>806</v>
      </c>
      <c r="I779" s="58" t="s">
        <v>44</v>
      </c>
      <c r="J779" s="58" t="s">
        <v>136</v>
      </c>
      <c r="K779" s="58" t="s">
        <v>137</v>
      </c>
      <c r="L779" s="58" t="s">
        <v>815</v>
      </c>
      <c r="M779" s="58" t="s">
        <v>816</v>
      </c>
      <c r="N779" s="58" t="s">
        <v>4993</v>
      </c>
      <c r="O779" s="58">
        <v>324000</v>
      </c>
      <c r="P779" s="58" t="s">
        <v>5149</v>
      </c>
      <c r="Q779" s="72">
        <v>44756</v>
      </c>
      <c r="R779" s="58" t="s">
        <v>5017</v>
      </c>
      <c r="S779" s="72">
        <v>44755</v>
      </c>
      <c r="T779" s="58" t="s">
        <v>2926</v>
      </c>
      <c r="U779" s="58" t="s">
        <v>5021</v>
      </c>
      <c r="V779" s="72">
        <v>44750</v>
      </c>
      <c r="W779" s="58" t="s">
        <v>4854</v>
      </c>
      <c r="X779" s="72">
        <v>44750</v>
      </c>
      <c r="Y779" s="73" t="s">
        <v>4857</v>
      </c>
      <c r="Z779" s="58" t="s">
        <v>706</v>
      </c>
      <c r="AA779" s="58" t="s">
        <v>811</v>
      </c>
      <c r="AB779" s="58" t="s">
        <v>834</v>
      </c>
      <c r="AC779" s="58" t="s">
        <v>835</v>
      </c>
      <c r="AD779" s="58" t="s">
        <v>5153</v>
      </c>
      <c r="AE779" s="58" t="s">
        <v>4994</v>
      </c>
      <c r="AF779" s="58" t="s">
        <v>4859</v>
      </c>
      <c r="AG779" s="58"/>
      <c r="AH779" s="58">
        <v>502200</v>
      </c>
      <c r="AI779" s="58"/>
      <c r="AJ779" s="58"/>
      <c r="AK779" s="58"/>
    </row>
    <row r="780" spans="1:37" x14ac:dyDescent="0.3">
      <c r="A780" s="58" t="s">
        <v>121</v>
      </c>
      <c r="B780" s="58" t="s">
        <v>122</v>
      </c>
      <c r="C780" s="58" t="s">
        <v>123</v>
      </c>
      <c r="D780" s="58" t="s">
        <v>697</v>
      </c>
      <c r="E780" s="58" t="s">
        <v>698</v>
      </c>
      <c r="F780" s="58" t="s">
        <v>804</v>
      </c>
      <c r="G780" s="58" t="s">
        <v>805</v>
      </c>
      <c r="H780" s="58" t="s">
        <v>806</v>
      </c>
      <c r="I780" s="58" t="s">
        <v>44</v>
      </c>
      <c r="J780" s="58" t="s">
        <v>136</v>
      </c>
      <c r="K780" s="58" t="s">
        <v>137</v>
      </c>
      <c r="L780" s="58" t="s">
        <v>817</v>
      </c>
      <c r="M780" s="58" t="s">
        <v>818</v>
      </c>
      <c r="N780" s="58" t="s">
        <v>4993</v>
      </c>
      <c r="O780" s="58">
        <v>680000</v>
      </c>
      <c r="P780" s="58" t="s">
        <v>5149</v>
      </c>
      <c r="Q780" s="72">
        <v>44756</v>
      </c>
      <c r="R780" s="58" t="s">
        <v>5017</v>
      </c>
      <c r="S780" s="72">
        <v>44755</v>
      </c>
      <c r="T780" s="58" t="s">
        <v>2926</v>
      </c>
      <c r="U780" s="58" t="s">
        <v>5021</v>
      </c>
      <c r="V780" s="72">
        <v>44750</v>
      </c>
      <c r="W780" s="58" t="s">
        <v>4854</v>
      </c>
      <c r="X780" s="72">
        <v>44750</v>
      </c>
      <c r="Y780" s="73" t="s">
        <v>4857</v>
      </c>
      <c r="Z780" s="58" t="s">
        <v>706</v>
      </c>
      <c r="AA780" s="58" t="s">
        <v>811</v>
      </c>
      <c r="AB780" s="58" t="s">
        <v>834</v>
      </c>
      <c r="AC780" s="58" t="s">
        <v>835</v>
      </c>
      <c r="AD780" s="58" t="s">
        <v>5153</v>
      </c>
      <c r="AE780" s="58" t="s">
        <v>4994</v>
      </c>
      <c r="AF780" s="58" t="s">
        <v>4859</v>
      </c>
      <c r="AG780" s="58"/>
      <c r="AH780" s="58">
        <v>502200</v>
      </c>
      <c r="AI780" s="58"/>
      <c r="AJ780" s="58"/>
      <c r="AK780" s="58"/>
    </row>
    <row r="781" spans="1:37" x14ac:dyDescent="0.3">
      <c r="A781" s="58" t="s">
        <v>121</v>
      </c>
      <c r="B781" s="58" t="s">
        <v>122</v>
      </c>
      <c r="C781" s="58" t="s">
        <v>123</v>
      </c>
      <c r="D781" s="58" t="s">
        <v>697</v>
      </c>
      <c r="E781" s="58" t="s">
        <v>698</v>
      </c>
      <c r="F781" s="58" t="s">
        <v>804</v>
      </c>
      <c r="G781" s="58" t="s">
        <v>805</v>
      </c>
      <c r="H781" s="58" t="s">
        <v>806</v>
      </c>
      <c r="I781" s="58" t="s">
        <v>44</v>
      </c>
      <c r="J781" s="58" t="s">
        <v>136</v>
      </c>
      <c r="K781" s="58" t="s">
        <v>137</v>
      </c>
      <c r="L781" s="58" t="s">
        <v>819</v>
      </c>
      <c r="M781" s="58" t="s">
        <v>820</v>
      </c>
      <c r="N781" s="58" t="s">
        <v>4993</v>
      </c>
      <c r="O781" s="58">
        <v>200000</v>
      </c>
      <c r="P781" s="58" t="s">
        <v>5149</v>
      </c>
      <c r="Q781" s="72">
        <v>44756</v>
      </c>
      <c r="R781" s="58" t="s">
        <v>5017</v>
      </c>
      <c r="S781" s="72">
        <v>44755</v>
      </c>
      <c r="T781" s="58" t="s">
        <v>2926</v>
      </c>
      <c r="U781" s="58" t="s">
        <v>5021</v>
      </c>
      <c r="V781" s="72">
        <v>44750</v>
      </c>
      <c r="W781" s="58" t="s">
        <v>4854</v>
      </c>
      <c r="X781" s="72">
        <v>44750</v>
      </c>
      <c r="Y781" s="73" t="s">
        <v>4857</v>
      </c>
      <c r="Z781" s="58" t="s">
        <v>706</v>
      </c>
      <c r="AA781" s="58" t="s">
        <v>811</v>
      </c>
      <c r="AB781" s="58" t="s">
        <v>834</v>
      </c>
      <c r="AC781" s="58" t="s">
        <v>835</v>
      </c>
      <c r="AD781" s="58" t="s">
        <v>5153</v>
      </c>
      <c r="AE781" s="58" t="s">
        <v>4994</v>
      </c>
      <c r="AF781" s="58" t="s">
        <v>4859</v>
      </c>
      <c r="AG781" s="58"/>
      <c r="AH781" s="58">
        <v>502200</v>
      </c>
      <c r="AI781" s="58"/>
      <c r="AJ781" s="58"/>
      <c r="AK781" s="58"/>
    </row>
    <row r="782" spans="1:37" x14ac:dyDescent="0.3">
      <c r="A782" s="58" t="s">
        <v>121</v>
      </c>
      <c r="B782" s="58" t="s">
        <v>122</v>
      </c>
      <c r="C782" s="58" t="s">
        <v>123</v>
      </c>
      <c r="D782" s="58" t="s">
        <v>697</v>
      </c>
      <c r="E782" s="58" t="s">
        <v>698</v>
      </c>
      <c r="F782" s="58" t="s">
        <v>804</v>
      </c>
      <c r="G782" s="58" t="s">
        <v>805</v>
      </c>
      <c r="H782" s="58" t="s">
        <v>806</v>
      </c>
      <c r="I782" s="58" t="s">
        <v>44</v>
      </c>
      <c r="J782" s="58" t="s">
        <v>136</v>
      </c>
      <c r="K782" s="58" t="s">
        <v>137</v>
      </c>
      <c r="L782" s="58" t="s">
        <v>821</v>
      </c>
      <c r="M782" s="58" t="s">
        <v>822</v>
      </c>
      <c r="N782" s="58" t="s">
        <v>4993</v>
      </c>
      <c r="O782" s="58">
        <v>80000</v>
      </c>
      <c r="P782" s="58" t="s">
        <v>5149</v>
      </c>
      <c r="Q782" s="72">
        <v>44756</v>
      </c>
      <c r="R782" s="58" t="s">
        <v>5017</v>
      </c>
      <c r="S782" s="72">
        <v>44755</v>
      </c>
      <c r="T782" s="58" t="s">
        <v>2926</v>
      </c>
      <c r="U782" s="58" t="s">
        <v>5021</v>
      </c>
      <c r="V782" s="72">
        <v>44750</v>
      </c>
      <c r="W782" s="58" t="s">
        <v>4854</v>
      </c>
      <c r="X782" s="72">
        <v>44750</v>
      </c>
      <c r="Y782" s="73" t="s">
        <v>4857</v>
      </c>
      <c r="Z782" s="58" t="s">
        <v>706</v>
      </c>
      <c r="AA782" s="58" t="s">
        <v>811</v>
      </c>
      <c r="AB782" s="58" t="s">
        <v>834</v>
      </c>
      <c r="AC782" s="58" t="s">
        <v>835</v>
      </c>
      <c r="AD782" s="58" t="s">
        <v>5153</v>
      </c>
      <c r="AE782" s="58" t="s">
        <v>4994</v>
      </c>
      <c r="AF782" s="58" t="s">
        <v>4859</v>
      </c>
      <c r="AG782" s="58"/>
      <c r="AH782" s="58">
        <v>502200</v>
      </c>
      <c r="AI782" s="58"/>
      <c r="AJ782" s="58"/>
      <c r="AK782" s="58"/>
    </row>
    <row r="783" spans="1:37" x14ac:dyDescent="0.3">
      <c r="A783" s="58" t="s">
        <v>121</v>
      </c>
      <c r="B783" s="58" t="s">
        <v>122</v>
      </c>
      <c r="C783" s="58" t="s">
        <v>123</v>
      </c>
      <c r="D783" s="58" t="s">
        <v>697</v>
      </c>
      <c r="E783" s="58" t="s">
        <v>698</v>
      </c>
      <c r="F783" s="58" t="s">
        <v>804</v>
      </c>
      <c r="G783" s="58" t="s">
        <v>805</v>
      </c>
      <c r="H783" s="58" t="s">
        <v>806</v>
      </c>
      <c r="I783" s="58" t="s">
        <v>44</v>
      </c>
      <c r="J783" s="58" t="s">
        <v>136</v>
      </c>
      <c r="K783" s="58" t="s">
        <v>137</v>
      </c>
      <c r="L783" s="58" t="s">
        <v>823</v>
      </c>
      <c r="M783" s="58" t="s">
        <v>824</v>
      </c>
      <c r="N783" s="58" t="s">
        <v>4993</v>
      </c>
      <c r="O783" s="58">
        <v>200000</v>
      </c>
      <c r="P783" s="58" t="s">
        <v>5149</v>
      </c>
      <c r="Q783" s="72">
        <v>44756</v>
      </c>
      <c r="R783" s="58" t="s">
        <v>5017</v>
      </c>
      <c r="S783" s="72">
        <v>44755</v>
      </c>
      <c r="T783" s="58" t="s">
        <v>2926</v>
      </c>
      <c r="U783" s="58" t="s">
        <v>5021</v>
      </c>
      <c r="V783" s="72">
        <v>44750</v>
      </c>
      <c r="W783" s="58" t="s">
        <v>4854</v>
      </c>
      <c r="X783" s="72">
        <v>44750</v>
      </c>
      <c r="Y783" s="73" t="s">
        <v>4857</v>
      </c>
      <c r="Z783" s="58" t="s">
        <v>706</v>
      </c>
      <c r="AA783" s="58" t="s">
        <v>811</v>
      </c>
      <c r="AB783" s="58" t="s">
        <v>834</v>
      </c>
      <c r="AC783" s="58" t="s">
        <v>835</v>
      </c>
      <c r="AD783" s="58" t="s">
        <v>5153</v>
      </c>
      <c r="AE783" s="58" t="s">
        <v>4994</v>
      </c>
      <c r="AF783" s="58" t="s">
        <v>4859</v>
      </c>
      <c r="AG783" s="58"/>
      <c r="AH783" s="58">
        <v>502200</v>
      </c>
      <c r="AI783" s="58"/>
      <c r="AJ783" s="58"/>
      <c r="AK783" s="58"/>
    </row>
    <row r="784" spans="1:37" x14ac:dyDescent="0.3">
      <c r="A784" s="58" t="s">
        <v>121</v>
      </c>
      <c r="B784" s="58" t="s">
        <v>122</v>
      </c>
      <c r="C784" s="58" t="s">
        <v>123</v>
      </c>
      <c r="D784" s="58" t="s">
        <v>124</v>
      </c>
      <c r="E784" s="58" t="s">
        <v>125</v>
      </c>
      <c r="F784" s="58" t="s">
        <v>134</v>
      </c>
      <c r="G784" s="58" t="s">
        <v>56</v>
      </c>
      <c r="H784" s="58" t="s">
        <v>135</v>
      </c>
      <c r="I784" s="58" t="s">
        <v>44</v>
      </c>
      <c r="J784" s="58" t="s">
        <v>136</v>
      </c>
      <c r="K784" s="58" t="s">
        <v>137</v>
      </c>
      <c r="L784" s="58" t="s">
        <v>138</v>
      </c>
      <c r="M784" s="58" t="s">
        <v>139</v>
      </c>
      <c r="N784" s="58" t="s">
        <v>4863</v>
      </c>
      <c r="O784" s="58">
        <v>210000</v>
      </c>
      <c r="P784" s="58" t="s">
        <v>5149</v>
      </c>
      <c r="Q784" s="72">
        <v>44756</v>
      </c>
      <c r="R784" s="58" t="s">
        <v>5017</v>
      </c>
      <c r="S784" s="72">
        <v>44755</v>
      </c>
      <c r="T784" s="58" t="s">
        <v>2926</v>
      </c>
      <c r="U784" s="58" t="s">
        <v>5022</v>
      </c>
      <c r="V784" s="72">
        <v>44750</v>
      </c>
      <c r="W784" s="58" t="s">
        <v>4864</v>
      </c>
      <c r="X784" s="72">
        <v>44750</v>
      </c>
      <c r="Y784" s="73" t="s">
        <v>4857</v>
      </c>
      <c r="Z784" s="58" t="s">
        <v>52</v>
      </c>
      <c r="AA784" s="58" t="s">
        <v>62</v>
      </c>
      <c r="AB784" s="58" t="s">
        <v>834</v>
      </c>
      <c r="AC784" s="58" t="s">
        <v>835</v>
      </c>
      <c r="AD784" s="58" t="s">
        <v>5154</v>
      </c>
      <c r="AE784" s="58" t="s">
        <v>4865</v>
      </c>
      <c r="AF784" s="58" t="s">
        <v>4859</v>
      </c>
      <c r="AG784" s="58"/>
      <c r="AH784" s="58"/>
      <c r="AI784" s="58"/>
      <c r="AJ784" s="58"/>
      <c r="AK784" s="58"/>
    </row>
    <row r="785" spans="1:37" x14ac:dyDescent="0.3">
      <c r="A785" s="58" t="s">
        <v>121</v>
      </c>
      <c r="B785" s="58" t="s">
        <v>122</v>
      </c>
      <c r="C785" s="58" t="s">
        <v>256</v>
      </c>
      <c r="D785" s="58" t="s">
        <v>269</v>
      </c>
      <c r="E785" s="58" t="s">
        <v>270</v>
      </c>
      <c r="F785" s="58" t="s">
        <v>839</v>
      </c>
      <c r="G785" s="58" t="s">
        <v>56</v>
      </c>
      <c r="H785" s="58" t="s">
        <v>840</v>
      </c>
      <c r="I785" s="58" t="s">
        <v>44</v>
      </c>
      <c r="J785" s="58" t="s">
        <v>136</v>
      </c>
      <c r="K785" s="58" t="s">
        <v>273</v>
      </c>
      <c r="L785" s="58" t="s">
        <v>841</v>
      </c>
      <c r="M785" s="58" t="s">
        <v>842</v>
      </c>
      <c r="N785" s="58" t="s">
        <v>5006</v>
      </c>
      <c r="O785" s="58">
        <v>260000</v>
      </c>
      <c r="P785" s="58" t="s">
        <v>5149</v>
      </c>
      <c r="Q785" s="72">
        <v>44756</v>
      </c>
      <c r="R785" s="58" t="s">
        <v>5017</v>
      </c>
      <c r="S785" s="72">
        <v>44755</v>
      </c>
      <c r="T785" s="58" t="s">
        <v>1697</v>
      </c>
      <c r="U785" s="58" t="s">
        <v>5023</v>
      </c>
      <c r="V785" s="72">
        <v>44750</v>
      </c>
      <c r="W785" s="58" t="s">
        <v>5007</v>
      </c>
      <c r="X785" s="72">
        <v>44750</v>
      </c>
      <c r="Y785" s="73" t="s">
        <v>4857</v>
      </c>
      <c r="Z785" s="58" t="s">
        <v>52</v>
      </c>
      <c r="AA785" s="58" t="s">
        <v>62</v>
      </c>
      <c r="AB785" s="58" t="s">
        <v>834</v>
      </c>
      <c r="AC785" s="58" t="s">
        <v>835</v>
      </c>
      <c r="AD785" s="58" t="s">
        <v>5155</v>
      </c>
      <c r="AE785" s="58" t="s">
        <v>5008</v>
      </c>
      <c r="AF785" s="58" t="s">
        <v>4859</v>
      </c>
      <c r="AG785" s="58"/>
      <c r="AH785" s="58"/>
      <c r="AI785" s="58"/>
      <c r="AJ785" s="58"/>
      <c r="AK785" s="58"/>
    </row>
    <row r="786" spans="1:37" x14ac:dyDescent="0.3">
      <c r="A786" s="58" t="s">
        <v>121</v>
      </c>
      <c r="B786" s="58" t="s">
        <v>122</v>
      </c>
      <c r="C786" s="58" t="s">
        <v>123</v>
      </c>
      <c r="D786" s="58" t="s">
        <v>124</v>
      </c>
      <c r="E786" s="58" t="s">
        <v>125</v>
      </c>
      <c r="F786" s="58" t="s">
        <v>134</v>
      </c>
      <c r="G786" s="58" t="s">
        <v>56</v>
      </c>
      <c r="H786" s="58" t="s">
        <v>135</v>
      </c>
      <c r="I786" s="58" t="s">
        <v>44</v>
      </c>
      <c r="J786" s="58" t="s">
        <v>136</v>
      </c>
      <c r="K786" s="58" t="s">
        <v>137</v>
      </c>
      <c r="L786" s="58" t="s">
        <v>138</v>
      </c>
      <c r="M786" s="58" t="s">
        <v>139</v>
      </c>
      <c r="N786" s="58" t="s">
        <v>4866</v>
      </c>
      <c r="O786" s="58">
        <v>360000</v>
      </c>
      <c r="P786" s="58" t="s">
        <v>5149</v>
      </c>
      <c r="Q786" s="72">
        <v>44756</v>
      </c>
      <c r="R786" s="58" t="s">
        <v>5017</v>
      </c>
      <c r="S786" s="72">
        <v>44755</v>
      </c>
      <c r="T786" s="58" t="s">
        <v>2926</v>
      </c>
      <c r="U786" s="58" t="s">
        <v>5024</v>
      </c>
      <c r="V786" s="72">
        <v>44750</v>
      </c>
      <c r="W786" s="58" t="s">
        <v>4867</v>
      </c>
      <c r="X786" s="72">
        <v>44750</v>
      </c>
      <c r="Y786" s="73" t="s">
        <v>4857</v>
      </c>
      <c r="Z786" s="58" t="s">
        <v>52</v>
      </c>
      <c r="AA786" s="58" t="s">
        <v>62</v>
      </c>
      <c r="AB786" s="58" t="s">
        <v>834</v>
      </c>
      <c r="AC786" s="58" t="s">
        <v>835</v>
      </c>
      <c r="AD786" s="58" t="s">
        <v>5156</v>
      </c>
      <c r="AE786" s="58" t="s">
        <v>4868</v>
      </c>
      <c r="AF786" s="58" t="s">
        <v>4859</v>
      </c>
      <c r="AG786" s="58"/>
      <c r="AH786" s="58"/>
      <c r="AI786" s="58"/>
      <c r="AJ786" s="58"/>
      <c r="AK786" s="58"/>
    </row>
    <row r="787" spans="1:37" x14ac:dyDescent="0.3">
      <c r="A787" s="58" t="s">
        <v>121</v>
      </c>
      <c r="B787" s="58" t="s">
        <v>122</v>
      </c>
      <c r="C787" s="58" t="s">
        <v>256</v>
      </c>
      <c r="D787" s="58" t="s">
        <v>269</v>
      </c>
      <c r="E787" s="58" t="s">
        <v>270</v>
      </c>
      <c r="F787" s="58" t="s">
        <v>839</v>
      </c>
      <c r="G787" s="58" t="s">
        <v>56</v>
      </c>
      <c r="H787" s="58" t="s">
        <v>840</v>
      </c>
      <c r="I787" s="58" t="s">
        <v>44</v>
      </c>
      <c r="J787" s="58" t="s">
        <v>136</v>
      </c>
      <c r="K787" s="58" t="s">
        <v>273</v>
      </c>
      <c r="L787" s="58" t="s">
        <v>841</v>
      </c>
      <c r="M787" s="58" t="s">
        <v>842</v>
      </c>
      <c r="N787" s="58" t="s">
        <v>5003</v>
      </c>
      <c r="O787" s="58">
        <v>410000</v>
      </c>
      <c r="P787" s="58" t="s">
        <v>5149</v>
      </c>
      <c r="Q787" s="72">
        <v>44756</v>
      </c>
      <c r="R787" s="58" t="s">
        <v>5017</v>
      </c>
      <c r="S787" s="72">
        <v>44755</v>
      </c>
      <c r="T787" s="58" t="s">
        <v>1697</v>
      </c>
      <c r="U787" s="58" t="s">
        <v>5025</v>
      </c>
      <c r="V787" s="72">
        <v>44750</v>
      </c>
      <c r="W787" s="58" t="s">
        <v>5004</v>
      </c>
      <c r="X787" s="72">
        <v>44750</v>
      </c>
      <c r="Y787" s="73" t="s">
        <v>4857</v>
      </c>
      <c r="Z787" s="58" t="s">
        <v>52</v>
      </c>
      <c r="AA787" s="58" t="s">
        <v>62</v>
      </c>
      <c r="AB787" s="58" t="s">
        <v>834</v>
      </c>
      <c r="AC787" s="58" t="s">
        <v>835</v>
      </c>
      <c r="AD787" s="58" t="s">
        <v>5157</v>
      </c>
      <c r="AE787" s="58" t="s">
        <v>5005</v>
      </c>
      <c r="AF787" s="58" t="s">
        <v>4859</v>
      </c>
      <c r="AG787" s="58"/>
      <c r="AH787" s="58"/>
      <c r="AI787" s="58"/>
      <c r="AJ787" s="58"/>
      <c r="AK787" s="58"/>
    </row>
    <row r="788" spans="1:37" x14ac:dyDescent="0.3">
      <c r="A788" s="58" t="s">
        <v>121</v>
      </c>
      <c r="B788" s="58" t="s">
        <v>122</v>
      </c>
      <c r="C788" s="58" t="s">
        <v>123</v>
      </c>
      <c r="D788" s="58" t="s">
        <v>124</v>
      </c>
      <c r="E788" s="58" t="s">
        <v>125</v>
      </c>
      <c r="F788" s="58" t="s">
        <v>134</v>
      </c>
      <c r="G788" s="58" t="s">
        <v>56</v>
      </c>
      <c r="H788" s="58" t="s">
        <v>135</v>
      </c>
      <c r="I788" s="58" t="s">
        <v>44</v>
      </c>
      <c r="J788" s="58" t="s">
        <v>136</v>
      </c>
      <c r="K788" s="58" t="s">
        <v>137</v>
      </c>
      <c r="L788" s="58" t="s">
        <v>138</v>
      </c>
      <c r="M788" s="58" t="s">
        <v>139</v>
      </c>
      <c r="N788" s="58" t="s">
        <v>4869</v>
      </c>
      <c r="O788" s="58">
        <v>360000</v>
      </c>
      <c r="P788" s="58" t="s">
        <v>5149</v>
      </c>
      <c r="Q788" s="72">
        <v>44756</v>
      </c>
      <c r="R788" s="58" t="s">
        <v>5017</v>
      </c>
      <c r="S788" s="72">
        <v>44755</v>
      </c>
      <c r="T788" s="58" t="s">
        <v>2926</v>
      </c>
      <c r="U788" s="58" t="s">
        <v>5026</v>
      </c>
      <c r="V788" s="72">
        <v>44750</v>
      </c>
      <c r="W788" s="58" t="s">
        <v>4870</v>
      </c>
      <c r="X788" s="72">
        <v>44750</v>
      </c>
      <c r="Y788" s="73" t="s">
        <v>4857</v>
      </c>
      <c r="Z788" s="58" t="s">
        <v>52</v>
      </c>
      <c r="AA788" s="58" t="s">
        <v>62</v>
      </c>
      <c r="AB788" s="58" t="s">
        <v>834</v>
      </c>
      <c r="AC788" s="58" t="s">
        <v>835</v>
      </c>
      <c r="AD788" s="58" t="s">
        <v>5158</v>
      </c>
      <c r="AE788" s="58" t="s">
        <v>4871</v>
      </c>
      <c r="AF788" s="58" t="s">
        <v>4859</v>
      </c>
      <c r="AG788" s="58"/>
      <c r="AH788" s="58"/>
      <c r="AI788" s="58"/>
      <c r="AJ788" s="58"/>
      <c r="AK788" s="58"/>
    </row>
    <row r="789" spans="1:37" x14ac:dyDescent="0.3">
      <c r="A789" s="58" t="s">
        <v>121</v>
      </c>
      <c r="B789" s="58" t="s">
        <v>122</v>
      </c>
      <c r="C789" s="58" t="s">
        <v>256</v>
      </c>
      <c r="D789" s="58" t="s">
        <v>269</v>
      </c>
      <c r="E789" s="58" t="s">
        <v>270</v>
      </c>
      <c r="F789" s="58" t="s">
        <v>839</v>
      </c>
      <c r="G789" s="58" t="s">
        <v>56</v>
      </c>
      <c r="H789" s="58" t="s">
        <v>840</v>
      </c>
      <c r="I789" s="58" t="s">
        <v>44</v>
      </c>
      <c r="J789" s="58" t="s">
        <v>136</v>
      </c>
      <c r="K789" s="58" t="s">
        <v>273</v>
      </c>
      <c r="L789" s="58" t="s">
        <v>841</v>
      </c>
      <c r="M789" s="58" t="s">
        <v>842</v>
      </c>
      <c r="N789" s="58" t="s">
        <v>5000</v>
      </c>
      <c r="O789" s="58">
        <v>260000</v>
      </c>
      <c r="P789" s="58" t="s">
        <v>5149</v>
      </c>
      <c r="Q789" s="72">
        <v>44756</v>
      </c>
      <c r="R789" s="58" t="s">
        <v>5017</v>
      </c>
      <c r="S789" s="72">
        <v>44755</v>
      </c>
      <c r="T789" s="58" t="s">
        <v>1697</v>
      </c>
      <c r="U789" s="58" t="s">
        <v>5027</v>
      </c>
      <c r="V789" s="72">
        <v>44750</v>
      </c>
      <c r="W789" s="58" t="s">
        <v>5001</v>
      </c>
      <c r="X789" s="72">
        <v>44750</v>
      </c>
      <c r="Y789" s="73" t="s">
        <v>4857</v>
      </c>
      <c r="Z789" s="58" t="s">
        <v>52</v>
      </c>
      <c r="AA789" s="58" t="s">
        <v>62</v>
      </c>
      <c r="AB789" s="58" t="s">
        <v>834</v>
      </c>
      <c r="AC789" s="58" t="s">
        <v>835</v>
      </c>
      <c r="AD789" s="58" t="s">
        <v>5159</v>
      </c>
      <c r="AE789" s="58" t="s">
        <v>5002</v>
      </c>
      <c r="AF789" s="58" t="s">
        <v>4859</v>
      </c>
      <c r="AG789" s="58"/>
      <c r="AH789" s="58"/>
      <c r="AI789" s="58"/>
      <c r="AJ789" s="58"/>
      <c r="AK789" s="58"/>
    </row>
    <row r="790" spans="1:37" x14ac:dyDescent="0.3">
      <c r="A790" s="58" t="s">
        <v>121</v>
      </c>
      <c r="B790" s="58" t="s">
        <v>122</v>
      </c>
      <c r="C790" s="58" t="s">
        <v>123</v>
      </c>
      <c r="D790" s="58" t="s">
        <v>124</v>
      </c>
      <c r="E790" s="58" t="s">
        <v>125</v>
      </c>
      <c r="F790" s="58" t="s">
        <v>184</v>
      </c>
      <c r="G790" s="58" t="s">
        <v>3421</v>
      </c>
      <c r="H790" s="58" t="s">
        <v>5011</v>
      </c>
      <c r="I790" s="58" t="s">
        <v>44</v>
      </c>
      <c r="J790" s="58" t="s">
        <v>136</v>
      </c>
      <c r="K790" s="58" t="s">
        <v>137</v>
      </c>
      <c r="L790" s="58" t="s">
        <v>5012</v>
      </c>
      <c r="M790" s="58" t="s">
        <v>5013</v>
      </c>
      <c r="N790" s="58" t="s">
        <v>5014</v>
      </c>
      <c r="O790" s="58">
        <v>1600000</v>
      </c>
      <c r="P790" s="58" t="s">
        <v>5149</v>
      </c>
      <c r="Q790" s="72">
        <v>44756</v>
      </c>
      <c r="R790" s="58" t="s">
        <v>5017</v>
      </c>
      <c r="S790" s="72">
        <v>44755</v>
      </c>
      <c r="T790" s="58" t="s">
        <v>2926</v>
      </c>
      <c r="U790" s="58" t="s">
        <v>5028</v>
      </c>
      <c r="V790" s="72">
        <v>44750</v>
      </c>
      <c r="W790" s="58" t="s">
        <v>5015</v>
      </c>
      <c r="X790" s="72">
        <v>44750</v>
      </c>
      <c r="Y790" s="73" t="s">
        <v>4857</v>
      </c>
      <c r="Z790" s="58" t="s">
        <v>52</v>
      </c>
      <c r="AA790" s="58" t="s">
        <v>1309</v>
      </c>
      <c r="AB790" s="58" t="s">
        <v>834</v>
      </c>
      <c r="AC790" s="58" t="s">
        <v>835</v>
      </c>
      <c r="AD790" s="58" t="s">
        <v>5160</v>
      </c>
      <c r="AE790" s="58" t="s">
        <v>5016</v>
      </c>
      <c r="AF790" s="58" t="s">
        <v>4859</v>
      </c>
      <c r="AG790" s="58"/>
      <c r="AH790" s="58"/>
      <c r="AI790" s="58"/>
      <c r="AJ790" s="58"/>
      <c r="AK790" s="58"/>
    </row>
    <row r="791" spans="1:37" x14ac:dyDescent="0.3">
      <c r="A791" s="58" t="s">
        <v>121</v>
      </c>
      <c r="B791" s="58" t="s">
        <v>122</v>
      </c>
      <c r="C791" s="58" t="s">
        <v>123</v>
      </c>
      <c r="D791" s="58" t="s">
        <v>697</v>
      </c>
      <c r="E791" s="58" t="s">
        <v>698</v>
      </c>
      <c r="F791" s="58" t="s">
        <v>804</v>
      </c>
      <c r="G791" s="58" t="s">
        <v>805</v>
      </c>
      <c r="H791" s="58" t="s">
        <v>806</v>
      </c>
      <c r="I791" s="58" t="s">
        <v>44</v>
      </c>
      <c r="J791" s="58" t="s">
        <v>136</v>
      </c>
      <c r="K791" s="58" t="s">
        <v>137</v>
      </c>
      <c r="L791" s="58" t="s">
        <v>807</v>
      </c>
      <c r="M791" s="58" t="s">
        <v>808</v>
      </c>
      <c r="N791" s="58" t="s">
        <v>4991</v>
      </c>
      <c r="O791" s="58">
        <v>2920000</v>
      </c>
      <c r="P791" s="58" t="s">
        <v>5149</v>
      </c>
      <c r="Q791" s="72">
        <v>44756</v>
      </c>
      <c r="R791" s="58" t="s">
        <v>5017</v>
      </c>
      <c r="S791" s="72">
        <v>44755</v>
      </c>
      <c r="T791" s="58" t="s">
        <v>2926</v>
      </c>
      <c r="U791" s="58" t="s">
        <v>5029</v>
      </c>
      <c r="V791" s="72">
        <v>44750</v>
      </c>
      <c r="W791" s="58" t="s">
        <v>4853</v>
      </c>
      <c r="X791" s="72">
        <v>44750</v>
      </c>
      <c r="Y791" s="73" t="s">
        <v>4857</v>
      </c>
      <c r="Z791" s="58" t="s">
        <v>706</v>
      </c>
      <c r="AA791" s="58" t="s">
        <v>811</v>
      </c>
      <c r="AB791" s="58" t="s">
        <v>834</v>
      </c>
      <c r="AC791" s="58" t="s">
        <v>835</v>
      </c>
      <c r="AD791" s="58" t="s">
        <v>5161</v>
      </c>
      <c r="AE791" s="58" t="s">
        <v>4992</v>
      </c>
      <c r="AF791" s="58" t="s">
        <v>4859</v>
      </c>
      <c r="AG791" s="58"/>
      <c r="AH791" s="58">
        <v>502200</v>
      </c>
      <c r="AI791" s="58"/>
      <c r="AJ791" s="58"/>
      <c r="AK791" s="58"/>
    </row>
    <row r="792" spans="1:37" x14ac:dyDescent="0.3">
      <c r="A792" s="58" t="s">
        <v>121</v>
      </c>
      <c r="B792" s="58" t="s">
        <v>122</v>
      </c>
      <c r="C792" s="58" t="s">
        <v>123</v>
      </c>
      <c r="D792" s="58" t="s">
        <v>697</v>
      </c>
      <c r="E792" s="58" t="s">
        <v>698</v>
      </c>
      <c r="F792" s="58" t="s">
        <v>804</v>
      </c>
      <c r="G792" s="58" t="s">
        <v>805</v>
      </c>
      <c r="H792" s="58" t="s">
        <v>806</v>
      </c>
      <c r="I792" s="58" t="s">
        <v>44</v>
      </c>
      <c r="J792" s="58" t="s">
        <v>136</v>
      </c>
      <c r="K792" s="58" t="s">
        <v>137</v>
      </c>
      <c r="L792" s="58" t="s">
        <v>813</v>
      </c>
      <c r="M792" s="58" t="s">
        <v>814</v>
      </c>
      <c r="N792" s="58" t="s">
        <v>4991</v>
      </c>
      <c r="O792" s="58">
        <v>324000</v>
      </c>
      <c r="P792" s="58" t="s">
        <v>5149</v>
      </c>
      <c r="Q792" s="72">
        <v>44756</v>
      </c>
      <c r="R792" s="58" t="s">
        <v>5017</v>
      </c>
      <c r="S792" s="72">
        <v>44755</v>
      </c>
      <c r="T792" s="58" t="s">
        <v>2926</v>
      </c>
      <c r="U792" s="58" t="s">
        <v>5029</v>
      </c>
      <c r="V792" s="72">
        <v>44750</v>
      </c>
      <c r="W792" s="58" t="s">
        <v>4853</v>
      </c>
      <c r="X792" s="72">
        <v>44750</v>
      </c>
      <c r="Y792" s="73" t="s">
        <v>4857</v>
      </c>
      <c r="Z792" s="58" t="s">
        <v>706</v>
      </c>
      <c r="AA792" s="58" t="s">
        <v>811</v>
      </c>
      <c r="AB792" s="58" t="s">
        <v>834</v>
      </c>
      <c r="AC792" s="58" t="s">
        <v>835</v>
      </c>
      <c r="AD792" s="58" t="s">
        <v>5161</v>
      </c>
      <c r="AE792" s="58" t="s">
        <v>4992</v>
      </c>
      <c r="AF792" s="58" t="s">
        <v>4859</v>
      </c>
      <c r="AG792" s="58"/>
      <c r="AH792" s="58">
        <v>502200</v>
      </c>
      <c r="AI792" s="58"/>
      <c r="AJ792" s="58"/>
      <c r="AK792" s="58"/>
    </row>
    <row r="793" spans="1:37" x14ac:dyDescent="0.3">
      <c r="A793" s="58" t="s">
        <v>121</v>
      </c>
      <c r="B793" s="58" t="s">
        <v>122</v>
      </c>
      <c r="C793" s="58" t="s">
        <v>123</v>
      </c>
      <c r="D793" s="58" t="s">
        <v>697</v>
      </c>
      <c r="E793" s="58" t="s">
        <v>698</v>
      </c>
      <c r="F793" s="58" t="s">
        <v>804</v>
      </c>
      <c r="G793" s="58" t="s">
        <v>805</v>
      </c>
      <c r="H793" s="58" t="s">
        <v>806</v>
      </c>
      <c r="I793" s="58" t="s">
        <v>44</v>
      </c>
      <c r="J793" s="58" t="s">
        <v>136</v>
      </c>
      <c r="K793" s="58" t="s">
        <v>137</v>
      </c>
      <c r="L793" s="58" t="s">
        <v>815</v>
      </c>
      <c r="M793" s="58" t="s">
        <v>816</v>
      </c>
      <c r="N793" s="58" t="s">
        <v>4991</v>
      </c>
      <c r="O793" s="58">
        <v>324000</v>
      </c>
      <c r="P793" s="58" t="s">
        <v>5149</v>
      </c>
      <c r="Q793" s="72">
        <v>44756</v>
      </c>
      <c r="R793" s="58" t="s">
        <v>5017</v>
      </c>
      <c r="S793" s="72">
        <v>44755</v>
      </c>
      <c r="T793" s="58" t="s">
        <v>2926</v>
      </c>
      <c r="U793" s="58" t="s">
        <v>5029</v>
      </c>
      <c r="V793" s="72">
        <v>44750</v>
      </c>
      <c r="W793" s="58" t="s">
        <v>4853</v>
      </c>
      <c r="X793" s="72">
        <v>44750</v>
      </c>
      <c r="Y793" s="73" t="s">
        <v>4857</v>
      </c>
      <c r="Z793" s="58" t="s">
        <v>706</v>
      </c>
      <c r="AA793" s="58" t="s">
        <v>811</v>
      </c>
      <c r="AB793" s="58" t="s">
        <v>834</v>
      </c>
      <c r="AC793" s="58" t="s">
        <v>835</v>
      </c>
      <c r="AD793" s="58" t="s">
        <v>5161</v>
      </c>
      <c r="AE793" s="58" t="s">
        <v>4992</v>
      </c>
      <c r="AF793" s="58" t="s">
        <v>4859</v>
      </c>
      <c r="AG793" s="58"/>
      <c r="AH793" s="58">
        <v>502200</v>
      </c>
      <c r="AI793" s="58"/>
      <c r="AJ793" s="58"/>
      <c r="AK793" s="58"/>
    </row>
    <row r="794" spans="1:37" x14ac:dyDescent="0.3">
      <c r="A794" s="58" t="s">
        <v>121</v>
      </c>
      <c r="B794" s="58" t="s">
        <v>122</v>
      </c>
      <c r="C794" s="58" t="s">
        <v>123</v>
      </c>
      <c r="D794" s="58" t="s">
        <v>697</v>
      </c>
      <c r="E794" s="58" t="s">
        <v>698</v>
      </c>
      <c r="F794" s="58" t="s">
        <v>804</v>
      </c>
      <c r="G794" s="58" t="s">
        <v>805</v>
      </c>
      <c r="H794" s="58" t="s">
        <v>806</v>
      </c>
      <c r="I794" s="58" t="s">
        <v>44</v>
      </c>
      <c r="J794" s="58" t="s">
        <v>136</v>
      </c>
      <c r="K794" s="58" t="s">
        <v>137</v>
      </c>
      <c r="L794" s="58" t="s">
        <v>817</v>
      </c>
      <c r="M794" s="58" t="s">
        <v>818</v>
      </c>
      <c r="N794" s="58" t="s">
        <v>4991</v>
      </c>
      <c r="O794" s="58">
        <v>680000</v>
      </c>
      <c r="P794" s="58" t="s">
        <v>5149</v>
      </c>
      <c r="Q794" s="72">
        <v>44756</v>
      </c>
      <c r="R794" s="58" t="s">
        <v>5017</v>
      </c>
      <c r="S794" s="72">
        <v>44755</v>
      </c>
      <c r="T794" s="58" t="s">
        <v>2926</v>
      </c>
      <c r="U794" s="58" t="s">
        <v>5029</v>
      </c>
      <c r="V794" s="72">
        <v>44750</v>
      </c>
      <c r="W794" s="58" t="s">
        <v>4853</v>
      </c>
      <c r="X794" s="72">
        <v>44750</v>
      </c>
      <c r="Y794" s="73" t="s">
        <v>4857</v>
      </c>
      <c r="Z794" s="58" t="s">
        <v>706</v>
      </c>
      <c r="AA794" s="58" t="s">
        <v>811</v>
      </c>
      <c r="AB794" s="58" t="s">
        <v>834</v>
      </c>
      <c r="AC794" s="58" t="s">
        <v>835</v>
      </c>
      <c r="AD794" s="58" t="s">
        <v>5161</v>
      </c>
      <c r="AE794" s="58" t="s">
        <v>4992</v>
      </c>
      <c r="AF794" s="58" t="s">
        <v>4859</v>
      </c>
      <c r="AG794" s="58"/>
      <c r="AH794" s="58">
        <v>502200</v>
      </c>
      <c r="AI794" s="58"/>
      <c r="AJ794" s="58"/>
      <c r="AK794" s="58"/>
    </row>
    <row r="795" spans="1:37" x14ac:dyDescent="0.3">
      <c r="A795" s="58" t="s">
        <v>121</v>
      </c>
      <c r="B795" s="58" t="s">
        <v>122</v>
      </c>
      <c r="C795" s="58" t="s">
        <v>123</v>
      </c>
      <c r="D795" s="58" t="s">
        <v>697</v>
      </c>
      <c r="E795" s="58" t="s">
        <v>698</v>
      </c>
      <c r="F795" s="58" t="s">
        <v>804</v>
      </c>
      <c r="G795" s="58" t="s">
        <v>805</v>
      </c>
      <c r="H795" s="58" t="s">
        <v>806</v>
      </c>
      <c r="I795" s="58" t="s">
        <v>44</v>
      </c>
      <c r="J795" s="58" t="s">
        <v>136</v>
      </c>
      <c r="K795" s="58" t="s">
        <v>137</v>
      </c>
      <c r="L795" s="58" t="s">
        <v>819</v>
      </c>
      <c r="M795" s="58" t="s">
        <v>820</v>
      </c>
      <c r="N795" s="58" t="s">
        <v>4991</v>
      </c>
      <c r="O795" s="58">
        <v>200000</v>
      </c>
      <c r="P795" s="58" t="s">
        <v>5149</v>
      </c>
      <c r="Q795" s="72">
        <v>44756</v>
      </c>
      <c r="R795" s="58" t="s">
        <v>5017</v>
      </c>
      <c r="S795" s="72">
        <v>44755</v>
      </c>
      <c r="T795" s="58" t="s">
        <v>2926</v>
      </c>
      <c r="U795" s="58" t="s">
        <v>5029</v>
      </c>
      <c r="V795" s="72">
        <v>44750</v>
      </c>
      <c r="W795" s="58" t="s">
        <v>4853</v>
      </c>
      <c r="X795" s="72">
        <v>44750</v>
      </c>
      <c r="Y795" s="73" t="s">
        <v>4857</v>
      </c>
      <c r="Z795" s="58" t="s">
        <v>706</v>
      </c>
      <c r="AA795" s="58" t="s">
        <v>811</v>
      </c>
      <c r="AB795" s="58" t="s">
        <v>834</v>
      </c>
      <c r="AC795" s="58" t="s">
        <v>835</v>
      </c>
      <c r="AD795" s="58" t="s">
        <v>5161</v>
      </c>
      <c r="AE795" s="58" t="s">
        <v>4992</v>
      </c>
      <c r="AF795" s="58" t="s">
        <v>4859</v>
      </c>
      <c r="AG795" s="58"/>
      <c r="AH795" s="58">
        <v>502200</v>
      </c>
      <c r="AI795" s="58"/>
      <c r="AJ795" s="58"/>
      <c r="AK795" s="58"/>
    </row>
    <row r="796" spans="1:37" x14ac:dyDescent="0.3">
      <c r="A796" s="58" t="s">
        <v>121</v>
      </c>
      <c r="B796" s="58" t="s">
        <v>122</v>
      </c>
      <c r="C796" s="58" t="s">
        <v>123</v>
      </c>
      <c r="D796" s="58" t="s">
        <v>697</v>
      </c>
      <c r="E796" s="58" t="s">
        <v>698</v>
      </c>
      <c r="F796" s="58" t="s">
        <v>804</v>
      </c>
      <c r="G796" s="58" t="s">
        <v>805</v>
      </c>
      <c r="H796" s="58" t="s">
        <v>806</v>
      </c>
      <c r="I796" s="58" t="s">
        <v>44</v>
      </c>
      <c r="J796" s="58" t="s">
        <v>136</v>
      </c>
      <c r="K796" s="58" t="s">
        <v>137</v>
      </c>
      <c r="L796" s="58" t="s">
        <v>821</v>
      </c>
      <c r="M796" s="58" t="s">
        <v>822</v>
      </c>
      <c r="N796" s="58" t="s">
        <v>4991</v>
      </c>
      <c r="O796" s="58">
        <v>80000</v>
      </c>
      <c r="P796" s="58" t="s">
        <v>5149</v>
      </c>
      <c r="Q796" s="72">
        <v>44756</v>
      </c>
      <c r="R796" s="58" t="s">
        <v>5017</v>
      </c>
      <c r="S796" s="72">
        <v>44755</v>
      </c>
      <c r="T796" s="58" t="s">
        <v>2926</v>
      </c>
      <c r="U796" s="58" t="s">
        <v>5029</v>
      </c>
      <c r="V796" s="72">
        <v>44750</v>
      </c>
      <c r="W796" s="58" t="s">
        <v>4853</v>
      </c>
      <c r="X796" s="72">
        <v>44750</v>
      </c>
      <c r="Y796" s="73" t="s">
        <v>4857</v>
      </c>
      <c r="Z796" s="58" t="s">
        <v>706</v>
      </c>
      <c r="AA796" s="58" t="s">
        <v>811</v>
      </c>
      <c r="AB796" s="58" t="s">
        <v>834</v>
      </c>
      <c r="AC796" s="58" t="s">
        <v>835</v>
      </c>
      <c r="AD796" s="58" t="s">
        <v>5161</v>
      </c>
      <c r="AE796" s="58" t="s">
        <v>4992</v>
      </c>
      <c r="AF796" s="58" t="s">
        <v>4859</v>
      </c>
      <c r="AG796" s="58"/>
      <c r="AH796" s="58">
        <v>502200</v>
      </c>
      <c r="AI796" s="58"/>
      <c r="AJ796" s="58"/>
      <c r="AK796" s="58"/>
    </row>
    <row r="797" spans="1:37" x14ac:dyDescent="0.3">
      <c r="A797" s="58" t="s">
        <v>121</v>
      </c>
      <c r="B797" s="58" t="s">
        <v>122</v>
      </c>
      <c r="C797" s="58" t="s">
        <v>123</v>
      </c>
      <c r="D797" s="58" t="s">
        <v>697</v>
      </c>
      <c r="E797" s="58" t="s">
        <v>698</v>
      </c>
      <c r="F797" s="58" t="s">
        <v>804</v>
      </c>
      <c r="G797" s="58" t="s">
        <v>805</v>
      </c>
      <c r="H797" s="58" t="s">
        <v>806</v>
      </c>
      <c r="I797" s="58" t="s">
        <v>44</v>
      </c>
      <c r="J797" s="58" t="s">
        <v>136</v>
      </c>
      <c r="K797" s="58" t="s">
        <v>137</v>
      </c>
      <c r="L797" s="58" t="s">
        <v>823</v>
      </c>
      <c r="M797" s="58" t="s">
        <v>824</v>
      </c>
      <c r="N797" s="58" t="s">
        <v>4991</v>
      </c>
      <c r="O797" s="58">
        <v>200000</v>
      </c>
      <c r="P797" s="58" t="s">
        <v>5149</v>
      </c>
      <c r="Q797" s="72">
        <v>44756</v>
      </c>
      <c r="R797" s="58" t="s">
        <v>5017</v>
      </c>
      <c r="S797" s="72">
        <v>44755</v>
      </c>
      <c r="T797" s="58" t="s">
        <v>2926</v>
      </c>
      <c r="U797" s="58" t="s">
        <v>5029</v>
      </c>
      <c r="V797" s="72">
        <v>44750</v>
      </c>
      <c r="W797" s="58" t="s">
        <v>4853</v>
      </c>
      <c r="X797" s="72">
        <v>44750</v>
      </c>
      <c r="Y797" s="73" t="s">
        <v>4857</v>
      </c>
      <c r="Z797" s="58" t="s">
        <v>706</v>
      </c>
      <c r="AA797" s="58" t="s">
        <v>811</v>
      </c>
      <c r="AB797" s="58" t="s">
        <v>834</v>
      </c>
      <c r="AC797" s="58" t="s">
        <v>835</v>
      </c>
      <c r="AD797" s="58" t="s">
        <v>5161</v>
      </c>
      <c r="AE797" s="58" t="s">
        <v>4992</v>
      </c>
      <c r="AF797" s="58" t="s">
        <v>4859</v>
      </c>
      <c r="AG797" s="58"/>
      <c r="AH797" s="58">
        <v>502200</v>
      </c>
      <c r="AI797" s="58"/>
      <c r="AJ797" s="58"/>
      <c r="AK797" s="58"/>
    </row>
    <row r="798" spans="1:37" x14ac:dyDescent="0.3">
      <c r="A798" s="58" t="s">
        <v>121</v>
      </c>
      <c r="B798" s="58" t="s">
        <v>122</v>
      </c>
      <c r="C798" s="58" t="s">
        <v>123</v>
      </c>
      <c r="D798" s="58" t="s">
        <v>124</v>
      </c>
      <c r="E798" s="58" t="s">
        <v>125</v>
      </c>
      <c r="F798" s="58" t="s">
        <v>184</v>
      </c>
      <c r="G798" s="58" t="s">
        <v>2289</v>
      </c>
      <c r="H798" s="58" t="s">
        <v>2290</v>
      </c>
      <c r="I798" s="58" t="s">
        <v>44</v>
      </c>
      <c r="J798" s="58" t="s">
        <v>136</v>
      </c>
      <c r="K798" s="58" t="s">
        <v>137</v>
      </c>
      <c r="L798" s="58" t="s">
        <v>3450</v>
      </c>
      <c r="M798" s="58" t="s">
        <v>3451</v>
      </c>
      <c r="N798" s="58" t="s">
        <v>4872</v>
      </c>
      <c r="O798" s="58">
        <v>400000</v>
      </c>
      <c r="P798" s="58" t="s">
        <v>5149</v>
      </c>
      <c r="Q798" s="72">
        <v>44756</v>
      </c>
      <c r="R798" s="58" t="s">
        <v>5017</v>
      </c>
      <c r="S798" s="72">
        <v>44755</v>
      </c>
      <c r="T798" s="58" t="s">
        <v>2926</v>
      </c>
      <c r="U798" s="58" t="s">
        <v>5030</v>
      </c>
      <c r="V798" s="72">
        <v>44750</v>
      </c>
      <c r="W798" s="58" t="s">
        <v>4873</v>
      </c>
      <c r="X798" s="72">
        <v>44750</v>
      </c>
      <c r="Y798" s="73" t="s">
        <v>4857</v>
      </c>
      <c r="Z798" s="58" t="s">
        <v>52</v>
      </c>
      <c r="AA798" s="58" t="s">
        <v>116</v>
      </c>
      <c r="AB798" s="58" t="s">
        <v>834</v>
      </c>
      <c r="AC798" s="58" t="s">
        <v>835</v>
      </c>
      <c r="AD798" s="58" t="s">
        <v>5162</v>
      </c>
      <c r="AE798" s="58" t="s">
        <v>4874</v>
      </c>
      <c r="AF798" s="58" t="s">
        <v>4859</v>
      </c>
      <c r="AG798" s="58"/>
      <c r="AH798" s="58"/>
      <c r="AI798" s="58"/>
      <c r="AJ798" s="58"/>
      <c r="AK798" s="58"/>
    </row>
    <row r="799" spans="1:37" x14ac:dyDescent="0.3">
      <c r="A799" s="58" t="s">
        <v>121</v>
      </c>
      <c r="B799" s="58" t="s">
        <v>122</v>
      </c>
      <c r="C799" s="58" t="s">
        <v>256</v>
      </c>
      <c r="D799" s="58" t="s">
        <v>269</v>
      </c>
      <c r="E799" s="58" t="s">
        <v>270</v>
      </c>
      <c r="F799" s="58" t="s">
        <v>839</v>
      </c>
      <c r="G799" s="58" t="s">
        <v>56</v>
      </c>
      <c r="H799" s="58" t="s">
        <v>840</v>
      </c>
      <c r="I799" s="58" t="s">
        <v>44</v>
      </c>
      <c r="J799" s="58" t="s">
        <v>136</v>
      </c>
      <c r="K799" s="58" t="s">
        <v>273</v>
      </c>
      <c r="L799" s="58" t="s">
        <v>841</v>
      </c>
      <c r="M799" s="58" t="s">
        <v>842</v>
      </c>
      <c r="N799" s="58" t="s">
        <v>4995</v>
      </c>
      <c r="O799" s="58">
        <v>410000</v>
      </c>
      <c r="P799" s="58" t="s">
        <v>5149</v>
      </c>
      <c r="Q799" s="72">
        <v>44756</v>
      </c>
      <c r="R799" s="58" t="s">
        <v>5017</v>
      </c>
      <c r="S799" s="72">
        <v>44755</v>
      </c>
      <c r="T799" s="58" t="s">
        <v>1697</v>
      </c>
      <c r="U799" s="58" t="s">
        <v>5031</v>
      </c>
      <c r="V799" s="72">
        <v>44750</v>
      </c>
      <c r="W799" s="58" t="s">
        <v>4998</v>
      </c>
      <c r="X799" s="72">
        <v>44750</v>
      </c>
      <c r="Y799" s="73" t="s">
        <v>4857</v>
      </c>
      <c r="Z799" s="58" t="s">
        <v>52</v>
      </c>
      <c r="AA799" s="58" t="s">
        <v>62</v>
      </c>
      <c r="AB799" s="58" t="s">
        <v>834</v>
      </c>
      <c r="AC799" s="58" t="s">
        <v>835</v>
      </c>
      <c r="AD799" s="58" t="s">
        <v>5163</v>
      </c>
      <c r="AE799" s="58" t="s">
        <v>4999</v>
      </c>
      <c r="AF799" s="58" t="s">
        <v>4859</v>
      </c>
      <c r="AG799" s="58"/>
      <c r="AH799" s="58"/>
      <c r="AI799" s="58"/>
      <c r="AJ799" s="58"/>
      <c r="AK799" s="58"/>
    </row>
    <row r="800" spans="1:37" x14ac:dyDescent="0.3">
      <c r="A800" s="58" t="s">
        <v>121</v>
      </c>
      <c r="B800" s="58" t="s">
        <v>122</v>
      </c>
      <c r="C800" s="58" t="s">
        <v>123</v>
      </c>
      <c r="D800" s="58" t="s">
        <v>124</v>
      </c>
      <c r="E800" s="58" t="s">
        <v>125</v>
      </c>
      <c r="F800" s="58" t="s">
        <v>184</v>
      </c>
      <c r="G800" s="58" t="s">
        <v>2289</v>
      </c>
      <c r="H800" s="58" t="s">
        <v>2290</v>
      </c>
      <c r="I800" s="58" t="s">
        <v>44</v>
      </c>
      <c r="J800" s="58" t="s">
        <v>136</v>
      </c>
      <c r="K800" s="58" t="s">
        <v>137</v>
      </c>
      <c r="L800" s="58" t="s">
        <v>2291</v>
      </c>
      <c r="M800" s="58" t="s">
        <v>2292</v>
      </c>
      <c r="N800" s="58" t="s">
        <v>4875</v>
      </c>
      <c r="O800" s="58">
        <v>11200000</v>
      </c>
      <c r="P800" s="58" t="s">
        <v>5149</v>
      </c>
      <c r="Q800" s="72">
        <v>44756</v>
      </c>
      <c r="R800" s="58" t="s">
        <v>5017</v>
      </c>
      <c r="S800" s="72">
        <v>44755</v>
      </c>
      <c r="T800" s="58" t="s">
        <v>2926</v>
      </c>
      <c r="U800" s="58" t="s">
        <v>5032</v>
      </c>
      <c r="V800" s="72">
        <v>44750</v>
      </c>
      <c r="W800" s="58" t="s">
        <v>4876</v>
      </c>
      <c r="X800" s="72">
        <v>44750</v>
      </c>
      <c r="Y800" s="73" t="s">
        <v>4857</v>
      </c>
      <c r="Z800" s="58" t="s">
        <v>52</v>
      </c>
      <c r="AA800" s="58" t="s">
        <v>116</v>
      </c>
      <c r="AB800" s="58" t="s">
        <v>834</v>
      </c>
      <c r="AC800" s="58" t="s">
        <v>835</v>
      </c>
      <c r="AD800" s="58" t="s">
        <v>5164</v>
      </c>
      <c r="AE800" s="58" t="s">
        <v>4877</v>
      </c>
      <c r="AF800" s="58" t="s">
        <v>4859</v>
      </c>
      <c r="AG800" s="58"/>
      <c r="AH800" s="58"/>
      <c r="AI800" s="58"/>
      <c r="AJ800" s="58"/>
      <c r="AK800" s="58"/>
    </row>
    <row r="801" spans="1:37" x14ac:dyDescent="0.3">
      <c r="A801" s="58" t="s">
        <v>121</v>
      </c>
      <c r="B801" s="58" t="s">
        <v>122</v>
      </c>
      <c r="C801" s="58" t="s">
        <v>256</v>
      </c>
      <c r="D801" s="58" t="s">
        <v>269</v>
      </c>
      <c r="E801" s="58" t="s">
        <v>270</v>
      </c>
      <c r="F801" s="58" t="s">
        <v>839</v>
      </c>
      <c r="G801" s="58" t="s">
        <v>56</v>
      </c>
      <c r="H801" s="58" t="s">
        <v>840</v>
      </c>
      <c r="I801" s="58" t="s">
        <v>44</v>
      </c>
      <c r="J801" s="58" t="s">
        <v>136</v>
      </c>
      <c r="K801" s="58" t="s">
        <v>273</v>
      </c>
      <c r="L801" s="58" t="s">
        <v>841</v>
      </c>
      <c r="M801" s="58" t="s">
        <v>842</v>
      </c>
      <c r="N801" s="58" t="s">
        <v>4995</v>
      </c>
      <c r="O801" s="58">
        <v>260000</v>
      </c>
      <c r="P801" s="58" t="s">
        <v>5149</v>
      </c>
      <c r="Q801" s="72">
        <v>44756</v>
      </c>
      <c r="R801" s="58" t="s">
        <v>5017</v>
      </c>
      <c r="S801" s="72">
        <v>44755</v>
      </c>
      <c r="T801" s="58" t="s">
        <v>1697</v>
      </c>
      <c r="U801" s="58" t="s">
        <v>5033</v>
      </c>
      <c r="V801" s="72">
        <v>44750</v>
      </c>
      <c r="W801" s="58" t="s">
        <v>4996</v>
      </c>
      <c r="X801" s="72">
        <v>44750</v>
      </c>
      <c r="Y801" s="73" t="s">
        <v>4857</v>
      </c>
      <c r="Z801" s="58" t="s">
        <v>52</v>
      </c>
      <c r="AA801" s="58" t="s">
        <v>62</v>
      </c>
      <c r="AB801" s="58" t="s">
        <v>834</v>
      </c>
      <c r="AC801" s="58" t="s">
        <v>835</v>
      </c>
      <c r="AD801" s="58" t="s">
        <v>5165</v>
      </c>
      <c r="AE801" s="58" t="s">
        <v>4997</v>
      </c>
      <c r="AF801" s="58" t="s">
        <v>4859</v>
      </c>
      <c r="AG801" s="58"/>
      <c r="AH801" s="58"/>
      <c r="AI801" s="58"/>
      <c r="AJ801" s="58"/>
      <c r="AK801" s="58"/>
    </row>
    <row r="802" spans="1:37" x14ac:dyDescent="0.3">
      <c r="A802" s="58" t="s">
        <v>121</v>
      </c>
      <c r="B802" s="58" t="s">
        <v>122</v>
      </c>
      <c r="C802" s="58" t="s">
        <v>123</v>
      </c>
      <c r="D802" s="58" t="s">
        <v>124</v>
      </c>
      <c r="E802" s="58" t="s">
        <v>125</v>
      </c>
      <c r="F802" s="58" t="s">
        <v>184</v>
      </c>
      <c r="G802" s="58" t="s">
        <v>2289</v>
      </c>
      <c r="H802" s="58" t="s">
        <v>2290</v>
      </c>
      <c r="I802" s="58" t="s">
        <v>44</v>
      </c>
      <c r="J802" s="58" t="s">
        <v>136</v>
      </c>
      <c r="K802" s="58" t="s">
        <v>137</v>
      </c>
      <c r="L802" s="58" t="s">
        <v>2412</v>
      </c>
      <c r="M802" s="58" t="s">
        <v>2413</v>
      </c>
      <c r="N802" s="58" t="s">
        <v>4878</v>
      </c>
      <c r="O802" s="58">
        <v>3770000</v>
      </c>
      <c r="P802" s="58" t="s">
        <v>5149</v>
      </c>
      <c r="Q802" s="72">
        <v>44756</v>
      </c>
      <c r="R802" s="58" t="s">
        <v>5017</v>
      </c>
      <c r="S802" s="72">
        <v>44755</v>
      </c>
      <c r="T802" s="58" t="s">
        <v>2926</v>
      </c>
      <c r="U802" s="58" t="s">
        <v>5034</v>
      </c>
      <c r="V802" s="72">
        <v>44750</v>
      </c>
      <c r="W802" s="58" t="s">
        <v>4879</v>
      </c>
      <c r="X802" s="72">
        <v>44750</v>
      </c>
      <c r="Y802" s="73" t="s">
        <v>4857</v>
      </c>
      <c r="Z802" s="58" t="s">
        <v>52</v>
      </c>
      <c r="AA802" s="58" t="s">
        <v>116</v>
      </c>
      <c r="AB802" s="58" t="s">
        <v>834</v>
      </c>
      <c r="AC802" s="58" t="s">
        <v>835</v>
      </c>
      <c r="AD802" s="58" t="s">
        <v>5166</v>
      </c>
      <c r="AE802" s="58" t="s">
        <v>4880</v>
      </c>
      <c r="AF802" s="58" t="s">
        <v>4859</v>
      </c>
      <c r="AG802" s="58"/>
      <c r="AH802" s="58"/>
      <c r="AI802" s="58"/>
      <c r="AJ802" s="58"/>
      <c r="AK802" s="58"/>
    </row>
    <row r="803" spans="1:37" x14ac:dyDescent="0.3">
      <c r="A803" s="58" t="s">
        <v>121</v>
      </c>
      <c r="B803" s="58" t="s">
        <v>122</v>
      </c>
      <c r="C803" s="58" t="s">
        <v>123</v>
      </c>
      <c r="D803" s="58" t="s">
        <v>697</v>
      </c>
      <c r="E803" s="58" t="s">
        <v>698</v>
      </c>
      <c r="F803" s="58" t="s">
        <v>793</v>
      </c>
      <c r="G803" s="58" t="s">
        <v>794</v>
      </c>
      <c r="H803" s="58" t="s">
        <v>795</v>
      </c>
      <c r="I803" s="58" t="s">
        <v>44</v>
      </c>
      <c r="J803" s="58" t="s">
        <v>136</v>
      </c>
      <c r="K803" s="58" t="s">
        <v>137</v>
      </c>
      <c r="L803" s="58" t="s">
        <v>1842</v>
      </c>
      <c r="M803" s="58" t="s">
        <v>1843</v>
      </c>
      <c r="N803" s="58" t="s">
        <v>4987</v>
      </c>
      <c r="O803" s="58">
        <v>621000</v>
      </c>
      <c r="P803" s="58" t="s">
        <v>5149</v>
      </c>
      <c r="Q803" s="72">
        <v>44756</v>
      </c>
      <c r="R803" s="58" t="s">
        <v>5017</v>
      </c>
      <c r="S803" s="72">
        <v>44755</v>
      </c>
      <c r="T803" s="58" t="s">
        <v>2926</v>
      </c>
      <c r="U803" s="58" t="s">
        <v>5035</v>
      </c>
      <c r="V803" s="72">
        <v>44750</v>
      </c>
      <c r="W803" s="58" t="s">
        <v>4851</v>
      </c>
      <c r="X803" s="72">
        <v>44750</v>
      </c>
      <c r="Y803" s="73" t="s">
        <v>4857</v>
      </c>
      <c r="Z803" s="58" t="s">
        <v>706</v>
      </c>
      <c r="AA803" s="58" t="s">
        <v>800</v>
      </c>
      <c r="AB803" s="58" t="s">
        <v>834</v>
      </c>
      <c r="AC803" s="58" t="s">
        <v>835</v>
      </c>
      <c r="AD803" s="58" t="s">
        <v>5167</v>
      </c>
      <c r="AE803" s="58" t="s">
        <v>4988</v>
      </c>
      <c r="AF803" s="58" t="s">
        <v>4859</v>
      </c>
      <c r="AG803" s="58"/>
      <c r="AH803" s="58"/>
      <c r="AI803" s="58"/>
      <c r="AJ803" s="58">
        <v>3400</v>
      </c>
      <c r="AK803" s="58"/>
    </row>
    <row r="804" spans="1:37" x14ac:dyDescent="0.3">
      <c r="A804" s="58" t="s">
        <v>121</v>
      </c>
      <c r="B804" s="58" t="s">
        <v>122</v>
      </c>
      <c r="C804" s="58" t="s">
        <v>123</v>
      </c>
      <c r="D804" s="58" t="s">
        <v>697</v>
      </c>
      <c r="E804" s="58" t="s">
        <v>698</v>
      </c>
      <c r="F804" s="58" t="s">
        <v>699</v>
      </c>
      <c r="G804" s="58" t="s">
        <v>700</v>
      </c>
      <c r="H804" s="58" t="s">
        <v>701</v>
      </c>
      <c r="I804" s="58" t="s">
        <v>44</v>
      </c>
      <c r="J804" s="58" t="s">
        <v>136</v>
      </c>
      <c r="K804" s="58" t="s">
        <v>137</v>
      </c>
      <c r="L804" s="58" t="s">
        <v>702</v>
      </c>
      <c r="M804" s="58" t="s">
        <v>703</v>
      </c>
      <c r="N804" s="58" t="s">
        <v>4881</v>
      </c>
      <c r="O804" s="58">
        <v>269000</v>
      </c>
      <c r="P804" s="58" t="s">
        <v>5149</v>
      </c>
      <c r="Q804" s="72">
        <v>44756</v>
      </c>
      <c r="R804" s="58" t="s">
        <v>5017</v>
      </c>
      <c r="S804" s="72">
        <v>44755</v>
      </c>
      <c r="T804" s="58" t="s">
        <v>2926</v>
      </c>
      <c r="U804" s="58" t="s">
        <v>5036</v>
      </c>
      <c r="V804" s="72">
        <v>44750</v>
      </c>
      <c r="W804" s="58" t="s">
        <v>4882</v>
      </c>
      <c r="X804" s="72">
        <v>44750</v>
      </c>
      <c r="Y804" s="73" t="s">
        <v>4857</v>
      </c>
      <c r="Z804" s="58" t="s">
        <v>706</v>
      </c>
      <c r="AA804" s="58" t="s">
        <v>707</v>
      </c>
      <c r="AB804" s="58" t="s">
        <v>834</v>
      </c>
      <c r="AC804" s="58" t="s">
        <v>835</v>
      </c>
      <c r="AD804" s="58" t="s">
        <v>5168</v>
      </c>
      <c r="AE804" s="58" t="s">
        <v>4883</v>
      </c>
      <c r="AF804" s="58" t="s">
        <v>4859</v>
      </c>
      <c r="AG804" s="58"/>
      <c r="AH804" s="58"/>
      <c r="AI804" s="58"/>
      <c r="AJ804" s="58"/>
      <c r="AK804" s="58"/>
    </row>
    <row r="805" spans="1:37" x14ac:dyDescent="0.3">
      <c r="A805" s="58" t="s">
        <v>121</v>
      </c>
      <c r="B805" s="58" t="s">
        <v>122</v>
      </c>
      <c r="C805" s="58" t="s">
        <v>123</v>
      </c>
      <c r="D805" s="58" t="s">
        <v>697</v>
      </c>
      <c r="E805" s="58" t="s">
        <v>698</v>
      </c>
      <c r="F805" s="58" t="s">
        <v>793</v>
      </c>
      <c r="G805" s="58" t="s">
        <v>2983</v>
      </c>
      <c r="H805" s="58" t="s">
        <v>2984</v>
      </c>
      <c r="I805" s="58" t="s">
        <v>44</v>
      </c>
      <c r="J805" s="58" t="s">
        <v>136</v>
      </c>
      <c r="K805" s="58" t="s">
        <v>137</v>
      </c>
      <c r="L805" s="58" t="s">
        <v>2985</v>
      </c>
      <c r="M805" s="58" t="s">
        <v>2986</v>
      </c>
      <c r="N805" s="58" t="s">
        <v>4989</v>
      </c>
      <c r="O805" s="58">
        <v>3000000</v>
      </c>
      <c r="P805" s="58" t="s">
        <v>5149</v>
      </c>
      <c r="Q805" s="72">
        <v>44756</v>
      </c>
      <c r="R805" s="58" t="s">
        <v>5017</v>
      </c>
      <c r="S805" s="72">
        <v>44755</v>
      </c>
      <c r="T805" s="58" t="s">
        <v>2926</v>
      </c>
      <c r="U805" s="58" t="s">
        <v>5037</v>
      </c>
      <c r="V805" s="72">
        <v>44750</v>
      </c>
      <c r="W805" s="58" t="s">
        <v>4852</v>
      </c>
      <c r="X805" s="72">
        <v>44750</v>
      </c>
      <c r="Y805" s="73" t="s">
        <v>4857</v>
      </c>
      <c r="Z805" s="58" t="s">
        <v>706</v>
      </c>
      <c r="AA805" s="58" t="s">
        <v>800</v>
      </c>
      <c r="AB805" s="58" t="s">
        <v>834</v>
      </c>
      <c r="AC805" s="58" t="s">
        <v>835</v>
      </c>
      <c r="AD805" s="58" t="s">
        <v>5169</v>
      </c>
      <c r="AE805" s="58" t="s">
        <v>4990</v>
      </c>
      <c r="AF805" s="58" t="s">
        <v>4859</v>
      </c>
      <c r="AG805" s="58">
        <v>297297</v>
      </c>
      <c r="AH805" s="58"/>
      <c r="AI805" s="58"/>
      <c r="AJ805" s="58">
        <v>54054</v>
      </c>
      <c r="AK805" s="58"/>
    </row>
    <row r="806" spans="1:37" x14ac:dyDescent="0.3">
      <c r="A806" s="58" t="s">
        <v>121</v>
      </c>
      <c r="B806" s="58" t="s">
        <v>122</v>
      </c>
      <c r="C806" s="58" t="s">
        <v>123</v>
      </c>
      <c r="D806" s="58" t="s">
        <v>697</v>
      </c>
      <c r="E806" s="58" t="s">
        <v>698</v>
      </c>
      <c r="F806" s="58" t="s">
        <v>699</v>
      </c>
      <c r="G806" s="58" t="s">
        <v>700</v>
      </c>
      <c r="H806" s="58" t="s">
        <v>701</v>
      </c>
      <c r="I806" s="58" t="s">
        <v>44</v>
      </c>
      <c r="J806" s="58" t="s">
        <v>136</v>
      </c>
      <c r="K806" s="58" t="s">
        <v>137</v>
      </c>
      <c r="L806" s="58" t="s">
        <v>1904</v>
      </c>
      <c r="M806" s="58" t="s">
        <v>1905</v>
      </c>
      <c r="N806" s="58" t="s">
        <v>4884</v>
      </c>
      <c r="O806" s="58">
        <v>343656</v>
      </c>
      <c r="P806" s="58" t="s">
        <v>5149</v>
      </c>
      <c r="Q806" s="72">
        <v>44756</v>
      </c>
      <c r="R806" s="58" t="s">
        <v>5017</v>
      </c>
      <c r="S806" s="72">
        <v>44755</v>
      </c>
      <c r="T806" s="58" t="s">
        <v>2926</v>
      </c>
      <c r="U806" s="58" t="s">
        <v>1200</v>
      </c>
      <c r="V806" s="72">
        <v>44750</v>
      </c>
      <c r="W806" s="58" t="s">
        <v>4885</v>
      </c>
      <c r="X806" s="72">
        <v>44750</v>
      </c>
      <c r="Y806" s="73" t="s">
        <v>4857</v>
      </c>
      <c r="Z806" s="58" t="s">
        <v>706</v>
      </c>
      <c r="AA806" s="58" t="s">
        <v>707</v>
      </c>
      <c r="AB806" s="58" t="s">
        <v>834</v>
      </c>
      <c r="AC806" s="58" t="s">
        <v>835</v>
      </c>
      <c r="AD806" s="58" t="s">
        <v>1200</v>
      </c>
      <c r="AE806" s="58" t="s">
        <v>4886</v>
      </c>
      <c r="AF806" s="58" t="s">
        <v>4859</v>
      </c>
      <c r="AG806" s="58"/>
      <c r="AH806" s="58"/>
      <c r="AI806" s="58"/>
      <c r="AJ806" s="58"/>
      <c r="AK806" s="58"/>
    </row>
    <row r="807" spans="1:37" x14ac:dyDescent="0.3">
      <c r="A807" s="58" t="s">
        <v>121</v>
      </c>
      <c r="B807" s="58" t="s">
        <v>122</v>
      </c>
      <c r="C807" s="58" t="s">
        <v>123</v>
      </c>
      <c r="D807" s="58" t="s">
        <v>697</v>
      </c>
      <c r="E807" s="58" t="s">
        <v>698</v>
      </c>
      <c r="F807" s="58" t="s">
        <v>793</v>
      </c>
      <c r="G807" s="58" t="s">
        <v>794</v>
      </c>
      <c r="H807" s="58" t="s">
        <v>795</v>
      </c>
      <c r="I807" s="58" t="s">
        <v>44</v>
      </c>
      <c r="J807" s="58" t="s">
        <v>136</v>
      </c>
      <c r="K807" s="58" t="s">
        <v>137</v>
      </c>
      <c r="L807" s="58" t="s">
        <v>1842</v>
      </c>
      <c r="M807" s="58" t="s">
        <v>1843</v>
      </c>
      <c r="N807" s="58" t="s">
        <v>4984</v>
      </c>
      <c r="O807" s="58">
        <v>600000</v>
      </c>
      <c r="P807" s="58" t="s">
        <v>5149</v>
      </c>
      <c r="Q807" s="72">
        <v>44756</v>
      </c>
      <c r="R807" s="58" t="s">
        <v>5017</v>
      </c>
      <c r="S807" s="72">
        <v>44755</v>
      </c>
      <c r="T807" s="58" t="s">
        <v>2926</v>
      </c>
      <c r="U807" s="58" t="s">
        <v>5038</v>
      </c>
      <c r="V807" s="72">
        <v>44750</v>
      </c>
      <c r="W807" s="58" t="s">
        <v>4985</v>
      </c>
      <c r="X807" s="72">
        <v>44750</v>
      </c>
      <c r="Y807" s="73" t="s">
        <v>4857</v>
      </c>
      <c r="Z807" s="58" t="s">
        <v>706</v>
      </c>
      <c r="AA807" s="58" t="s">
        <v>800</v>
      </c>
      <c r="AB807" s="58" t="s">
        <v>834</v>
      </c>
      <c r="AC807" s="58" t="s">
        <v>835</v>
      </c>
      <c r="AD807" s="58" t="s">
        <v>5170</v>
      </c>
      <c r="AE807" s="58" t="s">
        <v>4986</v>
      </c>
      <c r="AF807" s="58" t="s">
        <v>4859</v>
      </c>
      <c r="AG807" s="58"/>
      <c r="AH807" s="58"/>
      <c r="AI807" s="58"/>
      <c r="AJ807" s="58"/>
      <c r="AK807" s="58"/>
    </row>
    <row r="808" spans="1:37" x14ac:dyDescent="0.3">
      <c r="A808" s="58" t="s">
        <v>121</v>
      </c>
      <c r="B808" s="58" t="s">
        <v>122</v>
      </c>
      <c r="C808" s="58" t="s">
        <v>123</v>
      </c>
      <c r="D808" s="58" t="s">
        <v>697</v>
      </c>
      <c r="E808" s="58" t="s">
        <v>698</v>
      </c>
      <c r="F808" s="58" t="s">
        <v>699</v>
      </c>
      <c r="G808" s="58" t="s">
        <v>700</v>
      </c>
      <c r="H808" s="58" t="s">
        <v>701</v>
      </c>
      <c r="I808" s="58" t="s">
        <v>44</v>
      </c>
      <c r="J808" s="58" t="s">
        <v>136</v>
      </c>
      <c r="K808" s="58" t="s">
        <v>137</v>
      </c>
      <c r="L808" s="58" t="s">
        <v>702</v>
      </c>
      <c r="M808" s="58" t="s">
        <v>703</v>
      </c>
      <c r="N808" s="58" t="s">
        <v>4887</v>
      </c>
      <c r="O808" s="58">
        <v>190000</v>
      </c>
      <c r="P808" s="58" t="s">
        <v>5149</v>
      </c>
      <c r="Q808" s="72">
        <v>44756</v>
      </c>
      <c r="R808" s="58" t="s">
        <v>5017</v>
      </c>
      <c r="S808" s="72">
        <v>44755</v>
      </c>
      <c r="T808" s="58" t="s">
        <v>2926</v>
      </c>
      <c r="U808" s="58" t="s">
        <v>5039</v>
      </c>
      <c r="V808" s="72">
        <v>44750</v>
      </c>
      <c r="W808" s="58" t="s">
        <v>4888</v>
      </c>
      <c r="X808" s="72">
        <v>44750</v>
      </c>
      <c r="Y808" s="73" t="s">
        <v>4857</v>
      </c>
      <c r="Z808" s="58" t="s">
        <v>706</v>
      </c>
      <c r="AA808" s="58" t="s">
        <v>707</v>
      </c>
      <c r="AB808" s="58" t="s">
        <v>834</v>
      </c>
      <c r="AC808" s="58" t="s">
        <v>835</v>
      </c>
      <c r="AD808" s="58" t="s">
        <v>5171</v>
      </c>
      <c r="AE808" s="58" t="s">
        <v>4889</v>
      </c>
      <c r="AF808" s="58" t="s">
        <v>4859</v>
      </c>
      <c r="AG808" s="58"/>
      <c r="AH808" s="58"/>
      <c r="AI808" s="58"/>
      <c r="AJ808" s="58"/>
      <c r="AK808" s="58"/>
    </row>
    <row r="809" spans="1:37" x14ac:dyDescent="0.3">
      <c r="A809" s="58" t="s">
        <v>121</v>
      </c>
      <c r="B809" s="58" t="s">
        <v>122</v>
      </c>
      <c r="C809" s="58" t="s">
        <v>123</v>
      </c>
      <c r="D809" s="58" t="s">
        <v>697</v>
      </c>
      <c r="E809" s="58" t="s">
        <v>698</v>
      </c>
      <c r="F809" s="58" t="s">
        <v>793</v>
      </c>
      <c r="G809" s="58" t="s">
        <v>794</v>
      </c>
      <c r="H809" s="58" t="s">
        <v>795</v>
      </c>
      <c r="I809" s="58" t="s">
        <v>44</v>
      </c>
      <c r="J809" s="58" t="s">
        <v>136</v>
      </c>
      <c r="K809" s="58" t="s">
        <v>137</v>
      </c>
      <c r="L809" s="58" t="s">
        <v>796</v>
      </c>
      <c r="M809" s="58" t="s">
        <v>797</v>
      </c>
      <c r="N809" s="58" t="s">
        <v>4982</v>
      </c>
      <c r="O809" s="58">
        <v>1215000</v>
      </c>
      <c r="P809" s="58" t="s">
        <v>5149</v>
      </c>
      <c r="Q809" s="72">
        <v>44756</v>
      </c>
      <c r="R809" s="58" t="s">
        <v>5017</v>
      </c>
      <c r="S809" s="72">
        <v>44755</v>
      </c>
      <c r="T809" s="58" t="s">
        <v>2926</v>
      </c>
      <c r="U809" s="58" t="s">
        <v>5040</v>
      </c>
      <c r="V809" s="72">
        <v>44750</v>
      </c>
      <c r="W809" s="58" t="s">
        <v>4850</v>
      </c>
      <c r="X809" s="72">
        <v>44750</v>
      </c>
      <c r="Y809" s="73" t="s">
        <v>4857</v>
      </c>
      <c r="Z809" s="58" t="s">
        <v>706</v>
      </c>
      <c r="AA809" s="58" t="s">
        <v>800</v>
      </c>
      <c r="AB809" s="58" t="s">
        <v>834</v>
      </c>
      <c r="AC809" s="58" t="s">
        <v>835</v>
      </c>
      <c r="AD809" s="58" t="s">
        <v>5172</v>
      </c>
      <c r="AE809" s="58" t="s">
        <v>4983</v>
      </c>
      <c r="AF809" s="58" t="s">
        <v>4859</v>
      </c>
      <c r="AG809" s="58"/>
      <c r="AH809" s="58"/>
      <c r="AI809" s="58"/>
      <c r="AJ809" s="58">
        <v>14400</v>
      </c>
      <c r="AK809" s="58"/>
    </row>
    <row r="810" spans="1:37" x14ac:dyDescent="0.3">
      <c r="A810" s="58" t="s">
        <v>121</v>
      </c>
      <c r="B810" s="58" t="s">
        <v>122</v>
      </c>
      <c r="C810" s="58" t="s">
        <v>123</v>
      </c>
      <c r="D810" s="58" t="s">
        <v>697</v>
      </c>
      <c r="E810" s="58" t="s">
        <v>698</v>
      </c>
      <c r="F810" s="58" t="s">
        <v>699</v>
      </c>
      <c r="G810" s="58" t="s">
        <v>700</v>
      </c>
      <c r="H810" s="58" t="s">
        <v>701</v>
      </c>
      <c r="I810" s="58" t="s">
        <v>44</v>
      </c>
      <c r="J810" s="58" t="s">
        <v>136</v>
      </c>
      <c r="K810" s="58" t="s">
        <v>137</v>
      </c>
      <c r="L810" s="58" t="s">
        <v>733</v>
      </c>
      <c r="M810" s="58" t="s">
        <v>734</v>
      </c>
      <c r="N810" s="58" t="s">
        <v>4890</v>
      </c>
      <c r="O810" s="58">
        <v>291100</v>
      </c>
      <c r="P810" s="58" t="s">
        <v>5149</v>
      </c>
      <c r="Q810" s="72">
        <v>44756</v>
      </c>
      <c r="R810" s="58" t="s">
        <v>5017</v>
      </c>
      <c r="S810" s="72">
        <v>44755</v>
      </c>
      <c r="T810" s="58" t="s">
        <v>2926</v>
      </c>
      <c r="U810" s="58" t="s">
        <v>5041</v>
      </c>
      <c r="V810" s="72">
        <v>44750</v>
      </c>
      <c r="W810" s="58" t="s">
        <v>4891</v>
      </c>
      <c r="X810" s="72">
        <v>44750</v>
      </c>
      <c r="Y810" s="73" t="s">
        <v>4857</v>
      </c>
      <c r="Z810" s="58" t="s">
        <v>706</v>
      </c>
      <c r="AA810" s="58" t="s">
        <v>707</v>
      </c>
      <c r="AB810" s="58" t="s">
        <v>834</v>
      </c>
      <c r="AC810" s="58" t="s">
        <v>835</v>
      </c>
      <c r="AD810" s="58" t="s">
        <v>5173</v>
      </c>
      <c r="AE810" s="58" t="s">
        <v>4892</v>
      </c>
      <c r="AF810" s="58" t="s">
        <v>4859</v>
      </c>
      <c r="AG810" s="58"/>
      <c r="AH810" s="58"/>
      <c r="AI810" s="58"/>
      <c r="AJ810" s="58"/>
      <c r="AK810" s="58"/>
    </row>
    <row r="811" spans="1:37" x14ac:dyDescent="0.3">
      <c r="A811" s="58" t="s">
        <v>121</v>
      </c>
      <c r="B811" s="58" t="s">
        <v>122</v>
      </c>
      <c r="C811" s="58" t="s">
        <v>123</v>
      </c>
      <c r="D811" s="58" t="s">
        <v>697</v>
      </c>
      <c r="E811" s="58" t="s">
        <v>698</v>
      </c>
      <c r="F811" s="58" t="s">
        <v>793</v>
      </c>
      <c r="G811" s="58" t="s">
        <v>794</v>
      </c>
      <c r="H811" s="58" t="s">
        <v>795</v>
      </c>
      <c r="I811" s="58" t="s">
        <v>44</v>
      </c>
      <c r="J811" s="58" t="s">
        <v>136</v>
      </c>
      <c r="K811" s="58" t="s">
        <v>137</v>
      </c>
      <c r="L811" s="58" t="s">
        <v>1842</v>
      </c>
      <c r="M811" s="58" t="s">
        <v>1843</v>
      </c>
      <c r="N811" s="58" t="s">
        <v>4979</v>
      </c>
      <c r="O811" s="58">
        <v>600000</v>
      </c>
      <c r="P811" s="58" t="s">
        <v>5149</v>
      </c>
      <c r="Q811" s="72">
        <v>44756</v>
      </c>
      <c r="R811" s="58" t="s">
        <v>5017</v>
      </c>
      <c r="S811" s="72">
        <v>44755</v>
      </c>
      <c r="T811" s="58" t="s">
        <v>2926</v>
      </c>
      <c r="U811" s="58" t="s">
        <v>5042</v>
      </c>
      <c r="V811" s="72">
        <v>44750</v>
      </c>
      <c r="W811" s="58" t="s">
        <v>4980</v>
      </c>
      <c r="X811" s="72">
        <v>44750</v>
      </c>
      <c r="Y811" s="73" t="s">
        <v>4857</v>
      </c>
      <c r="Z811" s="58" t="s">
        <v>706</v>
      </c>
      <c r="AA811" s="58" t="s">
        <v>800</v>
      </c>
      <c r="AB811" s="58" t="s">
        <v>834</v>
      </c>
      <c r="AC811" s="58" t="s">
        <v>835</v>
      </c>
      <c r="AD811" s="58" t="s">
        <v>5174</v>
      </c>
      <c r="AE811" s="58" t="s">
        <v>4981</v>
      </c>
      <c r="AF811" s="58" t="s">
        <v>4859</v>
      </c>
      <c r="AG811" s="58"/>
      <c r="AH811" s="58"/>
      <c r="AI811" s="58"/>
      <c r="AJ811" s="58"/>
      <c r="AK811" s="58"/>
    </row>
    <row r="812" spans="1:37" x14ac:dyDescent="0.3">
      <c r="A812" s="58" t="s">
        <v>121</v>
      </c>
      <c r="B812" s="58" t="s">
        <v>122</v>
      </c>
      <c r="C812" s="58" t="s">
        <v>123</v>
      </c>
      <c r="D812" s="58" t="s">
        <v>697</v>
      </c>
      <c r="E812" s="58" t="s">
        <v>698</v>
      </c>
      <c r="F812" s="58" t="s">
        <v>699</v>
      </c>
      <c r="G812" s="58" t="s">
        <v>700</v>
      </c>
      <c r="H812" s="58" t="s">
        <v>701</v>
      </c>
      <c r="I812" s="58" t="s">
        <v>44</v>
      </c>
      <c r="J812" s="58" t="s">
        <v>136</v>
      </c>
      <c r="K812" s="58" t="s">
        <v>137</v>
      </c>
      <c r="L812" s="58" t="s">
        <v>733</v>
      </c>
      <c r="M812" s="58" t="s">
        <v>734</v>
      </c>
      <c r="N812" s="58" t="s">
        <v>4893</v>
      </c>
      <c r="O812" s="58">
        <v>493851</v>
      </c>
      <c r="P812" s="58" t="s">
        <v>5149</v>
      </c>
      <c r="Q812" s="72">
        <v>44756</v>
      </c>
      <c r="R812" s="58" t="s">
        <v>5017</v>
      </c>
      <c r="S812" s="72">
        <v>44755</v>
      </c>
      <c r="T812" s="58" t="s">
        <v>2926</v>
      </c>
      <c r="U812" s="58" t="s">
        <v>5043</v>
      </c>
      <c r="V812" s="72">
        <v>44750</v>
      </c>
      <c r="W812" s="58" t="s">
        <v>4894</v>
      </c>
      <c r="X812" s="72">
        <v>44750</v>
      </c>
      <c r="Y812" s="73" t="s">
        <v>4857</v>
      </c>
      <c r="Z812" s="58" t="s">
        <v>706</v>
      </c>
      <c r="AA812" s="58" t="s">
        <v>707</v>
      </c>
      <c r="AB812" s="58" t="s">
        <v>834</v>
      </c>
      <c r="AC812" s="58" t="s">
        <v>835</v>
      </c>
      <c r="AD812" s="58" t="s">
        <v>5175</v>
      </c>
      <c r="AE812" s="58" t="s">
        <v>4895</v>
      </c>
      <c r="AF812" s="58" t="s">
        <v>4859</v>
      </c>
      <c r="AG812" s="58"/>
      <c r="AH812" s="58"/>
      <c r="AI812" s="58"/>
      <c r="AJ812" s="58"/>
      <c r="AK812" s="58"/>
    </row>
    <row r="813" spans="1:37" x14ac:dyDescent="0.3">
      <c r="A813" s="58" t="s">
        <v>121</v>
      </c>
      <c r="B813" s="58" t="s">
        <v>122</v>
      </c>
      <c r="C813" s="58" t="s">
        <v>123</v>
      </c>
      <c r="D813" s="58" t="s">
        <v>697</v>
      </c>
      <c r="E813" s="58" t="s">
        <v>698</v>
      </c>
      <c r="F813" s="58" t="s">
        <v>793</v>
      </c>
      <c r="G813" s="58" t="s">
        <v>794</v>
      </c>
      <c r="H813" s="58" t="s">
        <v>795</v>
      </c>
      <c r="I813" s="58" t="s">
        <v>44</v>
      </c>
      <c r="J813" s="58" t="s">
        <v>136</v>
      </c>
      <c r="K813" s="58" t="s">
        <v>137</v>
      </c>
      <c r="L813" s="58" t="s">
        <v>1842</v>
      </c>
      <c r="M813" s="58" t="s">
        <v>1843</v>
      </c>
      <c r="N813" s="58" t="s">
        <v>4976</v>
      </c>
      <c r="O813" s="58">
        <v>600000</v>
      </c>
      <c r="P813" s="58" t="s">
        <v>5149</v>
      </c>
      <c r="Q813" s="72">
        <v>44756</v>
      </c>
      <c r="R813" s="58" t="s">
        <v>5017</v>
      </c>
      <c r="S813" s="72">
        <v>44755</v>
      </c>
      <c r="T813" s="58" t="s">
        <v>2926</v>
      </c>
      <c r="U813" s="58" t="s">
        <v>5044</v>
      </c>
      <c r="V813" s="72">
        <v>44750</v>
      </c>
      <c r="W813" s="58" t="s">
        <v>4977</v>
      </c>
      <c r="X813" s="72">
        <v>44750</v>
      </c>
      <c r="Y813" s="73" t="s">
        <v>4857</v>
      </c>
      <c r="Z813" s="58" t="s">
        <v>706</v>
      </c>
      <c r="AA813" s="58" t="s">
        <v>800</v>
      </c>
      <c r="AB813" s="58" t="s">
        <v>834</v>
      </c>
      <c r="AC813" s="58" t="s">
        <v>835</v>
      </c>
      <c r="AD813" s="58" t="s">
        <v>5176</v>
      </c>
      <c r="AE813" s="58" t="s">
        <v>4978</v>
      </c>
      <c r="AF813" s="58" t="s">
        <v>4859</v>
      </c>
      <c r="AG813" s="58"/>
      <c r="AH813" s="58"/>
      <c r="AI813" s="58"/>
      <c r="AJ813" s="58"/>
      <c r="AK813" s="58"/>
    </row>
    <row r="814" spans="1:37" x14ac:dyDescent="0.3">
      <c r="A814" s="58" t="s">
        <v>121</v>
      </c>
      <c r="B814" s="58" t="s">
        <v>122</v>
      </c>
      <c r="C814" s="58" t="s">
        <v>123</v>
      </c>
      <c r="D814" s="58" t="s">
        <v>697</v>
      </c>
      <c r="E814" s="58" t="s">
        <v>698</v>
      </c>
      <c r="F814" s="58" t="s">
        <v>699</v>
      </c>
      <c r="G814" s="58" t="s">
        <v>700</v>
      </c>
      <c r="H814" s="58" t="s">
        <v>701</v>
      </c>
      <c r="I814" s="58" t="s">
        <v>44</v>
      </c>
      <c r="J814" s="58" t="s">
        <v>136</v>
      </c>
      <c r="K814" s="58" t="s">
        <v>137</v>
      </c>
      <c r="L814" s="58" t="s">
        <v>1812</v>
      </c>
      <c r="M814" s="58" t="s">
        <v>1813</v>
      </c>
      <c r="N814" s="58" t="s">
        <v>4896</v>
      </c>
      <c r="O814" s="58">
        <v>800000</v>
      </c>
      <c r="P814" s="58" t="s">
        <v>5149</v>
      </c>
      <c r="Q814" s="72">
        <v>44756</v>
      </c>
      <c r="R814" s="58" t="s">
        <v>5017</v>
      </c>
      <c r="S814" s="72">
        <v>44755</v>
      </c>
      <c r="T814" s="58" t="s">
        <v>2926</v>
      </c>
      <c r="U814" s="58" t="s">
        <v>5045</v>
      </c>
      <c r="V814" s="72">
        <v>44750</v>
      </c>
      <c r="W814" s="58" t="s">
        <v>4897</v>
      </c>
      <c r="X814" s="72">
        <v>44750</v>
      </c>
      <c r="Y814" s="73" t="s">
        <v>4857</v>
      </c>
      <c r="Z814" s="58" t="s">
        <v>706</v>
      </c>
      <c r="AA814" s="58" t="s">
        <v>707</v>
      </c>
      <c r="AB814" s="58" t="s">
        <v>834</v>
      </c>
      <c r="AC814" s="58" t="s">
        <v>835</v>
      </c>
      <c r="AD814" s="58" t="s">
        <v>5177</v>
      </c>
      <c r="AE814" s="58" t="s">
        <v>4898</v>
      </c>
      <c r="AF814" s="58" t="s">
        <v>4859</v>
      </c>
      <c r="AG814" s="58"/>
      <c r="AH814" s="58"/>
      <c r="AI814" s="58"/>
      <c r="AJ814" s="58"/>
      <c r="AK814" s="58"/>
    </row>
    <row r="815" spans="1:37" x14ac:dyDescent="0.3">
      <c r="A815" s="58" t="s">
        <v>121</v>
      </c>
      <c r="B815" s="58" t="s">
        <v>122</v>
      </c>
      <c r="C815" s="58" t="s">
        <v>123</v>
      </c>
      <c r="D815" s="58" t="s">
        <v>697</v>
      </c>
      <c r="E815" s="58" t="s">
        <v>698</v>
      </c>
      <c r="F815" s="58" t="s">
        <v>793</v>
      </c>
      <c r="G815" s="58" t="s">
        <v>794</v>
      </c>
      <c r="H815" s="58" t="s">
        <v>795</v>
      </c>
      <c r="I815" s="58" t="s">
        <v>44</v>
      </c>
      <c r="J815" s="58" t="s">
        <v>136</v>
      </c>
      <c r="K815" s="58" t="s">
        <v>137</v>
      </c>
      <c r="L815" s="58" t="s">
        <v>796</v>
      </c>
      <c r="M815" s="58" t="s">
        <v>797</v>
      </c>
      <c r="N815" s="58" t="s">
        <v>4973</v>
      </c>
      <c r="O815" s="58">
        <v>6874000</v>
      </c>
      <c r="P815" s="58" t="s">
        <v>5149</v>
      </c>
      <c r="Q815" s="72">
        <v>44756</v>
      </c>
      <c r="R815" s="58" t="s">
        <v>5017</v>
      </c>
      <c r="S815" s="72">
        <v>44755</v>
      </c>
      <c r="T815" s="58" t="s">
        <v>2926</v>
      </c>
      <c r="U815" s="58" t="s">
        <v>5046</v>
      </c>
      <c r="V815" s="72">
        <v>44750</v>
      </c>
      <c r="W815" s="58" t="s">
        <v>4974</v>
      </c>
      <c r="X815" s="72">
        <v>44750</v>
      </c>
      <c r="Y815" s="73" t="s">
        <v>4857</v>
      </c>
      <c r="Z815" s="58" t="s">
        <v>706</v>
      </c>
      <c r="AA815" s="58" t="s">
        <v>800</v>
      </c>
      <c r="AB815" s="58" t="s">
        <v>834</v>
      </c>
      <c r="AC815" s="58" t="s">
        <v>835</v>
      </c>
      <c r="AD815" s="58" t="s">
        <v>5178</v>
      </c>
      <c r="AE815" s="58" t="s">
        <v>4975</v>
      </c>
      <c r="AF815" s="58" t="s">
        <v>4859</v>
      </c>
      <c r="AG815" s="58"/>
      <c r="AH815" s="58"/>
      <c r="AI815" s="58"/>
      <c r="AJ815" s="58"/>
      <c r="AK815" s="58"/>
    </row>
    <row r="816" spans="1:37" x14ac:dyDescent="0.3">
      <c r="A816" s="58" t="s">
        <v>121</v>
      </c>
      <c r="B816" s="58" t="s">
        <v>122</v>
      </c>
      <c r="C816" s="58" t="s">
        <v>123</v>
      </c>
      <c r="D816" s="58" t="s">
        <v>697</v>
      </c>
      <c r="E816" s="58" t="s">
        <v>698</v>
      </c>
      <c r="F816" s="58" t="s">
        <v>699</v>
      </c>
      <c r="G816" s="58" t="s">
        <v>700</v>
      </c>
      <c r="H816" s="58" t="s">
        <v>701</v>
      </c>
      <c r="I816" s="58" t="s">
        <v>44</v>
      </c>
      <c r="J816" s="58" t="s">
        <v>136</v>
      </c>
      <c r="K816" s="58" t="s">
        <v>137</v>
      </c>
      <c r="L816" s="58" t="s">
        <v>702</v>
      </c>
      <c r="M816" s="58" t="s">
        <v>703</v>
      </c>
      <c r="N816" s="58" t="s">
        <v>4899</v>
      </c>
      <c r="O816" s="58">
        <v>214600</v>
      </c>
      <c r="P816" s="58" t="s">
        <v>5149</v>
      </c>
      <c r="Q816" s="72">
        <v>44756</v>
      </c>
      <c r="R816" s="58" t="s">
        <v>5017</v>
      </c>
      <c r="S816" s="72">
        <v>44755</v>
      </c>
      <c r="T816" s="58" t="s">
        <v>2926</v>
      </c>
      <c r="U816" s="58" t="s">
        <v>5047</v>
      </c>
      <c r="V816" s="72">
        <v>44750</v>
      </c>
      <c r="W816" s="58" t="s">
        <v>4900</v>
      </c>
      <c r="X816" s="72">
        <v>44750</v>
      </c>
      <c r="Y816" s="73" t="s">
        <v>4857</v>
      </c>
      <c r="Z816" s="58" t="s">
        <v>706</v>
      </c>
      <c r="AA816" s="58" t="s">
        <v>707</v>
      </c>
      <c r="AB816" s="58" t="s">
        <v>834</v>
      </c>
      <c r="AC816" s="58" t="s">
        <v>835</v>
      </c>
      <c r="AD816" s="58" t="s">
        <v>5179</v>
      </c>
      <c r="AE816" s="58" t="s">
        <v>4901</v>
      </c>
      <c r="AF816" s="58" t="s">
        <v>4859</v>
      </c>
      <c r="AG816" s="58"/>
      <c r="AH816" s="58"/>
      <c r="AI816" s="58"/>
      <c r="AJ816" s="58"/>
      <c r="AK816" s="58"/>
    </row>
    <row r="817" spans="1:37" x14ac:dyDescent="0.3">
      <c r="A817" s="58" t="s">
        <v>121</v>
      </c>
      <c r="B817" s="58" t="s">
        <v>122</v>
      </c>
      <c r="C817" s="58" t="s">
        <v>123</v>
      </c>
      <c r="D817" s="58" t="s">
        <v>697</v>
      </c>
      <c r="E817" s="58" t="s">
        <v>698</v>
      </c>
      <c r="F817" s="58" t="s">
        <v>793</v>
      </c>
      <c r="G817" s="58" t="s">
        <v>794</v>
      </c>
      <c r="H817" s="58" t="s">
        <v>795</v>
      </c>
      <c r="I817" s="58" t="s">
        <v>44</v>
      </c>
      <c r="J817" s="58" t="s">
        <v>136</v>
      </c>
      <c r="K817" s="58" t="s">
        <v>137</v>
      </c>
      <c r="L817" s="58" t="s">
        <v>796</v>
      </c>
      <c r="M817" s="58" t="s">
        <v>797</v>
      </c>
      <c r="N817" s="58" t="s">
        <v>4970</v>
      </c>
      <c r="O817" s="58">
        <v>7824000</v>
      </c>
      <c r="P817" s="58" t="s">
        <v>5149</v>
      </c>
      <c r="Q817" s="72">
        <v>44756</v>
      </c>
      <c r="R817" s="58" t="s">
        <v>5017</v>
      </c>
      <c r="S817" s="72">
        <v>44755</v>
      </c>
      <c r="T817" s="58" t="s">
        <v>2926</v>
      </c>
      <c r="U817" s="58" t="s">
        <v>5048</v>
      </c>
      <c r="V817" s="72">
        <v>44750</v>
      </c>
      <c r="W817" s="58" t="s">
        <v>4971</v>
      </c>
      <c r="X817" s="72">
        <v>44750</v>
      </c>
      <c r="Y817" s="73" t="s">
        <v>4857</v>
      </c>
      <c r="Z817" s="58" t="s">
        <v>706</v>
      </c>
      <c r="AA817" s="58" t="s">
        <v>800</v>
      </c>
      <c r="AB817" s="58" t="s">
        <v>834</v>
      </c>
      <c r="AC817" s="58" t="s">
        <v>835</v>
      </c>
      <c r="AD817" s="58" t="s">
        <v>5180</v>
      </c>
      <c r="AE817" s="58" t="s">
        <v>4972</v>
      </c>
      <c r="AF817" s="58" t="s">
        <v>4859</v>
      </c>
      <c r="AG817" s="58"/>
      <c r="AH817" s="58"/>
      <c r="AI817" s="58"/>
      <c r="AJ817" s="58"/>
      <c r="AK817" s="58"/>
    </row>
    <row r="818" spans="1:37" x14ac:dyDescent="0.3">
      <c r="A818" s="58" t="s">
        <v>121</v>
      </c>
      <c r="B818" s="58" t="s">
        <v>122</v>
      </c>
      <c r="C818" s="58" t="s">
        <v>123</v>
      </c>
      <c r="D818" s="58" t="s">
        <v>697</v>
      </c>
      <c r="E818" s="58" t="s">
        <v>698</v>
      </c>
      <c r="F818" s="58" t="s">
        <v>699</v>
      </c>
      <c r="G818" s="58" t="s">
        <v>700</v>
      </c>
      <c r="H818" s="58" t="s">
        <v>701</v>
      </c>
      <c r="I818" s="58" t="s">
        <v>44</v>
      </c>
      <c r="J818" s="58" t="s">
        <v>136</v>
      </c>
      <c r="K818" s="58" t="s">
        <v>137</v>
      </c>
      <c r="L818" s="58" t="s">
        <v>702</v>
      </c>
      <c r="M818" s="58" t="s">
        <v>703</v>
      </c>
      <c r="N818" s="58" t="s">
        <v>4902</v>
      </c>
      <c r="O818" s="58">
        <v>253732</v>
      </c>
      <c r="P818" s="58" t="s">
        <v>5149</v>
      </c>
      <c r="Q818" s="72">
        <v>44756</v>
      </c>
      <c r="R818" s="58" t="s">
        <v>5017</v>
      </c>
      <c r="S818" s="72">
        <v>44755</v>
      </c>
      <c r="T818" s="58" t="s">
        <v>2926</v>
      </c>
      <c r="U818" s="58" t="s">
        <v>5049</v>
      </c>
      <c r="V818" s="72">
        <v>44750</v>
      </c>
      <c r="W818" s="58" t="s">
        <v>4903</v>
      </c>
      <c r="X818" s="72">
        <v>44750</v>
      </c>
      <c r="Y818" s="73" t="s">
        <v>4857</v>
      </c>
      <c r="Z818" s="58" t="s">
        <v>706</v>
      </c>
      <c r="AA818" s="58" t="s">
        <v>707</v>
      </c>
      <c r="AB818" s="58" t="s">
        <v>834</v>
      </c>
      <c r="AC818" s="58" t="s">
        <v>835</v>
      </c>
      <c r="AD818" s="58" t="s">
        <v>5181</v>
      </c>
      <c r="AE818" s="58" t="s">
        <v>4904</v>
      </c>
      <c r="AF818" s="58" t="s">
        <v>4859</v>
      </c>
      <c r="AG818" s="58"/>
      <c r="AH818" s="58"/>
      <c r="AI818" s="58"/>
      <c r="AJ818" s="58"/>
      <c r="AK818" s="58"/>
    </row>
    <row r="819" spans="1:37" x14ac:dyDescent="0.3">
      <c r="A819" s="58" t="s">
        <v>121</v>
      </c>
      <c r="B819" s="58" t="s">
        <v>122</v>
      </c>
      <c r="C819" s="58" t="s">
        <v>123</v>
      </c>
      <c r="D819" s="58" t="s">
        <v>697</v>
      </c>
      <c r="E819" s="58" t="s">
        <v>698</v>
      </c>
      <c r="F819" s="58" t="s">
        <v>793</v>
      </c>
      <c r="G819" s="58" t="s">
        <v>794</v>
      </c>
      <c r="H819" s="58" t="s">
        <v>795</v>
      </c>
      <c r="I819" s="58" t="s">
        <v>44</v>
      </c>
      <c r="J819" s="58" t="s">
        <v>136</v>
      </c>
      <c r="K819" s="58" t="s">
        <v>137</v>
      </c>
      <c r="L819" s="58" t="s">
        <v>4966</v>
      </c>
      <c r="M819" s="58" t="s">
        <v>4967</v>
      </c>
      <c r="N819" s="58" t="s">
        <v>4968</v>
      </c>
      <c r="O819" s="58">
        <v>5823104</v>
      </c>
      <c r="P819" s="58" t="s">
        <v>5149</v>
      </c>
      <c r="Q819" s="72">
        <v>44756</v>
      </c>
      <c r="R819" s="58" t="s">
        <v>5017</v>
      </c>
      <c r="S819" s="72">
        <v>44755</v>
      </c>
      <c r="T819" s="58" t="s">
        <v>2926</v>
      </c>
      <c r="U819" s="58" t="s">
        <v>5050</v>
      </c>
      <c r="V819" s="72">
        <v>44750</v>
      </c>
      <c r="W819" s="58" t="s">
        <v>4849</v>
      </c>
      <c r="X819" s="72">
        <v>44750</v>
      </c>
      <c r="Y819" s="73" t="s">
        <v>4857</v>
      </c>
      <c r="Z819" s="58" t="s">
        <v>706</v>
      </c>
      <c r="AA819" s="58" t="s">
        <v>800</v>
      </c>
      <c r="AB819" s="58" t="s">
        <v>834</v>
      </c>
      <c r="AC819" s="58" t="s">
        <v>835</v>
      </c>
      <c r="AD819" s="58" t="s">
        <v>5182</v>
      </c>
      <c r="AE819" s="58" t="s">
        <v>4969</v>
      </c>
      <c r="AF819" s="58" t="s">
        <v>4859</v>
      </c>
      <c r="AG819" s="58">
        <v>1512130</v>
      </c>
      <c r="AH819" s="58"/>
      <c r="AI819" s="58"/>
      <c r="AJ819" s="58">
        <v>274933</v>
      </c>
      <c r="AK819" s="58"/>
    </row>
    <row r="820" spans="1:37" x14ac:dyDescent="0.3">
      <c r="A820" s="58" t="s">
        <v>121</v>
      </c>
      <c r="B820" s="58" t="s">
        <v>122</v>
      </c>
      <c r="C820" s="58" t="s">
        <v>123</v>
      </c>
      <c r="D820" s="58" t="s">
        <v>697</v>
      </c>
      <c r="E820" s="58" t="s">
        <v>698</v>
      </c>
      <c r="F820" s="58" t="s">
        <v>793</v>
      </c>
      <c r="G820" s="58" t="s">
        <v>794</v>
      </c>
      <c r="H820" s="58" t="s">
        <v>795</v>
      </c>
      <c r="I820" s="58" t="s">
        <v>44</v>
      </c>
      <c r="J820" s="58" t="s">
        <v>136</v>
      </c>
      <c r="K820" s="58" t="s">
        <v>137</v>
      </c>
      <c r="L820" s="58" t="s">
        <v>3037</v>
      </c>
      <c r="M820" s="58" t="s">
        <v>3038</v>
      </c>
      <c r="N820" s="58" t="s">
        <v>4968</v>
      </c>
      <c r="O820" s="58">
        <v>4358970</v>
      </c>
      <c r="P820" s="58" t="s">
        <v>5149</v>
      </c>
      <c r="Q820" s="72">
        <v>44756</v>
      </c>
      <c r="R820" s="58" t="s">
        <v>5017</v>
      </c>
      <c r="S820" s="72">
        <v>44755</v>
      </c>
      <c r="T820" s="58" t="s">
        <v>2926</v>
      </c>
      <c r="U820" s="58" t="s">
        <v>5050</v>
      </c>
      <c r="V820" s="72">
        <v>44750</v>
      </c>
      <c r="W820" s="58" t="s">
        <v>4849</v>
      </c>
      <c r="X820" s="72">
        <v>44750</v>
      </c>
      <c r="Y820" s="73" t="s">
        <v>4857</v>
      </c>
      <c r="Z820" s="58" t="s">
        <v>706</v>
      </c>
      <c r="AA820" s="58" t="s">
        <v>800</v>
      </c>
      <c r="AB820" s="58" t="s">
        <v>834</v>
      </c>
      <c r="AC820" s="58" t="s">
        <v>835</v>
      </c>
      <c r="AD820" s="58" t="s">
        <v>5182</v>
      </c>
      <c r="AE820" s="58" t="s">
        <v>4969</v>
      </c>
      <c r="AF820" s="58" t="s">
        <v>4859</v>
      </c>
      <c r="AG820" s="58">
        <v>1512130</v>
      </c>
      <c r="AH820" s="58"/>
      <c r="AI820" s="58"/>
      <c r="AJ820" s="58">
        <v>274933</v>
      </c>
      <c r="AK820" s="58"/>
    </row>
    <row r="821" spans="1:37" x14ac:dyDescent="0.3">
      <c r="A821" s="58" t="s">
        <v>121</v>
      </c>
      <c r="B821" s="58" t="s">
        <v>122</v>
      </c>
      <c r="C821" s="58" t="s">
        <v>123</v>
      </c>
      <c r="D821" s="58" t="s">
        <v>697</v>
      </c>
      <c r="E821" s="58" t="s">
        <v>698</v>
      </c>
      <c r="F821" s="58" t="s">
        <v>793</v>
      </c>
      <c r="G821" s="58" t="s">
        <v>794</v>
      </c>
      <c r="H821" s="58" t="s">
        <v>795</v>
      </c>
      <c r="I821" s="58" t="s">
        <v>44</v>
      </c>
      <c r="J821" s="58" t="s">
        <v>136</v>
      </c>
      <c r="K821" s="58" t="s">
        <v>137</v>
      </c>
      <c r="L821" s="58" t="s">
        <v>3044</v>
      </c>
      <c r="M821" s="58" t="s">
        <v>3045</v>
      </c>
      <c r="N821" s="58" t="s">
        <v>4968</v>
      </c>
      <c r="O821" s="58">
        <v>4139856</v>
      </c>
      <c r="P821" s="58" t="s">
        <v>5149</v>
      </c>
      <c r="Q821" s="72">
        <v>44756</v>
      </c>
      <c r="R821" s="58" t="s">
        <v>5017</v>
      </c>
      <c r="S821" s="72">
        <v>44755</v>
      </c>
      <c r="T821" s="58" t="s">
        <v>2926</v>
      </c>
      <c r="U821" s="58" t="s">
        <v>5050</v>
      </c>
      <c r="V821" s="72">
        <v>44750</v>
      </c>
      <c r="W821" s="58" t="s">
        <v>4849</v>
      </c>
      <c r="X821" s="72">
        <v>44750</v>
      </c>
      <c r="Y821" s="73" t="s">
        <v>4857</v>
      </c>
      <c r="Z821" s="58" t="s">
        <v>706</v>
      </c>
      <c r="AA821" s="58" t="s">
        <v>800</v>
      </c>
      <c r="AB821" s="58" t="s">
        <v>834</v>
      </c>
      <c r="AC821" s="58" t="s">
        <v>835</v>
      </c>
      <c r="AD821" s="58" t="s">
        <v>5182</v>
      </c>
      <c r="AE821" s="58" t="s">
        <v>4969</v>
      </c>
      <c r="AF821" s="58" t="s">
        <v>4859</v>
      </c>
      <c r="AG821" s="58">
        <v>1512130</v>
      </c>
      <c r="AH821" s="58"/>
      <c r="AI821" s="58"/>
      <c r="AJ821" s="58">
        <v>274933</v>
      </c>
      <c r="AK821" s="58"/>
    </row>
    <row r="822" spans="1:37" x14ac:dyDescent="0.3">
      <c r="A822" s="58" t="s">
        <v>121</v>
      </c>
      <c r="B822" s="58" t="s">
        <v>122</v>
      </c>
      <c r="C822" s="58" t="s">
        <v>123</v>
      </c>
      <c r="D822" s="58" t="s">
        <v>697</v>
      </c>
      <c r="E822" s="58" t="s">
        <v>698</v>
      </c>
      <c r="F822" s="58" t="s">
        <v>793</v>
      </c>
      <c r="G822" s="58" t="s">
        <v>794</v>
      </c>
      <c r="H822" s="58" t="s">
        <v>795</v>
      </c>
      <c r="I822" s="58" t="s">
        <v>44</v>
      </c>
      <c r="J822" s="58" t="s">
        <v>136</v>
      </c>
      <c r="K822" s="58" t="s">
        <v>137</v>
      </c>
      <c r="L822" s="58" t="s">
        <v>3048</v>
      </c>
      <c r="M822" s="58" t="s">
        <v>3049</v>
      </c>
      <c r="N822" s="58" t="s">
        <v>4968</v>
      </c>
      <c r="O822" s="58">
        <v>936840</v>
      </c>
      <c r="P822" s="58" t="s">
        <v>5149</v>
      </c>
      <c r="Q822" s="72">
        <v>44756</v>
      </c>
      <c r="R822" s="58" t="s">
        <v>5017</v>
      </c>
      <c r="S822" s="72">
        <v>44755</v>
      </c>
      <c r="T822" s="58" t="s">
        <v>2926</v>
      </c>
      <c r="U822" s="58" t="s">
        <v>5050</v>
      </c>
      <c r="V822" s="72">
        <v>44750</v>
      </c>
      <c r="W822" s="58" t="s">
        <v>4849</v>
      </c>
      <c r="X822" s="72">
        <v>44750</v>
      </c>
      <c r="Y822" s="73" t="s">
        <v>4857</v>
      </c>
      <c r="Z822" s="58" t="s">
        <v>706</v>
      </c>
      <c r="AA822" s="58" t="s">
        <v>800</v>
      </c>
      <c r="AB822" s="58" t="s">
        <v>834</v>
      </c>
      <c r="AC822" s="58" t="s">
        <v>835</v>
      </c>
      <c r="AD822" s="58" t="s">
        <v>5182</v>
      </c>
      <c r="AE822" s="58" t="s">
        <v>4969</v>
      </c>
      <c r="AF822" s="58" t="s">
        <v>4859</v>
      </c>
      <c r="AG822" s="58">
        <v>1512130</v>
      </c>
      <c r="AH822" s="58"/>
      <c r="AI822" s="58"/>
      <c r="AJ822" s="58">
        <v>274933</v>
      </c>
      <c r="AK822" s="58"/>
    </row>
    <row r="823" spans="1:37" x14ac:dyDescent="0.3">
      <c r="A823" s="58" t="s">
        <v>121</v>
      </c>
      <c r="B823" s="58" t="s">
        <v>122</v>
      </c>
      <c r="C823" s="58" t="s">
        <v>123</v>
      </c>
      <c r="D823" s="58" t="s">
        <v>697</v>
      </c>
      <c r="E823" s="58" t="s">
        <v>698</v>
      </c>
      <c r="F823" s="58" t="s">
        <v>699</v>
      </c>
      <c r="G823" s="58" t="s">
        <v>700</v>
      </c>
      <c r="H823" s="58" t="s">
        <v>701</v>
      </c>
      <c r="I823" s="58" t="s">
        <v>44</v>
      </c>
      <c r="J823" s="58" t="s">
        <v>136</v>
      </c>
      <c r="K823" s="58" t="s">
        <v>137</v>
      </c>
      <c r="L823" s="58" t="s">
        <v>725</v>
      </c>
      <c r="M823" s="58" t="s">
        <v>726</v>
      </c>
      <c r="N823" s="58" t="s">
        <v>4905</v>
      </c>
      <c r="O823" s="58">
        <v>680000</v>
      </c>
      <c r="P823" s="58" t="s">
        <v>5149</v>
      </c>
      <c r="Q823" s="72">
        <v>44756</v>
      </c>
      <c r="R823" s="58" t="s">
        <v>5017</v>
      </c>
      <c r="S823" s="72">
        <v>44755</v>
      </c>
      <c r="T823" s="58" t="s">
        <v>2926</v>
      </c>
      <c r="U823" s="58" t="s">
        <v>5051</v>
      </c>
      <c r="V823" s="72">
        <v>44750</v>
      </c>
      <c r="W823" s="58" t="s">
        <v>4906</v>
      </c>
      <c r="X823" s="72">
        <v>44750</v>
      </c>
      <c r="Y823" s="73" t="s">
        <v>4857</v>
      </c>
      <c r="Z823" s="58" t="s">
        <v>706</v>
      </c>
      <c r="AA823" s="58" t="s">
        <v>707</v>
      </c>
      <c r="AB823" s="58" t="s">
        <v>834</v>
      </c>
      <c r="AC823" s="58" t="s">
        <v>835</v>
      </c>
      <c r="AD823" s="58" t="s">
        <v>5183</v>
      </c>
      <c r="AE823" s="58" t="s">
        <v>4907</v>
      </c>
      <c r="AF823" s="58" t="s">
        <v>4859</v>
      </c>
      <c r="AG823" s="58"/>
      <c r="AH823" s="58"/>
      <c r="AI823" s="58"/>
      <c r="AJ823" s="58"/>
      <c r="AK823" s="58"/>
    </row>
    <row r="824" spans="1:37" x14ac:dyDescent="0.3">
      <c r="A824" s="58" t="s">
        <v>121</v>
      </c>
      <c r="B824" s="58" t="s">
        <v>122</v>
      </c>
      <c r="C824" s="58" t="s">
        <v>123</v>
      </c>
      <c r="D824" s="58" t="s">
        <v>697</v>
      </c>
      <c r="E824" s="58" t="s">
        <v>698</v>
      </c>
      <c r="F824" s="58" t="s">
        <v>793</v>
      </c>
      <c r="G824" s="58" t="s">
        <v>794</v>
      </c>
      <c r="H824" s="58" t="s">
        <v>795</v>
      </c>
      <c r="I824" s="58" t="s">
        <v>44</v>
      </c>
      <c r="J824" s="58" t="s">
        <v>136</v>
      </c>
      <c r="K824" s="58" t="s">
        <v>137</v>
      </c>
      <c r="L824" s="58" t="s">
        <v>796</v>
      </c>
      <c r="M824" s="58" t="s">
        <v>797</v>
      </c>
      <c r="N824" s="58" t="s">
        <v>4963</v>
      </c>
      <c r="O824" s="58">
        <v>847600</v>
      </c>
      <c r="P824" s="58" t="s">
        <v>5149</v>
      </c>
      <c r="Q824" s="72">
        <v>44756</v>
      </c>
      <c r="R824" s="58" t="s">
        <v>5017</v>
      </c>
      <c r="S824" s="72">
        <v>44755</v>
      </c>
      <c r="T824" s="58" t="s">
        <v>2926</v>
      </c>
      <c r="U824" s="58" t="s">
        <v>5052</v>
      </c>
      <c r="V824" s="72">
        <v>44750</v>
      </c>
      <c r="W824" s="58" t="s">
        <v>4964</v>
      </c>
      <c r="X824" s="72">
        <v>44750</v>
      </c>
      <c r="Y824" s="73" t="s">
        <v>4857</v>
      </c>
      <c r="Z824" s="58" t="s">
        <v>706</v>
      </c>
      <c r="AA824" s="58" t="s">
        <v>800</v>
      </c>
      <c r="AB824" s="58" t="s">
        <v>834</v>
      </c>
      <c r="AC824" s="58" t="s">
        <v>835</v>
      </c>
      <c r="AD824" s="58" t="s">
        <v>5184</v>
      </c>
      <c r="AE824" s="58" t="s">
        <v>4965</v>
      </c>
      <c r="AF824" s="58" t="s">
        <v>4859</v>
      </c>
      <c r="AG824" s="58"/>
      <c r="AH824" s="58"/>
      <c r="AI824" s="58"/>
      <c r="AJ824" s="58"/>
      <c r="AK824" s="58"/>
    </row>
    <row r="825" spans="1:37" x14ac:dyDescent="0.3">
      <c r="A825" s="58" t="s">
        <v>121</v>
      </c>
      <c r="B825" s="58" t="s">
        <v>122</v>
      </c>
      <c r="C825" s="58" t="s">
        <v>123</v>
      </c>
      <c r="D825" s="58" t="s">
        <v>697</v>
      </c>
      <c r="E825" s="58" t="s">
        <v>698</v>
      </c>
      <c r="F825" s="58" t="s">
        <v>699</v>
      </c>
      <c r="G825" s="58" t="s">
        <v>700</v>
      </c>
      <c r="H825" s="58" t="s">
        <v>701</v>
      </c>
      <c r="I825" s="58" t="s">
        <v>44</v>
      </c>
      <c r="J825" s="58" t="s">
        <v>136</v>
      </c>
      <c r="K825" s="58" t="s">
        <v>137</v>
      </c>
      <c r="L825" s="58" t="s">
        <v>709</v>
      </c>
      <c r="M825" s="58" t="s">
        <v>710</v>
      </c>
      <c r="N825" s="58" t="s">
        <v>4908</v>
      </c>
      <c r="O825" s="58">
        <v>399000</v>
      </c>
      <c r="P825" s="58" t="s">
        <v>5149</v>
      </c>
      <c r="Q825" s="72">
        <v>44756</v>
      </c>
      <c r="R825" s="58" t="s">
        <v>5017</v>
      </c>
      <c r="S825" s="72">
        <v>44755</v>
      </c>
      <c r="T825" s="58" t="s">
        <v>2926</v>
      </c>
      <c r="U825" s="58" t="s">
        <v>5053</v>
      </c>
      <c r="V825" s="72">
        <v>44750</v>
      </c>
      <c r="W825" s="58" t="s">
        <v>4909</v>
      </c>
      <c r="X825" s="72">
        <v>44750</v>
      </c>
      <c r="Y825" s="73" t="s">
        <v>4857</v>
      </c>
      <c r="Z825" s="58" t="s">
        <v>706</v>
      </c>
      <c r="AA825" s="58" t="s">
        <v>707</v>
      </c>
      <c r="AB825" s="58" t="s">
        <v>834</v>
      </c>
      <c r="AC825" s="58" t="s">
        <v>835</v>
      </c>
      <c r="AD825" s="58" t="s">
        <v>5185</v>
      </c>
      <c r="AE825" s="58" t="s">
        <v>4910</v>
      </c>
      <c r="AF825" s="58" t="s">
        <v>4859</v>
      </c>
      <c r="AG825" s="58"/>
      <c r="AH825" s="58"/>
      <c r="AI825" s="58"/>
      <c r="AJ825" s="58"/>
      <c r="AK825" s="58"/>
    </row>
    <row r="826" spans="1:37" x14ac:dyDescent="0.3">
      <c r="A826" s="58" t="s">
        <v>121</v>
      </c>
      <c r="B826" s="58" t="s">
        <v>122</v>
      </c>
      <c r="C826" s="58" t="s">
        <v>123</v>
      </c>
      <c r="D826" s="58" t="s">
        <v>697</v>
      </c>
      <c r="E826" s="58" t="s">
        <v>698</v>
      </c>
      <c r="F826" s="58" t="s">
        <v>793</v>
      </c>
      <c r="G826" s="58" t="s">
        <v>794</v>
      </c>
      <c r="H826" s="58" t="s">
        <v>795</v>
      </c>
      <c r="I826" s="58" t="s">
        <v>44</v>
      </c>
      <c r="J826" s="58" t="s">
        <v>136</v>
      </c>
      <c r="K826" s="58" t="s">
        <v>137</v>
      </c>
      <c r="L826" s="58" t="s">
        <v>796</v>
      </c>
      <c r="M826" s="58" t="s">
        <v>797</v>
      </c>
      <c r="N826" s="58" t="s">
        <v>4960</v>
      </c>
      <c r="O826" s="58">
        <v>847600</v>
      </c>
      <c r="P826" s="58" t="s">
        <v>5149</v>
      </c>
      <c r="Q826" s="72">
        <v>44756</v>
      </c>
      <c r="R826" s="58" t="s">
        <v>5017</v>
      </c>
      <c r="S826" s="72">
        <v>44755</v>
      </c>
      <c r="T826" s="58" t="s">
        <v>2926</v>
      </c>
      <c r="U826" s="58" t="s">
        <v>5054</v>
      </c>
      <c r="V826" s="72">
        <v>44750</v>
      </c>
      <c r="W826" s="58" t="s">
        <v>4961</v>
      </c>
      <c r="X826" s="72">
        <v>44750</v>
      </c>
      <c r="Y826" s="73" t="s">
        <v>4857</v>
      </c>
      <c r="Z826" s="58" t="s">
        <v>706</v>
      </c>
      <c r="AA826" s="58" t="s">
        <v>800</v>
      </c>
      <c r="AB826" s="58" t="s">
        <v>834</v>
      </c>
      <c r="AC826" s="58" t="s">
        <v>835</v>
      </c>
      <c r="AD826" s="58" t="s">
        <v>5186</v>
      </c>
      <c r="AE826" s="58" t="s">
        <v>4962</v>
      </c>
      <c r="AF826" s="58" t="s">
        <v>4859</v>
      </c>
      <c r="AG826" s="58"/>
      <c r="AH826" s="58"/>
      <c r="AI826" s="58"/>
      <c r="AJ826" s="58"/>
      <c r="AK826" s="58"/>
    </row>
    <row r="827" spans="1:37" x14ac:dyDescent="0.3">
      <c r="A827" s="58" t="s">
        <v>121</v>
      </c>
      <c r="B827" s="58" t="s">
        <v>122</v>
      </c>
      <c r="C827" s="58" t="s">
        <v>123</v>
      </c>
      <c r="D827" s="58" t="s">
        <v>697</v>
      </c>
      <c r="E827" s="58" t="s">
        <v>698</v>
      </c>
      <c r="F827" s="58" t="s">
        <v>699</v>
      </c>
      <c r="G827" s="58" t="s">
        <v>700</v>
      </c>
      <c r="H827" s="58" t="s">
        <v>701</v>
      </c>
      <c r="I827" s="58" t="s">
        <v>44</v>
      </c>
      <c r="J827" s="58" t="s">
        <v>136</v>
      </c>
      <c r="K827" s="58" t="s">
        <v>137</v>
      </c>
      <c r="L827" s="58" t="s">
        <v>709</v>
      </c>
      <c r="M827" s="58" t="s">
        <v>710</v>
      </c>
      <c r="N827" s="58" t="s">
        <v>4911</v>
      </c>
      <c r="O827" s="58">
        <v>880000</v>
      </c>
      <c r="P827" s="58" t="s">
        <v>5149</v>
      </c>
      <c r="Q827" s="72">
        <v>44756</v>
      </c>
      <c r="R827" s="58" t="s">
        <v>5017</v>
      </c>
      <c r="S827" s="72">
        <v>44755</v>
      </c>
      <c r="T827" s="58" t="s">
        <v>2926</v>
      </c>
      <c r="U827" s="58" t="s">
        <v>5055</v>
      </c>
      <c r="V827" s="72">
        <v>44750</v>
      </c>
      <c r="W827" s="58" t="s">
        <v>4912</v>
      </c>
      <c r="X827" s="72">
        <v>44750</v>
      </c>
      <c r="Y827" s="73" t="s">
        <v>4857</v>
      </c>
      <c r="Z827" s="58" t="s">
        <v>706</v>
      </c>
      <c r="AA827" s="58" t="s">
        <v>707</v>
      </c>
      <c r="AB827" s="58" t="s">
        <v>834</v>
      </c>
      <c r="AC827" s="58" t="s">
        <v>835</v>
      </c>
      <c r="AD827" s="58" t="s">
        <v>5187</v>
      </c>
      <c r="AE827" s="58" t="s">
        <v>4913</v>
      </c>
      <c r="AF827" s="58" t="s">
        <v>4859</v>
      </c>
      <c r="AG827" s="58"/>
      <c r="AH827" s="58"/>
      <c r="AI827" s="58"/>
      <c r="AJ827" s="58"/>
      <c r="AK827" s="58"/>
    </row>
    <row r="828" spans="1:37" x14ac:dyDescent="0.3">
      <c r="A828" s="58" t="s">
        <v>121</v>
      </c>
      <c r="B828" s="58" t="s">
        <v>122</v>
      </c>
      <c r="C828" s="58" t="s">
        <v>123</v>
      </c>
      <c r="D828" s="58" t="s">
        <v>697</v>
      </c>
      <c r="E828" s="58" t="s">
        <v>698</v>
      </c>
      <c r="F828" s="58" t="s">
        <v>793</v>
      </c>
      <c r="G828" s="58" t="s">
        <v>794</v>
      </c>
      <c r="H828" s="58" t="s">
        <v>795</v>
      </c>
      <c r="I828" s="58" t="s">
        <v>44</v>
      </c>
      <c r="J828" s="58" t="s">
        <v>136</v>
      </c>
      <c r="K828" s="58" t="s">
        <v>137</v>
      </c>
      <c r="L828" s="58" t="s">
        <v>796</v>
      </c>
      <c r="M828" s="58" t="s">
        <v>797</v>
      </c>
      <c r="N828" s="58" t="s">
        <v>4957</v>
      </c>
      <c r="O828" s="58">
        <v>1350800</v>
      </c>
      <c r="P828" s="58" t="s">
        <v>5149</v>
      </c>
      <c r="Q828" s="72">
        <v>44756</v>
      </c>
      <c r="R828" s="58" t="s">
        <v>5017</v>
      </c>
      <c r="S828" s="72">
        <v>44755</v>
      </c>
      <c r="T828" s="58" t="s">
        <v>2926</v>
      </c>
      <c r="U828" s="58" t="s">
        <v>5056</v>
      </c>
      <c r="V828" s="72">
        <v>44750</v>
      </c>
      <c r="W828" s="58" t="s">
        <v>4958</v>
      </c>
      <c r="X828" s="72">
        <v>44750</v>
      </c>
      <c r="Y828" s="73" t="s">
        <v>4857</v>
      </c>
      <c r="Z828" s="58" t="s">
        <v>706</v>
      </c>
      <c r="AA828" s="58" t="s">
        <v>800</v>
      </c>
      <c r="AB828" s="58" t="s">
        <v>834</v>
      </c>
      <c r="AC828" s="58" t="s">
        <v>835</v>
      </c>
      <c r="AD828" s="58" t="s">
        <v>5188</v>
      </c>
      <c r="AE828" s="58" t="s">
        <v>4959</v>
      </c>
      <c r="AF828" s="58" t="s">
        <v>4859</v>
      </c>
      <c r="AG828" s="58"/>
      <c r="AH828" s="58"/>
      <c r="AI828" s="58"/>
      <c r="AJ828" s="58"/>
      <c r="AK828" s="58"/>
    </row>
    <row r="829" spans="1:37" x14ac:dyDescent="0.3">
      <c r="A829" s="58" t="s">
        <v>121</v>
      </c>
      <c r="B829" s="58" t="s">
        <v>122</v>
      </c>
      <c r="C829" s="58" t="s">
        <v>123</v>
      </c>
      <c r="D829" s="58" t="s">
        <v>697</v>
      </c>
      <c r="E829" s="58" t="s">
        <v>698</v>
      </c>
      <c r="F829" s="58" t="s">
        <v>699</v>
      </c>
      <c r="G829" s="58" t="s">
        <v>700</v>
      </c>
      <c r="H829" s="58" t="s">
        <v>701</v>
      </c>
      <c r="I829" s="58" t="s">
        <v>44</v>
      </c>
      <c r="J829" s="58" t="s">
        <v>136</v>
      </c>
      <c r="K829" s="58" t="s">
        <v>137</v>
      </c>
      <c r="L829" s="58" t="s">
        <v>709</v>
      </c>
      <c r="M829" s="58" t="s">
        <v>710</v>
      </c>
      <c r="N829" s="58" t="s">
        <v>4914</v>
      </c>
      <c r="O829" s="58">
        <v>2080000</v>
      </c>
      <c r="P829" s="58" t="s">
        <v>5149</v>
      </c>
      <c r="Q829" s="72">
        <v>44756</v>
      </c>
      <c r="R829" s="58" t="s">
        <v>5017</v>
      </c>
      <c r="S829" s="72">
        <v>44755</v>
      </c>
      <c r="T829" s="58" t="s">
        <v>2926</v>
      </c>
      <c r="U829" s="58" t="s">
        <v>5057</v>
      </c>
      <c r="V829" s="72">
        <v>44750</v>
      </c>
      <c r="W829" s="58" t="s">
        <v>4844</v>
      </c>
      <c r="X829" s="72">
        <v>44750</v>
      </c>
      <c r="Y829" s="73" t="s">
        <v>4857</v>
      </c>
      <c r="Z829" s="58" t="s">
        <v>706</v>
      </c>
      <c r="AA829" s="58" t="s">
        <v>707</v>
      </c>
      <c r="AB829" s="58" t="s">
        <v>834</v>
      </c>
      <c r="AC829" s="58" t="s">
        <v>835</v>
      </c>
      <c r="AD829" s="58" t="s">
        <v>5189</v>
      </c>
      <c r="AE829" s="58" t="s">
        <v>4915</v>
      </c>
      <c r="AF829" s="58" t="s">
        <v>4859</v>
      </c>
      <c r="AG829" s="58"/>
      <c r="AH829" s="58"/>
      <c r="AI829" s="58"/>
      <c r="AJ829" s="58">
        <v>83200</v>
      </c>
      <c r="AK829" s="58"/>
    </row>
    <row r="830" spans="1:37" x14ac:dyDescent="0.3">
      <c r="A830" s="58" t="s">
        <v>121</v>
      </c>
      <c r="B830" s="58" t="s">
        <v>122</v>
      </c>
      <c r="C830" s="58" t="s">
        <v>123</v>
      </c>
      <c r="D830" s="58" t="s">
        <v>697</v>
      </c>
      <c r="E830" s="58" t="s">
        <v>698</v>
      </c>
      <c r="F830" s="58" t="s">
        <v>699</v>
      </c>
      <c r="G830" s="58" t="s">
        <v>700</v>
      </c>
      <c r="H830" s="58" t="s">
        <v>701</v>
      </c>
      <c r="I830" s="58" t="s">
        <v>44</v>
      </c>
      <c r="J830" s="58" t="s">
        <v>136</v>
      </c>
      <c r="K830" s="58" t="s">
        <v>137</v>
      </c>
      <c r="L830" s="58" t="s">
        <v>1904</v>
      </c>
      <c r="M830" s="58" t="s">
        <v>1905</v>
      </c>
      <c r="N830" s="58" t="s">
        <v>4936</v>
      </c>
      <c r="O830" s="58">
        <v>343656</v>
      </c>
      <c r="P830" s="58" t="s">
        <v>5149</v>
      </c>
      <c r="Q830" s="72">
        <v>44756</v>
      </c>
      <c r="R830" s="58" t="s">
        <v>5017</v>
      </c>
      <c r="S830" s="72">
        <v>44755</v>
      </c>
      <c r="T830" s="58" t="s">
        <v>2926</v>
      </c>
      <c r="U830" s="58" t="s">
        <v>1200</v>
      </c>
      <c r="V830" s="72">
        <v>44750</v>
      </c>
      <c r="W830" s="58" t="s">
        <v>4937</v>
      </c>
      <c r="X830" s="72">
        <v>44750</v>
      </c>
      <c r="Y830" s="73" t="s">
        <v>4857</v>
      </c>
      <c r="Z830" s="58" t="s">
        <v>706</v>
      </c>
      <c r="AA830" s="58" t="s">
        <v>707</v>
      </c>
      <c r="AB830" s="58" t="s">
        <v>834</v>
      </c>
      <c r="AC830" s="58" t="s">
        <v>835</v>
      </c>
      <c r="AD830" s="58" t="s">
        <v>1200</v>
      </c>
      <c r="AE830" s="58" t="s">
        <v>4938</v>
      </c>
      <c r="AF830" s="58" t="s">
        <v>4859</v>
      </c>
      <c r="AG830" s="58"/>
      <c r="AH830" s="58"/>
      <c r="AI830" s="58"/>
      <c r="AJ830" s="58"/>
      <c r="AK830" s="58"/>
    </row>
    <row r="831" spans="1:37" x14ac:dyDescent="0.3">
      <c r="A831" s="58" t="s">
        <v>121</v>
      </c>
      <c r="B831" s="58" t="s">
        <v>122</v>
      </c>
      <c r="C831" s="58" t="s">
        <v>123</v>
      </c>
      <c r="D831" s="58" t="s">
        <v>697</v>
      </c>
      <c r="E831" s="58" t="s">
        <v>698</v>
      </c>
      <c r="F831" s="58" t="s">
        <v>699</v>
      </c>
      <c r="G831" s="58" t="s">
        <v>700</v>
      </c>
      <c r="H831" s="58" t="s">
        <v>701</v>
      </c>
      <c r="I831" s="58" t="s">
        <v>44</v>
      </c>
      <c r="J831" s="58" t="s">
        <v>136</v>
      </c>
      <c r="K831" s="58" t="s">
        <v>137</v>
      </c>
      <c r="L831" s="58" t="s">
        <v>709</v>
      </c>
      <c r="M831" s="58" t="s">
        <v>710</v>
      </c>
      <c r="N831" s="58" t="s">
        <v>4916</v>
      </c>
      <c r="O831" s="58">
        <v>1210000</v>
      </c>
      <c r="P831" s="58" t="s">
        <v>5149</v>
      </c>
      <c r="Q831" s="72">
        <v>44756</v>
      </c>
      <c r="R831" s="58" t="s">
        <v>5017</v>
      </c>
      <c r="S831" s="72">
        <v>44755</v>
      </c>
      <c r="T831" s="58" t="s">
        <v>2926</v>
      </c>
      <c r="U831" s="58" t="s">
        <v>5058</v>
      </c>
      <c r="V831" s="72">
        <v>44750</v>
      </c>
      <c r="W831" s="58" t="s">
        <v>4917</v>
      </c>
      <c r="X831" s="72">
        <v>44750</v>
      </c>
      <c r="Y831" s="73" t="s">
        <v>4857</v>
      </c>
      <c r="Z831" s="58" t="s">
        <v>706</v>
      </c>
      <c r="AA831" s="58" t="s">
        <v>707</v>
      </c>
      <c r="AB831" s="58" t="s">
        <v>834</v>
      </c>
      <c r="AC831" s="58" t="s">
        <v>835</v>
      </c>
      <c r="AD831" s="58" t="s">
        <v>5190</v>
      </c>
      <c r="AE831" s="58" t="s">
        <v>4918</v>
      </c>
      <c r="AF831" s="58" t="s">
        <v>4859</v>
      </c>
      <c r="AG831" s="58"/>
      <c r="AH831" s="58"/>
      <c r="AI831" s="58"/>
      <c r="AJ831" s="58"/>
      <c r="AK831" s="58"/>
    </row>
    <row r="832" spans="1:37" x14ac:dyDescent="0.3">
      <c r="A832" s="58" t="s">
        <v>121</v>
      </c>
      <c r="B832" s="58" t="s">
        <v>122</v>
      </c>
      <c r="C832" s="58" t="s">
        <v>123</v>
      </c>
      <c r="D832" s="58" t="s">
        <v>697</v>
      </c>
      <c r="E832" s="58" t="s">
        <v>698</v>
      </c>
      <c r="F832" s="58" t="s">
        <v>699</v>
      </c>
      <c r="G832" s="58" t="s">
        <v>700</v>
      </c>
      <c r="H832" s="58" t="s">
        <v>701</v>
      </c>
      <c r="I832" s="58" t="s">
        <v>44</v>
      </c>
      <c r="J832" s="58" t="s">
        <v>136</v>
      </c>
      <c r="K832" s="58" t="s">
        <v>137</v>
      </c>
      <c r="L832" s="58" t="s">
        <v>1904</v>
      </c>
      <c r="M832" s="58" t="s">
        <v>1905</v>
      </c>
      <c r="N832" s="58" t="s">
        <v>4933</v>
      </c>
      <c r="O832" s="58">
        <v>343656</v>
      </c>
      <c r="P832" s="58" t="s">
        <v>5149</v>
      </c>
      <c r="Q832" s="72">
        <v>44756</v>
      </c>
      <c r="R832" s="58" t="s">
        <v>5017</v>
      </c>
      <c r="S832" s="72">
        <v>44755</v>
      </c>
      <c r="T832" s="58" t="s">
        <v>2926</v>
      </c>
      <c r="U832" s="58" t="s">
        <v>1200</v>
      </c>
      <c r="V832" s="72">
        <v>44750</v>
      </c>
      <c r="W832" s="58" t="s">
        <v>4934</v>
      </c>
      <c r="X832" s="72">
        <v>44750</v>
      </c>
      <c r="Y832" s="73" t="s">
        <v>4857</v>
      </c>
      <c r="Z832" s="58" t="s">
        <v>706</v>
      </c>
      <c r="AA832" s="58" t="s">
        <v>707</v>
      </c>
      <c r="AB832" s="58" t="s">
        <v>834</v>
      </c>
      <c r="AC832" s="58" t="s">
        <v>835</v>
      </c>
      <c r="AD832" s="58" t="s">
        <v>1200</v>
      </c>
      <c r="AE832" s="58" t="s">
        <v>4935</v>
      </c>
      <c r="AF832" s="58" t="s">
        <v>4859</v>
      </c>
      <c r="AG832" s="58"/>
      <c r="AH832" s="58"/>
      <c r="AI832" s="58"/>
      <c r="AJ832" s="58"/>
      <c r="AK832" s="58"/>
    </row>
    <row r="833" spans="1:37" x14ac:dyDescent="0.3">
      <c r="A833" s="58" t="s">
        <v>121</v>
      </c>
      <c r="B833" s="58" t="s">
        <v>122</v>
      </c>
      <c r="C833" s="58" t="s">
        <v>123</v>
      </c>
      <c r="D833" s="58" t="s">
        <v>697</v>
      </c>
      <c r="E833" s="58" t="s">
        <v>698</v>
      </c>
      <c r="F833" s="58" t="s">
        <v>699</v>
      </c>
      <c r="G833" s="58" t="s">
        <v>700</v>
      </c>
      <c r="H833" s="58" t="s">
        <v>701</v>
      </c>
      <c r="I833" s="58" t="s">
        <v>44</v>
      </c>
      <c r="J833" s="58" t="s">
        <v>136</v>
      </c>
      <c r="K833" s="58" t="s">
        <v>137</v>
      </c>
      <c r="L833" s="58" t="s">
        <v>709</v>
      </c>
      <c r="M833" s="58" t="s">
        <v>710</v>
      </c>
      <c r="N833" s="58" t="s">
        <v>4919</v>
      </c>
      <c r="O833" s="58">
        <v>440000</v>
      </c>
      <c r="P833" s="58" t="s">
        <v>5149</v>
      </c>
      <c r="Q833" s="72">
        <v>44756</v>
      </c>
      <c r="R833" s="58" t="s">
        <v>5017</v>
      </c>
      <c r="S833" s="72">
        <v>44755</v>
      </c>
      <c r="T833" s="58" t="s">
        <v>2926</v>
      </c>
      <c r="U833" s="58" t="s">
        <v>5059</v>
      </c>
      <c r="V833" s="72">
        <v>44750</v>
      </c>
      <c r="W833" s="58" t="s">
        <v>4920</v>
      </c>
      <c r="X833" s="72">
        <v>44750</v>
      </c>
      <c r="Y833" s="73" t="s">
        <v>4857</v>
      </c>
      <c r="Z833" s="58" t="s">
        <v>706</v>
      </c>
      <c r="AA833" s="58" t="s">
        <v>707</v>
      </c>
      <c r="AB833" s="58" t="s">
        <v>834</v>
      </c>
      <c r="AC833" s="58" t="s">
        <v>835</v>
      </c>
      <c r="AD833" s="58" t="s">
        <v>5191</v>
      </c>
      <c r="AE833" s="58" t="s">
        <v>4921</v>
      </c>
      <c r="AF833" s="58" t="s">
        <v>4859</v>
      </c>
      <c r="AG833" s="58"/>
      <c r="AH833" s="58"/>
      <c r="AI833" s="58"/>
      <c r="AJ833" s="58"/>
      <c r="AK833" s="58"/>
    </row>
    <row r="834" spans="1:37" x14ac:dyDescent="0.3">
      <c r="A834" s="58" t="s">
        <v>121</v>
      </c>
      <c r="B834" s="58" t="s">
        <v>122</v>
      </c>
      <c r="C834" s="58" t="s">
        <v>123</v>
      </c>
      <c r="D834" s="58" t="s">
        <v>697</v>
      </c>
      <c r="E834" s="58" t="s">
        <v>698</v>
      </c>
      <c r="F834" s="58" t="s">
        <v>793</v>
      </c>
      <c r="G834" s="58" t="s">
        <v>794</v>
      </c>
      <c r="H834" s="58" t="s">
        <v>795</v>
      </c>
      <c r="I834" s="58" t="s">
        <v>44</v>
      </c>
      <c r="J834" s="58" t="s">
        <v>136</v>
      </c>
      <c r="K834" s="58" t="s">
        <v>137</v>
      </c>
      <c r="L834" s="58" t="s">
        <v>796</v>
      </c>
      <c r="M834" s="58" t="s">
        <v>797</v>
      </c>
      <c r="N834" s="58" t="s">
        <v>4955</v>
      </c>
      <c r="O834" s="58">
        <v>2247750</v>
      </c>
      <c r="P834" s="58" t="s">
        <v>5149</v>
      </c>
      <c r="Q834" s="72">
        <v>44756</v>
      </c>
      <c r="R834" s="58" t="s">
        <v>5017</v>
      </c>
      <c r="S834" s="72">
        <v>44755</v>
      </c>
      <c r="T834" s="58" t="s">
        <v>2926</v>
      </c>
      <c r="U834" s="58" t="s">
        <v>5060</v>
      </c>
      <c r="V834" s="72">
        <v>44750</v>
      </c>
      <c r="W834" s="58" t="s">
        <v>4848</v>
      </c>
      <c r="X834" s="72">
        <v>44750</v>
      </c>
      <c r="Y834" s="73" t="s">
        <v>4857</v>
      </c>
      <c r="Z834" s="58" t="s">
        <v>706</v>
      </c>
      <c r="AA834" s="58" t="s">
        <v>800</v>
      </c>
      <c r="AB834" s="58" t="s">
        <v>834</v>
      </c>
      <c r="AC834" s="58" t="s">
        <v>835</v>
      </c>
      <c r="AD834" s="58" t="s">
        <v>5192</v>
      </c>
      <c r="AE834" s="58" t="s">
        <v>4956</v>
      </c>
      <c r="AF834" s="58" t="s">
        <v>4859</v>
      </c>
      <c r="AG834" s="58">
        <v>222750</v>
      </c>
      <c r="AH834" s="58"/>
      <c r="AI834" s="58"/>
      <c r="AJ834" s="58">
        <v>8500</v>
      </c>
      <c r="AK834" s="58"/>
    </row>
    <row r="835" spans="1:37" x14ac:dyDescent="0.3">
      <c r="A835" s="58" t="s">
        <v>121</v>
      </c>
      <c r="B835" s="58" t="s">
        <v>122</v>
      </c>
      <c r="C835" s="58" t="s">
        <v>123</v>
      </c>
      <c r="D835" s="58" t="s">
        <v>697</v>
      </c>
      <c r="E835" s="58" t="s">
        <v>698</v>
      </c>
      <c r="F835" s="58" t="s">
        <v>699</v>
      </c>
      <c r="G835" s="58" t="s">
        <v>700</v>
      </c>
      <c r="H835" s="58" t="s">
        <v>701</v>
      </c>
      <c r="I835" s="58" t="s">
        <v>44</v>
      </c>
      <c r="J835" s="58" t="s">
        <v>136</v>
      </c>
      <c r="K835" s="58" t="s">
        <v>137</v>
      </c>
      <c r="L835" s="58" t="s">
        <v>709</v>
      </c>
      <c r="M835" s="58" t="s">
        <v>710</v>
      </c>
      <c r="N835" s="58" t="s">
        <v>4922</v>
      </c>
      <c r="O835" s="58">
        <v>440000</v>
      </c>
      <c r="P835" s="58" t="s">
        <v>5149</v>
      </c>
      <c r="Q835" s="72">
        <v>44756</v>
      </c>
      <c r="R835" s="58" t="s">
        <v>5017</v>
      </c>
      <c r="S835" s="72">
        <v>44755</v>
      </c>
      <c r="T835" s="58" t="s">
        <v>2926</v>
      </c>
      <c r="U835" s="58" t="s">
        <v>5061</v>
      </c>
      <c r="V835" s="72">
        <v>44750</v>
      </c>
      <c r="W835" s="58" t="s">
        <v>4923</v>
      </c>
      <c r="X835" s="72">
        <v>44750</v>
      </c>
      <c r="Y835" s="73" t="s">
        <v>4857</v>
      </c>
      <c r="Z835" s="58" t="s">
        <v>706</v>
      </c>
      <c r="AA835" s="58" t="s">
        <v>707</v>
      </c>
      <c r="AB835" s="58" t="s">
        <v>834</v>
      </c>
      <c r="AC835" s="58" t="s">
        <v>835</v>
      </c>
      <c r="AD835" s="58" t="s">
        <v>5193</v>
      </c>
      <c r="AE835" s="58" t="s">
        <v>4924</v>
      </c>
      <c r="AF835" s="58" t="s">
        <v>4859</v>
      </c>
      <c r="AG835" s="58"/>
      <c r="AH835" s="58"/>
      <c r="AI835" s="58"/>
      <c r="AJ835" s="58"/>
      <c r="AK835" s="58"/>
    </row>
    <row r="836" spans="1:37" x14ac:dyDescent="0.3">
      <c r="A836" s="58" t="s">
        <v>121</v>
      </c>
      <c r="B836" s="58" t="s">
        <v>122</v>
      </c>
      <c r="C836" s="58" t="s">
        <v>123</v>
      </c>
      <c r="D836" s="58" t="s">
        <v>697</v>
      </c>
      <c r="E836" s="58" t="s">
        <v>698</v>
      </c>
      <c r="F836" s="58" t="s">
        <v>781</v>
      </c>
      <c r="G836" s="58" t="s">
        <v>2974</v>
      </c>
      <c r="H836" s="58" t="s">
        <v>2975</v>
      </c>
      <c r="I836" s="58" t="s">
        <v>44</v>
      </c>
      <c r="J836" s="58" t="s">
        <v>136</v>
      </c>
      <c r="K836" s="58" t="s">
        <v>137</v>
      </c>
      <c r="L836" s="58" t="s">
        <v>2976</v>
      </c>
      <c r="M836" s="58" t="s">
        <v>2977</v>
      </c>
      <c r="N836" s="58" t="s">
        <v>4953</v>
      </c>
      <c r="O836" s="58">
        <v>4950000</v>
      </c>
      <c r="P836" s="58" t="s">
        <v>5149</v>
      </c>
      <c r="Q836" s="72">
        <v>44756</v>
      </c>
      <c r="R836" s="58" t="s">
        <v>5017</v>
      </c>
      <c r="S836" s="72">
        <v>44755</v>
      </c>
      <c r="T836" s="58" t="s">
        <v>2926</v>
      </c>
      <c r="U836" s="58" t="s">
        <v>5062</v>
      </c>
      <c r="V836" s="72">
        <v>44750</v>
      </c>
      <c r="W836" s="58" t="s">
        <v>4847</v>
      </c>
      <c r="X836" s="72">
        <v>44750</v>
      </c>
      <c r="Y836" s="73" t="s">
        <v>4857</v>
      </c>
      <c r="Z836" s="58" t="s">
        <v>706</v>
      </c>
      <c r="AA836" s="58" t="s">
        <v>2981</v>
      </c>
      <c r="AB836" s="58" t="s">
        <v>834</v>
      </c>
      <c r="AC836" s="58" t="s">
        <v>835</v>
      </c>
      <c r="AD836" s="58" t="s">
        <v>4840</v>
      </c>
      <c r="AE836" s="58" t="s">
        <v>4954</v>
      </c>
      <c r="AF836" s="58" t="s">
        <v>4859</v>
      </c>
      <c r="AG836" s="58">
        <v>490541</v>
      </c>
      <c r="AH836" s="58"/>
      <c r="AI836" s="58"/>
      <c r="AJ836" s="58">
        <v>89189</v>
      </c>
      <c r="AK836" s="58"/>
    </row>
    <row r="837" spans="1:37" x14ac:dyDescent="0.3">
      <c r="A837" s="58" t="s">
        <v>121</v>
      </c>
      <c r="B837" s="58" t="s">
        <v>122</v>
      </c>
      <c r="C837" s="58" t="s">
        <v>123</v>
      </c>
      <c r="D837" s="58" t="s">
        <v>697</v>
      </c>
      <c r="E837" s="58" t="s">
        <v>698</v>
      </c>
      <c r="F837" s="58" t="s">
        <v>699</v>
      </c>
      <c r="G837" s="58" t="s">
        <v>700</v>
      </c>
      <c r="H837" s="58" t="s">
        <v>701</v>
      </c>
      <c r="I837" s="58" t="s">
        <v>44</v>
      </c>
      <c r="J837" s="58" t="s">
        <v>136</v>
      </c>
      <c r="K837" s="58" t="s">
        <v>137</v>
      </c>
      <c r="L837" s="58" t="s">
        <v>709</v>
      </c>
      <c r="M837" s="58" t="s">
        <v>710</v>
      </c>
      <c r="N837" s="58" t="s">
        <v>4925</v>
      </c>
      <c r="O837" s="58">
        <v>1060000</v>
      </c>
      <c r="P837" s="58" t="s">
        <v>5149</v>
      </c>
      <c r="Q837" s="72">
        <v>44756</v>
      </c>
      <c r="R837" s="58" t="s">
        <v>5017</v>
      </c>
      <c r="S837" s="72">
        <v>44755</v>
      </c>
      <c r="T837" s="58" t="s">
        <v>2926</v>
      </c>
      <c r="U837" s="58" t="s">
        <v>5063</v>
      </c>
      <c r="V837" s="72">
        <v>44750</v>
      </c>
      <c r="W837" s="58" t="s">
        <v>4926</v>
      </c>
      <c r="X837" s="72">
        <v>44750</v>
      </c>
      <c r="Y837" s="73" t="s">
        <v>4857</v>
      </c>
      <c r="Z837" s="58" t="s">
        <v>706</v>
      </c>
      <c r="AA837" s="58" t="s">
        <v>707</v>
      </c>
      <c r="AB837" s="58" t="s">
        <v>834</v>
      </c>
      <c r="AC837" s="58" t="s">
        <v>835</v>
      </c>
      <c r="AD837" s="58" t="s">
        <v>4835</v>
      </c>
      <c r="AE837" s="58" t="s">
        <v>4927</v>
      </c>
      <c r="AF837" s="58" t="s">
        <v>4859</v>
      </c>
      <c r="AG837" s="58"/>
      <c r="AH837" s="58"/>
      <c r="AI837" s="58"/>
      <c r="AJ837" s="58"/>
      <c r="AK837" s="58"/>
    </row>
    <row r="838" spans="1:37" x14ac:dyDescent="0.3">
      <c r="A838" s="58" t="s">
        <v>121</v>
      </c>
      <c r="B838" s="58" t="s">
        <v>122</v>
      </c>
      <c r="C838" s="58" t="s">
        <v>123</v>
      </c>
      <c r="D838" s="58" t="s">
        <v>697</v>
      </c>
      <c r="E838" s="58" t="s">
        <v>698</v>
      </c>
      <c r="F838" s="58" t="s">
        <v>781</v>
      </c>
      <c r="G838" s="58" t="s">
        <v>2974</v>
      </c>
      <c r="H838" s="58" t="s">
        <v>2975</v>
      </c>
      <c r="I838" s="58" t="s">
        <v>44</v>
      </c>
      <c r="J838" s="58" t="s">
        <v>136</v>
      </c>
      <c r="K838" s="58" t="s">
        <v>137</v>
      </c>
      <c r="L838" s="58" t="s">
        <v>2976</v>
      </c>
      <c r="M838" s="58" t="s">
        <v>2977</v>
      </c>
      <c r="N838" s="58" t="s">
        <v>4951</v>
      </c>
      <c r="O838" s="58">
        <v>4950000</v>
      </c>
      <c r="P838" s="58" t="s">
        <v>5149</v>
      </c>
      <c r="Q838" s="72">
        <v>44756</v>
      </c>
      <c r="R838" s="58" t="s">
        <v>5017</v>
      </c>
      <c r="S838" s="72">
        <v>44755</v>
      </c>
      <c r="T838" s="58" t="s">
        <v>2926</v>
      </c>
      <c r="U838" s="58" t="s">
        <v>5064</v>
      </c>
      <c r="V838" s="72">
        <v>44750</v>
      </c>
      <c r="W838" s="58" t="s">
        <v>4846</v>
      </c>
      <c r="X838" s="72">
        <v>44750</v>
      </c>
      <c r="Y838" s="73" t="s">
        <v>4857</v>
      </c>
      <c r="Z838" s="58" t="s">
        <v>706</v>
      </c>
      <c r="AA838" s="58" t="s">
        <v>2981</v>
      </c>
      <c r="AB838" s="58" t="s">
        <v>834</v>
      </c>
      <c r="AC838" s="58" t="s">
        <v>835</v>
      </c>
      <c r="AD838" s="58" t="s">
        <v>4759</v>
      </c>
      <c r="AE838" s="58" t="s">
        <v>4952</v>
      </c>
      <c r="AF838" s="58" t="s">
        <v>4859</v>
      </c>
      <c r="AG838" s="58">
        <v>490541</v>
      </c>
      <c r="AH838" s="58"/>
      <c r="AI838" s="58"/>
      <c r="AJ838" s="58">
        <v>89189</v>
      </c>
      <c r="AK838" s="58"/>
    </row>
    <row r="839" spans="1:37" x14ac:dyDescent="0.3">
      <c r="A839" s="58" t="s">
        <v>121</v>
      </c>
      <c r="B839" s="58" t="s">
        <v>122</v>
      </c>
      <c r="C839" s="58" t="s">
        <v>123</v>
      </c>
      <c r="D839" s="58" t="s">
        <v>697</v>
      </c>
      <c r="E839" s="58" t="s">
        <v>698</v>
      </c>
      <c r="F839" s="58" t="s">
        <v>699</v>
      </c>
      <c r="G839" s="58" t="s">
        <v>700</v>
      </c>
      <c r="H839" s="58" t="s">
        <v>701</v>
      </c>
      <c r="I839" s="58" t="s">
        <v>44</v>
      </c>
      <c r="J839" s="58" t="s">
        <v>136</v>
      </c>
      <c r="K839" s="58" t="s">
        <v>137</v>
      </c>
      <c r="L839" s="58" t="s">
        <v>709</v>
      </c>
      <c r="M839" s="58" t="s">
        <v>710</v>
      </c>
      <c r="N839" s="58" t="s">
        <v>4928</v>
      </c>
      <c r="O839" s="58">
        <v>836000</v>
      </c>
      <c r="P839" s="58" t="s">
        <v>5149</v>
      </c>
      <c r="Q839" s="72">
        <v>44756</v>
      </c>
      <c r="R839" s="58" t="s">
        <v>5017</v>
      </c>
      <c r="S839" s="72">
        <v>44755</v>
      </c>
      <c r="T839" s="58" t="s">
        <v>2926</v>
      </c>
      <c r="U839" s="58" t="s">
        <v>5065</v>
      </c>
      <c r="V839" s="72">
        <v>44750</v>
      </c>
      <c r="W839" s="58" t="s">
        <v>4929</v>
      </c>
      <c r="X839" s="72">
        <v>44750</v>
      </c>
      <c r="Y839" s="73" t="s">
        <v>4857</v>
      </c>
      <c r="Z839" s="58" t="s">
        <v>706</v>
      </c>
      <c r="AA839" s="58" t="s">
        <v>707</v>
      </c>
      <c r="AB839" s="58" t="s">
        <v>834</v>
      </c>
      <c r="AC839" s="58" t="s">
        <v>835</v>
      </c>
      <c r="AD839" s="58" t="s">
        <v>4837</v>
      </c>
      <c r="AE839" s="58" t="s">
        <v>4930</v>
      </c>
      <c r="AF839" s="58" t="s">
        <v>4859</v>
      </c>
      <c r="AG839" s="58"/>
      <c r="AH839" s="58"/>
      <c r="AI839" s="58"/>
      <c r="AJ839" s="58"/>
      <c r="AK839" s="58"/>
    </row>
    <row r="840" spans="1:37" x14ac:dyDescent="0.3">
      <c r="A840" s="58" t="s">
        <v>121</v>
      </c>
      <c r="B840" s="58" t="s">
        <v>122</v>
      </c>
      <c r="C840" s="58" t="s">
        <v>123</v>
      </c>
      <c r="D840" s="58" t="s">
        <v>697</v>
      </c>
      <c r="E840" s="58" t="s">
        <v>698</v>
      </c>
      <c r="F840" s="58" t="s">
        <v>781</v>
      </c>
      <c r="G840" s="58" t="s">
        <v>782</v>
      </c>
      <c r="H840" s="58" t="s">
        <v>783</v>
      </c>
      <c r="I840" s="58" t="s">
        <v>44</v>
      </c>
      <c r="J840" s="58" t="s">
        <v>136</v>
      </c>
      <c r="K840" s="58" t="s">
        <v>137</v>
      </c>
      <c r="L840" s="58" t="s">
        <v>784</v>
      </c>
      <c r="M840" s="58" t="s">
        <v>785</v>
      </c>
      <c r="N840" s="58" t="s">
        <v>4948</v>
      </c>
      <c r="O840" s="58">
        <v>86000</v>
      </c>
      <c r="P840" s="58" t="s">
        <v>5149</v>
      </c>
      <c r="Q840" s="72">
        <v>44756</v>
      </c>
      <c r="R840" s="58" t="s">
        <v>5017</v>
      </c>
      <c r="S840" s="72">
        <v>44755</v>
      </c>
      <c r="T840" s="58" t="s">
        <v>2926</v>
      </c>
      <c r="U840" s="58" t="s">
        <v>5066</v>
      </c>
      <c r="V840" s="72">
        <v>44750</v>
      </c>
      <c r="W840" s="58" t="s">
        <v>4949</v>
      </c>
      <c r="X840" s="72">
        <v>44750</v>
      </c>
      <c r="Y840" s="73" t="s">
        <v>4857</v>
      </c>
      <c r="Z840" s="58" t="s">
        <v>706</v>
      </c>
      <c r="AA840" s="58" t="s">
        <v>788</v>
      </c>
      <c r="AB840" s="58" t="s">
        <v>834</v>
      </c>
      <c r="AC840" s="58" t="s">
        <v>835</v>
      </c>
      <c r="AD840" s="58" t="s">
        <v>4754</v>
      </c>
      <c r="AE840" s="58" t="s">
        <v>4950</v>
      </c>
      <c r="AF840" s="58" t="s">
        <v>4859</v>
      </c>
      <c r="AG840" s="58"/>
      <c r="AH840" s="58"/>
      <c r="AI840" s="58"/>
      <c r="AJ840" s="58"/>
      <c r="AK840" s="58"/>
    </row>
    <row r="841" spans="1:37" x14ac:dyDescent="0.3">
      <c r="A841" s="58" t="s">
        <v>121</v>
      </c>
      <c r="B841" s="58" t="s">
        <v>122</v>
      </c>
      <c r="C841" s="58" t="s">
        <v>123</v>
      </c>
      <c r="D841" s="58" t="s">
        <v>697</v>
      </c>
      <c r="E841" s="58" t="s">
        <v>698</v>
      </c>
      <c r="F841" s="58" t="s">
        <v>699</v>
      </c>
      <c r="G841" s="58" t="s">
        <v>700</v>
      </c>
      <c r="H841" s="58" t="s">
        <v>701</v>
      </c>
      <c r="I841" s="58" t="s">
        <v>44</v>
      </c>
      <c r="J841" s="58" t="s">
        <v>136</v>
      </c>
      <c r="K841" s="58" t="s">
        <v>137</v>
      </c>
      <c r="L841" s="58" t="s">
        <v>709</v>
      </c>
      <c r="M841" s="58" t="s">
        <v>710</v>
      </c>
      <c r="N841" s="58" t="s">
        <v>4931</v>
      </c>
      <c r="O841" s="58">
        <v>2014000</v>
      </c>
      <c r="P841" s="58" t="s">
        <v>5149</v>
      </c>
      <c r="Q841" s="72">
        <v>44756</v>
      </c>
      <c r="R841" s="58" t="s">
        <v>5017</v>
      </c>
      <c r="S841" s="72">
        <v>44755</v>
      </c>
      <c r="T841" s="58" t="s">
        <v>2926</v>
      </c>
      <c r="U841" s="58" t="s">
        <v>5067</v>
      </c>
      <c r="V841" s="72">
        <v>44750</v>
      </c>
      <c r="W841" s="58" t="s">
        <v>4845</v>
      </c>
      <c r="X841" s="72">
        <v>44750</v>
      </c>
      <c r="Y841" s="73" t="s">
        <v>4857</v>
      </c>
      <c r="Z841" s="58" t="s">
        <v>706</v>
      </c>
      <c r="AA841" s="58" t="s">
        <v>707</v>
      </c>
      <c r="AB841" s="58" t="s">
        <v>834</v>
      </c>
      <c r="AC841" s="58" t="s">
        <v>835</v>
      </c>
      <c r="AD841" s="58" t="s">
        <v>4748</v>
      </c>
      <c r="AE841" s="58" t="s">
        <v>4932</v>
      </c>
      <c r="AF841" s="58" t="s">
        <v>4859</v>
      </c>
      <c r="AG841" s="58"/>
      <c r="AH841" s="58"/>
      <c r="AI841" s="58"/>
      <c r="AJ841" s="58">
        <v>80560</v>
      </c>
      <c r="AK841" s="58"/>
    </row>
    <row r="842" spans="1:37" x14ac:dyDescent="0.3">
      <c r="A842" s="58" t="s">
        <v>121</v>
      </c>
      <c r="B842" s="58" t="s">
        <v>122</v>
      </c>
      <c r="C842" s="58" t="s">
        <v>123</v>
      </c>
      <c r="D842" s="58" t="s">
        <v>697</v>
      </c>
      <c r="E842" s="58" t="s">
        <v>698</v>
      </c>
      <c r="F842" s="58" t="s">
        <v>699</v>
      </c>
      <c r="G842" s="58" t="s">
        <v>333</v>
      </c>
      <c r="H842" s="58" t="s">
        <v>744</v>
      </c>
      <c r="I842" s="58" t="s">
        <v>44</v>
      </c>
      <c r="J842" s="58" t="s">
        <v>136</v>
      </c>
      <c r="K842" s="58" t="s">
        <v>137</v>
      </c>
      <c r="L842" s="58" t="s">
        <v>279</v>
      </c>
      <c r="M842" s="58" t="s">
        <v>752</v>
      </c>
      <c r="N842" s="58" t="s">
        <v>4945</v>
      </c>
      <c r="O842" s="58">
        <v>1495000</v>
      </c>
      <c r="P842" s="58" t="s">
        <v>5149</v>
      </c>
      <c r="Q842" s="72">
        <v>44756</v>
      </c>
      <c r="R842" s="58" t="s">
        <v>5017</v>
      </c>
      <c r="S842" s="72">
        <v>44755</v>
      </c>
      <c r="T842" s="58" t="s">
        <v>2926</v>
      </c>
      <c r="U842" s="58" t="s">
        <v>5068</v>
      </c>
      <c r="V842" s="72">
        <v>44750</v>
      </c>
      <c r="W842" s="58" t="s">
        <v>4946</v>
      </c>
      <c r="X842" s="72">
        <v>44750</v>
      </c>
      <c r="Y842" s="73" t="s">
        <v>4857</v>
      </c>
      <c r="Z842" s="58" t="s">
        <v>706</v>
      </c>
      <c r="AA842" s="58" t="s">
        <v>338</v>
      </c>
      <c r="AB842" s="58" t="s">
        <v>834</v>
      </c>
      <c r="AC842" s="58" t="s">
        <v>835</v>
      </c>
      <c r="AD842" s="58" t="s">
        <v>4756</v>
      </c>
      <c r="AE842" s="58" t="s">
        <v>4947</v>
      </c>
      <c r="AF842" s="58" t="s">
        <v>4859</v>
      </c>
      <c r="AG842" s="58"/>
      <c r="AH842" s="58"/>
      <c r="AI842" s="58"/>
      <c r="AJ842" s="58"/>
      <c r="AK842" s="58"/>
    </row>
    <row r="843" spans="1:37" x14ac:dyDescent="0.3">
      <c r="A843" s="58" t="s">
        <v>121</v>
      </c>
      <c r="B843" s="58" t="s">
        <v>122</v>
      </c>
      <c r="C843" s="58" t="s">
        <v>123</v>
      </c>
      <c r="D843" s="58" t="s">
        <v>697</v>
      </c>
      <c r="E843" s="58" t="s">
        <v>698</v>
      </c>
      <c r="F843" s="58" t="s">
        <v>699</v>
      </c>
      <c r="G843" s="58" t="s">
        <v>333</v>
      </c>
      <c r="H843" s="58" t="s">
        <v>744</v>
      </c>
      <c r="I843" s="58" t="s">
        <v>44</v>
      </c>
      <c r="J843" s="58" t="s">
        <v>136</v>
      </c>
      <c r="K843" s="58" t="s">
        <v>137</v>
      </c>
      <c r="L843" s="58" t="s">
        <v>279</v>
      </c>
      <c r="M843" s="58" t="s">
        <v>752</v>
      </c>
      <c r="N843" s="58" t="s">
        <v>4942</v>
      </c>
      <c r="O843" s="58">
        <v>1495000</v>
      </c>
      <c r="P843" s="58" t="s">
        <v>5149</v>
      </c>
      <c r="Q843" s="72">
        <v>44756</v>
      </c>
      <c r="R843" s="58" t="s">
        <v>5017</v>
      </c>
      <c r="S843" s="72">
        <v>44755</v>
      </c>
      <c r="T843" s="58" t="s">
        <v>2926</v>
      </c>
      <c r="U843" s="58" t="s">
        <v>5069</v>
      </c>
      <c r="V843" s="72">
        <v>44750</v>
      </c>
      <c r="W843" s="58" t="s">
        <v>4943</v>
      </c>
      <c r="X843" s="72">
        <v>44750</v>
      </c>
      <c r="Y843" s="73" t="s">
        <v>4857</v>
      </c>
      <c r="Z843" s="58" t="s">
        <v>706</v>
      </c>
      <c r="AA843" s="58" t="s">
        <v>338</v>
      </c>
      <c r="AB843" s="58" t="s">
        <v>834</v>
      </c>
      <c r="AC843" s="58" t="s">
        <v>835</v>
      </c>
      <c r="AD843" s="58" t="s">
        <v>4751</v>
      </c>
      <c r="AE843" s="58" t="s">
        <v>4944</v>
      </c>
      <c r="AF843" s="58" t="s">
        <v>4859</v>
      </c>
      <c r="AG843" s="58"/>
      <c r="AH843" s="58"/>
      <c r="AI843" s="58"/>
      <c r="AJ843" s="58"/>
      <c r="AK843" s="58"/>
    </row>
    <row r="844" spans="1:37" x14ac:dyDescent="0.3">
      <c r="A844" s="58" t="s">
        <v>121</v>
      </c>
      <c r="B844" s="58" t="s">
        <v>122</v>
      </c>
      <c r="C844" s="58" t="s">
        <v>123</v>
      </c>
      <c r="D844" s="58" t="s">
        <v>697</v>
      </c>
      <c r="E844" s="58" t="s">
        <v>698</v>
      </c>
      <c r="F844" s="58" t="s">
        <v>699</v>
      </c>
      <c r="G844" s="58" t="s">
        <v>333</v>
      </c>
      <c r="H844" s="58" t="s">
        <v>744</v>
      </c>
      <c r="I844" s="58" t="s">
        <v>44</v>
      </c>
      <c r="J844" s="58" t="s">
        <v>136</v>
      </c>
      <c r="K844" s="58" t="s">
        <v>137</v>
      </c>
      <c r="L844" s="58" t="s">
        <v>279</v>
      </c>
      <c r="M844" s="58" t="s">
        <v>752</v>
      </c>
      <c r="N844" s="58" t="s">
        <v>4939</v>
      </c>
      <c r="O844" s="58">
        <v>1485000</v>
      </c>
      <c r="P844" s="58" t="s">
        <v>5149</v>
      </c>
      <c r="Q844" s="72">
        <v>44756</v>
      </c>
      <c r="R844" s="58" t="s">
        <v>5017</v>
      </c>
      <c r="S844" s="72">
        <v>44755</v>
      </c>
      <c r="T844" s="58" t="s">
        <v>2926</v>
      </c>
      <c r="U844" s="58" t="s">
        <v>5070</v>
      </c>
      <c r="V844" s="72">
        <v>44750</v>
      </c>
      <c r="W844" s="58" t="s">
        <v>4940</v>
      </c>
      <c r="X844" s="72">
        <v>44750</v>
      </c>
      <c r="Y844" s="73" t="s">
        <v>4857</v>
      </c>
      <c r="Z844" s="58" t="s">
        <v>706</v>
      </c>
      <c r="AA844" s="58" t="s">
        <v>338</v>
      </c>
      <c r="AB844" s="58" t="s">
        <v>834</v>
      </c>
      <c r="AC844" s="58" t="s">
        <v>835</v>
      </c>
      <c r="AD844" s="58" t="s">
        <v>4762</v>
      </c>
      <c r="AE844" s="58" t="s">
        <v>4941</v>
      </c>
      <c r="AF844" s="58" t="s">
        <v>4859</v>
      </c>
      <c r="AG844" s="58"/>
      <c r="AH844" s="58"/>
      <c r="AI844" s="58"/>
      <c r="AJ844" s="58"/>
      <c r="AK844" s="58"/>
    </row>
    <row r="845" spans="1:37" x14ac:dyDescent="0.3">
      <c r="A845" s="58" t="s">
        <v>36</v>
      </c>
      <c r="B845" s="58" t="s">
        <v>37</v>
      </c>
      <c r="C845" s="58" t="s">
        <v>38</v>
      </c>
      <c r="D845" s="58" t="s">
        <v>39</v>
      </c>
      <c r="E845" s="58" t="s">
        <v>1074</v>
      </c>
      <c r="F845" s="58" t="s">
        <v>1075</v>
      </c>
      <c r="G845" s="58" t="s">
        <v>42</v>
      </c>
      <c r="H845" s="58" t="s">
        <v>1088</v>
      </c>
      <c r="I845" s="58" t="s">
        <v>44</v>
      </c>
      <c r="J845" s="58" t="s">
        <v>102</v>
      </c>
      <c r="K845" s="58" t="s">
        <v>128</v>
      </c>
      <c r="L845" s="58" t="s">
        <v>274</v>
      </c>
      <c r="M845" s="58" t="s">
        <v>1094</v>
      </c>
      <c r="N845" s="58" t="s">
        <v>5205</v>
      </c>
      <c r="O845" s="58">
        <v>1000000</v>
      </c>
      <c r="P845" s="58" t="s">
        <v>5446</v>
      </c>
      <c r="Q845" s="72">
        <v>44774</v>
      </c>
      <c r="R845" s="58" t="s">
        <v>5447</v>
      </c>
      <c r="S845" s="72">
        <v>44774</v>
      </c>
      <c r="T845" s="58" t="s">
        <v>5448</v>
      </c>
      <c r="U845" s="58" t="s">
        <v>5429</v>
      </c>
      <c r="V845" s="72">
        <v>44771</v>
      </c>
      <c r="W845" s="58" t="s">
        <v>5206</v>
      </c>
      <c r="X845" s="72">
        <v>44747</v>
      </c>
      <c r="Y845" s="73" t="s">
        <v>5207</v>
      </c>
      <c r="Z845" s="58" t="s">
        <v>52</v>
      </c>
      <c r="AA845" s="58" t="s">
        <v>53</v>
      </c>
      <c r="AB845" s="58" t="s">
        <v>1246</v>
      </c>
      <c r="AC845" s="58" t="s">
        <v>1247</v>
      </c>
      <c r="AD845" s="58" t="s">
        <v>5430</v>
      </c>
      <c r="AE845" s="58" t="s">
        <v>5208</v>
      </c>
      <c r="AF845" s="58" t="s">
        <v>5209</v>
      </c>
      <c r="AG845" s="58"/>
      <c r="AH845" s="58"/>
      <c r="AI845" s="58"/>
      <c r="AJ845" s="58"/>
      <c r="AK845" s="58"/>
    </row>
    <row r="846" spans="1:37" x14ac:dyDescent="0.3">
      <c r="A846" s="58" t="s">
        <v>36</v>
      </c>
      <c r="B846" s="58" t="s">
        <v>37</v>
      </c>
      <c r="C846" s="58" t="s">
        <v>38</v>
      </c>
      <c r="D846" s="58" t="s">
        <v>39</v>
      </c>
      <c r="E846" s="58" t="s">
        <v>40</v>
      </c>
      <c r="F846" s="58" t="s">
        <v>41</v>
      </c>
      <c r="G846" s="58" t="s">
        <v>2778</v>
      </c>
      <c r="H846" s="58" t="s">
        <v>2802</v>
      </c>
      <c r="I846" s="58" t="s">
        <v>44</v>
      </c>
      <c r="J846" s="58" t="s">
        <v>45</v>
      </c>
      <c r="K846" s="58" t="s">
        <v>46</v>
      </c>
      <c r="L846" s="58" t="s">
        <v>2780</v>
      </c>
      <c r="M846" s="58" t="s">
        <v>2803</v>
      </c>
      <c r="N846" s="58" t="s">
        <v>5210</v>
      </c>
      <c r="O846" s="58">
        <v>1200000</v>
      </c>
      <c r="P846" s="58" t="s">
        <v>5446</v>
      </c>
      <c r="Q846" s="72">
        <v>44774</v>
      </c>
      <c r="R846" s="58" t="s">
        <v>5447</v>
      </c>
      <c r="S846" s="72">
        <v>44774</v>
      </c>
      <c r="T846" s="58" t="s">
        <v>5448</v>
      </c>
      <c r="U846" s="58" t="s">
        <v>5449</v>
      </c>
      <c r="V846" s="72">
        <v>44771</v>
      </c>
      <c r="W846" s="58" t="s">
        <v>5194</v>
      </c>
      <c r="X846" s="72">
        <v>44755</v>
      </c>
      <c r="Y846" s="73" t="s">
        <v>5207</v>
      </c>
      <c r="Z846" s="58" t="s">
        <v>52</v>
      </c>
      <c r="AA846" s="58" t="s">
        <v>1309</v>
      </c>
      <c r="AB846" s="58" t="s">
        <v>1246</v>
      </c>
      <c r="AC846" s="58" t="s">
        <v>1247</v>
      </c>
      <c r="AD846" s="58" t="s">
        <v>5450</v>
      </c>
      <c r="AE846" s="58" t="s">
        <v>5211</v>
      </c>
      <c r="AF846" s="58" t="s">
        <v>5212</v>
      </c>
      <c r="AG846" s="58"/>
      <c r="AH846" s="58">
        <v>180000</v>
      </c>
      <c r="AI846" s="58"/>
      <c r="AJ846" s="58"/>
      <c r="AK846" s="58"/>
    </row>
    <row r="847" spans="1:37" x14ac:dyDescent="0.3">
      <c r="A847" s="58" t="s">
        <v>121</v>
      </c>
      <c r="B847" s="58" t="s">
        <v>632</v>
      </c>
      <c r="C847" s="58" t="s">
        <v>633</v>
      </c>
      <c r="D847" s="58" t="s">
        <v>634</v>
      </c>
      <c r="E847" s="58" t="s">
        <v>680</v>
      </c>
      <c r="F847" s="58" t="s">
        <v>681</v>
      </c>
      <c r="G847" s="58" t="s">
        <v>333</v>
      </c>
      <c r="H847" s="58" t="s">
        <v>682</v>
      </c>
      <c r="I847" s="58" t="s">
        <v>44</v>
      </c>
      <c r="J847" s="58" t="s">
        <v>261</v>
      </c>
      <c r="K847" s="58" t="s">
        <v>318</v>
      </c>
      <c r="L847" s="58" t="s">
        <v>274</v>
      </c>
      <c r="M847" s="58" t="s">
        <v>690</v>
      </c>
      <c r="N847" s="58" t="s">
        <v>5443</v>
      </c>
      <c r="O847" s="58">
        <v>1475000</v>
      </c>
      <c r="P847" s="58" t="s">
        <v>5446</v>
      </c>
      <c r="Q847" s="72">
        <v>44774</v>
      </c>
      <c r="R847" s="58" t="s">
        <v>5447</v>
      </c>
      <c r="S847" s="72">
        <v>44774</v>
      </c>
      <c r="T847" s="58" t="s">
        <v>5451</v>
      </c>
      <c r="U847" s="58" t="s">
        <v>5452</v>
      </c>
      <c r="V847" s="72">
        <v>44771</v>
      </c>
      <c r="W847" s="58" t="s">
        <v>5444</v>
      </c>
      <c r="X847" s="72">
        <v>44749</v>
      </c>
      <c r="Y847" s="73" t="s">
        <v>5207</v>
      </c>
      <c r="Z847" s="58" t="s">
        <v>52</v>
      </c>
      <c r="AA847" s="58" t="s">
        <v>338</v>
      </c>
      <c r="AB847" s="58" t="s">
        <v>1246</v>
      </c>
      <c r="AC847" s="58" t="s">
        <v>1247</v>
      </c>
      <c r="AD847" s="58" t="s">
        <v>5318</v>
      </c>
      <c r="AE847" s="58" t="s">
        <v>5445</v>
      </c>
      <c r="AF847" s="58" t="s">
        <v>5324</v>
      </c>
      <c r="AG847" s="58"/>
      <c r="AH847" s="58"/>
      <c r="AI847" s="58"/>
      <c r="AJ847" s="58"/>
      <c r="AK847" s="58"/>
    </row>
    <row r="848" spans="1:37" x14ac:dyDescent="0.3">
      <c r="A848" s="58" t="s">
        <v>36</v>
      </c>
      <c r="B848" s="58" t="s">
        <v>37</v>
      </c>
      <c r="C848" s="58" t="s">
        <v>38</v>
      </c>
      <c r="D848" s="58" t="s">
        <v>39</v>
      </c>
      <c r="E848" s="58" t="s">
        <v>40</v>
      </c>
      <c r="F848" s="58" t="s">
        <v>41</v>
      </c>
      <c r="G848" s="58" t="s">
        <v>2778</v>
      </c>
      <c r="H848" s="58" t="s">
        <v>2802</v>
      </c>
      <c r="I848" s="58" t="s">
        <v>44</v>
      </c>
      <c r="J848" s="58" t="s">
        <v>45</v>
      </c>
      <c r="K848" s="58" t="s">
        <v>46</v>
      </c>
      <c r="L848" s="58" t="s">
        <v>2780</v>
      </c>
      <c r="M848" s="58" t="s">
        <v>2803</v>
      </c>
      <c r="N848" s="58" t="s">
        <v>5216</v>
      </c>
      <c r="O848" s="58">
        <v>1200000</v>
      </c>
      <c r="P848" s="58" t="s">
        <v>5446</v>
      </c>
      <c r="Q848" s="72">
        <v>44774</v>
      </c>
      <c r="R848" s="58" t="s">
        <v>5447</v>
      </c>
      <c r="S848" s="72">
        <v>44774</v>
      </c>
      <c r="T848" s="58" t="s">
        <v>5448</v>
      </c>
      <c r="U848" s="58" t="s">
        <v>5453</v>
      </c>
      <c r="V848" s="72">
        <v>44771</v>
      </c>
      <c r="W848" s="58" t="s">
        <v>5195</v>
      </c>
      <c r="X848" s="72">
        <v>44767</v>
      </c>
      <c r="Y848" s="73" t="s">
        <v>5207</v>
      </c>
      <c r="Z848" s="58" t="s">
        <v>52</v>
      </c>
      <c r="AA848" s="58" t="s">
        <v>1309</v>
      </c>
      <c r="AB848" s="58" t="s">
        <v>1246</v>
      </c>
      <c r="AC848" s="58" t="s">
        <v>1247</v>
      </c>
      <c r="AD848" s="58" t="s">
        <v>5454</v>
      </c>
      <c r="AE848" s="58" t="s">
        <v>5217</v>
      </c>
      <c r="AF848" s="58" t="s">
        <v>5212</v>
      </c>
      <c r="AG848" s="58"/>
      <c r="AH848" s="58">
        <v>180000</v>
      </c>
      <c r="AI848" s="58"/>
      <c r="AJ848" s="58"/>
      <c r="AK848" s="58"/>
    </row>
    <row r="849" spans="1:37" x14ac:dyDescent="0.3">
      <c r="A849" s="58" t="s">
        <v>36</v>
      </c>
      <c r="B849" s="58" t="s">
        <v>37</v>
      </c>
      <c r="C849" s="58" t="s">
        <v>38</v>
      </c>
      <c r="D849" s="58" t="s">
        <v>39</v>
      </c>
      <c r="E849" s="58" t="s">
        <v>1074</v>
      </c>
      <c r="F849" s="58" t="s">
        <v>1075</v>
      </c>
      <c r="G849" s="58" t="s">
        <v>42</v>
      </c>
      <c r="H849" s="58" t="s">
        <v>1088</v>
      </c>
      <c r="I849" s="58" t="s">
        <v>44</v>
      </c>
      <c r="J849" s="58" t="s">
        <v>102</v>
      </c>
      <c r="K849" s="58" t="s">
        <v>128</v>
      </c>
      <c r="L849" s="58" t="s">
        <v>279</v>
      </c>
      <c r="M849" s="58" t="s">
        <v>1089</v>
      </c>
      <c r="N849" s="58" t="s">
        <v>5213</v>
      </c>
      <c r="O849" s="58">
        <v>1500000</v>
      </c>
      <c r="P849" s="58" t="s">
        <v>5446</v>
      </c>
      <c r="Q849" s="72">
        <v>44774</v>
      </c>
      <c r="R849" s="58" t="s">
        <v>5447</v>
      </c>
      <c r="S849" s="72">
        <v>44774</v>
      </c>
      <c r="T849" s="58" t="s">
        <v>5448</v>
      </c>
      <c r="U849" s="58" t="s">
        <v>5431</v>
      </c>
      <c r="V849" s="72">
        <v>44771</v>
      </c>
      <c r="W849" s="58" t="s">
        <v>5214</v>
      </c>
      <c r="X849" s="72">
        <v>44747</v>
      </c>
      <c r="Y849" s="73" t="s">
        <v>5207</v>
      </c>
      <c r="Z849" s="58" t="s">
        <v>52</v>
      </c>
      <c r="AA849" s="58" t="s">
        <v>53</v>
      </c>
      <c r="AB849" s="58" t="s">
        <v>1246</v>
      </c>
      <c r="AC849" s="58" t="s">
        <v>1247</v>
      </c>
      <c r="AD849" s="58" t="s">
        <v>5432</v>
      </c>
      <c r="AE849" s="58" t="s">
        <v>5215</v>
      </c>
      <c r="AF849" s="58" t="s">
        <v>5209</v>
      </c>
      <c r="AG849" s="58"/>
      <c r="AH849" s="58"/>
      <c r="AI849" s="58"/>
      <c r="AJ849" s="58"/>
      <c r="AK849" s="58"/>
    </row>
    <row r="850" spans="1:37" x14ac:dyDescent="0.3">
      <c r="A850" s="58" t="s">
        <v>121</v>
      </c>
      <c r="B850" s="58" t="s">
        <v>632</v>
      </c>
      <c r="C850" s="58" t="s">
        <v>633</v>
      </c>
      <c r="D850" s="58" t="s">
        <v>634</v>
      </c>
      <c r="E850" s="58" t="s">
        <v>635</v>
      </c>
      <c r="F850" s="58" t="s">
        <v>652</v>
      </c>
      <c r="G850" s="58" t="s">
        <v>333</v>
      </c>
      <c r="H850" s="58" t="s">
        <v>653</v>
      </c>
      <c r="I850" s="58" t="s">
        <v>44</v>
      </c>
      <c r="J850" s="58" t="s">
        <v>261</v>
      </c>
      <c r="K850" s="58" t="s">
        <v>318</v>
      </c>
      <c r="L850" s="58" t="s">
        <v>279</v>
      </c>
      <c r="M850" s="58" t="s">
        <v>654</v>
      </c>
      <c r="N850" s="58" t="s">
        <v>5440</v>
      </c>
      <c r="O850" s="58">
        <v>950000</v>
      </c>
      <c r="P850" s="58" t="s">
        <v>5446</v>
      </c>
      <c r="Q850" s="72">
        <v>44774</v>
      </c>
      <c r="R850" s="58" t="s">
        <v>5447</v>
      </c>
      <c r="S850" s="72">
        <v>44774</v>
      </c>
      <c r="T850" s="58" t="s">
        <v>5451</v>
      </c>
      <c r="U850" s="58" t="s">
        <v>5455</v>
      </c>
      <c r="V850" s="72">
        <v>44771</v>
      </c>
      <c r="W850" s="58" t="s">
        <v>5441</v>
      </c>
      <c r="X850" s="72">
        <v>44762</v>
      </c>
      <c r="Y850" s="73" t="s">
        <v>5207</v>
      </c>
      <c r="Z850" s="58" t="s">
        <v>52</v>
      </c>
      <c r="AA850" s="58" t="s">
        <v>338</v>
      </c>
      <c r="AB850" s="58" t="s">
        <v>1246</v>
      </c>
      <c r="AC850" s="58" t="s">
        <v>1247</v>
      </c>
      <c r="AD850" s="58" t="s">
        <v>5456</v>
      </c>
      <c r="AE850" s="58" t="s">
        <v>5442</v>
      </c>
      <c r="AF850" s="58" t="s">
        <v>5324</v>
      </c>
      <c r="AG850" s="58"/>
      <c r="AH850" s="58"/>
      <c r="AI850" s="58"/>
      <c r="AJ850" s="58"/>
      <c r="AK850" s="58"/>
    </row>
    <row r="851" spans="1:37" x14ac:dyDescent="0.3">
      <c r="A851" s="58" t="s">
        <v>36</v>
      </c>
      <c r="B851" s="58" t="s">
        <v>37</v>
      </c>
      <c r="C851" s="58" t="s">
        <v>38</v>
      </c>
      <c r="D851" s="58" t="s">
        <v>39</v>
      </c>
      <c r="E851" s="58" t="s">
        <v>1074</v>
      </c>
      <c r="F851" s="58" t="s">
        <v>1075</v>
      </c>
      <c r="G851" s="58" t="s">
        <v>42</v>
      </c>
      <c r="H851" s="58" t="s">
        <v>1088</v>
      </c>
      <c r="I851" s="58" t="s">
        <v>44</v>
      </c>
      <c r="J851" s="58" t="s">
        <v>102</v>
      </c>
      <c r="K851" s="58" t="s">
        <v>128</v>
      </c>
      <c r="L851" s="58" t="s">
        <v>2860</v>
      </c>
      <c r="M851" s="58" t="s">
        <v>2871</v>
      </c>
      <c r="N851" s="58" t="s">
        <v>5218</v>
      </c>
      <c r="O851" s="58">
        <v>1498500</v>
      </c>
      <c r="P851" s="58" t="s">
        <v>5446</v>
      </c>
      <c r="Q851" s="72">
        <v>44774</v>
      </c>
      <c r="R851" s="58" t="s">
        <v>5447</v>
      </c>
      <c r="S851" s="72">
        <v>44774</v>
      </c>
      <c r="T851" s="58" t="s">
        <v>5448</v>
      </c>
      <c r="U851" s="58" t="s">
        <v>5433</v>
      </c>
      <c r="V851" s="72">
        <v>44771</v>
      </c>
      <c r="W851" s="58" t="s">
        <v>5201</v>
      </c>
      <c r="X851" s="72">
        <v>44747</v>
      </c>
      <c r="Y851" s="73" t="s">
        <v>5207</v>
      </c>
      <c r="Z851" s="58" t="s">
        <v>52</v>
      </c>
      <c r="AA851" s="58" t="s">
        <v>53</v>
      </c>
      <c r="AB851" s="58" t="s">
        <v>1246</v>
      </c>
      <c r="AC851" s="58" t="s">
        <v>1247</v>
      </c>
      <c r="AD851" s="58" t="s">
        <v>5434</v>
      </c>
      <c r="AE851" s="58" t="s">
        <v>5219</v>
      </c>
      <c r="AF851" s="58" t="s">
        <v>5209</v>
      </c>
      <c r="AG851" s="58"/>
      <c r="AH851" s="58"/>
      <c r="AI851" s="58"/>
      <c r="AJ851" s="58">
        <v>29970</v>
      </c>
      <c r="AK851" s="58"/>
    </row>
    <row r="852" spans="1:37" x14ac:dyDescent="0.3">
      <c r="A852" s="58" t="s">
        <v>121</v>
      </c>
      <c r="B852" s="58" t="s">
        <v>632</v>
      </c>
      <c r="C852" s="58" t="s">
        <v>633</v>
      </c>
      <c r="D852" s="58" t="s">
        <v>634</v>
      </c>
      <c r="E852" s="58" t="s">
        <v>635</v>
      </c>
      <c r="F852" s="58" t="s">
        <v>652</v>
      </c>
      <c r="G852" s="58" t="s">
        <v>333</v>
      </c>
      <c r="H852" s="58" t="s">
        <v>653</v>
      </c>
      <c r="I852" s="58" t="s">
        <v>44</v>
      </c>
      <c r="J852" s="58" t="s">
        <v>261</v>
      </c>
      <c r="K852" s="58" t="s">
        <v>318</v>
      </c>
      <c r="L852" s="58" t="s">
        <v>279</v>
      </c>
      <c r="M852" s="58" t="s">
        <v>654</v>
      </c>
      <c r="N852" s="58" t="s">
        <v>5437</v>
      </c>
      <c r="O852" s="58">
        <v>950000</v>
      </c>
      <c r="P852" s="58" t="s">
        <v>5446</v>
      </c>
      <c r="Q852" s="72">
        <v>44774</v>
      </c>
      <c r="R852" s="58" t="s">
        <v>5447</v>
      </c>
      <c r="S852" s="72">
        <v>44774</v>
      </c>
      <c r="T852" s="58" t="s">
        <v>5451</v>
      </c>
      <c r="U852" s="58" t="s">
        <v>5457</v>
      </c>
      <c r="V852" s="72">
        <v>44771</v>
      </c>
      <c r="W852" s="58" t="s">
        <v>5438</v>
      </c>
      <c r="X852" s="72">
        <v>44749</v>
      </c>
      <c r="Y852" s="73" t="s">
        <v>5207</v>
      </c>
      <c r="Z852" s="58" t="s">
        <v>52</v>
      </c>
      <c r="AA852" s="58" t="s">
        <v>338</v>
      </c>
      <c r="AB852" s="58" t="s">
        <v>1246</v>
      </c>
      <c r="AC852" s="58" t="s">
        <v>1247</v>
      </c>
      <c r="AD852" s="58" t="s">
        <v>5458</v>
      </c>
      <c r="AE852" s="58" t="s">
        <v>5439</v>
      </c>
      <c r="AF852" s="58" t="s">
        <v>5324</v>
      </c>
      <c r="AG852" s="58"/>
      <c r="AH852" s="58"/>
      <c r="AI852" s="58"/>
      <c r="AJ852" s="58"/>
      <c r="AK852" s="58"/>
    </row>
    <row r="853" spans="1:37" x14ac:dyDescent="0.3">
      <c r="A853" s="58" t="s">
        <v>36</v>
      </c>
      <c r="B853" s="58" t="s">
        <v>37</v>
      </c>
      <c r="C853" s="58" t="s">
        <v>38</v>
      </c>
      <c r="D853" s="58" t="s">
        <v>39</v>
      </c>
      <c r="E853" s="58" t="s">
        <v>40</v>
      </c>
      <c r="F853" s="58" t="s">
        <v>41</v>
      </c>
      <c r="G853" s="58" t="s">
        <v>42</v>
      </c>
      <c r="H853" s="58" t="s">
        <v>43</v>
      </c>
      <c r="I853" s="58" t="s">
        <v>44</v>
      </c>
      <c r="J853" s="58" t="s">
        <v>45</v>
      </c>
      <c r="K853" s="58" t="s">
        <v>46</v>
      </c>
      <c r="L853" s="58" t="s">
        <v>47</v>
      </c>
      <c r="M853" s="58" t="s">
        <v>48</v>
      </c>
      <c r="N853" s="58" t="s">
        <v>5220</v>
      </c>
      <c r="O853" s="58">
        <v>198000</v>
      </c>
      <c r="P853" s="58" t="s">
        <v>5446</v>
      </c>
      <c r="Q853" s="72">
        <v>44774</v>
      </c>
      <c r="R853" s="58" t="s">
        <v>5447</v>
      </c>
      <c r="S853" s="72">
        <v>44774</v>
      </c>
      <c r="T853" s="58" t="s">
        <v>5448</v>
      </c>
      <c r="U853" s="58" t="s">
        <v>5459</v>
      </c>
      <c r="V853" s="72">
        <v>44771</v>
      </c>
      <c r="W853" s="58" t="s">
        <v>5221</v>
      </c>
      <c r="X853" s="72">
        <v>44755</v>
      </c>
      <c r="Y853" s="73" t="s">
        <v>5207</v>
      </c>
      <c r="Z853" s="58" t="s">
        <v>52</v>
      </c>
      <c r="AA853" s="58" t="s">
        <v>53</v>
      </c>
      <c r="AB853" s="58" t="s">
        <v>1246</v>
      </c>
      <c r="AC853" s="58" t="s">
        <v>1247</v>
      </c>
      <c r="AD853" s="58" t="s">
        <v>5460</v>
      </c>
      <c r="AE853" s="58" t="s">
        <v>5222</v>
      </c>
      <c r="AF853" s="58" t="s">
        <v>5212</v>
      </c>
      <c r="AG853" s="58"/>
      <c r="AH853" s="58"/>
      <c r="AI853" s="58"/>
      <c r="AJ853" s="58"/>
      <c r="AK853" s="58"/>
    </row>
    <row r="854" spans="1:37" x14ac:dyDescent="0.3">
      <c r="A854" s="58" t="s">
        <v>121</v>
      </c>
      <c r="B854" s="58" t="s">
        <v>122</v>
      </c>
      <c r="C854" s="58" t="s">
        <v>256</v>
      </c>
      <c r="D854" s="58" t="s">
        <v>269</v>
      </c>
      <c r="E854" s="58" t="s">
        <v>270</v>
      </c>
      <c r="F854" s="58" t="s">
        <v>839</v>
      </c>
      <c r="G854" s="58" t="s">
        <v>56</v>
      </c>
      <c r="H854" s="58" t="s">
        <v>840</v>
      </c>
      <c r="I854" s="58" t="s">
        <v>44</v>
      </c>
      <c r="J854" s="58" t="s">
        <v>136</v>
      </c>
      <c r="K854" s="58" t="s">
        <v>273</v>
      </c>
      <c r="L854" s="58" t="s">
        <v>841</v>
      </c>
      <c r="M854" s="58" t="s">
        <v>842</v>
      </c>
      <c r="N854" s="58" t="s">
        <v>5391</v>
      </c>
      <c r="O854" s="58">
        <v>1640000</v>
      </c>
      <c r="P854" s="58" t="s">
        <v>5446</v>
      </c>
      <c r="Q854" s="72">
        <v>44774</v>
      </c>
      <c r="R854" s="58" t="s">
        <v>5447</v>
      </c>
      <c r="S854" s="72">
        <v>44774</v>
      </c>
      <c r="T854" s="58" t="s">
        <v>5461</v>
      </c>
      <c r="U854" s="58" t="s">
        <v>5462</v>
      </c>
      <c r="V854" s="72">
        <v>44771</v>
      </c>
      <c r="W854" s="58" t="s">
        <v>5392</v>
      </c>
      <c r="X854" s="72">
        <v>44771</v>
      </c>
      <c r="Y854" s="73" t="s">
        <v>5207</v>
      </c>
      <c r="Z854" s="58" t="s">
        <v>52</v>
      </c>
      <c r="AA854" s="58" t="s">
        <v>62</v>
      </c>
      <c r="AB854" s="58" t="s">
        <v>1246</v>
      </c>
      <c r="AC854" s="58" t="s">
        <v>1247</v>
      </c>
      <c r="AD854" s="58" t="s">
        <v>5463</v>
      </c>
      <c r="AE854" s="58" t="s">
        <v>5393</v>
      </c>
      <c r="AF854" s="58" t="s">
        <v>5284</v>
      </c>
      <c r="AG854" s="58"/>
      <c r="AH854" s="58"/>
      <c r="AI854" s="58"/>
      <c r="AJ854" s="58"/>
      <c r="AK854" s="58"/>
    </row>
    <row r="855" spans="1:37" x14ac:dyDescent="0.3">
      <c r="A855" s="58" t="s">
        <v>36</v>
      </c>
      <c r="B855" s="58" t="s">
        <v>37</v>
      </c>
      <c r="C855" s="58" t="s">
        <v>38</v>
      </c>
      <c r="D855" s="58" t="s">
        <v>39</v>
      </c>
      <c r="E855" s="58" t="s">
        <v>40</v>
      </c>
      <c r="F855" s="58" t="s">
        <v>41</v>
      </c>
      <c r="G855" s="58" t="s">
        <v>42</v>
      </c>
      <c r="H855" s="58" t="s">
        <v>43</v>
      </c>
      <c r="I855" s="58" t="s">
        <v>44</v>
      </c>
      <c r="J855" s="58" t="s">
        <v>45</v>
      </c>
      <c r="K855" s="58" t="s">
        <v>46</v>
      </c>
      <c r="L855" s="58" t="s">
        <v>47</v>
      </c>
      <c r="M855" s="58" t="s">
        <v>48</v>
      </c>
      <c r="N855" s="58" t="s">
        <v>5223</v>
      </c>
      <c r="O855" s="58">
        <v>477000</v>
      </c>
      <c r="P855" s="58" t="s">
        <v>5446</v>
      </c>
      <c r="Q855" s="72">
        <v>44774</v>
      </c>
      <c r="R855" s="58" t="s">
        <v>5447</v>
      </c>
      <c r="S855" s="72">
        <v>44774</v>
      </c>
      <c r="T855" s="58" t="s">
        <v>5448</v>
      </c>
      <c r="U855" s="58" t="s">
        <v>5464</v>
      </c>
      <c r="V855" s="72">
        <v>44771</v>
      </c>
      <c r="W855" s="58" t="s">
        <v>5224</v>
      </c>
      <c r="X855" s="72">
        <v>44755</v>
      </c>
      <c r="Y855" s="73" t="s">
        <v>5207</v>
      </c>
      <c r="Z855" s="58" t="s">
        <v>52</v>
      </c>
      <c r="AA855" s="58" t="s">
        <v>53</v>
      </c>
      <c r="AB855" s="58" t="s">
        <v>1246</v>
      </c>
      <c r="AC855" s="58" t="s">
        <v>1247</v>
      </c>
      <c r="AD855" s="58" t="s">
        <v>5465</v>
      </c>
      <c r="AE855" s="58" t="s">
        <v>5225</v>
      </c>
      <c r="AF855" s="58" t="s">
        <v>5212</v>
      </c>
      <c r="AG855" s="58"/>
      <c r="AH855" s="58"/>
      <c r="AI855" s="58"/>
      <c r="AJ855" s="58"/>
      <c r="AK855" s="58"/>
    </row>
    <row r="856" spans="1:37" x14ac:dyDescent="0.3">
      <c r="A856" s="58" t="s">
        <v>121</v>
      </c>
      <c r="B856" s="58" t="s">
        <v>122</v>
      </c>
      <c r="C856" s="58" t="s">
        <v>256</v>
      </c>
      <c r="D856" s="58" t="s">
        <v>257</v>
      </c>
      <c r="E856" s="58" t="s">
        <v>574</v>
      </c>
      <c r="F856" s="58" t="s">
        <v>575</v>
      </c>
      <c r="G856" s="58" t="s">
        <v>56</v>
      </c>
      <c r="H856" s="58" t="s">
        <v>895</v>
      </c>
      <c r="I856" s="58" t="s">
        <v>44</v>
      </c>
      <c r="J856" s="58" t="s">
        <v>261</v>
      </c>
      <c r="K856" s="58" t="s">
        <v>262</v>
      </c>
      <c r="L856" s="58" t="s">
        <v>896</v>
      </c>
      <c r="M856" s="58" t="s">
        <v>897</v>
      </c>
      <c r="N856" s="58" t="s">
        <v>5386</v>
      </c>
      <c r="O856" s="58">
        <v>410000</v>
      </c>
      <c r="P856" s="58" t="s">
        <v>5446</v>
      </c>
      <c r="Q856" s="72">
        <v>44774</v>
      </c>
      <c r="R856" s="58" t="s">
        <v>5447</v>
      </c>
      <c r="S856" s="72">
        <v>44774</v>
      </c>
      <c r="T856" s="58" t="s">
        <v>5461</v>
      </c>
      <c r="U856" s="58" t="s">
        <v>5466</v>
      </c>
      <c r="V856" s="72">
        <v>44771</v>
      </c>
      <c r="W856" s="58" t="s">
        <v>5387</v>
      </c>
      <c r="X856" s="72">
        <v>44757</v>
      </c>
      <c r="Y856" s="73" t="s">
        <v>5207</v>
      </c>
      <c r="Z856" s="58" t="s">
        <v>52</v>
      </c>
      <c r="AA856" s="58" t="s">
        <v>62</v>
      </c>
      <c r="AB856" s="58" t="s">
        <v>1246</v>
      </c>
      <c r="AC856" s="58" t="s">
        <v>1247</v>
      </c>
      <c r="AD856" s="58" t="s">
        <v>5467</v>
      </c>
      <c r="AE856" s="58" t="s">
        <v>5388</v>
      </c>
      <c r="AF856" s="58" t="s">
        <v>5324</v>
      </c>
      <c r="AG856" s="58"/>
      <c r="AH856" s="58"/>
      <c r="AI856" s="58"/>
      <c r="AJ856" s="58"/>
      <c r="AK856" s="58"/>
    </row>
    <row r="857" spans="1:37" x14ac:dyDescent="0.3">
      <c r="A857" s="58" t="s">
        <v>36</v>
      </c>
      <c r="B857" s="58" t="s">
        <v>37</v>
      </c>
      <c r="C857" s="58" t="s">
        <v>38</v>
      </c>
      <c r="D857" s="58" t="s">
        <v>39</v>
      </c>
      <c r="E857" s="58" t="s">
        <v>40</v>
      </c>
      <c r="F857" s="58" t="s">
        <v>41</v>
      </c>
      <c r="G857" s="58" t="s">
        <v>42</v>
      </c>
      <c r="H857" s="58" t="s">
        <v>43</v>
      </c>
      <c r="I857" s="58" t="s">
        <v>44</v>
      </c>
      <c r="J857" s="58" t="s">
        <v>45</v>
      </c>
      <c r="K857" s="58" t="s">
        <v>46</v>
      </c>
      <c r="L857" s="58" t="s">
        <v>47</v>
      </c>
      <c r="M857" s="58" t="s">
        <v>48</v>
      </c>
      <c r="N857" s="58" t="s">
        <v>5223</v>
      </c>
      <c r="O857" s="58">
        <v>242000</v>
      </c>
      <c r="P857" s="58" t="s">
        <v>5446</v>
      </c>
      <c r="Q857" s="72">
        <v>44774</v>
      </c>
      <c r="R857" s="58" t="s">
        <v>5447</v>
      </c>
      <c r="S857" s="72">
        <v>44774</v>
      </c>
      <c r="T857" s="58" t="s">
        <v>5448</v>
      </c>
      <c r="U857" s="58" t="s">
        <v>5468</v>
      </c>
      <c r="V857" s="72">
        <v>44771</v>
      </c>
      <c r="W857" s="58" t="s">
        <v>5226</v>
      </c>
      <c r="X857" s="72">
        <v>44767</v>
      </c>
      <c r="Y857" s="73" t="s">
        <v>5207</v>
      </c>
      <c r="Z857" s="58" t="s">
        <v>52</v>
      </c>
      <c r="AA857" s="58" t="s">
        <v>53</v>
      </c>
      <c r="AB857" s="58" t="s">
        <v>1246</v>
      </c>
      <c r="AC857" s="58" t="s">
        <v>1247</v>
      </c>
      <c r="AD857" s="58" t="s">
        <v>5469</v>
      </c>
      <c r="AE857" s="58" t="s">
        <v>5227</v>
      </c>
      <c r="AF857" s="58" t="s">
        <v>5212</v>
      </c>
      <c r="AG857" s="58"/>
      <c r="AH857" s="58"/>
      <c r="AI857" s="58"/>
      <c r="AJ857" s="58"/>
      <c r="AK857" s="58"/>
    </row>
    <row r="858" spans="1:37" x14ac:dyDescent="0.3">
      <c r="A858" s="58" t="s">
        <v>121</v>
      </c>
      <c r="B858" s="58" t="s">
        <v>122</v>
      </c>
      <c r="C858" s="58" t="s">
        <v>256</v>
      </c>
      <c r="D858" s="58" t="s">
        <v>257</v>
      </c>
      <c r="E858" s="58" t="s">
        <v>574</v>
      </c>
      <c r="F858" s="58" t="s">
        <v>575</v>
      </c>
      <c r="G858" s="58" t="s">
        <v>56</v>
      </c>
      <c r="H858" s="58" t="s">
        <v>895</v>
      </c>
      <c r="I858" s="58" t="s">
        <v>44</v>
      </c>
      <c r="J858" s="58" t="s">
        <v>261</v>
      </c>
      <c r="K858" s="58" t="s">
        <v>262</v>
      </c>
      <c r="L858" s="58" t="s">
        <v>896</v>
      </c>
      <c r="M858" s="58" t="s">
        <v>897</v>
      </c>
      <c r="N858" s="58" t="s">
        <v>5383</v>
      </c>
      <c r="O858" s="58">
        <v>1660000</v>
      </c>
      <c r="P858" s="58" t="s">
        <v>5446</v>
      </c>
      <c r="Q858" s="72">
        <v>44774</v>
      </c>
      <c r="R858" s="58" t="s">
        <v>5447</v>
      </c>
      <c r="S858" s="72">
        <v>44774</v>
      </c>
      <c r="T858" s="58" t="s">
        <v>5461</v>
      </c>
      <c r="U858" s="58" t="s">
        <v>5470</v>
      </c>
      <c r="V858" s="72">
        <v>44771</v>
      </c>
      <c r="W858" s="58" t="s">
        <v>5384</v>
      </c>
      <c r="X858" s="72">
        <v>44746</v>
      </c>
      <c r="Y858" s="73" t="s">
        <v>5207</v>
      </c>
      <c r="Z858" s="58" t="s">
        <v>52</v>
      </c>
      <c r="AA858" s="58" t="s">
        <v>62</v>
      </c>
      <c r="AB858" s="58" t="s">
        <v>1246</v>
      </c>
      <c r="AC858" s="58" t="s">
        <v>1247</v>
      </c>
      <c r="AD858" s="58" t="s">
        <v>5471</v>
      </c>
      <c r="AE858" s="58" t="s">
        <v>5385</v>
      </c>
      <c r="AF858" s="58" t="s">
        <v>5324</v>
      </c>
      <c r="AG858" s="58"/>
      <c r="AH858" s="58"/>
      <c r="AI858" s="58"/>
      <c r="AJ858" s="58"/>
      <c r="AK858" s="58"/>
    </row>
    <row r="859" spans="1:37" x14ac:dyDescent="0.3">
      <c r="A859" s="58" t="s">
        <v>36</v>
      </c>
      <c r="B859" s="58" t="s">
        <v>37</v>
      </c>
      <c r="C859" s="58" t="s">
        <v>38</v>
      </c>
      <c r="D859" s="58" t="s">
        <v>39</v>
      </c>
      <c r="E859" s="58" t="s">
        <v>40</v>
      </c>
      <c r="F859" s="58" t="s">
        <v>41</v>
      </c>
      <c r="G859" s="58" t="s">
        <v>42</v>
      </c>
      <c r="H859" s="58" t="s">
        <v>43</v>
      </c>
      <c r="I859" s="58" t="s">
        <v>44</v>
      </c>
      <c r="J859" s="58" t="s">
        <v>45</v>
      </c>
      <c r="K859" s="58" t="s">
        <v>46</v>
      </c>
      <c r="L859" s="58" t="s">
        <v>47</v>
      </c>
      <c r="M859" s="58" t="s">
        <v>48</v>
      </c>
      <c r="N859" s="58" t="s">
        <v>5228</v>
      </c>
      <c r="O859" s="58">
        <v>583000</v>
      </c>
      <c r="P859" s="58" t="s">
        <v>5446</v>
      </c>
      <c r="Q859" s="72">
        <v>44774</v>
      </c>
      <c r="R859" s="58" t="s">
        <v>5447</v>
      </c>
      <c r="S859" s="72">
        <v>44774</v>
      </c>
      <c r="T859" s="58" t="s">
        <v>5448</v>
      </c>
      <c r="U859" s="58" t="s">
        <v>5472</v>
      </c>
      <c r="V859" s="72">
        <v>44771</v>
      </c>
      <c r="W859" s="58" t="s">
        <v>5229</v>
      </c>
      <c r="X859" s="72">
        <v>44767</v>
      </c>
      <c r="Y859" s="73" t="s">
        <v>5207</v>
      </c>
      <c r="Z859" s="58" t="s">
        <v>52</v>
      </c>
      <c r="AA859" s="58" t="s">
        <v>53</v>
      </c>
      <c r="AB859" s="58" t="s">
        <v>1246</v>
      </c>
      <c r="AC859" s="58" t="s">
        <v>1247</v>
      </c>
      <c r="AD859" s="58" t="s">
        <v>5473</v>
      </c>
      <c r="AE859" s="58" t="s">
        <v>5230</v>
      </c>
      <c r="AF859" s="58" t="s">
        <v>5212</v>
      </c>
      <c r="AG859" s="58"/>
      <c r="AH859" s="58"/>
      <c r="AI859" s="58"/>
      <c r="AJ859" s="58"/>
      <c r="AK859" s="58"/>
    </row>
    <row r="860" spans="1:37" x14ac:dyDescent="0.3">
      <c r="A860" s="58" t="s">
        <v>121</v>
      </c>
      <c r="B860" s="58" t="s">
        <v>122</v>
      </c>
      <c r="C860" s="58" t="s">
        <v>256</v>
      </c>
      <c r="D860" s="58" t="s">
        <v>257</v>
      </c>
      <c r="E860" s="58" t="s">
        <v>574</v>
      </c>
      <c r="F860" s="58" t="s">
        <v>575</v>
      </c>
      <c r="G860" s="58" t="s">
        <v>56</v>
      </c>
      <c r="H860" s="58" t="s">
        <v>895</v>
      </c>
      <c r="I860" s="58" t="s">
        <v>44</v>
      </c>
      <c r="J860" s="58" t="s">
        <v>261</v>
      </c>
      <c r="K860" s="58" t="s">
        <v>262</v>
      </c>
      <c r="L860" s="58" t="s">
        <v>896</v>
      </c>
      <c r="M860" s="58" t="s">
        <v>897</v>
      </c>
      <c r="N860" s="58" t="s">
        <v>5380</v>
      </c>
      <c r="O860" s="58">
        <v>3115000</v>
      </c>
      <c r="P860" s="58" t="s">
        <v>5446</v>
      </c>
      <c r="Q860" s="72">
        <v>44774</v>
      </c>
      <c r="R860" s="58" t="s">
        <v>5447</v>
      </c>
      <c r="S860" s="72">
        <v>44774</v>
      </c>
      <c r="T860" s="58" t="s">
        <v>5461</v>
      </c>
      <c r="U860" s="58" t="s">
        <v>5474</v>
      </c>
      <c r="V860" s="72">
        <v>44771</v>
      </c>
      <c r="W860" s="58" t="s">
        <v>5381</v>
      </c>
      <c r="X860" s="72">
        <v>44749</v>
      </c>
      <c r="Y860" s="73" t="s">
        <v>5207</v>
      </c>
      <c r="Z860" s="58" t="s">
        <v>52</v>
      </c>
      <c r="AA860" s="58" t="s">
        <v>62</v>
      </c>
      <c r="AB860" s="58" t="s">
        <v>1246</v>
      </c>
      <c r="AC860" s="58" t="s">
        <v>1247</v>
      </c>
      <c r="AD860" s="58" t="s">
        <v>5475</v>
      </c>
      <c r="AE860" s="58" t="s">
        <v>5382</v>
      </c>
      <c r="AF860" s="58" t="s">
        <v>5324</v>
      </c>
      <c r="AG860" s="58"/>
      <c r="AH860" s="58"/>
      <c r="AI860" s="58"/>
      <c r="AJ860" s="58"/>
      <c r="AK860" s="58"/>
    </row>
    <row r="861" spans="1:37" x14ac:dyDescent="0.3">
      <c r="A861" s="58" t="s">
        <v>36</v>
      </c>
      <c r="B861" s="58" t="s">
        <v>37</v>
      </c>
      <c r="C861" s="58" t="s">
        <v>38</v>
      </c>
      <c r="D861" s="58" t="s">
        <v>39</v>
      </c>
      <c r="E861" s="58" t="s">
        <v>40</v>
      </c>
      <c r="F861" s="58" t="s">
        <v>41</v>
      </c>
      <c r="G861" s="58" t="s">
        <v>42</v>
      </c>
      <c r="H861" s="58" t="s">
        <v>43</v>
      </c>
      <c r="I861" s="58" t="s">
        <v>44</v>
      </c>
      <c r="J861" s="58" t="s">
        <v>45</v>
      </c>
      <c r="K861" s="58" t="s">
        <v>46</v>
      </c>
      <c r="L861" s="58" t="s">
        <v>274</v>
      </c>
      <c r="M861" s="58" t="s">
        <v>1674</v>
      </c>
      <c r="N861" s="58" t="s">
        <v>5231</v>
      </c>
      <c r="O861" s="58">
        <v>990000</v>
      </c>
      <c r="P861" s="58" t="s">
        <v>5446</v>
      </c>
      <c r="Q861" s="72">
        <v>44774</v>
      </c>
      <c r="R861" s="58" t="s">
        <v>5447</v>
      </c>
      <c r="S861" s="72">
        <v>44774</v>
      </c>
      <c r="T861" s="58" t="s">
        <v>5448</v>
      </c>
      <c r="U861" s="58" t="s">
        <v>5476</v>
      </c>
      <c r="V861" s="72">
        <v>44771</v>
      </c>
      <c r="W861" s="58" t="s">
        <v>5232</v>
      </c>
      <c r="X861" s="72">
        <v>44748</v>
      </c>
      <c r="Y861" s="73" t="s">
        <v>5207</v>
      </c>
      <c r="Z861" s="58" t="s">
        <v>52</v>
      </c>
      <c r="AA861" s="58" t="s">
        <v>53</v>
      </c>
      <c r="AB861" s="58" t="s">
        <v>1246</v>
      </c>
      <c r="AC861" s="58" t="s">
        <v>1247</v>
      </c>
      <c r="AD861" s="58" t="s">
        <v>5477</v>
      </c>
      <c r="AE861" s="58" t="s">
        <v>5233</v>
      </c>
      <c r="AF861" s="58" t="s">
        <v>5212</v>
      </c>
      <c r="AG861" s="58"/>
      <c r="AH861" s="58"/>
      <c r="AI861" s="58"/>
      <c r="AJ861" s="58"/>
      <c r="AK861" s="58"/>
    </row>
    <row r="862" spans="1:37" x14ac:dyDescent="0.3">
      <c r="A862" s="58" t="s">
        <v>121</v>
      </c>
      <c r="B862" s="58" t="s">
        <v>122</v>
      </c>
      <c r="C862" s="58" t="s">
        <v>256</v>
      </c>
      <c r="D862" s="58" t="s">
        <v>257</v>
      </c>
      <c r="E862" s="58" t="s">
        <v>258</v>
      </c>
      <c r="F862" s="58" t="s">
        <v>515</v>
      </c>
      <c r="G862" s="58" t="s">
        <v>42</v>
      </c>
      <c r="H862" s="58" t="s">
        <v>516</v>
      </c>
      <c r="I862" s="58" t="s">
        <v>44</v>
      </c>
      <c r="J862" s="58" t="s">
        <v>261</v>
      </c>
      <c r="K862" s="58" t="s">
        <v>262</v>
      </c>
      <c r="L862" s="58" t="s">
        <v>2860</v>
      </c>
      <c r="M862" s="58" t="s">
        <v>5368</v>
      </c>
      <c r="N862" s="58" t="s">
        <v>5369</v>
      </c>
      <c r="O862" s="58">
        <v>1460000</v>
      </c>
      <c r="P862" s="58" t="s">
        <v>5446</v>
      </c>
      <c r="Q862" s="72">
        <v>44774</v>
      </c>
      <c r="R862" s="58" t="s">
        <v>5447</v>
      </c>
      <c r="S862" s="72">
        <v>44774</v>
      </c>
      <c r="T862" s="58" t="s">
        <v>5461</v>
      </c>
      <c r="U862" s="58" t="s">
        <v>5478</v>
      </c>
      <c r="V862" s="72">
        <v>44771</v>
      </c>
      <c r="W862" s="58" t="s">
        <v>5370</v>
      </c>
      <c r="X862" s="72">
        <v>44755</v>
      </c>
      <c r="Y862" s="73" t="s">
        <v>5207</v>
      </c>
      <c r="Z862" s="58" t="s">
        <v>52</v>
      </c>
      <c r="AA862" s="58" t="s">
        <v>53</v>
      </c>
      <c r="AB862" s="58" t="s">
        <v>1246</v>
      </c>
      <c r="AC862" s="58" t="s">
        <v>1247</v>
      </c>
      <c r="AD862" s="58" t="s">
        <v>5257</v>
      </c>
      <c r="AE862" s="58" t="s">
        <v>5371</v>
      </c>
      <c r="AF862" s="58" t="s">
        <v>5324</v>
      </c>
      <c r="AG862" s="58"/>
      <c r="AH862" s="58"/>
      <c r="AI862" s="58"/>
      <c r="AJ862" s="58">
        <v>29200</v>
      </c>
      <c r="AK862" s="58"/>
    </row>
    <row r="863" spans="1:37" x14ac:dyDescent="0.3">
      <c r="A863" s="58" t="s">
        <v>121</v>
      </c>
      <c r="B863" s="58" t="s">
        <v>122</v>
      </c>
      <c r="C863" s="58" t="s">
        <v>256</v>
      </c>
      <c r="D863" s="58" t="s">
        <v>257</v>
      </c>
      <c r="E863" s="58" t="s">
        <v>574</v>
      </c>
      <c r="F863" s="58" t="s">
        <v>575</v>
      </c>
      <c r="G863" s="58" t="s">
        <v>42</v>
      </c>
      <c r="H863" s="58" t="s">
        <v>576</v>
      </c>
      <c r="I863" s="58" t="s">
        <v>44</v>
      </c>
      <c r="J863" s="58" t="s">
        <v>261</v>
      </c>
      <c r="K863" s="58" t="s">
        <v>262</v>
      </c>
      <c r="L863" s="58" t="s">
        <v>2860</v>
      </c>
      <c r="M863" s="58" t="s">
        <v>3242</v>
      </c>
      <c r="N863" s="58" t="s">
        <v>5377</v>
      </c>
      <c r="O863" s="58">
        <v>1475000</v>
      </c>
      <c r="P863" s="58" t="s">
        <v>5446</v>
      </c>
      <c r="Q863" s="72">
        <v>44774</v>
      </c>
      <c r="R863" s="58" t="s">
        <v>5447</v>
      </c>
      <c r="S863" s="72">
        <v>44774</v>
      </c>
      <c r="T863" s="58" t="s">
        <v>5461</v>
      </c>
      <c r="U863" s="58" t="s">
        <v>5479</v>
      </c>
      <c r="V863" s="72">
        <v>44771</v>
      </c>
      <c r="W863" s="58" t="s">
        <v>5378</v>
      </c>
      <c r="X863" s="72">
        <v>44764</v>
      </c>
      <c r="Y863" s="73" t="s">
        <v>5207</v>
      </c>
      <c r="Z863" s="58" t="s">
        <v>52</v>
      </c>
      <c r="AA863" s="58" t="s">
        <v>53</v>
      </c>
      <c r="AB863" s="58" t="s">
        <v>1246</v>
      </c>
      <c r="AC863" s="58" t="s">
        <v>1247</v>
      </c>
      <c r="AD863" s="58" t="s">
        <v>5266</v>
      </c>
      <c r="AE863" s="58" t="s">
        <v>5379</v>
      </c>
      <c r="AF863" s="58" t="s">
        <v>5324</v>
      </c>
      <c r="AG863" s="58"/>
      <c r="AH863" s="58"/>
      <c r="AI863" s="58"/>
      <c r="AJ863" s="58">
        <v>29500</v>
      </c>
      <c r="AK863" s="58"/>
    </row>
    <row r="864" spans="1:37" x14ac:dyDescent="0.3">
      <c r="A864" s="58" t="s">
        <v>36</v>
      </c>
      <c r="B864" s="58" t="s">
        <v>37</v>
      </c>
      <c r="C864" s="58" t="s">
        <v>38</v>
      </c>
      <c r="D864" s="58" t="s">
        <v>39</v>
      </c>
      <c r="E864" s="58" t="s">
        <v>40</v>
      </c>
      <c r="F864" s="58" t="s">
        <v>41</v>
      </c>
      <c r="G864" s="58" t="s">
        <v>42</v>
      </c>
      <c r="H864" s="58" t="s">
        <v>43</v>
      </c>
      <c r="I864" s="58" t="s">
        <v>44</v>
      </c>
      <c r="J864" s="58" t="s">
        <v>45</v>
      </c>
      <c r="K864" s="58" t="s">
        <v>46</v>
      </c>
      <c r="L864" s="58" t="s">
        <v>279</v>
      </c>
      <c r="M864" s="58" t="s">
        <v>328</v>
      </c>
      <c r="N864" s="58" t="s">
        <v>5234</v>
      </c>
      <c r="O864" s="58">
        <v>1485000</v>
      </c>
      <c r="P864" s="58" t="s">
        <v>5446</v>
      </c>
      <c r="Q864" s="72">
        <v>44774</v>
      </c>
      <c r="R864" s="58" t="s">
        <v>5447</v>
      </c>
      <c r="S864" s="72">
        <v>44774</v>
      </c>
      <c r="T864" s="58" t="s">
        <v>5448</v>
      </c>
      <c r="U864" s="58" t="s">
        <v>5480</v>
      </c>
      <c r="V864" s="72">
        <v>44771</v>
      </c>
      <c r="W864" s="58" t="s">
        <v>5235</v>
      </c>
      <c r="X864" s="72">
        <v>44748</v>
      </c>
      <c r="Y864" s="73" t="s">
        <v>5207</v>
      </c>
      <c r="Z864" s="58" t="s">
        <v>52</v>
      </c>
      <c r="AA864" s="58" t="s">
        <v>53</v>
      </c>
      <c r="AB864" s="58" t="s">
        <v>1246</v>
      </c>
      <c r="AC864" s="58" t="s">
        <v>1247</v>
      </c>
      <c r="AD864" s="58" t="s">
        <v>5481</v>
      </c>
      <c r="AE864" s="58" t="s">
        <v>5236</v>
      </c>
      <c r="AF864" s="58" t="s">
        <v>5212</v>
      </c>
      <c r="AG864" s="58"/>
      <c r="AH864" s="58"/>
      <c r="AI864" s="58"/>
      <c r="AJ864" s="58"/>
      <c r="AK864" s="58"/>
    </row>
    <row r="865" spans="1:37" x14ac:dyDescent="0.3">
      <c r="A865" s="58" t="s">
        <v>121</v>
      </c>
      <c r="B865" s="58" t="s">
        <v>122</v>
      </c>
      <c r="C865" s="58" t="s">
        <v>256</v>
      </c>
      <c r="D865" s="58" t="s">
        <v>257</v>
      </c>
      <c r="E865" s="58" t="s">
        <v>574</v>
      </c>
      <c r="F865" s="58" t="s">
        <v>575</v>
      </c>
      <c r="G865" s="58" t="s">
        <v>42</v>
      </c>
      <c r="H865" s="58" t="s">
        <v>576</v>
      </c>
      <c r="I865" s="58" t="s">
        <v>44</v>
      </c>
      <c r="J865" s="58" t="s">
        <v>261</v>
      </c>
      <c r="K865" s="58" t="s">
        <v>262</v>
      </c>
      <c r="L865" s="58" t="s">
        <v>279</v>
      </c>
      <c r="M865" s="58" t="s">
        <v>581</v>
      </c>
      <c r="N865" s="58" t="s">
        <v>5372</v>
      </c>
      <c r="O865" s="58">
        <v>1450000</v>
      </c>
      <c r="P865" s="58" t="s">
        <v>5446</v>
      </c>
      <c r="Q865" s="72">
        <v>44774</v>
      </c>
      <c r="R865" s="58" t="s">
        <v>5447</v>
      </c>
      <c r="S865" s="72">
        <v>44774</v>
      </c>
      <c r="T865" s="58" t="s">
        <v>5461</v>
      </c>
      <c r="U865" s="58" t="s">
        <v>5482</v>
      </c>
      <c r="V865" s="72">
        <v>44771</v>
      </c>
      <c r="W865" s="58" t="s">
        <v>5375</v>
      </c>
      <c r="X865" s="72">
        <v>44767</v>
      </c>
      <c r="Y865" s="73" t="s">
        <v>5207</v>
      </c>
      <c r="Z865" s="58" t="s">
        <v>52</v>
      </c>
      <c r="AA865" s="58" t="s">
        <v>53</v>
      </c>
      <c r="AB865" s="58" t="s">
        <v>1246</v>
      </c>
      <c r="AC865" s="58" t="s">
        <v>1247</v>
      </c>
      <c r="AD865" s="58" t="s">
        <v>5263</v>
      </c>
      <c r="AE865" s="58" t="s">
        <v>5376</v>
      </c>
      <c r="AF865" s="58" t="s">
        <v>5324</v>
      </c>
      <c r="AG865" s="58"/>
      <c r="AH865" s="58"/>
      <c r="AI865" s="58"/>
      <c r="AJ865" s="58"/>
      <c r="AK865" s="58"/>
    </row>
    <row r="866" spans="1:37" x14ac:dyDescent="0.3">
      <c r="A866" s="58" t="s">
        <v>121</v>
      </c>
      <c r="B866" s="58" t="s">
        <v>122</v>
      </c>
      <c r="C866" s="58" t="s">
        <v>256</v>
      </c>
      <c r="D866" s="58" t="s">
        <v>257</v>
      </c>
      <c r="E866" s="58" t="s">
        <v>258</v>
      </c>
      <c r="F866" s="58" t="s">
        <v>259</v>
      </c>
      <c r="G866" s="58" t="s">
        <v>110</v>
      </c>
      <c r="H866" s="58" t="s">
        <v>260</v>
      </c>
      <c r="I866" s="58" t="s">
        <v>44</v>
      </c>
      <c r="J866" s="58" t="s">
        <v>261</v>
      </c>
      <c r="K866" s="58" t="s">
        <v>262</v>
      </c>
      <c r="L866" s="58" t="s">
        <v>263</v>
      </c>
      <c r="M866" s="58" t="s">
        <v>264</v>
      </c>
      <c r="N866" s="58" t="s">
        <v>5372</v>
      </c>
      <c r="O866" s="58">
        <v>310659</v>
      </c>
      <c r="P866" s="58" t="s">
        <v>5446</v>
      </c>
      <c r="Q866" s="72">
        <v>44774</v>
      </c>
      <c r="R866" s="58" t="s">
        <v>5447</v>
      </c>
      <c r="S866" s="72">
        <v>44774</v>
      </c>
      <c r="T866" s="58" t="s">
        <v>5461</v>
      </c>
      <c r="U866" s="58" t="s">
        <v>5483</v>
      </c>
      <c r="V866" s="72">
        <v>44771</v>
      </c>
      <c r="W866" s="58" t="s">
        <v>5373</v>
      </c>
      <c r="X866" s="72">
        <v>44748</v>
      </c>
      <c r="Y866" s="73" t="s">
        <v>5207</v>
      </c>
      <c r="Z866" s="58" t="s">
        <v>52</v>
      </c>
      <c r="AA866" s="58" t="s">
        <v>116</v>
      </c>
      <c r="AB866" s="58" t="s">
        <v>1246</v>
      </c>
      <c r="AC866" s="58" t="s">
        <v>1247</v>
      </c>
      <c r="AD866" s="58" t="s">
        <v>5260</v>
      </c>
      <c r="AE866" s="58" t="s">
        <v>5374</v>
      </c>
      <c r="AF866" s="58" t="s">
        <v>5324</v>
      </c>
      <c r="AG866" s="58"/>
      <c r="AH866" s="58"/>
      <c r="AI866" s="58"/>
      <c r="AJ866" s="58"/>
      <c r="AK866" s="58"/>
    </row>
    <row r="867" spans="1:37" x14ac:dyDescent="0.3">
      <c r="A867" s="58" t="s">
        <v>36</v>
      </c>
      <c r="B867" s="58" t="s">
        <v>37</v>
      </c>
      <c r="C867" s="58" t="s">
        <v>38</v>
      </c>
      <c r="D867" s="58" t="s">
        <v>39</v>
      </c>
      <c r="E867" s="58" t="s">
        <v>40</v>
      </c>
      <c r="F867" s="58" t="s">
        <v>41</v>
      </c>
      <c r="G867" s="58" t="s">
        <v>56</v>
      </c>
      <c r="H867" s="58" t="s">
        <v>57</v>
      </c>
      <c r="I867" s="58" t="s">
        <v>44</v>
      </c>
      <c r="J867" s="58" t="s">
        <v>45</v>
      </c>
      <c r="K867" s="58" t="s">
        <v>46</v>
      </c>
      <c r="L867" s="58" t="s">
        <v>58</v>
      </c>
      <c r="M867" s="58" t="s">
        <v>59</v>
      </c>
      <c r="N867" s="58" t="s">
        <v>5237</v>
      </c>
      <c r="O867" s="58">
        <v>1680000</v>
      </c>
      <c r="P867" s="58" t="s">
        <v>5446</v>
      </c>
      <c r="Q867" s="72">
        <v>44774</v>
      </c>
      <c r="R867" s="58" t="s">
        <v>5447</v>
      </c>
      <c r="S867" s="72">
        <v>44774</v>
      </c>
      <c r="T867" s="58" t="s">
        <v>5448</v>
      </c>
      <c r="U867" s="58" t="s">
        <v>5484</v>
      </c>
      <c r="V867" s="72">
        <v>44771</v>
      </c>
      <c r="W867" s="58" t="s">
        <v>5238</v>
      </c>
      <c r="X867" s="72">
        <v>44755</v>
      </c>
      <c r="Y867" s="73" t="s">
        <v>5207</v>
      </c>
      <c r="Z867" s="58" t="s">
        <v>52</v>
      </c>
      <c r="AA867" s="58" t="s">
        <v>62</v>
      </c>
      <c r="AB867" s="58" t="s">
        <v>1246</v>
      </c>
      <c r="AC867" s="58" t="s">
        <v>1247</v>
      </c>
      <c r="AD867" s="58" t="s">
        <v>5485</v>
      </c>
      <c r="AE867" s="58" t="s">
        <v>5239</v>
      </c>
      <c r="AF867" s="58" t="s">
        <v>5212</v>
      </c>
      <c r="AG867" s="58"/>
      <c r="AH867" s="58"/>
      <c r="AI867" s="58"/>
      <c r="AJ867" s="58"/>
      <c r="AK867" s="58"/>
    </row>
    <row r="868" spans="1:37" x14ac:dyDescent="0.3">
      <c r="A868" s="58" t="s">
        <v>121</v>
      </c>
      <c r="B868" s="58" t="s">
        <v>122</v>
      </c>
      <c r="C868" s="58" t="s">
        <v>256</v>
      </c>
      <c r="D868" s="58" t="s">
        <v>257</v>
      </c>
      <c r="E868" s="58" t="s">
        <v>258</v>
      </c>
      <c r="F868" s="58" t="s">
        <v>515</v>
      </c>
      <c r="G868" s="58" t="s">
        <v>42</v>
      </c>
      <c r="H868" s="58" t="s">
        <v>516</v>
      </c>
      <c r="I868" s="58" t="s">
        <v>44</v>
      </c>
      <c r="J868" s="58" t="s">
        <v>261</v>
      </c>
      <c r="K868" s="58" t="s">
        <v>262</v>
      </c>
      <c r="L868" s="58" t="s">
        <v>279</v>
      </c>
      <c r="M868" s="58" t="s">
        <v>524</v>
      </c>
      <c r="N868" s="58" t="s">
        <v>5365</v>
      </c>
      <c r="O868" s="58">
        <v>1450000</v>
      </c>
      <c r="P868" s="58" t="s">
        <v>5446</v>
      </c>
      <c r="Q868" s="72">
        <v>44774</v>
      </c>
      <c r="R868" s="58" t="s">
        <v>5447</v>
      </c>
      <c r="S868" s="72">
        <v>44774</v>
      </c>
      <c r="T868" s="58" t="s">
        <v>5461</v>
      </c>
      <c r="U868" s="58" t="s">
        <v>5486</v>
      </c>
      <c r="V868" s="72">
        <v>44771</v>
      </c>
      <c r="W868" s="58" t="s">
        <v>5366</v>
      </c>
      <c r="X868" s="72">
        <v>44763</v>
      </c>
      <c r="Y868" s="73" t="s">
        <v>5207</v>
      </c>
      <c r="Z868" s="58" t="s">
        <v>52</v>
      </c>
      <c r="AA868" s="58" t="s">
        <v>53</v>
      </c>
      <c r="AB868" s="58" t="s">
        <v>1246</v>
      </c>
      <c r="AC868" s="58" t="s">
        <v>1247</v>
      </c>
      <c r="AD868" s="58" t="s">
        <v>5242</v>
      </c>
      <c r="AE868" s="58" t="s">
        <v>5367</v>
      </c>
      <c r="AF868" s="58" t="s">
        <v>5324</v>
      </c>
      <c r="AG868" s="58"/>
      <c r="AH868" s="58"/>
      <c r="AI868" s="58"/>
      <c r="AJ868" s="58"/>
      <c r="AK868" s="58"/>
    </row>
    <row r="869" spans="1:37" x14ac:dyDescent="0.3">
      <c r="A869" s="58" t="s">
        <v>36</v>
      </c>
      <c r="B869" s="58" t="s">
        <v>37</v>
      </c>
      <c r="C869" s="58" t="s">
        <v>38</v>
      </c>
      <c r="D869" s="58" t="s">
        <v>39</v>
      </c>
      <c r="E869" s="58" t="s">
        <v>40</v>
      </c>
      <c r="F869" s="58" t="s">
        <v>41</v>
      </c>
      <c r="G869" s="58" t="s">
        <v>56</v>
      </c>
      <c r="H869" s="58" t="s">
        <v>57</v>
      </c>
      <c r="I869" s="58" t="s">
        <v>44</v>
      </c>
      <c r="J869" s="58" t="s">
        <v>45</v>
      </c>
      <c r="K869" s="58" t="s">
        <v>46</v>
      </c>
      <c r="L869" s="58" t="s">
        <v>58</v>
      </c>
      <c r="M869" s="58" t="s">
        <v>59</v>
      </c>
      <c r="N869" s="58" t="s">
        <v>5240</v>
      </c>
      <c r="O869" s="58">
        <v>1530000</v>
      </c>
      <c r="P869" s="58" t="s">
        <v>5446</v>
      </c>
      <c r="Q869" s="72">
        <v>44774</v>
      </c>
      <c r="R869" s="58" t="s">
        <v>5447</v>
      </c>
      <c r="S869" s="72">
        <v>44774</v>
      </c>
      <c r="T869" s="58" t="s">
        <v>5448</v>
      </c>
      <c r="U869" s="58" t="s">
        <v>5487</v>
      </c>
      <c r="V869" s="72">
        <v>44771</v>
      </c>
      <c r="W869" s="58" t="s">
        <v>5241</v>
      </c>
      <c r="X869" s="72">
        <v>44767</v>
      </c>
      <c r="Y869" s="73" t="s">
        <v>5207</v>
      </c>
      <c r="Z869" s="58" t="s">
        <v>52</v>
      </c>
      <c r="AA869" s="58" t="s">
        <v>62</v>
      </c>
      <c r="AB869" s="58" t="s">
        <v>1246</v>
      </c>
      <c r="AC869" s="58" t="s">
        <v>1247</v>
      </c>
      <c r="AD869" s="58" t="s">
        <v>5488</v>
      </c>
      <c r="AE869" s="58" t="s">
        <v>5242</v>
      </c>
      <c r="AF869" s="58" t="s">
        <v>5212</v>
      </c>
      <c r="AG869" s="58"/>
      <c r="AH869" s="58"/>
      <c r="AI869" s="58"/>
      <c r="AJ869" s="58"/>
      <c r="AK869" s="58"/>
    </row>
    <row r="870" spans="1:37" x14ac:dyDescent="0.3">
      <c r="A870" s="58" t="s">
        <v>121</v>
      </c>
      <c r="B870" s="58" t="s">
        <v>122</v>
      </c>
      <c r="C870" s="58" t="s">
        <v>256</v>
      </c>
      <c r="D870" s="58" t="s">
        <v>257</v>
      </c>
      <c r="E870" s="58" t="s">
        <v>258</v>
      </c>
      <c r="F870" s="58" t="s">
        <v>515</v>
      </c>
      <c r="G870" s="58" t="s">
        <v>42</v>
      </c>
      <c r="H870" s="58" t="s">
        <v>516</v>
      </c>
      <c r="I870" s="58" t="s">
        <v>44</v>
      </c>
      <c r="J870" s="58" t="s">
        <v>261</v>
      </c>
      <c r="K870" s="58" t="s">
        <v>262</v>
      </c>
      <c r="L870" s="58" t="s">
        <v>3437</v>
      </c>
      <c r="M870" s="58" t="s">
        <v>531</v>
      </c>
      <c r="N870" s="58" t="s">
        <v>5362</v>
      </c>
      <c r="O870" s="58">
        <v>528000</v>
      </c>
      <c r="P870" s="58" t="s">
        <v>5446</v>
      </c>
      <c r="Q870" s="72">
        <v>44774</v>
      </c>
      <c r="R870" s="58" t="s">
        <v>5447</v>
      </c>
      <c r="S870" s="72">
        <v>44774</v>
      </c>
      <c r="T870" s="58" t="s">
        <v>5461</v>
      </c>
      <c r="U870" s="58" t="s">
        <v>5489</v>
      </c>
      <c r="V870" s="72">
        <v>44771</v>
      </c>
      <c r="W870" s="58" t="s">
        <v>5363</v>
      </c>
      <c r="X870" s="72">
        <v>44748</v>
      </c>
      <c r="Y870" s="73" t="s">
        <v>5207</v>
      </c>
      <c r="Z870" s="58" t="s">
        <v>52</v>
      </c>
      <c r="AA870" s="58" t="s">
        <v>53</v>
      </c>
      <c r="AB870" s="58" t="s">
        <v>1246</v>
      </c>
      <c r="AC870" s="58" t="s">
        <v>1247</v>
      </c>
      <c r="AD870" s="58" t="s">
        <v>5239</v>
      </c>
      <c r="AE870" s="58" t="s">
        <v>5364</v>
      </c>
      <c r="AF870" s="58" t="s">
        <v>5324</v>
      </c>
      <c r="AG870" s="58"/>
      <c r="AH870" s="58"/>
      <c r="AI870" s="58"/>
      <c r="AJ870" s="58"/>
      <c r="AK870" s="58"/>
    </row>
    <row r="871" spans="1:37" x14ac:dyDescent="0.3">
      <c r="A871" s="58" t="s">
        <v>36</v>
      </c>
      <c r="B871" s="58" t="s">
        <v>37</v>
      </c>
      <c r="C871" s="58" t="s">
        <v>38</v>
      </c>
      <c r="D871" s="58" t="s">
        <v>39</v>
      </c>
      <c r="E871" s="58" t="s">
        <v>99</v>
      </c>
      <c r="F871" s="58" t="s">
        <v>100</v>
      </c>
      <c r="G871" s="58" t="s">
        <v>42</v>
      </c>
      <c r="H871" s="58" t="s">
        <v>101</v>
      </c>
      <c r="I871" s="58" t="s">
        <v>44</v>
      </c>
      <c r="J871" s="58" t="s">
        <v>102</v>
      </c>
      <c r="K871" s="58" t="s">
        <v>103</v>
      </c>
      <c r="L871" s="58" t="s">
        <v>5243</v>
      </c>
      <c r="M871" s="58" t="s">
        <v>5244</v>
      </c>
      <c r="N871" s="58" t="s">
        <v>5245</v>
      </c>
      <c r="O871" s="58">
        <v>23250000</v>
      </c>
      <c r="P871" s="58" t="s">
        <v>5446</v>
      </c>
      <c r="Q871" s="72">
        <v>44774</v>
      </c>
      <c r="R871" s="58" t="s">
        <v>5447</v>
      </c>
      <c r="S871" s="72">
        <v>44774</v>
      </c>
      <c r="T871" s="58" t="s">
        <v>5448</v>
      </c>
      <c r="U871" s="58" t="s">
        <v>5435</v>
      </c>
      <c r="V871" s="72">
        <v>44771</v>
      </c>
      <c r="W871" s="58" t="s">
        <v>5196</v>
      </c>
      <c r="X871" s="72">
        <v>44767</v>
      </c>
      <c r="Y871" s="73" t="s">
        <v>5207</v>
      </c>
      <c r="Z871" s="58" t="s">
        <v>52</v>
      </c>
      <c r="AA871" s="58" t="s">
        <v>53</v>
      </c>
      <c r="AB871" s="58" t="s">
        <v>1246</v>
      </c>
      <c r="AC871" s="58" t="s">
        <v>1247</v>
      </c>
      <c r="AD871" s="58" t="s">
        <v>5436</v>
      </c>
      <c r="AE871" s="58" t="s">
        <v>5246</v>
      </c>
      <c r="AF871" s="58" t="s">
        <v>5209</v>
      </c>
      <c r="AG871" s="58">
        <v>2304054</v>
      </c>
      <c r="AH871" s="58"/>
      <c r="AI871" s="58"/>
      <c r="AJ871" s="58">
        <v>418919</v>
      </c>
      <c r="AK871" s="58"/>
    </row>
    <row r="872" spans="1:37" x14ac:dyDescent="0.3">
      <c r="A872" s="58" t="s">
        <v>121</v>
      </c>
      <c r="B872" s="58" t="s">
        <v>122</v>
      </c>
      <c r="C872" s="58" t="s">
        <v>256</v>
      </c>
      <c r="D872" s="58" t="s">
        <v>257</v>
      </c>
      <c r="E872" s="58" t="s">
        <v>258</v>
      </c>
      <c r="F872" s="58" t="s">
        <v>515</v>
      </c>
      <c r="G872" s="58" t="s">
        <v>42</v>
      </c>
      <c r="H872" s="58" t="s">
        <v>516</v>
      </c>
      <c r="I872" s="58" t="s">
        <v>44</v>
      </c>
      <c r="J872" s="58" t="s">
        <v>261</v>
      </c>
      <c r="K872" s="58" t="s">
        <v>262</v>
      </c>
      <c r="L872" s="58" t="s">
        <v>3437</v>
      </c>
      <c r="M872" s="58" t="s">
        <v>531</v>
      </c>
      <c r="N872" s="58" t="s">
        <v>5359</v>
      </c>
      <c r="O872" s="58">
        <v>480000</v>
      </c>
      <c r="P872" s="58" t="s">
        <v>5446</v>
      </c>
      <c r="Q872" s="72">
        <v>44774</v>
      </c>
      <c r="R872" s="58" t="s">
        <v>5447</v>
      </c>
      <c r="S872" s="72">
        <v>44774</v>
      </c>
      <c r="T872" s="58" t="s">
        <v>5461</v>
      </c>
      <c r="U872" s="58" t="s">
        <v>5490</v>
      </c>
      <c r="V872" s="72">
        <v>44771</v>
      </c>
      <c r="W872" s="58" t="s">
        <v>5360</v>
      </c>
      <c r="X872" s="72">
        <v>44748</v>
      </c>
      <c r="Y872" s="73" t="s">
        <v>5207</v>
      </c>
      <c r="Z872" s="58" t="s">
        <v>52</v>
      </c>
      <c r="AA872" s="58" t="s">
        <v>53</v>
      </c>
      <c r="AB872" s="58" t="s">
        <v>1246</v>
      </c>
      <c r="AC872" s="58" t="s">
        <v>1247</v>
      </c>
      <c r="AD872" s="58" t="s">
        <v>5217</v>
      </c>
      <c r="AE872" s="58" t="s">
        <v>5361</v>
      </c>
      <c r="AF872" s="58" t="s">
        <v>5324</v>
      </c>
      <c r="AG872" s="58"/>
      <c r="AH872" s="58"/>
      <c r="AI872" s="58"/>
      <c r="AJ872" s="58"/>
      <c r="AK872" s="58"/>
    </row>
    <row r="873" spans="1:37" x14ac:dyDescent="0.3">
      <c r="A873" s="58" t="s">
        <v>36</v>
      </c>
      <c r="B873" s="58" t="s">
        <v>37</v>
      </c>
      <c r="C873" s="58" t="s">
        <v>38</v>
      </c>
      <c r="D873" s="58" t="s">
        <v>39</v>
      </c>
      <c r="E873" s="58" t="s">
        <v>99</v>
      </c>
      <c r="F873" s="58" t="s">
        <v>100</v>
      </c>
      <c r="G873" s="58" t="s">
        <v>42</v>
      </c>
      <c r="H873" s="58" t="s">
        <v>101</v>
      </c>
      <c r="I873" s="58" t="s">
        <v>44</v>
      </c>
      <c r="J873" s="58" t="s">
        <v>102</v>
      </c>
      <c r="K873" s="58" t="s">
        <v>103</v>
      </c>
      <c r="L873" s="58" t="s">
        <v>2860</v>
      </c>
      <c r="M873" s="58" t="s">
        <v>2861</v>
      </c>
      <c r="N873" s="58" t="s">
        <v>5247</v>
      </c>
      <c r="O873" s="58">
        <v>1499200</v>
      </c>
      <c r="P873" s="58" t="s">
        <v>5446</v>
      </c>
      <c r="Q873" s="72">
        <v>44774</v>
      </c>
      <c r="R873" s="58" t="s">
        <v>5447</v>
      </c>
      <c r="S873" s="72">
        <v>44774</v>
      </c>
      <c r="T873" s="58" t="s">
        <v>5448</v>
      </c>
      <c r="U873" s="58" t="s">
        <v>5491</v>
      </c>
      <c r="V873" s="72">
        <v>44771</v>
      </c>
      <c r="W873" s="58" t="s">
        <v>5197</v>
      </c>
      <c r="X873" s="72">
        <v>44750</v>
      </c>
      <c r="Y873" s="73" t="s">
        <v>5207</v>
      </c>
      <c r="Z873" s="58" t="s">
        <v>52</v>
      </c>
      <c r="AA873" s="58" t="s">
        <v>53</v>
      </c>
      <c r="AB873" s="58" t="s">
        <v>1246</v>
      </c>
      <c r="AC873" s="58" t="s">
        <v>1247</v>
      </c>
      <c r="AD873" s="58" t="s">
        <v>5492</v>
      </c>
      <c r="AE873" s="58" t="s">
        <v>5248</v>
      </c>
      <c r="AF873" s="58" t="s">
        <v>5209</v>
      </c>
      <c r="AG873" s="58"/>
      <c r="AH873" s="58"/>
      <c r="AI873" s="58"/>
      <c r="AJ873" s="58">
        <v>29984</v>
      </c>
      <c r="AK873" s="58"/>
    </row>
    <row r="874" spans="1:37" x14ac:dyDescent="0.3">
      <c r="A874" s="58" t="s">
        <v>121</v>
      </c>
      <c r="B874" s="58" t="s">
        <v>632</v>
      </c>
      <c r="C874" s="58" t="s">
        <v>633</v>
      </c>
      <c r="D874" s="58" t="s">
        <v>634</v>
      </c>
      <c r="E874" s="58" t="s">
        <v>680</v>
      </c>
      <c r="F874" s="58" t="s">
        <v>681</v>
      </c>
      <c r="G874" s="58" t="s">
        <v>333</v>
      </c>
      <c r="H874" s="58" t="s">
        <v>682</v>
      </c>
      <c r="I874" s="58" t="s">
        <v>44</v>
      </c>
      <c r="J874" s="58" t="s">
        <v>261</v>
      </c>
      <c r="K874" s="58" t="s">
        <v>318</v>
      </c>
      <c r="L874" s="58" t="s">
        <v>279</v>
      </c>
      <c r="M874" s="58" t="s">
        <v>683</v>
      </c>
      <c r="N874" s="58" t="s">
        <v>5426</v>
      </c>
      <c r="O874" s="58">
        <v>950000</v>
      </c>
      <c r="P874" s="58" t="s">
        <v>5446</v>
      </c>
      <c r="Q874" s="72">
        <v>44774</v>
      </c>
      <c r="R874" s="58" t="s">
        <v>5447</v>
      </c>
      <c r="S874" s="72">
        <v>44774</v>
      </c>
      <c r="T874" s="58" t="s">
        <v>5451</v>
      </c>
      <c r="U874" s="58" t="s">
        <v>5493</v>
      </c>
      <c r="V874" s="72">
        <v>44771</v>
      </c>
      <c r="W874" s="58" t="s">
        <v>5427</v>
      </c>
      <c r="X874" s="72">
        <v>44754</v>
      </c>
      <c r="Y874" s="73" t="s">
        <v>5207</v>
      </c>
      <c r="Z874" s="58" t="s">
        <v>52</v>
      </c>
      <c r="AA874" s="58" t="s">
        <v>338</v>
      </c>
      <c r="AB874" s="58" t="s">
        <v>1246</v>
      </c>
      <c r="AC874" s="58" t="s">
        <v>1247</v>
      </c>
      <c r="AD874" s="58" t="s">
        <v>5211</v>
      </c>
      <c r="AE874" s="58" t="s">
        <v>5428</v>
      </c>
      <c r="AF874" s="58" t="s">
        <v>5324</v>
      </c>
      <c r="AG874" s="58"/>
      <c r="AH874" s="58"/>
      <c r="AI874" s="58"/>
      <c r="AJ874" s="58"/>
      <c r="AK874" s="58"/>
    </row>
    <row r="875" spans="1:37" x14ac:dyDescent="0.3">
      <c r="A875" s="58" t="s">
        <v>36</v>
      </c>
      <c r="B875" s="58" t="s">
        <v>37</v>
      </c>
      <c r="C875" s="58" t="s">
        <v>38</v>
      </c>
      <c r="D875" s="58" t="s">
        <v>39</v>
      </c>
      <c r="E875" s="58" t="s">
        <v>99</v>
      </c>
      <c r="F875" s="58" t="s">
        <v>100</v>
      </c>
      <c r="G875" s="58" t="s">
        <v>42</v>
      </c>
      <c r="H875" s="58" t="s">
        <v>101</v>
      </c>
      <c r="I875" s="58" t="s">
        <v>44</v>
      </c>
      <c r="J875" s="58" t="s">
        <v>102</v>
      </c>
      <c r="K875" s="58" t="s">
        <v>103</v>
      </c>
      <c r="L875" s="58" t="s">
        <v>2860</v>
      </c>
      <c r="M875" s="58" t="s">
        <v>2861</v>
      </c>
      <c r="N875" s="58" t="s">
        <v>5249</v>
      </c>
      <c r="O875" s="58">
        <v>1499500</v>
      </c>
      <c r="P875" s="58" t="s">
        <v>5446</v>
      </c>
      <c r="Q875" s="72">
        <v>44774</v>
      </c>
      <c r="R875" s="58" t="s">
        <v>5447</v>
      </c>
      <c r="S875" s="72">
        <v>44774</v>
      </c>
      <c r="T875" s="58" t="s">
        <v>5448</v>
      </c>
      <c r="U875" s="58" t="s">
        <v>5494</v>
      </c>
      <c r="V875" s="72">
        <v>44771</v>
      </c>
      <c r="W875" s="58" t="s">
        <v>5198</v>
      </c>
      <c r="X875" s="72">
        <v>44750</v>
      </c>
      <c r="Y875" s="73" t="s">
        <v>5207</v>
      </c>
      <c r="Z875" s="58" t="s">
        <v>52</v>
      </c>
      <c r="AA875" s="58" t="s">
        <v>53</v>
      </c>
      <c r="AB875" s="58" t="s">
        <v>1246</v>
      </c>
      <c r="AC875" s="58" t="s">
        <v>1247</v>
      </c>
      <c r="AD875" s="58" t="s">
        <v>5495</v>
      </c>
      <c r="AE875" s="58" t="s">
        <v>5250</v>
      </c>
      <c r="AF875" s="58" t="s">
        <v>5209</v>
      </c>
      <c r="AG875" s="58"/>
      <c r="AH875" s="58"/>
      <c r="AI875" s="58"/>
      <c r="AJ875" s="58">
        <v>29990</v>
      </c>
      <c r="AK875" s="58"/>
    </row>
    <row r="876" spans="1:37" x14ac:dyDescent="0.3">
      <c r="A876" s="58" t="s">
        <v>121</v>
      </c>
      <c r="B876" s="58" t="s">
        <v>632</v>
      </c>
      <c r="C876" s="58" t="s">
        <v>633</v>
      </c>
      <c r="D876" s="58" t="s">
        <v>634</v>
      </c>
      <c r="E876" s="58" t="s">
        <v>680</v>
      </c>
      <c r="F876" s="58" t="s">
        <v>681</v>
      </c>
      <c r="G876" s="58" t="s">
        <v>333</v>
      </c>
      <c r="H876" s="58" t="s">
        <v>682</v>
      </c>
      <c r="I876" s="58" t="s">
        <v>44</v>
      </c>
      <c r="J876" s="58" t="s">
        <v>261</v>
      </c>
      <c r="K876" s="58" t="s">
        <v>318</v>
      </c>
      <c r="L876" s="58" t="s">
        <v>279</v>
      </c>
      <c r="M876" s="58" t="s">
        <v>683</v>
      </c>
      <c r="N876" s="58" t="s">
        <v>5423</v>
      </c>
      <c r="O876" s="58">
        <v>950000</v>
      </c>
      <c r="P876" s="58" t="s">
        <v>5446</v>
      </c>
      <c r="Q876" s="72">
        <v>44774</v>
      </c>
      <c r="R876" s="58" t="s">
        <v>5447</v>
      </c>
      <c r="S876" s="72">
        <v>44774</v>
      </c>
      <c r="T876" s="58" t="s">
        <v>5451</v>
      </c>
      <c r="U876" s="58" t="s">
        <v>5496</v>
      </c>
      <c r="V876" s="72">
        <v>44771</v>
      </c>
      <c r="W876" s="58" t="s">
        <v>5424</v>
      </c>
      <c r="X876" s="72">
        <v>44747</v>
      </c>
      <c r="Y876" s="73" t="s">
        <v>5207</v>
      </c>
      <c r="Z876" s="58" t="s">
        <v>52</v>
      </c>
      <c r="AA876" s="58" t="s">
        <v>338</v>
      </c>
      <c r="AB876" s="58" t="s">
        <v>1246</v>
      </c>
      <c r="AC876" s="58" t="s">
        <v>1247</v>
      </c>
      <c r="AD876" s="58" t="s">
        <v>5236</v>
      </c>
      <c r="AE876" s="58" t="s">
        <v>5425</v>
      </c>
      <c r="AF876" s="58" t="s">
        <v>5324</v>
      </c>
      <c r="AG876" s="58"/>
      <c r="AH876" s="58"/>
      <c r="AI876" s="58"/>
      <c r="AJ876" s="58"/>
      <c r="AK876" s="58"/>
    </row>
    <row r="877" spans="1:37" x14ac:dyDescent="0.3">
      <c r="A877" s="58" t="s">
        <v>36</v>
      </c>
      <c r="B877" s="58" t="s">
        <v>37</v>
      </c>
      <c r="C877" s="58" t="s">
        <v>38</v>
      </c>
      <c r="D877" s="58" t="s">
        <v>39</v>
      </c>
      <c r="E877" s="58" t="s">
        <v>99</v>
      </c>
      <c r="F877" s="58" t="s">
        <v>100</v>
      </c>
      <c r="G877" s="58" t="s">
        <v>42</v>
      </c>
      <c r="H877" s="58" t="s">
        <v>101</v>
      </c>
      <c r="I877" s="58" t="s">
        <v>44</v>
      </c>
      <c r="J877" s="58" t="s">
        <v>102</v>
      </c>
      <c r="K877" s="58" t="s">
        <v>103</v>
      </c>
      <c r="L877" s="58" t="s">
        <v>2860</v>
      </c>
      <c r="M877" s="58" t="s">
        <v>2861</v>
      </c>
      <c r="N877" s="58" t="s">
        <v>5251</v>
      </c>
      <c r="O877" s="58">
        <v>1499200</v>
      </c>
      <c r="P877" s="58" t="s">
        <v>5446</v>
      </c>
      <c r="Q877" s="72">
        <v>44774</v>
      </c>
      <c r="R877" s="58" t="s">
        <v>5447</v>
      </c>
      <c r="S877" s="72">
        <v>44774</v>
      </c>
      <c r="T877" s="58" t="s">
        <v>5448</v>
      </c>
      <c r="U877" s="58" t="s">
        <v>5497</v>
      </c>
      <c r="V877" s="72">
        <v>44771</v>
      </c>
      <c r="W877" s="58" t="s">
        <v>5199</v>
      </c>
      <c r="X877" s="72">
        <v>44750</v>
      </c>
      <c r="Y877" s="73" t="s">
        <v>5207</v>
      </c>
      <c r="Z877" s="58" t="s">
        <v>52</v>
      </c>
      <c r="AA877" s="58" t="s">
        <v>53</v>
      </c>
      <c r="AB877" s="58" t="s">
        <v>1246</v>
      </c>
      <c r="AC877" s="58" t="s">
        <v>1247</v>
      </c>
      <c r="AD877" s="58" t="s">
        <v>5498</v>
      </c>
      <c r="AE877" s="58" t="s">
        <v>5252</v>
      </c>
      <c r="AF877" s="58" t="s">
        <v>5209</v>
      </c>
      <c r="AG877" s="58"/>
      <c r="AH877" s="58"/>
      <c r="AI877" s="58"/>
      <c r="AJ877" s="58">
        <v>29984</v>
      </c>
      <c r="AK877" s="58"/>
    </row>
    <row r="878" spans="1:37" x14ac:dyDescent="0.3">
      <c r="A878" s="58" t="s">
        <v>121</v>
      </c>
      <c r="B878" s="58" t="s">
        <v>632</v>
      </c>
      <c r="C878" s="58" t="s">
        <v>633</v>
      </c>
      <c r="D878" s="58" t="s">
        <v>634</v>
      </c>
      <c r="E878" s="58" t="s">
        <v>680</v>
      </c>
      <c r="F878" s="58" t="s">
        <v>681</v>
      </c>
      <c r="G878" s="58" t="s">
        <v>42</v>
      </c>
      <c r="H878" s="58" t="s">
        <v>3257</v>
      </c>
      <c r="I878" s="58" t="s">
        <v>44</v>
      </c>
      <c r="J878" s="58" t="s">
        <v>261</v>
      </c>
      <c r="K878" s="58" t="s">
        <v>318</v>
      </c>
      <c r="L878" s="58" t="s">
        <v>3252</v>
      </c>
      <c r="M878" s="58" t="s">
        <v>3258</v>
      </c>
      <c r="N878" s="58" t="s">
        <v>5420</v>
      </c>
      <c r="O878" s="58">
        <v>1471300</v>
      </c>
      <c r="P878" s="58" t="s">
        <v>5446</v>
      </c>
      <c r="Q878" s="72">
        <v>44774</v>
      </c>
      <c r="R878" s="58" t="s">
        <v>5447</v>
      </c>
      <c r="S878" s="72">
        <v>44774</v>
      </c>
      <c r="T878" s="58" t="s">
        <v>5451</v>
      </c>
      <c r="U878" s="58" t="s">
        <v>5499</v>
      </c>
      <c r="V878" s="72">
        <v>44771</v>
      </c>
      <c r="W878" s="58" t="s">
        <v>5421</v>
      </c>
      <c r="X878" s="72">
        <v>44762</v>
      </c>
      <c r="Y878" s="73" t="s">
        <v>5207</v>
      </c>
      <c r="Z878" s="58" t="s">
        <v>52</v>
      </c>
      <c r="AA878" s="58" t="s">
        <v>53</v>
      </c>
      <c r="AB878" s="58" t="s">
        <v>1246</v>
      </c>
      <c r="AC878" s="58" t="s">
        <v>1247</v>
      </c>
      <c r="AD878" s="58" t="s">
        <v>5233</v>
      </c>
      <c r="AE878" s="58" t="s">
        <v>5422</v>
      </c>
      <c r="AF878" s="58" t="s">
        <v>5324</v>
      </c>
      <c r="AG878" s="58"/>
      <c r="AH878" s="58"/>
      <c r="AI878" s="58"/>
      <c r="AJ878" s="58">
        <v>29426</v>
      </c>
      <c r="AK878" s="58"/>
    </row>
    <row r="879" spans="1:37" x14ac:dyDescent="0.3">
      <c r="A879" s="58" t="s">
        <v>36</v>
      </c>
      <c r="B879" s="58" t="s">
        <v>37</v>
      </c>
      <c r="C879" s="58" t="s">
        <v>38</v>
      </c>
      <c r="D879" s="58" t="s">
        <v>39</v>
      </c>
      <c r="E879" s="58" t="s">
        <v>99</v>
      </c>
      <c r="F879" s="58" t="s">
        <v>100</v>
      </c>
      <c r="G879" s="58" t="s">
        <v>42</v>
      </c>
      <c r="H879" s="58" t="s">
        <v>101</v>
      </c>
      <c r="I879" s="58" t="s">
        <v>44</v>
      </c>
      <c r="J879" s="58" t="s">
        <v>102</v>
      </c>
      <c r="K879" s="58" t="s">
        <v>103</v>
      </c>
      <c r="L879" s="58" t="s">
        <v>2860</v>
      </c>
      <c r="M879" s="58" t="s">
        <v>2861</v>
      </c>
      <c r="N879" s="58" t="s">
        <v>5253</v>
      </c>
      <c r="O879" s="58">
        <v>1497850</v>
      </c>
      <c r="P879" s="58" t="s">
        <v>5446</v>
      </c>
      <c r="Q879" s="72">
        <v>44774</v>
      </c>
      <c r="R879" s="58" t="s">
        <v>5447</v>
      </c>
      <c r="S879" s="72">
        <v>44774</v>
      </c>
      <c r="T879" s="58" t="s">
        <v>5448</v>
      </c>
      <c r="U879" s="58" t="s">
        <v>5500</v>
      </c>
      <c r="V879" s="72">
        <v>44771</v>
      </c>
      <c r="W879" s="58" t="s">
        <v>5200</v>
      </c>
      <c r="X879" s="72">
        <v>44750</v>
      </c>
      <c r="Y879" s="73" t="s">
        <v>5207</v>
      </c>
      <c r="Z879" s="58" t="s">
        <v>52</v>
      </c>
      <c r="AA879" s="58" t="s">
        <v>53</v>
      </c>
      <c r="AB879" s="58" t="s">
        <v>1246</v>
      </c>
      <c r="AC879" s="58" t="s">
        <v>1247</v>
      </c>
      <c r="AD879" s="58" t="s">
        <v>5501</v>
      </c>
      <c r="AE879" s="58" t="s">
        <v>5254</v>
      </c>
      <c r="AF879" s="58" t="s">
        <v>5209</v>
      </c>
      <c r="AG879" s="58"/>
      <c r="AH879" s="58"/>
      <c r="AI879" s="58"/>
      <c r="AJ879" s="58">
        <v>29957</v>
      </c>
      <c r="AK879" s="58"/>
    </row>
    <row r="880" spans="1:37" x14ac:dyDescent="0.3">
      <c r="A880" s="58" t="s">
        <v>121</v>
      </c>
      <c r="B880" s="58" t="s">
        <v>632</v>
      </c>
      <c r="C880" s="58" t="s">
        <v>633</v>
      </c>
      <c r="D880" s="58" t="s">
        <v>634</v>
      </c>
      <c r="E880" s="58" t="s">
        <v>680</v>
      </c>
      <c r="F880" s="58" t="s">
        <v>681</v>
      </c>
      <c r="G880" s="58" t="s">
        <v>42</v>
      </c>
      <c r="H880" s="58" t="s">
        <v>3257</v>
      </c>
      <c r="I880" s="58" t="s">
        <v>44</v>
      </c>
      <c r="J880" s="58" t="s">
        <v>261</v>
      </c>
      <c r="K880" s="58" t="s">
        <v>318</v>
      </c>
      <c r="L880" s="58" t="s">
        <v>3252</v>
      </c>
      <c r="M880" s="58" t="s">
        <v>3258</v>
      </c>
      <c r="N880" s="58" t="s">
        <v>5417</v>
      </c>
      <c r="O880" s="58">
        <v>1488100</v>
      </c>
      <c r="P880" s="58" t="s">
        <v>5446</v>
      </c>
      <c r="Q880" s="72">
        <v>44774</v>
      </c>
      <c r="R880" s="58" t="s">
        <v>5447</v>
      </c>
      <c r="S880" s="72">
        <v>44774</v>
      </c>
      <c r="T880" s="58" t="s">
        <v>5451</v>
      </c>
      <c r="U880" s="58" t="s">
        <v>5502</v>
      </c>
      <c r="V880" s="72">
        <v>44771</v>
      </c>
      <c r="W880" s="58" t="s">
        <v>5418</v>
      </c>
      <c r="X880" s="72">
        <v>44750</v>
      </c>
      <c r="Y880" s="73" t="s">
        <v>5207</v>
      </c>
      <c r="Z880" s="58" t="s">
        <v>52</v>
      </c>
      <c r="AA880" s="58" t="s">
        <v>53</v>
      </c>
      <c r="AB880" s="58" t="s">
        <v>1246</v>
      </c>
      <c r="AC880" s="58" t="s">
        <v>1247</v>
      </c>
      <c r="AD880" s="58" t="s">
        <v>5230</v>
      </c>
      <c r="AE880" s="58" t="s">
        <v>5419</v>
      </c>
      <c r="AF880" s="58" t="s">
        <v>5324</v>
      </c>
      <c r="AG880" s="58"/>
      <c r="AH880" s="58"/>
      <c r="AI880" s="58"/>
      <c r="AJ880" s="58">
        <v>29762</v>
      </c>
      <c r="AK880" s="58"/>
    </row>
    <row r="881" spans="1:37" x14ac:dyDescent="0.3">
      <c r="A881" s="58" t="s">
        <v>36</v>
      </c>
      <c r="B881" s="58" t="s">
        <v>37</v>
      </c>
      <c r="C881" s="58" t="s">
        <v>38</v>
      </c>
      <c r="D881" s="58" t="s">
        <v>39</v>
      </c>
      <c r="E881" s="58" t="s">
        <v>40</v>
      </c>
      <c r="F881" s="58" t="s">
        <v>345</v>
      </c>
      <c r="G881" s="58" t="s">
        <v>42</v>
      </c>
      <c r="H881" s="58" t="s">
        <v>346</v>
      </c>
      <c r="I881" s="58" t="s">
        <v>44</v>
      </c>
      <c r="J881" s="58" t="s">
        <v>45</v>
      </c>
      <c r="K881" s="58" t="s">
        <v>46</v>
      </c>
      <c r="L881" s="58" t="s">
        <v>274</v>
      </c>
      <c r="M881" s="58" t="s">
        <v>1633</v>
      </c>
      <c r="N881" s="58" t="s">
        <v>5255</v>
      </c>
      <c r="O881" s="58">
        <v>995000</v>
      </c>
      <c r="P881" s="58" t="s">
        <v>5446</v>
      </c>
      <c r="Q881" s="72">
        <v>44774</v>
      </c>
      <c r="R881" s="58" t="s">
        <v>5447</v>
      </c>
      <c r="S881" s="72">
        <v>44774</v>
      </c>
      <c r="T881" s="58" t="s">
        <v>5448</v>
      </c>
      <c r="U881" s="58" t="s">
        <v>5503</v>
      </c>
      <c r="V881" s="72">
        <v>44771</v>
      </c>
      <c r="W881" s="58" t="s">
        <v>5256</v>
      </c>
      <c r="X881" s="72">
        <v>44749</v>
      </c>
      <c r="Y881" s="73" t="s">
        <v>5207</v>
      </c>
      <c r="Z881" s="58" t="s">
        <v>52</v>
      </c>
      <c r="AA881" s="58" t="s">
        <v>53</v>
      </c>
      <c r="AB881" s="58" t="s">
        <v>1246</v>
      </c>
      <c r="AC881" s="58" t="s">
        <v>1247</v>
      </c>
      <c r="AD881" s="58" t="s">
        <v>5504</v>
      </c>
      <c r="AE881" s="58" t="s">
        <v>5257</v>
      </c>
      <c r="AF881" s="58" t="s">
        <v>5212</v>
      </c>
      <c r="AG881" s="58"/>
      <c r="AH881" s="58"/>
      <c r="AI881" s="58"/>
      <c r="AJ881" s="58"/>
      <c r="AK881" s="58"/>
    </row>
    <row r="882" spans="1:37" x14ac:dyDescent="0.3">
      <c r="A882" s="58" t="s">
        <v>121</v>
      </c>
      <c r="B882" s="58" t="s">
        <v>632</v>
      </c>
      <c r="C882" s="58" t="s">
        <v>633</v>
      </c>
      <c r="D882" s="58" t="s">
        <v>634</v>
      </c>
      <c r="E882" s="58" t="s">
        <v>635</v>
      </c>
      <c r="F882" s="58" t="s">
        <v>652</v>
      </c>
      <c r="G882" s="58" t="s">
        <v>333</v>
      </c>
      <c r="H882" s="58" t="s">
        <v>653</v>
      </c>
      <c r="I882" s="58" t="s">
        <v>44</v>
      </c>
      <c r="J882" s="58" t="s">
        <v>261</v>
      </c>
      <c r="K882" s="58" t="s">
        <v>318</v>
      </c>
      <c r="L882" s="58" t="s">
        <v>274</v>
      </c>
      <c r="M882" s="58" t="s">
        <v>661</v>
      </c>
      <c r="N882" s="58" t="s">
        <v>5414</v>
      </c>
      <c r="O882" s="58">
        <v>1499000</v>
      </c>
      <c r="P882" s="58" t="s">
        <v>5446</v>
      </c>
      <c r="Q882" s="72">
        <v>44774</v>
      </c>
      <c r="R882" s="58" t="s">
        <v>5447</v>
      </c>
      <c r="S882" s="72">
        <v>44774</v>
      </c>
      <c r="T882" s="58" t="s">
        <v>5451</v>
      </c>
      <c r="U882" s="58" t="s">
        <v>5505</v>
      </c>
      <c r="V882" s="72">
        <v>44771</v>
      </c>
      <c r="W882" s="58" t="s">
        <v>5415</v>
      </c>
      <c r="X882" s="72">
        <v>44753</v>
      </c>
      <c r="Y882" s="73" t="s">
        <v>5207</v>
      </c>
      <c r="Z882" s="58" t="s">
        <v>52</v>
      </c>
      <c r="AA882" s="58" t="s">
        <v>338</v>
      </c>
      <c r="AB882" s="58" t="s">
        <v>1246</v>
      </c>
      <c r="AC882" s="58" t="s">
        <v>1247</v>
      </c>
      <c r="AD882" s="58" t="s">
        <v>5227</v>
      </c>
      <c r="AE882" s="58" t="s">
        <v>5416</v>
      </c>
      <c r="AF882" s="58" t="s">
        <v>5324</v>
      </c>
      <c r="AG882" s="58"/>
      <c r="AH882" s="58"/>
      <c r="AI882" s="58"/>
      <c r="AJ882" s="58"/>
      <c r="AK882" s="58"/>
    </row>
    <row r="883" spans="1:37" x14ac:dyDescent="0.3">
      <c r="A883" s="58" t="s">
        <v>36</v>
      </c>
      <c r="B883" s="58" t="s">
        <v>37</v>
      </c>
      <c r="C883" s="58" t="s">
        <v>38</v>
      </c>
      <c r="D883" s="58" t="s">
        <v>39</v>
      </c>
      <c r="E883" s="58" t="s">
        <v>40</v>
      </c>
      <c r="F883" s="58" t="s">
        <v>345</v>
      </c>
      <c r="G883" s="58" t="s">
        <v>42</v>
      </c>
      <c r="H883" s="58" t="s">
        <v>346</v>
      </c>
      <c r="I883" s="58" t="s">
        <v>44</v>
      </c>
      <c r="J883" s="58" t="s">
        <v>45</v>
      </c>
      <c r="K883" s="58" t="s">
        <v>46</v>
      </c>
      <c r="L883" s="58" t="s">
        <v>279</v>
      </c>
      <c r="M883" s="58" t="s">
        <v>347</v>
      </c>
      <c r="N883" s="58" t="s">
        <v>5258</v>
      </c>
      <c r="O883" s="58">
        <v>1475000</v>
      </c>
      <c r="P883" s="58" t="s">
        <v>5446</v>
      </c>
      <c r="Q883" s="72">
        <v>44774</v>
      </c>
      <c r="R883" s="58" t="s">
        <v>5447</v>
      </c>
      <c r="S883" s="72">
        <v>44774</v>
      </c>
      <c r="T883" s="58" t="s">
        <v>5448</v>
      </c>
      <c r="U883" s="58" t="s">
        <v>5506</v>
      </c>
      <c r="V883" s="72">
        <v>44771</v>
      </c>
      <c r="W883" s="58" t="s">
        <v>5259</v>
      </c>
      <c r="X883" s="72">
        <v>44749</v>
      </c>
      <c r="Y883" s="73" t="s">
        <v>5207</v>
      </c>
      <c r="Z883" s="58" t="s">
        <v>52</v>
      </c>
      <c r="AA883" s="58" t="s">
        <v>53</v>
      </c>
      <c r="AB883" s="58" t="s">
        <v>1246</v>
      </c>
      <c r="AC883" s="58" t="s">
        <v>1247</v>
      </c>
      <c r="AD883" s="58" t="s">
        <v>5507</v>
      </c>
      <c r="AE883" s="58" t="s">
        <v>5260</v>
      </c>
      <c r="AF883" s="58" t="s">
        <v>5212</v>
      </c>
      <c r="AG883" s="58"/>
      <c r="AH883" s="58"/>
      <c r="AI883" s="58"/>
      <c r="AJ883" s="58"/>
      <c r="AK883" s="58"/>
    </row>
    <row r="884" spans="1:37" x14ac:dyDescent="0.3">
      <c r="A884" s="58" t="s">
        <v>121</v>
      </c>
      <c r="B884" s="58" t="s">
        <v>632</v>
      </c>
      <c r="C884" s="58" t="s">
        <v>633</v>
      </c>
      <c r="D884" s="58" t="s">
        <v>634</v>
      </c>
      <c r="E884" s="58" t="s">
        <v>635</v>
      </c>
      <c r="F884" s="58" t="s">
        <v>652</v>
      </c>
      <c r="G884" s="58" t="s">
        <v>333</v>
      </c>
      <c r="H884" s="58" t="s">
        <v>653</v>
      </c>
      <c r="I884" s="58" t="s">
        <v>44</v>
      </c>
      <c r="J884" s="58" t="s">
        <v>261</v>
      </c>
      <c r="K884" s="58" t="s">
        <v>318</v>
      </c>
      <c r="L884" s="58" t="s">
        <v>274</v>
      </c>
      <c r="M884" s="58" t="s">
        <v>661</v>
      </c>
      <c r="N884" s="58" t="s">
        <v>5411</v>
      </c>
      <c r="O884" s="58">
        <v>1468000</v>
      </c>
      <c r="P884" s="58" t="s">
        <v>5446</v>
      </c>
      <c r="Q884" s="72">
        <v>44774</v>
      </c>
      <c r="R884" s="58" t="s">
        <v>5447</v>
      </c>
      <c r="S884" s="72">
        <v>44774</v>
      </c>
      <c r="T884" s="58" t="s">
        <v>5451</v>
      </c>
      <c r="U884" s="58" t="s">
        <v>5508</v>
      </c>
      <c r="V884" s="72">
        <v>44771</v>
      </c>
      <c r="W884" s="58" t="s">
        <v>5412</v>
      </c>
      <c r="X884" s="72">
        <v>44746</v>
      </c>
      <c r="Y884" s="73" t="s">
        <v>5207</v>
      </c>
      <c r="Z884" s="58" t="s">
        <v>52</v>
      </c>
      <c r="AA884" s="58" t="s">
        <v>338</v>
      </c>
      <c r="AB884" s="58" t="s">
        <v>1246</v>
      </c>
      <c r="AC884" s="58" t="s">
        <v>1247</v>
      </c>
      <c r="AD884" s="58" t="s">
        <v>5225</v>
      </c>
      <c r="AE884" s="58" t="s">
        <v>5413</v>
      </c>
      <c r="AF884" s="58" t="s">
        <v>5324</v>
      </c>
      <c r="AG884" s="58"/>
      <c r="AH884" s="58"/>
      <c r="AI884" s="58"/>
      <c r="AJ884" s="58"/>
      <c r="AK884" s="58"/>
    </row>
    <row r="885" spans="1:37" x14ac:dyDescent="0.3">
      <c r="A885" s="58" t="s">
        <v>36</v>
      </c>
      <c r="B885" s="58" t="s">
        <v>37</v>
      </c>
      <c r="C885" s="58" t="s">
        <v>38</v>
      </c>
      <c r="D885" s="58" t="s">
        <v>39</v>
      </c>
      <c r="E885" s="58" t="s">
        <v>40</v>
      </c>
      <c r="F885" s="58" t="s">
        <v>345</v>
      </c>
      <c r="G885" s="58" t="s">
        <v>56</v>
      </c>
      <c r="H885" s="58" t="s">
        <v>1014</v>
      </c>
      <c r="I885" s="58" t="s">
        <v>44</v>
      </c>
      <c r="J885" s="58" t="s">
        <v>45</v>
      </c>
      <c r="K885" s="58" t="s">
        <v>46</v>
      </c>
      <c r="L885" s="58" t="s">
        <v>1015</v>
      </c>
      <c r="M885" s="58" t="s">
        <v>1016</v>
      </c>
      <c r="N885" s="58" t="s">
        <v>5261</v>
      </c>
      <c r="O885" s="58">
        <v>560000</v>
      </c>
      <c r="P885" s="58" t="s">
        <v>5446</v>
      </c>
      <c r="Q885" s="72">
        <v>44774</v>
      </c>
      <c r="R885" s="58" t="s">
        <v>5447</v>
      </c>
      <c r="S885" s="72">
        <v>44774</v>
      </c>
      <c r="T885" s="58" t="s">
        <v>5448</v>
      </c>
      <c r="U885" s="58" t="s">
        <v>5509</v>
      </c>
      <c r="V885" s="72">
        <v>44771</v>
      </c>
      <c r="W885" s="58" t="s">
        <v>5262</v>
      </c>
      <c r="X885" s="72">
        <v>44761</v>
      </c>
      <c r="Y885" s="73" t="s">
        <v>5207</v>
      </c>
      <c r="Z885" s="58" t="s">
        <v>52</v>
      </c>
      <c r="AA885" s="58" t="s">
        <v>62</v>
      </c>
      <c r="AB885" s="58" t="s">
        <v>1246</v>
      </c>
      <c r="AC885" s="58" t="s">
        <v>1247</v>
      </c>
      <c r="AD885" s="58" t="s">
        <v>5510</v>
      </c>
      <c r="AE885" s="58" t="s">
        <v>5263</v>
      </c>
      <c r="AF885" s="58" t="s">
        <v>5212</v>
      </c>
      <c r="AG885" s="58"/>
      <c r="AH885" s="58"/>
      <c r="AI885" s="58"/>
      <c r="AJ885" s="58"/>
      <c r="AK885" s="58"/>
    </row>
    <row r="886" spans="1:37" x14ac:dyDescent="0.3">
      <c r="A886" s="58" t="s">
        <v>121</v>
      </c>
      <c r="B886" s="58" t="s">
        <v>632</v>
      </c>
      <c r="C886" s="58" t="s">
        <v>633</v>
      </c>
      <c r="D886" s="58" t="s">
        <v>634</v>
      </c>
      <c r="E886" s="58" t="s">
        <v>635</v>
      </c>
      <c r="F886" s="58" t="s">
        <v>652</v>
      </c>
      <c r="G886" s="58" t="s">
        <v>42</v>
      </c>
      <c r="H886" s="58" t="s">
        <v>3251</v>
      </c>
      <c r="I886" s="58" t="s">
        <v>44</v>
      </c>
      <c r="J886" s="58" t="s">
        <v>261</v>
      </c>
      <c r="K886" s="58" t="s">
        <v>318</v>
      </c>
      <c r="L886" s="58" t="s">
        <v>3252</v>
      </c>
      <c r="M886" s="58" t="s">
        <v>3253</v>
      </c>
      <c r="N886" s="58" t="s">
        <v>5408</v>
      </c>
      <c r="O886" s="58">
        <v>1446250</v>
      </c>
      <c r="P886" s="58" t="s">
        <v>5446</v>
      </c>
      <c r="Q886" s="72">
        <v>44774</v>
      </c>
      <c r="R886" s="58" t="s">
        <v>5447</v>
      </c>
      <c r="S886" s="72">
        <v>44774</v>
      </c>
      <c r="T886" s="58" t="s">
        <v>5451</v>
      </c>
      <c r="U886" s="58" t="s">
        <v>5511</v>
      </c>
      <c r="V886" s="72">
        <v>44771</v>
      </c>
      <c r="W886" s="58" t="s">
        <v>5409</v>
      </c>
      <c r="X886" s="72">
        <v>44764</v>
      </c>
      <c r="Y886" s="73" t="s">
        <v>5207</v>
      </c>
      <c r="Z886" s="58" t="s">
        <v>52</v>
      </c>
      <c r="AA886" s="58" t="s">
        <v>53</v>
      </c>
      <c r="AB886" s="58" t="s">
        <v>1246</v>
      </c>
      <c r="AC886" s="58" t="s">
        <v>1247</v>
      </c>
      <c r="AD886" s="58" t="s">
        <v>5222</v>
      </c>
      <c r="AE886" s="58" t="s">
        <v>5410</v>
      </c>
      <c r="AF886" s="58" t="s">
        <v>5324</v>
      </c>
      <c r="AG886" s="58"/>
      <c r="AH886" s="58"/>
      <c r="AI886" s="58"/>
      <c r="AJ886" s="58">
        <v>28925</v>
      </c>
      <c r="AK886" s="58"/>
    </row>
    <row r="887" spans="1:37" x14ac:dyDescent="0.3">
      <c r="A887" s="58" t="s">
        <v>36</v>
      </c>
      <c r="B887" s="58" t="s">
        <v>37</v>
      </c>
      <c r="C887" s="58" t="s">
        <v>38</v>
      </c>
      <c r="D887" s="58" t="s">
        <v>39</v>
      </c>
      <c r="E887" s="58" t="s">
        <v>40</v>
      </c>
      <c r="F887" s="58" t="s">
        <v>345</v>
      </c>
      <c r="G887" s="58" t="s">
        <v>56</v>
      </c>
      <c r="H887" s="58" t="s">
        <v>1014</v>
      </c>
      <c r="I887" s="58" t="s">
        <v>44</v>
      </c>
      <c r="J887" s="58" t="s">
        <v>45</v>
      </c>
      <c r="K887" s="58" t="s">
        <v>46</v>
      </c>
      <c r="L887" s="58" t="s">
        <v>1015</v>
      </c>
      <c r="M887" s="58" t="s">
        <v>1016</v>
      </c>
      <c r="N887" s="58" t="s">
        <v>5264</v>
      </c>
      <c r="O887" s="58">
        <v>280000</v>
      </c>
      <c r="P887" s="58" t="s">
        <v>5446</v>
      </c>
      <c r="Q887" s="72">
        <v>44774</v>
      </c>
      <c r="R887" s="58" t="s">
        <v>5447</v>
      </c>
      <c r="S887" s="72">
        <v>44774</v>
      </c>
      <c r="T887" s="58" t="s">
        <v>5448</v>
      </c>
      <c r="U887" s="58" t="s">
        <v>5512</v>
      </c>
      <c r="V887" s="72">
        <v>44771</v>
      </c>
      <c r="W887" s="58" t="s">
        <v>5265</v>
      </c>
      <c r="X887" s="72">
        <v>44769</v>
      </c>
      <c r="Y887" s="73" t="s">
        <v>5207</v>
      </c>
      <c r="Z887" s="58" t="s">
        <v>52</v>
      </c>
      <c r="AA887" s="58" t="s">
        <v>62</v>
      </c>
      <c r="AB887" s="58" t="s">
        <v>1246</v>
      </c>
      <c r="AC887" s="58" t="s">
        <v>1247</v>
      </c>
      <c r="AD887" s="58" t="s">
        <v>5513</v>
      </c>
      <c r="AE887" s="58" t="s">
        <v>5266</v>
      </c>
      <c r="AF887" s="58" t="s">
        <v>5212</v>
      </c>
      <c r="AG887" s="58"/>
      <c r="AH887" s="58"/>
      <c r="AI887" s="58"/>
      <c r="AJ887" s="58"/>
      <c r="AK887" s="58"/>
    </row>
    <row r="888" spans="1:37" x14ac:dyDescent="0.3">
      <c r="A888" s="58" t="s">
        <v>121</v>
      </c>
      <c r="B888" s="58" t="s">
        <v>632</v>
      </c>
      <c r="C888" s="58" t="s">
        <v>633</v>
      </c>
      <c r="D888" s="58" t="s">
        <v>634</v>
      </c>
      <c r="E888" s="58" t="s">
        <v>635</v>
      </c>
      <c r="F888" s="58" t="s">
        <v>652</v>
      </c>
      <c r="G888" s="58" t="s">
        <v>42</v>
      </c>
      <c r="H888" s="58" t="s">
        <v>3251</v>
      </c>
      <c r="I888" s="58" t="s">
        <v>44</v>
      </c>
      <c r="J888" s="58" t="s">
        <v>261</v>
      </c>
      <c r="K888" s="58" t="s">
        <v>318</v>
      </c>
      <c r="L888" s="58" t="s">
        <v>3252</v>
      </c>
      <c r="M888" s="58" t="s">
        <v>3253</v>
      </c>
      <c r="N888" s="58" t="s">
        <v>5405</v>
      </c>
      <c r="O888" s="58">
        <v>1475850</v>
      </c>
      <c r="P888" s="58" t="s">
        <v>5446</v>
      </c>
      <c r="Q888" s="72">
        <v>44774</v>
      </c>
      <c r="R888" s="58" t="s">
        <v>5447</v>
      </c>
      <c r="S888" s="72">
        <v>44774</v>
      </c>
      <c r="T888" s="58" t="s">
        <v>5451</v>
      </c>
      <c r="U888" s="58" t="s">
        <v>5514</v>
      </c>
      <c r="V888" s="72">
        <v>44771</v>
      </c>
      <c r="W888" s="58" t="s">
        <v>5406</v>
      </c>
      <c r="X888" s="72">
        <v>44757</v>
      </c>
      <c r="Y888" s="73" t="s">
        <v>5207</v>
      </c>
      <c r="Z888" s="58" t="s">
        <v>52</v>
      </c>
      <c r="AA888" s="58" t="s">
        <v>53</v>
      </c>
      <c r="AB888" s="58" t="s">
        <v>1246</v>
      </c>
      <c r="AC888" s="58" t="s">
        <v>1247</v>
      </c>
      <c r="AD888" s="58" t="s">
        <v>5280</v>
      </c>
      <c r="AE888" s="58" t="s">
        <v>5407</v>
      </c>
      <c r="AF888" s="58" t="s">
        <v>5324</v>
      </c>
      <c r="AG888" s="58"/>
      <c r="AH888" s="58"/>
      <c r="AI888" s="58"/>
      <c r="AJ888" s="58">
        <v>29517</v>
      </c>
      <c r="AK888" s="58"/>
    </row>
    <row r="889" spans="1:37" x14ac:dyDescent="0.3">
      <c r="A889" s="58" t="s">
        <v>36</v>
      </c>
      <c r="B889" s="58" t="s">
        <v>37</v>
      </c>
      <c r="C889" s="58" t="s">
        <v>38</v>
      </c>
      <c r="D889" s="58" t="s">
        <v>39</v>
      </c>
      <c r="E889" s="58" t="s">
        <v>99</v>
      </c>
      <c r="F889" s="58" t="s">
        <v>100</v>
      </c>
      <c r="G889" s="58" t="s">
        <v>333</v>
      </c>
      <c r="H889" s="58" t="s">
        <v>377</v>
      </c>
      <c r="I889" s="58" t="s">
        <v>44</v>
      </c>
      <c r="J889" s="58" t="s">
        <v>102</v>
      </c>
      <c r="K889" s="58" t="s">
        <v>103</v>
      </c>
      <c r="L889" s="58" t="s">
        <v>274</v>
      </c>
      <c r="M889" s="58" t="s">
        <v>378</v>
      </c>
      <c r="N889" s="58" t="s">
        <v>5267</v>
      </c>
      <c r="O889" s="58">
        <v>969500</v>
      </c>
      <c r="P889" s="58" t="s">
        <v>5446</v>
      </c>
      <c r="Q889" s="72">
        <v>44774</v>
      </c>
      <c r="R889" s="58" t="s">
        <v>5447</v>
      </c>
      <c r="S889" s="72">
        <v>44774</v>
      </c>
      <c r="T889" s="58" t="s">
        <v>5448</v>
      </c>
      <c r="U889" s="58" t="s">
        <v>5515</v>
      </c>
      <c r="V889" s="72">
        <v>44771</v>
      </c>
      <c r="W889" s="58" t="s">
        <v>5268</v>
      </c>
      <c r="X889" s="72">
        <v>44760</v>
      </c>
      <c r="Y889" s="73" t="s">
        <v>5207</v>
      </c>
      <c r="Z889" s="58" t="s">
        <v>52</v>
      </c>
      <c r="AA889" s="58" t="s">
        <v>338</v>
      </c>
      <c r="AB889" s="58" t="s">
        <v>1246</v>
      </c>
      <c r="AC889" s="58" t="s">
        <v>1247</v>
      </c>
      <c r="AD889" s="58" t="s">
        <v>5516</v>
      </c>
      <c r="AE889" s="58" t="s">
        <v>5269</v>
      </c>
      <c r="AF889" s="58" t="s">
        <v>5209</v>
      </c>
      <c r="AG889" s="58"/>
      <c r="AH889" s="58"/>
      <c r="AI889" s="58"/>
      <c r="AJ889" s="58"/>
      <c r="AK889" s="58"/>
    </row>
    <row r="890" spans="1:37" x14ac:dyDescent="0.3">
      <c r="A890" s="58" t="s">
        <v>121</v>
      </c>
      <c r="B890" s="58" t="s">
        <v>632</v>
      </c>
      <c r="C890" s="58" t="s">
        <v>633</v>
      </c>
      <c r="D890" s="58" t="s">
        <v>634</v>
      </c>
      <c r="E890" s="58" t="s">
        <v>635</v>
      </c>
      <c r="F890" s="58" t="s">
        <v>636</v>
      </c>
      <c r="G890" s="58" t="s">
        <v>333</v>
      </c>
      <c r="H890" s="58" t="s">
        <v>637</v>
      </c>
      <c r="I890" s="58" t="s">
        <v>44</v>
      </c>
      <c r="J890" s="58" t="s">
        <v>261</v>
      </c>
      <c r="K890" s="58" t="s">
        <v>318</v>
      </c>
      <c r="L890" s="58" t="s">
        <v>274</v>
      </c>
      <c r="M890" s="58" t="s">
        <v>645</v>
      </c>
      <c r="N890" s="58" t="s">
        <v>649</v>
      </c>
      <c r="O890" s="58">
        <v>1460000</v>
      </c>
      <c r="P890" s="58" t="s">
        <v>5446</v>
      </c>
      <c r="Q890" s="72">
        <v>44774</v>
      </c>
      <c r="R890" s="58" t="s">
        <v>5447</v>
      </c>
      <c r="S890" s="72">
        <v>44774</v>
      </c>
      <c r="T890" s="58" t="s">
        <v>5451</v>
      </c>
      <c r="U890" s="58" t="s">
        <v>5517</v>
      </c>
      <c r="V890" s="72">
        <v>44771</v>
      </c>
      <c r="W890" s="58" t="s">
        <v>5403</v>
      </c>
      <c r="X890" s="72">
        <v>44767</v>
      </c>
      <c r="Y890" s="73" t="s">
        <v>5207</v>
      </c>
      <c r="Z890" s="58" t="s">
        <v>52</v>
      </c>
      <c r="AA890" s="58" t="s">
        <v>338</v>
      </c>
      <c r="AB890" s="58" t="s">
        <v>1246</v>
      </c>
      <c r="AC890" s="58" t="s">
        <v>1247</v>
      </c>
      <c r="AD890" s="58" t="s">
        <v>5277</v>
      </c>
      <c r="AE890" s="58" t="s">
        <v>5404</v>
      </c>
      <c r="AF890" s="58" t="s">
        <v>5324</v>
      </c>
      <c r="AG890" s="58"/>
      <c r="AH890" s="58"/>
      <c r="AI890" s="58"/>
      <c r="AJ890" s="58"/>
      <c r="AK890" s="58"/>
    </row>
    <row r="891" spans="1:37" x14ac:dyDescent="0.3">
      <c r="A891" s="58" t="s">
        <v>36</v>
      </c>
      <c r="B891" s="58" t="s">
        <v>37</v>
      </c>
      <c r="C891" s="58" t="s">
        <v>38</v>
      </c>
      <c r="D891" s="58" t="s">
        <v>39</v>
      </c>
      <c r="E891" s="58" t="s">
        <v>99</v>
      </c>
      <c r="F891" s="58" t="s">
        <v>100</v>
      </c>
      <c r="G891" s="58" t="s">
        <v>333</v>
      </c>
      <c r="H891" s="58" t="s">
        <v>377</v>
      </c>
      <c r="I891" s="58" t="s">
        <v>44</v>
      </c>
      <c r="J891" s="58" t="s">
        <v>102</v>
      </c>
      <c r="K891" s="58" t="s">
        <v>103</v>
      </c>
      <c r="L891" s="58" t="s">
        <v>279</v>
      </c>
      <c r="M891" s="58" t="s">
        <v>383</v>
      </c>
      <c r="N891" s="58" t="s">
        <v>5267</v>
      </c>
      <c r="O891" s="58">
        <v>1500000</v>
      </c>
      <c r="P891" s="58" t="s">
        <v>5446</v>
      </c>
      <c r="Q891" s="72">
        <v>44774</v>
      </c>
      <c r="R891" s="58" t="s">
        <v>5447</v>
      </c>
      <c r="S891" s="72">
        <v>44774</v>
      </c>
      <c r="T891" s="58" t="s">
        <v>5448</v>
      </c>
      <c r="U891" s="58" t="s">
        <v>5518</v>
      </c>
      <c r="V891" s="72">
        <v>44771</v>
      </c>
      <c r="W891" s="58" t="s">
        <v>5270</v>
      </c>
      <c r="X891" s="72">
        <v>44760</v>
      </c>
      <c r="Y891" s="73" t="s">
        <v>5207</v>
      </c>
      <c r="Z891" s="58" t="s">
        <v>52</v>
      </c>
      <c r="AA891" s="58" t="s">
        <v>338</v>
      </c>
      <c r="AB891" s="58" t="s">
        <v>1246</v>
      </c>
      <c r="AC891" s="58" t="s">
        <v>1247</v>
      </c>
      <c r="AD891" s="58" t="s">
        <v>5519</v>
      </c>
      <c r="AE891" s="58" t="s">
        <v>5271</v>
      </c>
      <c r="AF891" s="58" t="s">
        <v>5209</v>
      </c>
      <c r="AG891" s="58"/>
      <c r="AH891" s="58"/>
      <c r="AI891" s="58"/>
      <c r="AJ891" s="58"/>
      <c r="AK891" s="58"/>
    </row>
    <row r="892" spans="1:37" x14ac:dyDescent="0.3">
      <c r="A892" s="58" t="s">
        <v>121</v>
      </c>
      <c r="B892" s="58" t="s">
        <v>632</v>
      </c>
      <c r="C892" s="58" t="s">
        <v>633</v>
      </c>
      <c r="D892" s="58" t="s">
        <v>634</v>
      </c>
      <c r="E892" s="58" t="s">
        <v>635</v>
      </c>
      <c r="F892" s="58" t="s">
        <v>636</v>
      </c>
      <c r="G892" s="58" t="s">
        <v>333</v>
      </c>
      <c r="H892" s="58" t="s">
        <v>637</v>
      </c>
      <c r="I892" s="58" t="s">
        <v>44</v>
      </c>
      <c r="J892" s="58" t="s">
        <v>261</v>
      </c>
      <c r="K892" s="58" t="s">
        <v>318</v>
      </c>
      <c r="L892" s="58" t="s">
        <v>274</v>
      </c>
      <c r="M892" s="58" t="s">
        <v>645</v>
      </c>
      <c r="N892" s="58" t="s">
        <v>5400</v>
      </c>
      <c r="O892" s="58">
        <v>1425000</v>
      </c>
      <c r="P892" s="58" t="s">
        <v>5446</v>
      </c>
      <c r="Q892" s="72">
        <v>44774</v>
      </c>
      <c r="R892" s="58" t="s">
        <v>5447</v>
      </c>
      <c r="S892" s="72">
        <v>44774</v>
      </c>
      <c r="T892" s="58" t="s">
        <v>5451</v>
      </c>
      <c r="U892" s="58" t="s">
        <v>5520</v>
      </c>
      <c r="V892" s="72">
        <v>44771</v>
      </c>
      <c r="W892" s="58" t="s">
        <v>5401</v>
      </c>
      <c r="X892" s="72">
        <v>44760</v>
      </c>
      <c r="Y892" s="73" t="s">
        <v>5207</v>
      </c>
      <c r="Z892" s="58" t="s">
        <v>52</v>
      </c>
      <c r="AA892" s="58" t="s">
        <v>338</v>
      </c>
      <c r="AB892" s="58" t="s">
        <v>1246</v>
      </c>
      <c r="AC892" s="58" t="s">
        <v>1247</v>
      </c>
      <c r="AD892" s="58" t="s">
        <v>5274</v>
      </c>
      <c r="AE892" s="58" t="s">
        <v>5402</v>
      </c>
      <c r="AF892" s="58" t="s">
        <v>5324</v>
      </c>
      <c r="AG892" s="58"/>
      <c r="AH892" s="58"/>
      <c r="AI892" s="58"/>
      <c r="AJ892" s="58"/>
      <c r="AK892" s="58"/>
    </row>
    <row r="893" spans="1:37" x14ac:dyDescent="0.3">
      <c r="A893" s="58" t="s">
        <v>36</v>
      </c>
      <c r="B893" s="58" t="s">
        <v>37</v>
      </c>
      <c r="C893" s="58" t="s">
        <v>38</v>
      </c>
      <c r="D893" s="58" t="s">
        <v>39</v>
      </c>
      <c r="E893" s="58" t="s">
        <v>99</v>
      </c>
      <c r="F893" s="58" t="s">
        <v>100</v>
      </c>
      <c r="G893" s="58" t="s">
        <v>56</v>
      </c>
      <c r="H893" s="58" t="s">
        <v>1051</v>
      </c>
      <c r="I893" s="58" t="s">
        <v>44</v>
      </c>
      <c r="J893" s="58" t="s">
        <v>102</v>
      </c>
      <c r="K893" s="58" t="s">
        <v>103</v>
      </c>
      <c r="L893" s="58" t="s">
        <v>1052</v>
      </c>
      <c r="M893" s="58" t="s">
        <v>1053</v>
      </c>
      <c r="N893" s="58" t="s">
        <v>5272</v>
      </c>
      <c r="O893" s="58">
        <v>39147000</v>
      </c>
      <c r="P893" s="58" t="s">
        <v>5446</v>
      </c>
      <c r="Q893" s="72">
        <v>44774</v>
      </c>
      <c r="R893" s="58" t="s">
        <v>5447</v>
      </c>
      <c r="S893" s="72">
        <v>44774</v>
      </c>
      <c r="T893" s="58" t="s">
        <v>5448</v>
      </c>
      <c r="U893" s="58" t="s">
        <v>5521</v>
      </c>
      <c r="V893" s="72">
        <v>44771</v>
      </c>
      <c r="W893" s="58" t="s">
        <v>5273</v>
      </c>
      <c r="X893" s="72">
        <v>44763</v>
      </c>
      <c r="Y893" s="73" t="s">
        <v>5207</v>
      </c>
      <c r="Z893" s="58" t="s">
        <v>52</v>
      </c>
      <c r="AA893" s="58" t="s">
        <v>62</v>
      </c>
      <c r="AB893" s="58" t="s">
        <v>1246</v>
      </c>
      <c r="AC893" s="58" t="s">
        <v>1247</v>
      </c>
      <c r="AD893" s="58" t="s">
        <v>5522</v>
      </c>
      <c r="AE893" s="58" t="s">
        <v>5274</v>
      </c>
      <c r="AF893" s="58" t="s">
        <v>5209</v>
      </c>
      <c r="AG893" s="58"/>
      <c r="AH893" s="58"/>
      <c r="AI893" s="58"/>
      <c r="AJ893" s="58"/>
      <c r="AK893" s="58"/>
    </row>
    <row r="894" spans="1:37" x14ac:dyDescent="0.3">
      <c r="A894" s="58" t="s">
        <v>121</v>
      </c>
      <c r="B894" s="58" t="s">
        <v>632</v>
      </c>
      <c r="C894" s="58" t="s">
        <v>633</v>
      </c>
      <c r="D894" s="58" t="s">
        <v>634</v>
      </c>
      <c r="E894" s="58" t="s">
        <v>635</v>
      </c>
      <c r="F894" s="58" t="s">
        <v>636</v>
      </c>
      <c r="G894" s="58" t="s">
        <v>333</v>
      </c>
      <c r="H894" s="58" t="s">
        <v>637</v>
      </c>
      <c r="I894" s="58" t="s">
        <v>44</v>
      </c>
      <c r="J894" s="58" t="s">
        <v>261</v>
      </c>
      <c r="K894" s="58" t="s">
        <v>318</v>
      </c>
      <c r="L894" s="58" t="s">
        <v>279</v>
      </c>
      <c r="M894" s="58" t="s">
        <v>638</v>
      </c>
      <c r="N894" s="58" t="s">
        <v>5397</v>
      </c>
      <c r="O894" s="58">
        <v>1000000</v>
      </c>
      <c r="P894" s="58" t="s">
        <v>5446</v>
      </c>
      <c r="Q894" s="72">
        <v>44774</v>
      </c>
      <c r="R894" s="58" t="s">
        <v>5447</v>
      </c>
      <c r="S894" s="72">
        <v>44774</v>
      </c>
      <c r="T894" s="58" t="s">
        <v>5451</v>
      </c>
      <c r="U894" s="58" t="s">
        <v>5523</v>
      </c>
      <c r="V894" s="72">
        <v>44771</v>
      </c>
      <c r="W894" s="58" t="s">
        <v>5398</v>
      </c>
      <c r="X894" s="72">
        <v>44761</v>
      </c>
      <c r="Y894" s="73" t="s">
        <v>5207</v>
      </c>
      <c r="Z894" s="58" t="s">
        <v>52</v>
      </c>
      <c r="AA894" s="58" t="s">
        <v>338</v>
      </c>
      <c r="AB894" s="58" t="s">
        <v>1246</v>
      </c>
      <c r="AC894" s="58" t="s">
        <v>1247</v>
      </c>
      <c r="AD894" s="58" t="s">
        <v>5271</v>
      </c>
      <c r="AE894" s="58" t="s">
        <v>5399</v>
      </c>
      <c r="AF894" s="58" t="s">
        <v>5324</v>
      </c>
      <c r="AG894" s="58"/>
      <c r="AH894" s="58"/>
      <c r="AI894" s="58"/>
      <c r="AJ894" s="58"/>
      <c r="AK894" s="58"/>
    </row>
    <row r="895" spans="1:37" x14ac:dyDescent="0.3">
      <c r="A895" s="58" t="s">
        <v>36</v>
      </c>
      <c r="B895" s="58" t="s">
        <v>37</v>
      </c>
      <c r="C895" s="58" t="s">
        <v>38</v>
      </c>
      <c r="D895" s="58" t="s">
        <v>39</v>
      </c>
      <c r="E895" s="58" t="s">
        <v>99</v>
      </c>
      <c r="F895" s="58" t="s">
        <v>100</v>
      </c>
      <c r="G895" s="58" t="s">
        <v>56</v>
      </c>
      <c r="H895" s="58" t="s">
        <v>1051</v>
      </c>
      <c r="I895" s="58" t="s">
        <v>44</v>
      </c>
      <c r="J895" s="58" t="s">
        <v>102</v>
      </c>
      <c r="K895" s="58" t="s">
        <v>103</v>
      </c>
      <c r="L895" s="58" t="s">
        <v>1052</v>
      </c>
      <c r="M895" s="58" t="s">
        <v>1053</v>
      </c>
      <c r="N895" s="58" t="s">
        <v>5275</v>
      </c>
      <c r="O895" s="58">
        <v>502000</v>
      </c>
      <c r="P895" s="58" t="s">
        <v>5446</v>
      </c>
      <c r="Q895" s="72">
        <v>44774</v>
      </c>
      <c r="R895" s="58" t="s">
        <v>5447</v>
      </c>
      <c r="S895" s="72">
        <v>44774</v>
      </c>
      <c r="T895" s="58" t="s">
        <v>5448</v>
      </c>
      <c r="U895" s="58" t="s">
        <v>5524</v>
      </c>
      <c r="V895" s="72">
        <v>44771</v>
      </c>
      <c r="W895" s="58" t="s">
        <v>5276</v>
      </c>
      <c r="X895" s="72">
        <v>44760</v>
      </c>
      <c r="Y895" s="73" t="s">
        <v>5207</v>
      </c>
      <c r="Z895" s="58" t="s">
        <v>52</v>
      </c>
      <c r="AA895" s="58" t="s">
        <v>62</v>
      </c>
      <c r="AB895" s="58" t="s">
        <v>1246</v>
      </c>
      <c r="AC895" s="58" t="s">
        <v>1247</v>
      </c>
      <c r="AD895" s="58" t="s">
        <v>5525</v>
      </c>
      <c r="AE895" s="58" t="s">
        <v>5277</v>
      </c>
      <c r="AF895" s="58" t="s">
        <v>5209</v>
      </c>
      <c r="AG895" s="58"/>
      <c r="AH895" s="58"/>
      <c r="AI895" s="58"/>
      <c r="AJ895" s="58"/>
      <c r="AK895" s="58"/>
    </row>
    <row r="896" spans="1:37" x14ac:dyDescent="0.3">
      <c r="A896" s="58" t="s">
        <v>121</v>
      </c>
      <c r="B896" s="58" t="s">
        <v>632</v>
      </c>
      <c r="C896" s="58" t="s">
        <v>633</v>
      </c>
      <c r="D896" s="58" t="s">
        <v>634</v>
      </c>
      <c r="E896" s="58" t="s">
        <v>635</v>
      </c>
      <c r="F896" s="58" t="s">
        <v>636</v>
      </c>
      <c r="G896" s="58" t="s">
        <v>333</v>
      </c>
      <c r="H896" s="58" t="s">
        <v>637</v>
      </c>
      <c r="I896" s="58" t="s">
        <v>44</v>
      </c>
      <c r="J896" s="58" t="s">
        <v>261</v>
      </c>
      <c r="K896" s="58" t="s">
        <v>318</v>
      </c>
      <c r="L896" s="58" t="s">
        <v>279</v>
      </c>
      <c r="M896" s="58" t="s">
        <v>638</v>
      </c>
      <c r="N896" s="58" t="s">
        <v>5394</v>
      </c>
      <c r="O896" s="58">
        <v>950000</v>
      </c>
      <c r="P896" s="58" t="s">
        <v>5446</v>
      </c>
      <c r="Q896" s="72">
        <v>44774</v>
      </c>
      <c r="R896" s="58" t="s">
        <v>5447</v>
      </c>
      <c r="S896" s="72">
        <v>44774</v>
      </c>
      <c r="T896" s="58" t="s">
        <v>5451</v>
      </c>
      <c r="U896" s="58" t="s">
        <v>5526</v>
      </c>
      <c r="V896" s="72">
        <v>44771</v>
      </c>
      <c r="W896" s="58" t="s">
        <v>5395</v>
      </c>
      <c r="X896" s="72">
        <v>44750</v>
      </c>
      <c r="Y896" s="73" t="s">
        <v>5207</v>
      </c>
      <c r="Z896" s="58" t="s">
        <v>52</v>
      </c>
      <c r="AA896" s="58" t="s">
        <v>338</v>
      </c>
      <c r="AB896" s="58" t="s">
        <v>1246</v>
      </c>
      <c r="AC896" s="58" t="s">
        <v>1247</v>
      </c>
      <c r="AD896" s="58" t="s">
        <v>5269</v>
      </c>
      <c r="AE896" s="58" t="s">
        <v>5396</v>
      </c>
      <c r="AF896" s="58" t="s">
        <v>5324</v>
      </c>
      <c r="AG896" s="58"/>
      <c r="AH896" s="58"/>
      <c r="AI896" s="58"/>
      <c r="AJ896" s="58"/>
      <c r="AK896" s="58"/>
    </row>
    <row r="897" spans="1:37" x14ac:dyDescent="0.3">
      <c r="A897" s="58" t="s">
        <v>36</v>
      </c>
      <c r="B897" s="58" t="s">
        <v>37</v>
      </c>
      <c r="C897" s="58" t="s">
        <v>38</v>
      </c>
      <c r="D897" s="58" t="s">
        <v>39</v>
      </c>
      <c r="E897" s="58" t="s">
        <v>99</v>
      </c>
      <c r="F897" s="58" t="s">
        <v>100</v>
      </c>
      <c r="G897" s="58" t="s">
        <v>56</v>
      </c>
      <c r="H897" s="58" t="s">
        <v>1051</v>
      </c>
      <c r="I897" s="58" t="s">
        <v>44</v>
      </c>
      <c r="J897" s="58" t="s">
        <v>102</v>
      </c>
      <c r="K897" s="58" t="s">
        <v>103</v>
      </c>
      <c r="L897" s="58" t="s">
        <v>1052</v>
      </c>
      <c r="M897" s="58" t="s">
        <v>1053</v>
      </c>
      <c r="N897" s="58" t="s">
        <v>5278</v>
      </c>
      <c r="O897" s="58">
        <v>820000</v>
      </c>
      <c r="P897" s="58" t="s">
        <v>5446</v>
      </c>
      <c r="Q897" s="72">
        <v>44774</v>
      </c>
      <c r="R897" s="58" t="s">
        <v>5447</v>
      </c>
      <c r="S897" s="72">
        <v>44774</v>
      </c>
      <c r="T897" s="58" t="s">
        <v>5448</v>
      </c>
      <c r="U897" s="58" t="s">
        <v>5527</v>
      </c>
      <c r="V897" s="72">
        <v>44771</v>
      </c>
      <c r="W897" s="58" t="s">
        <v>5279</v>
      </c>
      <c r="X897" s="72">
        <v>44769</v>
      </c>
      <c r="Y897" s="73" t="s">
        <v>5207</v>
      </c>
      <c r="Z897" s="58" t="s">
        <v>52</v>
      </c>
      <c r="AA897" s="58" t="s">
        <v>62</v>
      </c>
      <c r="AB897" s="58" t="s">
        <v>1246</v>
      </c>
      <c r="AC897" s="58" t="s">
        <v>1247</v>
      </c>
      <c r="AD897" s="58" t="s">
        <v>5528</v>
      </c>
      <c r="AE897" s="58" t="s">
        <v>5280</v>
      </c>
      <c r="AF897" s="58" t="s">
        <v>5209</v>
      </c>
      <c r="AG897" s="58"/>
      <c r="AH897" s="58"/>
      <c r="AI897" s="58"/>
      <c r="AJ897" s="58"/>
      <c r="AK897" s="58"/>
    </row>
    <row r="898" spans="1:37" x14ac:dyDescent="0.3">
      <c r="A898" s="58" t="s">
        <v>121</v>
      </c>
      <c r="B898" s="58" t="s">
        <v>122</v>
      </c>
      <c r="C898" s="58" t="s">
        <v>256</v>
      </c>
      <c r="D898" s="58" t="s">
        <v>351</v>
      </c>
      <c r="E898" s="58" t="s">
        <v>352</v>
      </c>
      <c r="F898" s="58" t="s">
        <v>439</v>
      </c>
      <c r="G898" s="58" t="s">
        <v>333</v>
      </c>
      <c r="H898" s="58" t="s">
        <v>440</v>
      </c>
      <c r="I898" s="58" t="s">
        <v>44</v>
      </c>
      <c r="J898" s="58" t="s">
        <v>261</v>
      </c>
      <c r="K898" s="58" t="s">
        <v>318</v>
      </c>
      <c r="L898" s="58" t="s">
        <v>279</v>
      </c>
      <c r="M898" s="58" t="s">
        <v>448</v>
      </c>
      <c r="N898" s="58" t="s">
        <v>5356</v>
      </c>
      <c r="O898" s="58">
        <v>1450000</v>
      </c>
      <c r="P898" s="58" t="s">
        <v>5446</v>
      </c>
      <c r="Q898" s="72">
        <v>44774</v>
      </c>
      <c r="R898" s="58" t="s">
        <v>5447</v>
      </c>
      <c r="S898" s="72">
        <v>44774</v>
      </c>
      <c r="T898" s="58" t="s">
        <v>5461</v>
      </c>
      <c r="U898" s="58" t="s">
        <v>5529</v>
      </c>
      <c r="V898" s="72">
        <v>44771</v>
      </c>
      <c r="W898" s="58" t="s">
        <v>5357</v>
      </c>
      <c r="X898" s="72">
        <v>44767</v>
      </c>
      <c r="Y898" s="73" t="s">
        <v>5207</v>
      </c>
      <c r="Z898" s="58" t="s">
        <v>52</v>
      </c>
      <c r="AA898" s="58" t="s">
        <v>338</v>
      </c>
      <c r="AB898" s="58" t="s">
        <v>1246</v>
      </c>
      <c r="AC898" s="58" t="s">
        <v>1247</v>
      </c>
      <c r="AD898" s="58" t="s">
        <v>5530</v>
      </c>
      <c r="AE898" s="58" t="s">
        <v>5358</v>
      </c>
      <c r="AF898" s="58" t="s">
        <v>5324</v>
      </c>
      <c r="AG898" s="58"/>
      <c r="AH898" s="58"/>
      <c r="AI898" s="58"/>
      <c r="AJ898" s="58"/>
      <c r="AK898" s="58"/>
    </row>
    <row r="899" spans="1:37" x14ac:dyDescent="0.3">
      <c r="A899" s="58" t="s">
        <v>121</v>
      </c>
      <c r="B899" s="58" t="s">
        <v>122</v>
      </c>
      <c r="C899" s="58" t="s">
        <v>123</v>
      </c>
      <c r="D899" s="58" t="s">
        <v>124</v>
      </c>
      <c r="E899" s="58" t="s">
        <v>125</v>
      </c>
      <c r="F899" s="58" t="s">
        <v>134</v>
      </c>
      <c r="G899" s="58" t="s">
        <v>42</v>
      </c>
      <c r="H899" s="58" t="s">
        <v>2440</v>
      </c>
      <c r="I899" s="58" t="s">
        <v>44</v>
      </c>
      <c r="J899" s="58" t="s">
        <v>136</v>
      </c>
      <c r="K899" s="58" t="s">
        <v>137</v>
      </c>
      <c r="L899" s="58" t="s">
        <v>274</v>
      </c>
      <c r="M899" s="58" t="s">
        <v>2446</v>
      </c>
      <c r="N899" s="58" t="s">
        <v>5281</v>
      </c>
      <c r="O899" s="58">
        <v>500000</v>
      </c>
      <c r="P899" s="58" t="s">
        <v>5446</v>
      </c>
      <c r="Q899" s="72">
        <v>44774</v>
      </c>
      <c r="R899" s="58" t="s">
        <v>5447</v>
      </c>
      <c r="S899" s="72">
        <v>44774</v>
      </c>
      <c r="T899" s="58" t="s">
        <v>5531</v>
      </c>
      <c r="U899" s="58" t="s">
        <v>5532</v>
      </c>
      <c r="V899" s="72">
        <v>44771</v>
      </c>
      <c r="W899" s="58" t="s">
        <v>5282</v>
      </c>
      <c r="X899" s="72">
        <v>44748</v>
      </c>
      <c r="Y899" s="73" t="s">
        <v>5207</v>
      </c>
      <c r="Z899" s="58" t="s">
        <v>52</v>
      </c>
      <c r="AA899" s="58" t="s">
        <v>53</v>
      </c>
      <c r="AB899" s="58" t="s">
        <v>1246</v>
      </c>
      <c r="AC899" s="58" t="s">
        <v>1247</v>
      </c>
      <c r="AD899" s="58" t="s">
        <v>5533</v>
      </c>
      <c r="AE899" s="58" t="s">
        <v>5283</v>
      </c>
      <c r="AF899" s="58" t="s">
        <v>5284</v>
      </c>
      <c r="AG899" s="58"/>
      <c r="AH899" s="58"/>
      <c r="AI899" s="58"/>
      <c r="AJ899" s="58"/>
      <c r="AK899" s="58"/>
    </row>
    <row r="900" spans="1:37" x14ac:dyDescent="0.3">
      <c r="A900" s="58" t="s">
        <v>121</v>
      </c>
      <c r="B900" s="58" t="s">
        <v>122</v>
      </c>
      <c r="C900" s="58" t="s">
        <v>256</v>
      </c>
      <c r="D900" s="58" t="s">
        <v>351</v>
      </c>
      <c r="E900" s="58" t="s">
        <v>352</v>
      </c>
      <c r="F900" s="58" t="s">
        <v>439</v>
      </c>
      <c r="G900" s="58" t="s">
        <v>42</v>
      </c>
      <c r="H900" s="58" t="s">
        <v>3056</v>
      </c>
      <c r="I900" s="58" t="s">
        <v>44</v>
      </c>
      <c r="J900" s="58" t="s">
        <v>261</v>
      </c>
      <c r="K900" s="58" t="s">
        <v>318</v>
      </c>
      <c r="L900" s="58" t="s">
        <v>2860</v>
      </c>
      <c r="M900" s="58" t="s">
        <v>3057</v>
      </c>
      <c r="N900" s="58" t="s">
        <v>5353</v>
      </c>
      <c r="O900" s="58">
        <v>1459550</v>
      </c>
      <c r="P900" s="58" t="s">
        <v>5446</v>
      </c>
      <c r="Q900" s="72">
        <v>44774</v>
      </c>
      <c r="R900" s="58" t="s">
        <v>5447</v>
      </c>
      <c r="S900" s="72">
        <v>44774</v>
      </c>
      <c r="T900" s="58" t="s">
        <v>5461</v>
      </c>
      <c r="U900" s="58" t="s">
        <v>5534</v>
      </c>
      <c r="V900" s="72">
        <v>44771</v>
      </c>
      <c r="W900" s="58" t="s">
        <v>5354</v>
      </c>
      <c r="X900" s="72">
        <v>44755</v>
      </c>
      <c r="Y900" s="73" t="s">
        <v>5207</v>
      </c>
      <c r="Z900" s="58" t="s">
        <v>52</v>
      </c>
      <c r="AA900" s="58" t="s">
        <v>53</v>
      </c>
      <c r="AB900" s="58" t="s">
        <v>1246</v>
      </c>
      <c r="AC900" s="58" t="s">
        <v>1247</v>
      </c>
      <c r="AD900" s="58" t="s">
        <v>5535</v>
      </c>
      <c r="AE900" s="58" t="s">
        <v>5355</v>
      </c>
      <c r="AF900" s="58" t="s">
        <v>5324</v>
      </c>
      <c r="AG900" s="58"/>
      <c r="AH900" s="58"/>
      <c r="AI900" s="58"/>
      <c r="AJ900" s="58">
        <v>29191</v>
      </c>
      <c r="AK900" s="58"/>
    </row>
    <row r="901" spans="1:37" x14ac:dyDescent="0.3">
      <c r="A901" s="58" t="s">
        <v>121</v>
      </c>
      <c r="B901" s="58" t="s">
        <v>122</v>
      </c>
      <c r="C901" s="58" t="s">
        <v>123</v>
      </c>
      <c r="D901" s="58" t="s">
        <v>124</v>
      </c>
      <c r="E901" s="58" t="s">
        <v>125</v>
      </c>
      <c r="F901" s="58" t="s">
        <v>134</v>
      </c>
      <c r="G901" s="58" t="s">
        <v>42</v>
      </c>
      <c r="H901" s="58" t="s">
        <v>2440</v>
      </c>
      <c r="I901" s="58" t="s">
        <v>44</v>
      </c>
      <c r="J901" s="58" t="s">
        <v>136</v>
      </c>
      <c r="K901" s="58" t="s">
        <v>137</v>
      </c>
      <c r="L901" s="58" t="s">
        <v>279</v>
      </c>
      <c r="M901" s="58" t="s">
        <v>2441</v>
      </c>
      <c r="N901" s="58" t="s">
        <v>5285</v>
      </c>
      <c r="O901" s="58">
        <v>500000</v>
      </c>
      <c r="P901" s="58" t="s">
        <v>5446</v>
      </c>
      <c r="Q901" s="72">
        <v>44774</v>
      </c>
      <c r="R901" s="58" t="s">
        <v>5447</v>
      </c>
      <c r="S901" s="72">
        <v>44774</v>
      </c>
      <c r="T901" s="58" t="s">
        <v>5531</v>
      </c>
      <c r="U901" s="58" t="s">
        <v>5536</v>
      </c>
      <c r="V901" s="72">
        <v>44771</v>
      </c>
      <c r="W901" s="58" t="s">
        <v>5286</v>
      </c>
      <c r="X901" s="72">
        <v>44748</v>
      </c>
      <c r="Y901" s="73" t="s">
        <v>5207</v>
      </c>
      <c r="Z901" s="58" t="s">
        <v>52</v>
      </c>
      <c r="AA901" s="58" t="s">
        <v>53</v>
      </c>
      <c r="AB901" s="58" t="s">
        <v>1246</v>
      </c>
      <c r="AC901" s="58" t="s">
        <v>1247</v>
      </c>
      <c r="AD901" s="58" t="s">
        <v>5537</v>
      </c>
      <c r="AE901" s="58" t="s">
        <v>5287</v>
      </c>
      <c r="AF901" s="58" t="s">
        <v>5284</v>
      </c>
      <c r="AG901" s="58"/>
      <c r="AH901" s="58"/>
      <c r="AI901" s="58"/>
      <c r="AJ901" s="58"/>
      <c r="AK901" s="58"/>
    </row>
    <row r="902" spans="1:37" x14ac:dyDescent="0.3">
      <c r="A902" s="58" t="s">
        <v>121</v>
      </c>
      <c r="B902" s="58" t="s">
        <v>122</v>
      </c>
      <c r="C902" s="58" t="s">
        <v>256</v>
      </c>
      <c r="D902" s="58" t="s">
        <v>351</v>
      </c>
      <c r="E902" s="58" t="s">
        <v>352</v>
      </c>
      <c r="F902" s="58" t="s">
        <v>439</v>
      </c>
      <c r="G902" s="58" t="s">
        <v>42</v>
      </c>
      <c r="H902" s="58" t="s">
        <v>3056</v>
      </c>
      <c r="I902" s="58" t="s">
        <v>44</v>
      </c>
      <c r="J902" s="58" t="s">
        <v>261</v>
      </c>
      <c r="K902" s="58" t="s">
        <v>318</v>
      </c>
      <c r="L902" s="58" t="s">
        <v>2860</v>
      </c>
      <c r="M902" s="58" t="s">
        <v>3057</v>
      </c>
      <c r="N902" s="58" t="s">
        <v>5350</v>
      </c>
      <c r="O902" s="58">
        <v>1461300</v>
      </c>
      <c r="P902" s="58" t="s">
        <v>5446</v>
      </c>
      <c r="Q902" s="72">
        <v>44774</v>
      </c>
      <c r="R902" s="58" t="s">
        <v>5447</v>
      </c>
      <c r="S902" s="72">
        <v>44774</v>
      </c>
      <c r="T902" s="58" t="s">
        <v>5461</v>
      </c>
      <c r="U902" s="58" t="s">
        <v>5538</v>
      </c>
      <c r="V902" s="72">
        <v>44771</v>
      </c>
      <c r="W902" s="58" t="s">
        <v>5351</v>
      </c>
      <c r="X902" s="72">
        <v>44748</v>
      </c>
      <c r="Y902" s="73" t="s">
        <v>5207</v>
      </c>
      <c r="Z902" s="58" t="s">
        <v>52</v>
      </c>
      <c r="AA902" s="58" t="s">
        <v>53</v>
      </c>
      <c r="AB902" s="58" t="s">
        <v>1246</v>
      </c>
      <c r="AC902" s="58" t="s">
        <v>1247</v>
      </c>
      <c r="AD902" s="58" t="s">
        <v>5539</v>
      </c>
      <c r="AE902" s="58" t="s">
        <v>5352</v>
      </c>
      <c r="AF902" s="58" t="s">
        <v>5324</v>
      </c>
      <c r="AG902" s="58"/>
      <c r="AH902" s="58"/>
      <c r="AI902" s="58"/>
      <c r="AJ902" s="58">
        <v>29226</v>
      </c>
      <c r="AK902" s="58"/>
    </row>
    <row r="903" spans="1:37" x14ac:dyDescent="0.3">
      <c r="A903" s="58" t="s">
        <v>121</v>
      </c>
      <c r="B903" s="58" t="s">
        <v>122</v>
      </c>
      <c r="C903" s="58" t="s">
        <v>123</v>
      </c>
      <c r="D903" s="58" t="s">
        <v>124</v>
      </c>
      <c r="E903" s="58" t="s">
        <v>125</v>
      </c>
      <c r="F903" s="58" t="s">
        <v>147</v>
      </c>
      <c r="G903" s="58" t="s">
        <v>42</v>
      </c>
      <c r="H903" s="58" t="s">
        <v>505</v>
      </c>
      <c r="I903" s="58" t="s">
        <v>44</v>
      </c>
      <c r="J903" s="58" t="s">
        <v>136</v>
      </c>
      <c r="K903" s="58" t="s">
        <v>137</v>
      </c>
      <c r="L903" s="58" t="s">
        <v>279</v>
      </c>
      <c r="M903" s="58" t="s">
        <v>511</v>
      </c>
      <c r="N903" s="58" t="s">
        <v>5288</v>
      </c>
      <c r="O903" s="58">
        <v>960000</v>
      </c>
      <c r="P903" s="58" t="s">
        <v>5446</v>
      </c>
      <c r="Q903" s="72">
        <v>44774</v>
      </c>
      <c r="R903" s="58" t="s">
        <v>5447</v>
      </c>
      <c r="S903" s="72">
        <v>44774</v>
      </c>
      <c r="T903" s="58" t="s">
        <v>5531</v>
      </c>
      <c r="U903" s="58" t="s">
        <v>5540</v>
      </c>
      <c r="V903" s="72">
        <v>44771</v>
      </c>
      <c r="W903" s="58" t="s">
        <v>5289</v>
      </c>
      <c r="X903" s="72">
        <v>44748</v>
      </c>
      <c r="Y903" s="73" t="s">
        <v>5207</v>
      </c>
      <c r="Z903" s="58" t="s">
        <v>52</v>
      </c>
      <c r="AA903" s="58" t="s">
        <v>53</v>
      </c>
      <c r="AB903" s="58" t="s">
        <v>1246</v>
      </c>
      <c r="AC903" s="58" t="s">
        <v>1247</v>
      </c>
      <c r="AD903" s="58" t="s">
        <v>5541</v>
      </c>
      <c r="AE903" s="58" t="s">
        <v>5290</v>
      </c>
      <c r="AF903" s="58" t="s">
        <v>5284</v>
      </c>
      <c r="AG903" s="58"/>
      <c r="AH903" s="58"/>
      <c r="AI903" s="58"/>
      <c r="AJ903" s="58"/>
      <c r="AK903" s="58"/>
    </row>
    <row r="904" spans="1:37" x14ac:dyDescent="0.3">
      <c r="A904" s="58" t="s">
        <v>121</v>
      </c>
      <c r="B904" s="58" t="s">
        <v>122</v>
      </c>
      <c r="C904" s="58" t="s">
        <v>256</v>
      </c>
      <c r="D904" s="58" t="s">
        <v>351</v>
      </c>
      <c r="E904" s="58" t="s">
        <v>352</v>
      </c>
      <c r="F904" s="58" t="s">
        <v>387</v>
      </c>
      <c r="G904" s="58" t="s">
        <v>333</v>
      </c>
      <c r="H904" s="58" t="s">
        <v>388</v>
      </c>
      <c r="I904" s="58" t="s">
        <v>44</v>
      </c>
      <c r="J904" s="58" t="s">
        <v>261</v>
      </c>
      <c r="K904" s="58" t="s">
        <v>318</v>
      </c>
      <c r="L904" s="58" t="s">
        <v>279</v>
      </c>
      <c r="M904" s="58" t="s">
        <v>396</v>
      </c>
      <c r="N904" s="58" t="s">
        <v>5347</v>
      </c>
      <c r="O904" s="58">
        <v>1450000</v>
      </c>
      <c r="P904" s="58" t="s">
        <v>5446</v>
      </c>
      <c r="Q904" s="72">
        <v>44774</v>
      </c>
      <c r="R904" s="58" t="s">
        <v>5447</v>
      </c>
      <c r="S904" s="72">
        <v>44774</v>
      </c>
      <c r="T904" s="58" t="s">
        <v>5461</v>
      </c>
      <c r="U904" s="58" t="s">
        <v>5542</v>
      </c>
      <c r="V904" s="72">
        <v>44771</v>
      </c>
      <c r="W904" s="58" t="s">
        <v>5348</v>
      </c>
      <c r="X904" s="72">
        <v>44756</v>
      </c>
      <c r="Y904" s="73" t="s">
        <v>5207</v>
      </c>
      <c r="Z904" s="58" t="s">
        <v>52</v>
      </c>
      <c r="AA904" s="58" t="s">
        <v>338</v>
      </c>
      <c r="AB904" s="58" t="s">
        <v>1246</v>
      </c>
      <c r="AC904" s="58" t="s">
        <v>1247</v>
      </c>
      <c r="AD904" s="58" t="s">
        <v>5254</v>
      </c>
      <c r="AE904" s="58" t="s">
        <v>5349</v>
      </c>
      <c r="AF904" s="58" t="s">
        <v>5324</v>
      </c>
      <c r="AG904" s="58"/>
      <c r="AH904" s="58"/>
      <c r="AI904" s="58"/>
      <c r="AJ904" s="58"/>
      <c r="AK904" s="58"/>
    </row>
    <row r="905" spans="1:37" x14ac:dyDescent="0.3">
      <c r="A905" s="58" t="s">
        <v>121</v>
      </c>
      <c r="B905" s="58" t="s">
        <v>122</v>
      </c>
      <c r="C905" s="58" t="s">
        <v>123</v>
      </c>
      <c r="D905" s="58" t="s">
        <v>124</v>
      </c>
      <c r="E905" s="58" t="s">
        <v>125</v>
      </c>
      <c r="F905" s="58" t="s">
        <v>147</v>
      </c>
      <c r="G905" s="58" t="s">
        <v>42</v>
      </c>
      <c r="H905" s="58" t="s">
        <v>505</v>
      </c>
      <c r="I905" s="58" t="s">
        <v>44</v>
      </c>
      <c r="J905" s="58" t="s">
        <v>136</v>
      </c>
      <c r="K905" s="58" t="s">
        <v>137</v>
      </c>
      <c r="L905" s="58" t="s">
        <v>274</v>
      </c>
      <c r="M905" s="58" t="s">
        <v>506</v>
      </c>
      <c r="N905" s="58" t="s">
        <v>5291</v>
      </c>
      <c r="O905" s="58">
        <v>1495000</v>
      </c>
      <c r="P905" s="58" t="s">
        <v>5446</v>
      </c>
      <c r="Q905" s="72">
        <v>44774</v>
      </c>
      <c r="R905" s="58" t="s">
        <v>5447</v>
      </c>
      <c r="S905" s="72">
        <v>44774</v>
      </c>
      <c r="T905" s="58" t="s">
        <v>5531</v>
      </c>
      <c r="U905" s="58" t="s">
        <v>5543</v>
      </c>
      <c r="V905" s="72">
        <v>44771</v>
      </c>
      <c r="W905" s="58" t="s">
        <v>5292</v>
      </c>
      <c r="X905" s="72">
        <v>44748</v>
      </c>
      <c r="Y905" s="73" t="s">
        <v>5207</v>
      </c>
      <c r="Z905" s="58" t="s">
        <v>52</v>
      </c>
      <c r="AA905" s="58" t="s">
        <v>53</v>
      </c>
      <c r="AB905" s="58" t="s">
        <v>1246</v>
      </c>
      <c r="AC905" s="58" t="s">
        <v>1247</v>
      </c>
      <c r="AD905" s="58" t="s">
        <v>5544</v>
      </c>
      <c r="AE905" s="58" t="s">
        <v>5293</v>
      </c>
      <c r="AF905" s="58" t="s">
        <v>5284</v>
      </c>
      <c r="AG905" s="58"/>
      <c r="AH905" s="58"/>
      <c r="AI905" s="58"/>
      <c r="AJ905" s="58"/>
      <c r="AK905" s="58"/>
    </row>
    <row r="906" spans="1:37" x14ac:dyDescent="0.3">
      <c r="A906" s="58" t="s">
        <v>121</v>
      </c>
      <c r="B906" s="58" t="s">
        <v>122</v>
      </c>
      <c r="C906" s="58" t="s">
        <v>256</v>
      </c>
      <c r="D906" s="58" t="s">
        <v>351</v>
      </c>
      <c r="E906" s="58" t="s">
        <v>352</v>
      </c>
      <c r="F906" s="58" t="s">
        <v>387</v>
      </c>
      <c r="G906" s="58" t="s">
        <v>333</v>
      </c>
      <c r="H906" s="58" t="s">
        <v>388</v>
      </c>
      <c r="I906" s="58" t="s">
        <v>44</v>
      </c>
      <c r="J906" s="58" t="s">
        <v>261</v>
      </c>
      <c r="K906" s="58" t="s">
        <v>318</v>
      </c>
      <c r="L906" s="58" t="s">
        <v>279</v>
      </c>
      <c r="M906" s="58" t="s">
        <v>396</v>
      </c>
      <c r="N906" s="58" t="s">
        <v>5344</v>
      </c>
      <c r="O906" s="58">
        <v>1415000</v>
      </c>
      <c r="P906" s="58" t="s">
        <v>5446</v>
      </c>
      <c r="Q906" s="72">
        <v>44774</v>
      </c>
      <c r="R906" s="58" t="s">
        <v>5447</v>
      </c>
      <c r="S906" s="72">
        <v>44774</v>
      </c>
      <c r="T906" s="58" t="s">
        <v>5461</v>
      </c>
      <c r="U906" s="58" t="s">
        <v>5545</v>
      </c>
      <c r="V906" s="72">
        <v>44771</v>
      </c>
      <c r="W906" s="58" t="s">
        <v>5345</v>
      </c>
      <c r="X906" s="72">
        <v>44748</v>
      </c>
      <c r="Y906" s="73" t="s">
        <v>5207</v>
      </c>
      <c r="Z906" s="58" t="s">
        <v>52</v>
      </c>
      <c r="AA906" s="58" t="s">
        <v>338</v>
      </c>
      <c r="AB906" s="58" t="s">
        <v>1246</v>
      </c>
      <c r="AC906" s="58" t="s">
        <v>1247</v>
      </c>
      <c r="AD906" s="58" t="s">
        <v>5252</v>
      </c>
      <c r="AE906" s="58" t="s">
        <v>5346</v>
      </c>
      <c r="AF906" s="58" t="s">
        <v>5324</v>
      </c>
      <c r="AG906" s="58"/>
      <c r="AH906" s="58"/>
      <c r="AI906" s="58"/>
      <c r="AJ906" s="58"/>
      <c r="AK906" s="58"/>
    </row>
    <row r="907" spans="1:37" x14ac:dyDescent="0.3">
      <c r="A907" s="58" t="s">
        <v>121</v>
      </c>
      <c r="B907" s="58" t="s">
        <v>122</v>
      </c>
      <c r="C907" s="58" t="s">
        <v>123</v>
      </c>
      <c r="D907" s="58" t="s">
        <v>314</v>
      </c>
      <c r="E907" s="58" t="s">
        <v>315</v>
      </c>
      <c r="F907" s="58" t="s">
        <v>316</v>
      </c>
      <c r="G907" s="58" t="s">
        <v>42</v>
      </c>
      <c r="H907" s="58" t="s">
        <v>317</v>
      </c>
      <c r="I907" s="58" t="s">
        <v>44</v>
      </c>
      <c r="J907" s="58" t="s">
        <v>261</v>
      </c>
      <c r="K907" s="58" t="s">
        <v>318</v>
      </c>
      <c r="L907" s="58" t="s">
        <v>2860</v>
      </c>
      <c r="M907" s="58" t="s">
        <v>3050</v>
      </c>
      <c r="N907" s="58" t="s">
        <v>5321</v>
      </c>
      <c r="O907" s="58">
        <v>967900</v>
      </c>
      <c r="P907" s="58" t="s">
        <v>5446</v>
      </c>
      <c r="Q907" s="72">
        <v>44774</v>
      </c>
      <c r="R907" s="58" t="s">
        <v>5447</v>
      </c>
      <c r="S907" s="72">
        <v>44774</v>
      </c>
      <c r="T907" s="58" t="s">
        <v>5531</v>
      </c>
      <c r="U907" s="58" t="s">
        <v>5546</v>
      </c>
      <c r="V907" s="72">
        <v>44771</v>
      </c>
      <c r="W907" s="58" t="s">
        <v>5322</v>
      </c>
      <c r="X907" s="72">
        <v>44746</v>
      </c>
      <c r="Y907" s="73" t="s">
        <v>5207</v>
      </c>
      <c r="Z907" s="58" t="s">
        <v>52</v>
      </c>
      <c r="AA907" s="58" t="s">
        <v>53</v>
      </c>
      <c r="AB907" s="58" t="s">
        <v>1246</v>
      </c>
      <c r="AC907" s="58" t="s">
        <v>1247</v>
      </c>
      <c r="AD907" s="58" t="s">
        <v>5547</v>
      </c>
      <c r="AE907" s="58" t="s">
        <v>5323</v>
      </c>
      <c r="AF907" s="58" t="s">
        <v>5324</v>
      </c>
      <c r="AG907" s="58"/>
      <c r="AH907" s="58"/>
      <c r="AI907" s="58"/>
      <c r="AJ907" s="58">
        <v>19358</v>
      </c>
      <c r="AK907" s="58"/>
    </row>
    <row r="908" spans="1:37" x14ac:dyDescent="0.3">
      <c r="A908" s="58" t="s">
        <v>121</v>
      </c>
      <c r="B908" s="58" t="s">
        <v>122</v>
      </c>
      <c r="C908" s="58" t="s">
        <v>256</v>
      </c>
      <c r="D908" s="58" t="s">
        <v>351</v>
      </c>
      <c r="E908" s="58" t="s">
        <v>352</v>
      </c>
      <c r="F908" s="58" t="s">
        <v>387</v>
      </c>
      <c r="G908" s="58" t="s">
        <v>110</v>
      </c>
      <c r="H908" s="58" t="s">
        <v>3398</v>
      </c>
      <c r="I908" s="58" t="s">
        <v>44</v>
      </c>
      <c r="J908" s="58" t="s">
        <v>261</v>
      </c>
      <c r="K908" s="58" t="s">
        <v>318</v>
      </c>
      <c r="L908" s="58" t="s">
        <v>112</v>
      </c>
      <c r="M908" s="58" t="s">
        <v>5337</v>
      </c>
      <c r="N908" s="58" t="s">
        <v>5341</v>
      </c>
      <c r="O908" s="58">
        <v>179938</v>
      </c>
      <c r="P908" s="58" t="s">
        <v>5446</v>
      </c>
      <c r="Q908" s="72">
        <v>44774</v>
      </c>
      <c r="R908" s="58" t="s">
        <v>5447</v>
      </c>
      <c r="S908" s="72">
        <v>44774</v>
      </c>
      <c r="T908" s="58" t="s">
        <v>5461</v>
      </c>
      <c r="U908" s="58" t="s">
        <v>5548</v>
      </c>
      <c r="V908" s="72">
        <v>44771</v>
      </c>
      <c r="W908" s="58" t="s">
        <v>5342</v>
      </c>
      <c r="X908" s="72">
        <v>44768</v>
      </c>
      <c r="Y908" s="73" t="s">
        <v>5207</v>
      </c>
      <c r="Z908" s="58" t="s">
        <v>52</v>
      </c>
      <c r="AA908" s="58" t="s">
        <v>116</v>
      </c>
      <c r="AB908" s="58" t="s">
        <v>1246</v>
      </c>
      <c r="AC908" s="58" t="s">
        <v>1247</v>
      </c>
      <c r="AD908" s="58" t="s">
        <v>5250</v>
      </c>
      <c r="AE908" s="58" t="s">
        <v>5343</v>
      </c>
      <c r="AF908" s="58" t="s">
        <v>5324</v>
      </c>
      <c r="AG908" s="58"/>
      <c r="AH908" s="58"/>
      <c r="AI908" s="58"/>
      <c r="AJ908" s="58"/>
      <c r="AK908" s="58"/>
    </row>
    <row r="909" spans="1:37" x14ac:dyDescent="0.3">
      <c r="A909" s="58" t="s">
        <v>121</v>
      </c>
      <c r="B909" s="58" t="s">
        <v>122</v>
      </c>
      <c r="C909" s="58" t="s">
        <v>123</v>
      </c>
      <c r="D909" s="58" t="s">
        <v>124</v>
      </c>
      <c r="E909" s="58" t="s">
        <v>125</v>
      </c>
      <c r="F909" s="58" t="s">
        <v>147</v>
      </c>
      <c r="G909" s="58" t="s">
        <v>56</v>
      </c>
      <c r="H909" s="58" t="s">
        <v>148</v>
      </c>
      <c r="I909" s="58" t="s">
        <v>44</v>
      </c>
      <c r="J909" s="58" t="s">
        <v>136</v>
      </c>
      <c r="K909" s="58" t="s">
        <v>137</v>
      </c>
      <c r="L909" s="58" t="s">
        <v>149</v>
      </c>
      <c r="M909" s="58" t="s">
        <v>150</v>
      </c>
      <c r="N909" s="58" t="s">
        <v>5294</v>
      </c>
      <c r="O909" s="58">
        <v>2090000</v>
      </c>
      <c r="P909" s="58" t="s">
        <v>5446</v>
      </c>
      <c r="Q909" s="72">
        <v>44774</v>
      </c>
      <c r="R909" s="58" t="s">
        <v>5447</v>
      </c>
      <c r="S909" s="72">
        <v>44774</v>
      </c>
      <c r="T909" s="58" t="s">
        <v>5531</v>
      </c>
      <c r="U909" s="58" t="s">
        <v>5549</v>
      </c>
      <c r="V909" s="72">
        <v>44771</v>
      </c>
      <c r="W909" s="58" t="s">
        <v>5295</v>
      </c>
      <c r="X909" s="72">
        <v>44757</v>
      </c>
      <c r="Y909" s="73" t="s">
        <v>5207</v>
      </c>
      <c r="Z909" s="58" t="s">
        <v>52</v>
      </c>
      <c r="AA909" s="58" t="s">
        <v>62</v>
      </c>
      <c r="AB909" s="58" t="s">
        <v>1246</v>
      </c>
      <c r="AC909" s="58" t="s">
        <v>1247</v>
      </c>
      <c r="AD909" s="58" t="s">
        <v>5550</v>
      </c>
      <c r="AE909" s="58" t="s">
        <v>5296</v>
      </c>
      <c r="AF909" s="58" t="s">
        <v>5284</v>
      </c>
      <c r="AG909" s="58"/>
      <c r="AH909" s="58"/>
      <c r="AI909" s="58"/>
      <c r="AJ909" s="58"/>
      <c r="AK909" s="58"/>
    </row>
    <row r="910" spans="1:37" x14ac:dyDescent="0.3">
      <c r="A910" s="58" t="s">
        <v>121</v>
      </c>
      <c r="B910" s="58" t="s">
        <v>122</v>
      </c>
      <c r="C910" s="58" t="s">
        <v>256</v>
      </c>
      <c r="D910" s="58" t="s">
        <v>351</v>
      </c>
      <c r="E910" s="58" t="s">
        <v>352</v>
      </c>
      <c r="F910" s="58" t="s">
        <v>387</v>
      </c>
      <c r="G910" s="58" t="s">
        <v>110</v>
      </c>
      <c r="H910" s="58" t="s">
        <v>3398</v>
      </c>
      <c r="I910" s="58" t="s">
        <v>44</v>
      </c>
      <c r="J910" s="58" t="s">
        <v>261</v>
      </c>
      <c r="K910" s="58" t="s">
        <v>318</v>
      </c>
      <c r="L910" s="58" t="s">
        <v>112</v>
      </c>
      <c r="M910" s="58" t="s">
        <v>5337</v>
      </c>
      <c r="N910" s="58" t="s">
        <v>5338</v>
      </c>
      <c r="O910" s="58">
        <v>178893</v>
      </c>
      <c r="P910" s="58" t="s">
        <v>5446</v>
      </c>
      <c r="Q910" s="72">
        <v>44774</v>
      </c>
      <c r="R910" s="58" t="s">
        <v>5447</v>
      </c>
      <c r="S910" s="72">
        <v>44774</v>
      </c>
      <c r="T910" s="58" t="s">
        <v>5461</v>
      </c>
      <c r="U910" s="58" t="s">
        <v>5551</v>
      </c>
      <c r="V910" s="72">
        <v>44771</v>
      </c>
      <c r="W910" s="58" t="s">
        <v>5339</v>
      </c>
      <c r="X910" s="72">
        <v>44747</v>
      </c>
      <c r="Y910" s="73" t="s">
        <v>5207</v>
      </c>
      <c r="Z910" s="58" t="s">
        <v>52</v>
      </c>
      <c r="AA910" s="58" t="s">
        <v>116</v>
      </c>
      <c r="AB910" s="58" t="s">
        <v>1246</v>
      </c>
      <c r="AC910" s="58" t="s">
        <v>1247</v>
      </c>
      <c r="AD910" s="58" t="s">
        <v>5552</v>
      </c>
      <c r="AE910" s="58" t="s">
        <v>5340</v>
      </c>
      <c r="AF910" s="58" t="s">
        <v>5324</v>
      </c>
      <c r="AG910" s="58"/>
      <c r="AH910" s="58"/>
      <c r="AI910" s="58"/>
      <c r="AJ910" s="58"/>
      <c r="AK910" s="58"/>
    </row>
    <row r="911" spans="1:37" x14ac:dyDescent="0.3">
      <c r="A911" s="58" t="s">
        <v>121</v>
      </c>
      <c r="B911" s="58" t="s">
        <v>122</v>
      </c>
      <c r="C911" s="58" t="s">
        <v>123</v>
      </c>
      <c r="D911" s="58" t="s">
        <v>124</v>
      </c>
      <c r="E911" s="58" t="s">
        <v>125</v>
      </c>
      <c r="F911" s="58" t="s">
        <v>147</v>
      </c>
      <c r="G911" s="58" t="s">
        <v>56</v>
      </c>
      <c r="H911" s="58" t="s">
        <v>148</v>
      </c>
      <c r="I911" s="58" t="s">
        <v>44</v>
      </c>
      <c r="J911" s="58" t="s">
        <v>136</v>
      </c>
      <c r="K911" s="58" t="s">
        <v>137</v>
      </c>
      <c r="L911" s="58" t="s">
        <v>149</v>
      </c>
      <c r="M911" s="58" t="s">
        <v>150</v>
      </c>
      <c r="N911" s="58" t="s">
        <v>5297</v>
      </c>
      <c r="O911" s="58">
        <v>1108000</v>
      </c>
      <c r="P911" s="58" t="s">
        <v>5446</v>
      </c>
      <c r="Q911" s="72">
        <v>44774</v>
      </c>
      <c r="R911" s="58" t="s">
        <v>5447</v>
      </c>
      <c r="S911" s="72">
        <v>44774</v>
      </c>
      <c r="T911" s="58" t="s">
        <v>5531</v>
      </c>
      <c r="U911" s="58" t="s">
        <v>5553</v>
      </c>
      <c r="V911" s="72">
        <v>44771</v>
      </c>
      <c r="W911" s="58" t="s">
        <v>5298</v>
      </c>
      <c r="X911" s="72">
        <v>44761</v>
      </c>
      <c r="Y911" s="73" t="s">
        <v>5207</v>
      </c>
      <c r="Z911" s="58" t="s">
        <v>52</v>
      </c>
      <c r="AA911" s="58" t="s">
        <v>62</v>
      </c>
      <c r="AB911" s="58" t="s">
        <v>1246</v>
      </c>
      <c r="AC911" s="58" t="s">
        <v>1247</v>
      </c>
      <c r="AD911" s="58" t="s">
        <v>5554</v>
      </c>
      <c r="AE911" s="58" t="s">
        <v>5299</v>
      </c>
      <c r="AF911" s="58" t="s">
        <v>5284</v>
      </c>
      <c r="AG911" s="58"/>
      <c r="AH911" s="58"/>
      <c r="AI911" s="58"/>
      <c r="AJ911" s="58"/>
      <c r="AK911" s="58"/>
    </row>
    <row r="912" spans="1:37" x14ac:dyDescent="0.3">
      <c r="A912" s="58" t="s">
        <v>121</v>
      </c>
      <c r="B912" s="58" t="s">
        <v>122</v>
      </c>
      <c r="C912" s="58" t="s">
        <v>256</v>
      </c>
      <c r="D912" s="58" t="s">
        <v>351</v>
      </c>
      <c r="E912" s="58" t="s">
        <v>352</v>
      </c>
      <c r="F912" s="58" t="s">
        <v>387</v>
      </c>
      <c r="G912" s="58" t="s">
        <v>42</v>
      </c>
      <c r="H912" s="58" t="s">
        <v>3068</v>
      </c>
      <c r="I912" s="58" t="s">
        <v>44</v>
      </c>
      <c r="J912" s="58" t="s">
        <v>261</v>
      </c>
      <c r="K912" s="58" t="s">
        <v>318</v>
      </c>
      <c r="L912" s="58" t="s">
        <v>2860</v>
      </c>
      <c r="M912" s="58" t="s">
        <v>3069</v>
      </c>
      <c r="N912" s="58" t="s">
        <v>5334</v>
      </c>
      <c r="O912" s="58">
        <v>1495850</v>
      </c>
      <c r="P912" s="58" t="s">
        <v>5446</v>
      </c>
      <c r="Q912" s="72">
        <v>44774</v>
      </c>
      <c r="R912" s="58" t="s">
        <v>5447</v>
      </c>
      <c r="S912" s="72">
        <v>44774</v>
      </c>
      <c r="T912" s="58" t="s">
        <v>5461</v>
      </c>
      <c r="U912" s="58" t="s">
        <v>5555</v>
      </c>
      <c r="V912" s="72">
        <v>44771</v>
      </c>
      <c r="W912" s="58" t="s">
        <v>5335</v>
      </c>
      <c r="X912" s="72">
        <v>44760</v>
      </c>
      <c r="Y912" s="73" t="s">
        <v>5207</v>
      </c>
      <c r="Z912" s="58" t="s">
        <v>52</v>
      </c>
      <c r="AA912" s="58" t="s">
        <v>53</v>
      </c>
      <c r="AB912" s="58" t="s">
        <v>1246</v>
      </c>
      <c r="AC912" s="58" t="s">
        <v>1247</v>
      </c>
      <c r="AD912" s="58" t="s">
        <v>5248</v>
      </c>
      <c r="AE912" s="58" t="s">
        <v>5336</v>
      </c>
      <c r="AF912" s="58" t="s">
        <v>5324</v>
      </c>
      <c r="AG912" s="58"/>
      <c r="AH912" s="58"/>
      <c r="AI912" s="58"/>
      <c r="AJ912" s="58">
        <v>29917</v>
      </c>
      <c r="AK912" s="58"/>
    </row>
    <row r="913" spans="1:37" x14ac:dyDescent="0.3">
      <c r="A913" s="58" t="s">
        <v>121</v>
      </c>
      <c r="B913" s="58" t="s">
        <v>122</v>
      </c>
      <c r="C913" s="58" t="s">
        <v>123</v>
      </c>
      <c r="D913" s="58" t="s">
        <v>314</v>
      </c>
      <c r="E913" s="58" t="s">
        <v>315</v>
      </c>
      <c r="F913" s="58" t="s">
        <v>316</v>
      </c>
      <c r="G913" s="58" t="s">
        <v>333</v>
      </c>
      <c r="H913" s="58" t="s">
        <v>334</v>
      </c>
      <c r="I913" s="58" t="s">
        <v>44</v>
      </c>
      <c r="J913" s="58" t="s">
        <v>261</v>
      </c>
      <c r="K913" s="58" t="s">
        <v>318</v>
      </c>
      <c r="L913" s="58" t="s">
        <v>340</v>
      </c>
      <c r="M913" s="58" t="s">
        <v>341</v>
      </c>
      <c r="N913" s="58" t="s">
        <v>5325</v>
      </c>
      <c r="O913" s="58">
        <v>950000</v>
      </c>
      <c r="P913" s="58" t="s">
        <v>5446</v>
      </c>
      <c r="Q913" s="72">
        <v>44774</v>
      </c>
      <c r="R913" s="58" t="s">
        <v>5447</v>
      </c>
      <c r="S913" s="72">
        <v>44774</v>
      </c>
      <c r="T913" s="58" t="s">
        <v>5531</v>
      </c>
      <c r="U913" s="58" t="s">
        <v>5556</v>
      </c>
      <c r="V913" s="72">
        <v>44771</v>
      </c>
      <c r="W913" s="58" t="s">
        <v>5326</v>
      </c>
      <c r="X913" s="72">
        <v>44753</v>
      </c>
      <c r="Y913" s="73" t="s">
        <v>5207</v>
      </c>
      <c r="Z913" s="58" t="s">
        <v>52</v>
      </c>
      <c r="AA913" s="58" t="s">
        <v>338</v>
      </c>
      <c r="AB913" s="58" t="s">
        <v>1246</v>
      </c>
      <c r="AC913" s="58" t="s">
        <v>1247</v>
      </c>
      <c r="AD913" s="58" t="s">
        <v>5557</v>
      </c>
      <c r="AE913" s="58" t="s">
        <v>5327</v>
      </c>
      <c r="AF913" s="58" t="s">
        <v>5324</v>
      </c>
      <c r="AG913" s="58"/>
      <c r="AH913" s="58"/>
      <c r="AI913" s="58"/>
      <c r="AJ913" s="58"/>
      <c r="AK913" s="58"/>
    </row>
    <row r="914" spans="1:37" x14ac:dyDescent="0.3">
      <c r="A914" s="58" t="s">
        <v>121</v>
      </c>
      <c r="B914" s="58" t="s">
        <v>122</v>
      </c>
      <c r="C914" s="58" t="s">
        <v>256</v>
      </c>
      <c r="D914" s="58" t="s">
        <v>351</v>
      </c>
      <c r="E914" s="58" t="s">
        <v>352</v>
      </c>
      <c r="F914" s="58" t="s">
        <v>353</v>
      </c>
      <c r="G914" s="58" t="s">
        <v>333</v>
      </c>
      <c r="H914" s="58" t="s">
        <v>368</v>
      </c>
      <c r="I914" s="58" t="s">
        <v>44</v>
      </c>
      <c r="J914" s="58" t="s">
        <v>261</v>
      </c>
      <c r="K914" s="58" t="s">
        <v>318</v>
      </c>
      <c r="L914" s="58" t="s">
        <v>279</v>
      </c>
      <c r="M914" s="58" t="s">
        <v>373</v>
      </c>
      <c r="N914" s="58" t="s">
        <v>5331</v>
      </c>
      <c r="O914" s="58">
        <v>1495000</v>
      </c>
      <c r="P914" s="58" t="s">
        <v>5446</v>
      </c>
      <c r="Q914" s="72">
        <v>44774</v>
      </c>
      <c r="R914" s="58" t="s">
        <v>5447</v>
      </c>
      <c r="S914" s="72">
        <v>44774</v>
      </c>
      <c r="T914" s="58" t="s">
        <v>5461</v>
      </c>
      <c r="U914" s="58" t="s">
        <v>5558</v>
      </c>
      <c r="V914" s="72">
        <v>44771</v>
      </c>
      <c r="W914" s="58" t="s">
        <v>5332</v>
      </c>
      <c r="X914" s="72">
        <v>44755</v>
      </c>
      <c r="Y914" s="73" t="s">
        <v>5207</v>
      </c>
      <c r="Z914" s="58" t="s">
        <v>52</v>
      </c>
      <c r="AA914" s="58" t="s">
        <v>338</v>
      </c>
      <c r="AB914" s="58" t="s">
        <v>1246</v>
      </c>
      <c r="AC914" s="58" t="s">
        <v>1247</v>
      </c>
      <c r="AD914" s="58" t="s">
        <v>5559</v>
      </c>
      <c r="AE914" s="58" t="s">
        <v>5333</v>
      </c>
      <c r="AF914" s="58" t="s">
        <v>5324</v>
      </c>
      <c r="AG914" s="58"/>
      <c r="AH914" s="58"/>
      <c r="AI914" s="58"/>
      <c r="AJ914" s="58"/>
      <c r="AK914" s="58"/>
    </row>
    <row r="915" spans="1:37" x14ac:dyDescent="0.3">
      <c r="A915" s="58" t="s">
        <v>121</v>
      </c>
      <c r="B915" s="58" t="s">
        <v>122</v>
      </c>
      <c r="C915" s="58" t="s">
        <v>123</v>
      </c>
      <c r="D915" s="58" t="s">
        <v>124</v>
      </c>
      <c r="E915" s="58" t="s">
        <v>125</v>
      </c>
      <c r="F915" s="58" t="s">
        <v>2121</v>
      </c>
      <c r="G915" s="58" t="s">
        <v>42</v>
      </c>
      <c r="H915" s="58" t="s">
        <v>2343</v>
      </c>
      <c r="I915" s="58" t="s">
        <v>44</v>
      </c>
      <c r="J915" s="58" t="s">
        <v>136</v>
      </c>
      <c r="K915" s="58" t="s">
        <v>137</v>
      </c>
      <c r="L915" s="58" t="s">
        <v>274</v>
      </c>
      <c r="M915" s="58" t="s">
        <v>2350</v>
      </c>
      <c r="N915" s="58" t="s">
        <v>5303</v>
      </c>
      <c r="O915" s="58">
        <v>999500</v>
      </c>
      <c r="P915" s="58" t="s">
        <v>5446</v>
      </c>
      <c r="Q915" s="72">
        <v>44774</v>
      </c>
      <c r="R915" s="58" t="s">
        <v>5447</v>
      </c>
      <c r="S915" s="72">
        <v>44774</v>
      </c>
      <c r="T915" s="58" t="s">
        <v>5531</v>
      </c>
      <c r="U915" s="58" t="s">
        <v>5560</v>
      </c>
      <c r="V915" s="72">
        <v>44771</v>
      </c>
      <c r="W915" s="58" t="s">
        <v>5304</v>
      </c>
      <c r="X915" s="72">
        <v>44749</v>
      </c>
      <c r="Y915" s="73" t="s">
        <v>5207</v>
      </c>
      <c r="Z915" s="58" t="s">
        <v>52</v>
      </c>
      <c r="AA915" s="58" t="s">
        <v>53</v>
      </c>
      <c r="AB915" s="58" t="s">
        <v>1246</v>
      </c>
      <c r="AC915" s="58" t="s">
        <v>1247</v>
      </c>
      <c r="AD915" s="58" t="s">
        <v>5561</v>
      </c>
      <c r="AE915" s="58" t="s">
        <v>5305</v>
      </c>
      <c r="AF915" s="58" t="s">
        <v>5284</v>
      </c>
      <c r="AG915" s="58"/>
      <c r="AH915" s="58"/>
      <c r="AI915" s="58"/>
      <c r="AJ915" s="58"/>
      <c r="AK915" s="58"/>
    </row>
    <row r="916" spans="1:37" x14ac:dyDescent="0.3">
      <c r="A916" s="58" t="s">
        <v>121</v>
      </c>
      <c r="B916" s="58" t="s">
        <v>122</v>
      </c>
      <c r="C916" s="58" t="s">
        <v>256</v>
      </c>
      <c r="D916" s="58" t="s">
        <v>351</v>
      </c>
      <c r="E916" s="58" t="s">
        <v>352</v>
      </c>
      <c r="F916" s="58" t="s">
        <v>353</v>
      </c>
      <c r="G916" s="58" t="s">
        <v>42</v>
      </c>
      <c r="H916" s="58" t="s">
        <v>3079</v>
      </c>
      <c r="I916" s="58" t="s">
        <v>44</v>
      </c>
      <c r="J916" s="58" t="s">
        <v>261</v>
      </c>
      <c r="K916" s="58" t="s">
        <v>318</v>
      </c>
      <c r="L916" s="58" t="s">
        <v>2860</v>
      </c>
      <c r="M916" s="58" t="s">
        <v>3080</v>
      </c>
      <c r="N916" s="58" t="s">
        <v>5328</v>
      </c>
      <c r="O916" s="58">
        <v>1457550</v>
      </c>
      <c r="P916" s="58" t="s">
        <v>5446</v>
      </c>
      <c r="Q916" s="72">
        <v>44774</v>
      </c>
      <c r="R916" s="58" t="s">
        <v>5447</v>
      </c>
      <c r="S916" s="72">
        <v>44774</v>
      </c>
      <c r="T916" s="58" t="s">
        <v>5461</v>
      </c>
      <c r="U916" s="58" t="s">
        <v>5562</v>
      </c>
      <c r="V916" s="72">
        <v>44771</v>
      </c>
      <c r="W916" s="58" t="s">
        <v>5329</v>
      </c>
      <c r="X916" s="72">
        <v>44753</v>
      </c>
      <c r="Y916" s="73" t="s">
        <v>5207</v>
      </c>
      <c r="Z916" s="58" t="s">
        <v>52</v>
      </c>
      <c r="AA916" s="58" t="s">
        <v>53</v>
      </c>
      <c r="AB916" s="58" t="s">
        <v>1246</v>
      </c>
      <c r="AC916" s="58" t="s">
        <v>1247</v>
      </c>
      <c r="AD916" s="58" t="s">
        <v>5246</v>
      </c>
      <c r="AE916" s="58" t="s">
        <v>5330</v>
      </c>
      <c r="AF916" s="58" t="s">
        <v>5324</v>
      </c>
      <c r="AG916" s="58"/>
      <c r="AH916" s="58"/>
      <c r="AI916" s="58"/>
      <c r="AJ916" s="58">
        <v>29151</v>
      </c>
      <c r="AK916" s="58"/>
    </row>
    <row r="917" spans="1:37" x14ac:dyDescent="0.3">
      <c r="A917" s="58" t="s">
        <v>121</v>
      </c>
      <c r="B917" s="58" t="s">
        <v>122</v>
      </c>
      <c r="C917" s="58" t="s">
        <v>123</v>
      </c>
      <c r="D917" s="58" t="s">
        <v>124</v>
      </c>
      <c r="E917" s="58" t="s">
        <v>125</v>
      </c>
      <c r="F917" s="58" t="s">
        <v>2121</v>
      </c>
      <c r="G917" s="58" t="s">
        <v>42</v>
      </c>
      <c r="H917" s="58" t="s">
        <v>2343</v>
      </c>
      <c r="I917" s="58" t="s">
        <v>44</v>
      </c>
      <c r="J917" s="58" t="s">
        <v>136</v>
      </c>
      <c r="K917" s="58" t="s">
        <v>137</v>
      </c>
      <c r="L917" s="58" t="s">
        <v>279</v>
      </c>
      <c r="M917" s="58" t="s">
        <v>2344</v>
      </c>
      <c r="N917" s="58" t="s">
        <v>5306</v>
      </c>
      <c r="O917" s="58">
        <v>1490000</v>
      </c>
      <c r="P917" s="58" t="s">
        <v>5446</v>
      </c>
      <c r="Q917" s="72">
        <v>44774</v>
      </c>
      <c r="R917" s="58" t="s">
        <v>5447</v>
      </c>
      <c r="S917" s="72">
        <v>44774</v>
      </c>
      <c r="T917" s="58" t="s">
        <v>5531</v>
      </c>
      <c r="U917" s="58" t="s">
        <v>5563</v>
      </c>
      <c r="V917" s="72">
        <v>44771</v>
      </c>
      <c r="W917" s="58" t="s">
        <v>5307</v>
      </c>
      <c r="X917" s="72">
        <v>44749</v>
      </c>
      <c r="Y917" s="73" t="s">
        <v>5207</v>
      </c>
      <c r="Z917" s="58" t="s">
        <v>52</v>
      </c>
      <c r="AA917" s="58" t="s">
        <v>53</v>
      </c>
      <c r="AB917" s="58" t="s">
        <v>1246</v>
      </c>
      <c r="AC917" s="58" t="s">
        <v>1247</v>
      </c>
      <c r="AD917" s="58" t="s">
        <v>5564</v>
      </c>
      <c r="AE917" s="58" t="s">
        <v>5308</v>
      </c>
      <c r="AF917" s="58" t="s">
        <v>5284</v>
      </c>
      <c r="AG917" s="58"/>
      <c r="AH917" s="58"/>
      <c r="AI917" s="58"/>
      <c r="AJ917" s="58"/>
      <c r="AK917" s="58"/>
    </row>
    <row r="918" spans="1:37" x14ac:dyDescent="0.3">
      <c r="A918" s="58" t="s">
        <v>121</v>
      </c>
      <c r="B918" s="58" t="s">
        <v>122</v>
      </c>
      <c r="C918" s="58" t="s">
        <v>123</v>
      </c>
      <c r="D918" s="58" t="s">
        <v>124</v>
      </c>
      <c r="E918" s="58" t="s">
        <v>125</v>
      </c>
      <c r="F918" s="58" t="s">
        <v>2121</v>
      </c>
      <c r="G918" s="58" t="s">
        <v>42</v>
      </c>
      <c r="H918" s="58" t="s">
        <v>2343</v>
      </c>
      <c r="I918" s="58" t="s">
        <v>44</v>
      </c>
      <c r="J918" s="58" t="s">
        <v>136</v>
      </c>
      <c r="K918" s="58" t="s">
        <v>137</v>
      </c>
      <c r="L918" s="58" t="s">
        <v>2860</v>
      </c>
      <c r="M918" s="58" t="s">
        <v>3002</v>
      </c>
      <c r="N918" s="58" t="s">
        <v>5309</v>
      </c>
      <c r="O918" s="58">
        <v>1500000</v>
      </c>
      <c r="P918" s="58" t="s">
        <v>5446</v>
      </c>
      <c r="Q918" s="72">
        <v>44774</v>
      </c>
      <c r="R918" s="58" t="s">
        <v>5447</v>
      </c>
      <c r="S918" s="72">
        <v>44774</v>
      </c>
      <c r="T918" s="58" t="s">
        <v>5531</v>
      </c>
      <c r="U918" s="58" t="s">
        <v>5565</v>
      </c>
      <c r="V918" s="72">
        <v>44771</v>
      </c>
      <c r="W918" s="58" t="s">
        <v>5202</v>
      </c>
      <c r="X918" s="72">
        <v>44749</v>
      </c>
      <c r="Y918" s="73" t="s">
        <v>5207</v>
      </c>
      <c r="Z918" s="58" t="s">
        <v>52</v>
      </c>
      <c r="AA918" s="58" t="s">
        <v>53</v>
      </c>
      <c r="AB918" s="58" t="s">
        <v>1246</v>
      </c>
      <c r="AC918" s="58" t="s">
        <v>1247</v>
      </c>
      <c r="AD918" s="58" t="s">
        <v>5566</v>
      </c>
      <c r="AE918" s="58" t="s">
        <v>5310</v>
      </c>
      <c r="AF918" s="58" t="s">
        <v>5284</v>
      </c>
      <c r="AG918" s="58"/>
      <c r="AH918" s="58"/>
      <c r="AI918" s="58"/>
      <c r="AJ918" s="58">
        <v>30000</v>
      </c>
      <c r="AK918" s="58"/>
    </row>
    <row r="919" spans="1:37" x14ac:dyDescent="0.3">
      <c r="A919" s="58" t="s">
        <v>121</v>
      </c>
      <c r="B919" s="58" t="s">
        <v>122</v>
      </c>
      <c r="C919" s="58" t="s">
        <v>123</v>
      </c>
      <c r="D919" s="58" t="s">
        <v>124</v>
      </c>
      <c r="E919" s="58" t="s">
        <v>125</v>
      </c>
      <c r="F919" s="58" t="s">
        <v>2121</v>
      </c>
      <c r="G919" s="58" t="s">
        <v>56</v>
      </c>
      <c r="H919" s="58" t="s">
        <v>2122</v>
      </c>
      <c r="I919" s="58" t="s">
        <v>44</v>
      </c>
      <c r="J919" s="58" t="s">
        <v>136</v>
      </c>
      <c r="K919" s="58" t="s">
        <v>137</v>
      </c>
      <c r="L919" s="58" t="s">
        <v>2123</v>
      </c>
      <c r="M919" s="58" t="s">
        <v>2124</v>
      </c>
      <c r="N919" s="58" t="s">
        <v>5311</v>
      </c>
      <c r="O919" s="58">
        <v>560000</v>
      </c>
      <c r="P919" s="58" t="s">
        <v>5446</v>
      </c>
      <c r="Q919" s="72">
        <v>44774</v>
      </c>
      <c r="R919" s="58" t="s">
        <v>5447</v>
      </c>
      <c r="S919" s="72">
        <v>44774</v>
      </c>
      <c r="T919" s="58" t="s">
        <v>5531</v>
      </c>
      <c r="U919" s="58" t="s">
        <v>5567</v>
      </c>
      <c r="V919" s="72">
        <v>44771</v>
      </c>
      <c r="W919" s="58" t="s">
        <v>5312</v>
      </c>
      <c r="X919" s="72">
        <v>44750</v>
      </c>
      <c r="Y919" s="73" t="s">
        <v>5207</v>
      </c>
      <c r="Z919" s="58" t="s">
        <v>52</v>
      </c>
      <c r="AA919" s="58" t="s">
        <v>62</v>
      </c>
      <c r="AB919" s="58" t="s">
        <v>1246</v>
      </c>
      <c r="AC919" s="58" t="s">
        <v>1247</v>
      </c>
      <c r="AD919" s="58" t="s">
        <v>5208</v>
      </c>
      <c r="AE919" s="58" t="s">
        <v>5313</v>
      </c>
      <c r="AF919" s="58" t="s">
        <v>5284</v>
      </c>
      <c r="AG919" s="58"/>
      <c r="AH919" s="58"/>
      <c r="AI919" s="58"/>
      <c r="AJ919" s="58"/>
      <c r="AK919" s="58"/>
    </row>
    <row r="920" spans="1:37" x14ac:dyDescent="0.3">
      <c r="A920" s="58" t="s">
        <v>121</v>
      </c>
      <c r="B920" s="58" t="s">
        <v>122</v>
      </c>
      <c r="C920" s="58" t="s">
        <v>123</v>
      </c>
      <c r="D920" s="58" t="s">
        <v>124</v>
      </c>
      <c r="E920" s="58" t="s">
        <v>125</v>
      </c>
      <c r="F920" s="58" t="s">
        <v>174</v>
      </c>
      <c r="G920" s="58" t="s">
        <v>56</v>
      </c>
      <c r="H920" s="58" t="s">
        <v>175</v>
      </c>
      <c r="I920" s="58" t="s">
        <v>44</v>
      </c>
      <c r="J920" s="58" t="s">
        <v>136</v>
      </c>
      <c r="K920" s="58" t="s">
        <v>137</v>
      </c>
      <c r="L920" s="58" t="s">
        <v>176</v>
      </c>
      <c r="M920" s="58" t="s">
        <v>177</v>
      </c>
      <c r="N920" s="58" t="s">
        <v>5300</v>
      </c>
      <c r="O920" s="58">
        <v>670000</v>
      </c>
      <c r="P920" s="58" t="s">
        <v>5446</v>
      </c>
      <c r="Q920" s="72">
        <v>44774</v>
      </c>
      <c r="R920" s="58" t="s">
        <v>5447</v>
      </c>
      <c r="S920" s="72">
        <v>44774</v>
      </c>
      <c r="T920" s="58" t="s">
        <v>5531</v>
      </c>
      <c r="U920" s="58" t="s">
        <v>5568</v>
      </c>
      <c r="V920" s="72">
        <v>44771</v>
      </c>
      <c r="W920" s="58" t="s">
        <v>5301</v>
      </c>
      <c r="X920" s="72">
        <v>44770</v>
      </c>
      <c r="Y920" s="73" t="s">
        <v>5207</v>
      </c>
      <c r="Z920" s="58" t="s">
        <v>52</v>
      </c>
      <c r="AA920" s="58" t="s">
        <v>62</v>
      </c>
      <c r="AB920" s="58" t="s">
        <v>1246</v>
      </c>
      <c r="AC920" s="58" t="s">
        <v>1247</v>
      </c>
      <c r="AD920" s="58" t="s">
        <v>5219</v>
      </c>
      <c r="AE920" s="58" t="s">
        <v>5302</v>
      </c>
      <c r="AF920" s="58" t="s">
        <v>5284</v>
      </c>
      <c r="AG920" s="58"/>
      <c r="AH920" s="58"/>
      <c r="AI920" s="58"/>
      <c r="AJ920" s="58"/>
      <c r="AK920" s="58"/>
    </row>
    <row r="921" spans="1:37" x14ac:dyDescent="0.3">
      <c r="A921" s="58" t="s">
        <v>121</v>
      </c>
      <c r="B921" s="58" t="s">
        <v>122</v>
      </c>
      <c r="C921" s="58" t="s">
        <v>123</v>
      </c>
      <c r="D921" s="58" t="s">
        <v>124</v>
      </c>
      <c r="E921" s="58" t="s">
        <v>125</v>
      </c>
      <c r="F921" s="58" t="s">
        <v>2121</v>
      </c>
      <c r="G921" s="58" t="s">
        <v>56</v>
      </c>
      <c r="H921" s="58" t="s">
        <v>2122</v>
      </c>
      <c r="I921" s="58" t="s">
        <v>44</v>
      </c>
      <c r="J921" s="58" t="s">
        <v>136</v>
      </c>
      <c r="K921" s="58" t="s">
        <v>137</v>
      </c>
      <c r="L921" s="58" t="s">
        <v>2123</v>
      </c>
      <c r="M921" s="58" t="s">
        <v>2124</v>
      </c>
      <c r="N921" s="58" t="s">
        <v>5314</v>
      </c>
      <c r="O921" s="58">
        <v>274000</v>
      </c>
      <c r="P921" s="58" t="s">
        <v>5446</v>
      </c>
      <c r="Q921" s="72">
        <v>44774</v>
      </c>
      <c r="R921" s="58" t="s">
        <v>5447</v>
      </c>
      <c r="S921" s="72">
        <v>44774</v>
      </c>
      <c r="T921" s="58" t="s">
        <v>5531</v>
      </c>
      <c r="U921" s="58" t="s">
        <v>5569</v>
      </c>
      <c r="V921" s="72">
        <v>44771</v>
      </c>
      <c r="W921" s="58" t="s">
        <v>5315</v>
      </c>
      <c r="X921" s="72">
        <v>44755</v>
      </c>
      <c r="Y921" s="73" t="s">
        <v>5207</v>
      </c>
      <c r="Z921" s="58" t="s">
        <v>52</v>
      </c>
      <c r="AA921" s="58" t="s">
        <v>62</v>
      </c>
      <c r="AB921" s="58" t="s">
        <v>1246</v>
      </c>
      <c r="AC921" s="58" t="s">
        <v>1247</v>
      </c>
      <c r="AD921" s="58" t="s">
        <v>5215</v>
      </c>
      <c r="AE921" s="58" t="s">
        <v>5316</v>
      </c>
      <c r="AF921" s="58" t="s">
        <v>5284</v>
      </c>
      <c r="AG921" s="58"/>
      <c r="AH921" s="58"/>
      <c r="AI921" s="58"/>
      <c r="AJ921" s="58"/>
      <c r="AK921" s="58"/>
    </row>
    <row r="922" spans="1:37" x14ac:dyDescent="0.3">
      <c r="A922" s="58" t="s">
        <v>121</v>
      </c>
      <c r="B922" s="58" t="s">
        <v>122</v>
      </c>
      <c r="C922" s="58" t="s">
        <v>256</v>
      </c>
      <c r="D922" s="58" t="s">
        <v>269</v>
      </c>
      <c r="E922" s="58" t="s">
        <v>270</v>
      </c>
      <c r="F922" s="58" t="s">
        <v>839</v>
      </c>
      <c r="G922" s="58" t="s">
        <v>42</v>
      </c>
      <c r="H922" s="58" t="s">
        <v>3415</v>
      </c>
      <c r="I922" s="58" t="s">
        <v>44</v>
      </c>
      <c r="J922" s="58" t="s">
        <v>136</v>
      </c>
      <c r="K922" s="58" t="s">
        <v>273</v>
      </c>
      <c r="L922" s="58" t="s">
        <v>5389</v>
      </c>
      <c r="M922" s="58" t="s">
        <v>5390</v>
      </c>
      <c r="N922" s="58" t="s">
        <v>5319</v>
      </c>
      <c r="O922" s="58">
        <v>575000</v>
      </c>
      <c r="P922" s="58" t="s">
        <v>5446</v>
      </c>
      <c r="Q922" s="72">
        <v>44774</v>
      </c>
      <c r="R922" s="58" t="s">
        <v>5447</v>
      </c>
      <c r="S922" s="72">
        <v>44774</v>
      </c>
      <c r="T922" s="58" t="s">
        <v>5461</v>
      </c>
      <c r="U922" s="58" t="s">
        <v>5570</v>
      </c>
      <c r="V922" s="72">
        <v>44771</v>
      </c>
      <c r="W922" s="58" t="s">
        <v>5204</v>
      </c>
      <c r="X922" s="72">
        <v>44764</v>
      </c>
      <c r="Y922" s="73" t="s">
        <v>5207</v>
      </c>
      <c r="Z922" s="58" t="s">
        <v>52</v>
      </c>
      <c r="AA922" s="58" t="s">
        <v>53</v>
      </c>
      <c r="AB922" s="58" t="s">
        <v>1246</v>
      </c>
      <c r="AC922" s="58" t="s">
        <v>1247</v>
      </c>
      <c r="AD922" s="58" t="s">
        <v>5571</v>
      </c>
      <c r="AE922" s="58" t="s">
        <v>5320</v>
      </c>
      <c r="AF922" s="58" t="s">
        <v>5284</v>
      </c>
      <c r="AG922" s="58"/>
      <c r="AH922" s="58"/>
      <c r="AI922" s="58"/>
      <c r="AJ922" s="58">
        <v>23000</v>
      </c>
      <c r="AK922" s="58"/>
    </row>
    <row r="923" spans="1:37" x14ac:dyDescent="0.3">
      <c r="A923" s="58" t="s">
        <v>121</v>
      </c>
      <c r="B923" s="58" t="s">
        <v>122</v>
      </c>
      <c r="C923" s="58" t="s">
        <v>256</v>
      </c>
      <c r="D923" s="58" t="s">
        <v>269</v>
      </c>
      <c r="E923" s="58" t="s">
        <v>270</v>
      </c>
      <c r="F923" s="58" t="s">
        <v>881</v>
      </c>
      <c r="G923" s="58" t="s">
        <v>42</v>
      </c>
      <c r="H923" s="58" t="s">
        <v>882</v>
      </c>
      <c r="I923" s="58" t="s">
        <v>44</v>
      </c>
      <c r="J923" s="58" t="s">
        <v>136</v>
      </c>
      <c r="K923" s="58" t="s">
        <v>273</v>
      </c>
      <c r="L923" s="58" t="s">
        <v>2860</v>
      </c>
      <c r="M923" s="58" t="s">
        <v>3086</v>
      </c>
      <c r="N923" s="58" t="s">
        <v>5317</v>
      </c>
      <c r="O923" s="58">
        <v>700000</v>
      </c>
      <c r="P923" s="58" t="s">
        <v>5446</v>
      </c>
      <c r="Q923" s="72">
        <v>44774</v>
      </c>
      <c r="R923" s="58" t="s">
        <v>5447</v>
      </c>
      <c r="S923" s="72">
        <v>44774</v>
      </c>
      <c r="T923" s="58" t="s">
        <v>5461</v>
      </c>
      <c r="U923" s="58" t="s">
        <v>5572</v>
      </c>
      <c r="V923" s="72">
        <v>44771</v>
      </c>
      <c r="W923" s="58" t="s">
        <v>5203</v>
      </c>
      <c r="X923" s="72">
        <v>44770</v>
      </c>
      <c r="Y923" s="73" t="s">
        <v>5207</v>
      </c>
      <c r="Z923" s="58" t="s">
        <v>52</v>
      </c>
      <c r="AA923" s="58" t="s">
        <v>53</v>
      </c>
      <c r="AB923" s="58" t="s">
        <v>1246</v>
      </c>
      <c r="AC923" s="58" t="s">
        <v>1247</v>
      </c>
      <c r="AD923" s="58" t="s">
        <v>5573</v>
      </c>
      <c r="AE923" s="58" t="s">
        <v>5318</v>
      </c>
      <c r="AF923" s="58" t="s">
        <v>5284</v>
      </c>
      <c r="AG923" s="58"/>
      <c r="AH923" s="58"/>
      <c r="AI923" s="58"/>
      <c r="AJ923" s="58">
        <v>28000</v>
      </c>
      <c r="AK923" s="58"/>
    </row>
    <row r="924" spans="1:37" x14ac:dyDescent="0.3">
      <c r="A924" s="58" t="s">
        <v>36</v>
      </c>
      <c r="B924" s="58" t="s">
        <v>37</v>
      </c>
      <c r="C924" s="58" t="s">
        <v>38</v>
      </c>
      <c r="D924" s="58" t="s">
        <v>39</v>
      </c>
      <c r="E924" s="58" t="s">
        <v>1074</v>
      </c>
      <c r="F924" s="58" t="s">
        <v>1075</v>
      </c>
      <c r="G924" s="58" t="s">
        <v>110</v>
      </c>
      <c r="H924" s="58" t="s">
        <v>3302</v>
      </c>
      <c r="I924" s="58" t="s">
        <v>44</v>
      </c>
      <c r="J924" s="58" t="s">
        <v>102</v>
      </c>
      <c r="K924" s="58" t="s">
        <v>128</v>
      </c>
      <c r="L924" s="58" t="s">
        <v>5605</v>
      </c>
      <c r="M924" s="58" t="s">
        <v>5606</v>
      </c>
      <c r="N924" s="58" t="s">
        <v>5607</v>
      </c>
      <c r="O924" s="58">
        <v>330000</v>
      </c>
      <c r="P924" s="58" t="s">
        <v>5763</v>
      </c>
      <c r="Q924" s="72">
        <v>44798</v>
      </c>
      <c r="R924" s="58" t="s">
        <v>5764</v>
      </c>
      <c r="S924" s="72">
        <v>44797</v>
      </c>
      <c r="T924" s="58" t="s">
        <v>5765</v>
      </c>
      <c r="U924" s="58" t="s">
        <v>5775</v>
      </c>
      <c r="V924" s="72">
        <v>44795</v>
      </c>
      <c r="W924" s="58" t="s">
        <v>5608</v>
      </c>
      <c r="X924" s="72">
        <v>44734</v>
      </c>
      <c r="Y924" s="73" t="s">
        <v>5609</v>
      </c>
      <c r="Z924" s="58" t="s">
        <v>52</v>
      </c>
      <c r="AA924" s="58" t="s">
        <v>116</v>
      </c>
      <c r="AB924" s="58" t="s">
        <v>834</v>
      </c>
      <c r="AC924" s="58" t="s">
        <v>835</v>
      </c>
      <c r="AD924" s="58" t="s">
        <v>5626</v>
      </c>
      <c r="AE924" s="58" t="s">
        <v>5610</v>
      </c>
      <c r="AF924" s="58" t="s">
        <v>5611</v>
      </c>
      <c r="AG924" s="58"/>
      <c r="AH924" s="58"/>
      <c r="AI924" s="58"/>
      <c r="AJ924" s="58"/>
      <c r="AK924" s="58"/>
    </row>
    <row r="925" spans="1:37" x14ac:dyDescent="0.3">
      <c r="A925" s="58" t="s">
        <v>121</v>
      </c>
      <c r="B925" s="58" t="s">
        <v>122</v>
      </c>
      <c r="C925" s="58" t="s">
        <v>256</v>
      </c>
      <c r="D925" s="58" t="s">
        <v>257</v>
      </c>
      <c r="E925" s="58" t="s">
        <v>574</v>
      </c>
      <c r="F925" s="58" t="s">
        <v>575</v>
      </c>
      <c r="G925" s="58" t="s">
        <v>110</v>
      </c>
      <c r="H925" s="58" t="s">
        <v>3405</v>
      </c>
      <c r="I925" s="58" t="s">
        <v>44</v>
      </c>
      <c r="J925" s="58" t="s">
        <v>261</v>
      </c>
      <c r="K925" s="58" t="s">
        <v>262</v>
      </c>
      <c r="L925" s="58" t="s">
        <v>263</v>
      </c>
      <c r="M925" s="58" t="s">
        <v>5742</v>
      </c>
      <c r="N925" s="58" t="s">
        <v>5743</v>
      </c>
      <c r="O925" s="58">
        <v>302663</v>
      </c>
      <c r="P925" s="58" t="s">
        <v>5766</v>
      </c>
      <c r="Q925" s="72">
        <v>44798</v>
      </c>
      <c r="R925" s="58" t="s">
        <v>5767</v>
      </c>
      <c r="S925" s="72">
        <v>44797</v>
      </c>
      <c r="T925" s="58" t="s">
        <v>5768</v>
      </c>
      <c r="U925" s="58" t="s">
        <v>5776</v>
      </c>
      <c r="V925" s="72">
        <v>44795</v>
      </c>
      <c r="W925" s="58" t="s">
        <v>5744</v>
      </c>
      <c r="X925" s="72">
        <v>44780</v>
      </c>
      <c r="Y925" s="73" t="s">
        <v>5609</v>
      </c>
      <c r="Z925" s="58" t="s">
        <v>52</v>
      </c>
      <c r="AA925" s="58" t="s">
        <v>116</v>
      </c>
      <c r="AB925" s="58" t="s">
        <v>834</v>
      </c>
      <c r="AC925" s="58" t="s">
        <v>835</v>
      </c>
      <c r="AD925" s="58" t="s">
        <v>5777</v>
      </c>
      <c r="AE925" s="58" t="s">
        <v>5745</v>
      </c>
      <c r="AF925" s="58" t="s">
        <v>5667</v>
      </c>
      <c r="AG925" s="58"/>
      <c r="AH925" s="58"/>
      <c r="AI925" s="58"/>
      <c r="AJ925" s="58"/>
      <c r="AK925" s="58"/>
    </row>
    <row r="926" spans="1:37" x14ac:dyDescent="0.3">
      <c r="A926" s="58" t="s">
        <v>36</v>
      </c>
      <c r="B926" s="58" t="s">
        <v>37</v>
      </c>
      <c r="C926" s="58" t="s">
        <v>38</v>
      </c>
      <c r="D926" s="58" t="s">
        <v>39</v>
      </c>
      <c r="E926" s="58" t="s">
        <v>1074</v>
      </c>
      <c r="F926" s="58" t="s">
        <v>1075</v>
      </c>
      <c r="G926" s="58" t="s">
        <v>110</v>
      </c>
      <c r="H926" s="58" t="s">
        <v>3302</v>
      </c>
      <c r="I926" s="58" t="s">
        <v>44</v>
      </c>
      <c r="J926" s="58" t="s">
        <v>102</v>
      </c>
      <c r="K926" s="58" t="s">
        <v>128</v>
      </c>
      <c r="L926" s="58" t="s">
        <v>5605</v>
      </c>
      <c r="M926" s="58" t="s">
        <v>5606</v>
      </c>
      <c r="N926" s="58" t="s">
        <v>5614</v>
      </c>
      <c r="O926" s="58">
        <v>770000</v>
      </c>
      <c r="P926" s="58" t="s">
        <v>5763</v>
      </c>
      <c r="Q926" s="72">
        <v>44798</v>
      </c>
      <c r="R926" s="58" t="s">
        <v>5764</v>
      </c>
      <c r="S926" s="72">
        <v>44797</v>
      </c>
      <c r="T926" s="58" t="s">
        <v>5765</v>
      </c>
      <c r="U926" s="58" t="s">
        <v>5778</v>
      </c>
      <c r="V926" s="72">
        <v>44795</v>
      </c>
      <c r="W926" s="58" t="s">
        <v>5615</v>
      </c>
      <c r="X926" s="72">
        <v>44736</v>
      </c>
      <c r="Y926" s="73" t="s">
        <v>5609</v>
      </c>
      <c r="Z926" s="58" t="s">
        <v>52</v>
      </c>
      <c r="AA926" s="58" t="s">
        <v>116</v>
      </c>
      <c r="AB926" s="58" t="s">
        <v>834</v>
      </c>
      <c r="AC926" s="58" t="s">
        <v>835</v>
      </c>
      <c r="AD926" s="58" t="s">
        <v>5629</v>
      </c>
      <c r="AE926" s="58" t="s">
        <v>5616</v>
      </c>
      <c r="AF926" s="58" t="s">
        <v>5611</v>
      </c>
      <c r="AG926" s="58"/>
      <c r="AH926" s="58"/>
      <c r="AI926" s="58"/>
      <c r="AJ926" s="58"/>
      <c r="AK926" s="58"/>
    </row>
    <row r="927" spans="1:37" x14ac:dyDescent="0.3">
      <c r="A927" s="58" t="s">
        <v>121</v>
      </c>
      <c r="B927" s="58" t="s">
        <v>122</v>
      </c>
      <c r="C927" s="58" t="s">
        <v>256</v>
      </c>
      <c r="D927" s="58" t="s">
        <v>351</v>
      </c>
      <c r="E927" s="58" t="s">
        <v>352</v>
      </c>
      <c r="F927" s="58" t="s">
        <v>353</v>
      </c>
      <c r="G927" s="58" t="s">
        <v>110</v>
      </c>
      <c r="H927" s="58" t="s">
        <v>354</v>
      </c>
      <c r="I927" s="58" t="s">
        <v>44</v>
      </c>
      <c r="J927" s="58" t="s">
        <v>261</v>
      </c>
      <c r="K927" s="58" t="s">
        <v>318</v>
      </c>
      <c r="L927" s="58" t="s">
        <v>112</v>
      </c>
      <c r="M927" s="58" t="s">
        <v>355</v>
      </c>
      <c r="N927" s="58" t="s">
        <v>5739</v>
      </c>
      <c r="O927" s="58">
        <v>173434</v>
      </c>
      <c r="P927" s="58" t="s">
        <v>5766</v>
      </c>
      <c r="Q927" s="72">
        <v>44798</v>
      </c>
      <c r="R927" s="58" t="s">
        <v>5767</v>
      </c>
      <c r="S927" s="72">
        <v>44797</v>
      </c>
      <c r="T927" s="58" t="s">
        <v>5768</v>
      </c>
      <c r="U927" s="58" t="s">
        <v>5779</v>
      </c>
      <c r="V927" s="72">
        <v>44795</v>
      </c>
      <c r="W927" s="58" t="s">
        <v>5740</v>
      </c>
      <c r="X927" s="72">
        <v>44659</v>
      </c>
      <c r="Y927" s="73" t="s">
        <v>5609</v>
      </c>
      <c r="Z927" s="58" t="s">
        <v>52</v>
      </c>
      <c r="AA927" s="58" t="s">
        <v>116</v>
      </c>
      <c r="AB927" s="58" t="s">
        <v>834</v>
      </c>
      <c r="AC927" s="58" t="s">
        <v>835</v>
      </c>
      <c r="AD927" s="58" t="s">
        <v>5780</v>
      </c>
      <c r="AE927" s="58" t="s">
        <v>5741</v>
      </c>
      <c r="AF927" s="58" t="s">
        <v>5667</v>
      </c>
      <c r="AG927" s="58"/>
      <c r="AH927" s="58"/>
      <c r="AI927" s="58"/>
      <c r="AJ927" s="58"/>
      <c r="AK927" s="58"/>
    </row>
    <row r="928" spans="1:37" x14ac:dyDescent="0.3">
      <c r="A928" s="58" t="s">
        <v>36</v>
      </c>
      <c r="B928" s="58" t="s">
        <v>37</v>
      </c>
      <c r="C928" s="58" t="s">
        <v>38</v>
      </c>
      <c r="D928" s="58" t="s">
        <v>39</v>
      </c>
      <c r="E928" s="58" t="s">
        <v>40</v>
      </c>
      <c r="F928" s="58" t="s">
        <v>41</v>
      </c>
      <c r="G928" s="58" t="s">
        <v>42</v>
      </c>
      <c r="H928" s="58" t="s">
        <v>43</v>
      </c>
      <c r="I928" s="58" t="s">
        <v>44</v>
      </c>
      <c r="J928" s="58" t="s">
        <v>45</v>
      </c>
      <c r="K928" s="58" t="s">
        <v>46</v>
      </c>
      <c r="L928" s="58" t="s">
        <v>47</v>
      </c>
      <c r="M928" s="58" t="s">
        <v>48</v>
      </c>
      <c r="N928" s="58" t="s">
        <v>5617</v>
      </c>
      <c r="O928" s="58">
        <v>308000</v>
      </c>
      <c r="P928" s="58" t="s">
        <v>5763</v>
      </c>
      <c r="Q928" s="72">
        <v>44798</v>
      </c>
      <c r="R928" s="58" t="s">
        <v>5764</v>
      </c>
      <c r="S928" s="72">
        <v>44797</v>
      </c>
      <c r="T928" s="58" t="s">
        <v>5765</v>
      </c>
      <c r="U928" s="58" t="s">
        <v>5781</v>
      </c>
      <c r="V928" s="72">
        <v>44795</v>
      </c>
      <c r="W928" s="58" t="s">
        <v>5618</v>
      </c>
      <c r="X928" s="72">
        <v>44727</v>
      </c>
      <c r="Y928" s="73" t="s">
        <v>5609</v>
      </c>
      <c r="Z928" s="58" t="s">
        <v>52</v>
      </c>
      <c r="AA928" s="58" t="s">
        <v>53</v>
      </c>
      <c r="AB928" s="58" t="s">
        <v>834</v>
      </c>
      <c r="AC928" s="58" t="s">
        <v>835</v>
      </c>
      <c r="AD928" s="58" t="s">
        <v>5635</v>
      </c>
      <c r="AE928" s="58" t="s">
        <v>5619</v>
      </c>
      <c r="AF928" s="58" t="s">
        <v>5620</v>
      </c>
      <c r="AG928" s="58"/>
      <c r="AH928" s="58"/>
      <c r="AI928" s="58"/>
      <c r="AJ928" s="58"/>
      <c r="AK928" s="58"/>
    </row>
    <row r="929" spans="1:37" x14ac:dyDescent="0.3">
      <c r="A929" s="58" t="s">
        <v>121</v>
      </c>
      <c r="B929" s="58" t="s">
        <v>122</v>
      </c>
      <c r="C929" s="58" t="s">
        <v>256</v>
      </c>
      <c r="D929" s="58" t="s">
        <v>269</v>
      </c>
      <c r="E929" s="58" t="s">
        <v>270</v>
      </c>
      <c r="F929" s="58" t="s">
        <v>271</v>
      </c>
      <c r="G929" s="58" t="s">
        <v>42</v>
      </c>
      <c r="H929" s="58" t="s">
        <v>272</v>
      </c>
      <c r="I929" s="58" t="s">
        <v>44</v>
      </c>
      <c r="J929" s="58" t="s">
        <v>136</v>
      </c>
      <c r="K929" s="58" t="s">
        <v>273</v>
      </c>
      <c r="L929" s="58" t="s">
        <v>279</v>
      </c>
      <c r="M929" s="58" t="s">
        <v>280</v>
      </c>
      <c r="N929" s="58" t="s">
        <v>5729</v>
      </c>
      <c r="O929" s="58">
        <v>1435000</v>
      </c>
      <c r="P929" s="58" t="s">
        <v>5766</v>
      </c>
      <c r="Q929" s="72">
        <v>44798</v>
      </c>
      <c r="R929" s="58" t="s">
        <v>5767</v>
      </c>
      <c r="S929" s="72">
        <v>44797</v>
      </c>
      <c r="T929" s="58" t="s">
        <v>5768</v>
      </c>
      <c r="U929" s="58" t="s">
        <v>5782</v>
      </c>
      <c r="V929" s="72">
        <v>44795</v>
      </c>
      <c r="W929" s="58" t="s">
        <v>5730</v>
      </c>
      <c r="X929" s="72">
        <v>44746</v>
      </c>
      <c r="Y929" s="73" t="s">
        <v>5609</v>
      </c>
      <c r="Z929" s="58" t="s">
        <v>52</v>
      </c>
      <c r="AA929" s="58" t="s">
        <v>53</v>
      </c>
      <c r="AB929" s="58" t="s">
        <v>834</v>
      </c>
      <c r="AC929" s="58" t="s">
        <v>835</v>
      </c>
      <c r="AD929" s="58" t="s">
        <v>5632</v>
      </c>
      <c r="AE929" s="58" t="s">
        <v>5731</v>
      </c>
      <c r="AF929" s="58" t="s">
        <v>5674</v>
      </c>
      <c r="AG929" s="58"/>
      <c r="AH929" s="58"/>
      <c r="AI929" s="58"/>
      <c r="AJ929" s="58"/>
      <c r="AK929" s="58"/>
    </row>
    <row r="930" spans="1:37" x14ac:dyDescent="0.3">
      <c r="A930" s="58" t="s">
        <v>36</v>
      </c>
      <c r="B930" s="58" t="s">
        <v>37</v>
      </c>
      <c r="C930" s="58" t="s">
        <v>38</v>
      </c>
      <c r="D930" s="58" t="s">
        <v>39</v>
      </c>
      <c r="E930" s="58" t="s">
        <v>40</v>
      </c>
      <c r="F930" s="58" t="s">
        <v>41</v>
      </c>
      <c r="G930" s="58" t="s">
        <v>42</v>
      </c>
      <c r="H930" s="58" t="s">
        <v>43</v>
      </c>
      <c r="I930" s="58" t="s">
        <v>44</v>
      </c>
      <c r="J930" s="58" t="s">
        <v>45</v>
      </c>
      <c r="K930" s="58" t="s">
        <v>46</v>
      </c>
      <c r="L930" s="58" t="s">
        <v>47</v>
      </c>
      <c r="M930" s="58" t="s">
        <v>48</v>
      </c>
      <c r="N930" s="58" t="s">
        <v>5621</v>
      </c>
      <c r="O930" s="58">
        <v>742000</v>
      </c>
      <c r="P930" s="58" t="s">
        <v>5763</v>
      </c>
      <c r="Q930" s="72">
        <v>44798</v>
      </c>
      <c r="R930" s="58" t="s">
        <v>5764</v>
      </c>
      <c r="S930" s="72">
        <v>44797</v>
      </c>
      <c r="T930" s="58" t="s">
        <v>5765</v>
      </c>
      <c r="U930" s="58" t="s">
        <v>5783</v>
      </c>
      <c r="V930" s="72">
        <v>44795</v>
      </c>
      <c r="W930" s="58" t="s">
        <v>5622</v>
      </c>
      <c r="X930" s="72">
        <v>44727</v>
      </c>
      <c r="Y930" s="73" t="s">
        <v>5609</v>
      </c>
      <c r="Z930" s="58" t="s">
        <v>52</v>
      </c>
      <c r="AA930" s="58" t="s">
        <v>53</v>
      </c>
      <c r="AB930" s="58" t="s">
        <v>834</v>
      </c>
      <c r="AC930" s="58" t="s">
        <v>835</v>
      </c>
      <c r="AD930" s="58" t="s">
        <v>5613</v>
      </c>
      <c r="AE930" s="58" t="s">
        <v>5623</v>
      </c>
      <c r="AF930" s="58" t="s">
        <v>5620</v>
      </c>
      <c r="AG930" s="58"/>
      <c r="AH930" s="58"/>
      <c r="AI930" s="58"/>
      <c r="AJ930" s="58"/>
      <c r="AK930" s="58"/>
    </row>
    <row r="931" spans="1:37" x14ac:dyDescent="0.3">
      <c r="A931" s="58" t="s">
        <v>121</v>
      </c>
      <c r="B931" s="58" t="s">
        <v>122</v>
      </c>
      <c r="C931" s="58" t="s">
        <v>256</v>
      </c>
      <c r="D931" s="58" t="s">
        <v>269</v>
      </c>
      <c r="E931" s="58" t="s">
        <v>270</v>
      </c>
      <c r="F931" s="58" t="s">
        <v>271</v>
      </c>
      <c r="G931" s="58" t="s">
        <v>42</v>
      </c>
      <c r="H931" s="58" t="s">
        <v>272</v>
      </c>
      <c r="I931" s="58" t="s">
        <v>44</v>
      </c>
      <c r="J931" s="58" t="s">
        <v>136</v>
      </c>
      <c r="K931" s="58" t="s">
        <v>273</v>
      </c>
      <c r="L931" s="58" t="s">
        <v>274</v>
      </c>
      <c r="M931" s="58" t="s">
        <v>275</v>
      </c>
      <c r="N931" s="58" t="s">
        <v>5726</v>
      </c>
      <c r="O931" s="58">
        <v>985000</v>
      </c>
      <c r="P931" s="58" t="s">
        <v>5766</v>
      </c>
      <c r="Q931" s="72">
        <v>44798</v>
      </c>
      <c r="R931" s="58" t="s">
        <v>5767</v>
      </c>
      <c r="S931" s="72">
        <v>44797</v>
      </c>
      <c r="T931" s="58" t="s">
        <v>5768</v>
      </c>
      <c r="U931" s="58" t="s">
        <v>5784</v>
      </c>
      <c r="V931" s="72">
        <v>44795</v>
      </c>
      <c r="W931" s="58" t="s">
        <v>5727</v>
      </c>
      <c r="X931" s="72">
        <v>44743</v>
      </c>
      <c r="Y931" s="73" t="s">
        <v>5609</v>
      </c>
      <c r="Z931" s="58" t="s">
        <v>52</v>
      </c>
      <c r="AA931" s="58" t="s">
        <v>53</v>
      </c>
      <c r="AB931" s="58" t="s">
        <v>834</v>
      </c>
      <c r="AC931" s="58" t="s">
        <v>835</v>
      </c>
      <c r="AD931" s="58" t="s">
        <v>5644</v>
      </c>
      <c r="AE931" s="58" t="s">
        <v>5728</v>
      </c>
      <c r="AF931" s="58" t="s">
        <v>5674</v>
      </c>
      <c r="AG931" s="58"/>
      <c r="AH931" s="58"/>
      <c r="AI931" s="58"/>
      <c r="AJ931" s="58"/>
      <c r="AK931" s="58"/>
    </row>
    <row r="932" spans="1:37" x14ac:dyDescent="0.3">
      <c r="A932" s="58" t="s">
        <v>36</v>
      </c>
      <c r="B932" s="58" t="s">
        <v>37</v>
      </c>
      <c r="C932" s="58" t="s">
        <v>38</v>
      </c>
      <c r="D932" s="58" t="s">
        <v>39</v>
      </c>
      <c r="E932" s="58" t="s">
        <v>99</v>
      </c>
      <c r="F932" s="58" t="s">
        <v>100</v>
      </c>
      <c r="G932" s="58" t="s">
        <v>42</v>
      </c>
      <c r="H932" s="58" t="s">
        <v>101</v>
      </c>
      <c r="I932" s="58" t="s">
        <v>44</v>
      </c>
      <c r="J932" s="58" t="s">
        <v>102</v>
      </c>
      <c r="K932" s="58" t="s">
        <v>103</v>
      </c>
      <c r="L932" s="58" t="s">
        <v>104</v>
      </c>
      <c r="M932" s="58" t="s">
        <v>105</v>
      </c>
      <c r="N932" s="58" t="s">
        <v>5624</v>
      </c>
      <c r="O932" s="58">
        <v>242000</v>
      </c>
      <c r="P932" s="58" t="s">
        <v>5763</v>
      </c>
      <c r="Q932" s="72">
        <v>44798</v>
      </c>
      <c r="R932" s="58" t="s">
        <v>5764</v>
      </c>
      <c r="S932" s="72">
        <v>44797</v>
      </c>
      <c r="T932" s="58" t="s">
        <v>5765</v>
      </c>
      <c r="U932" s="58" t="s">
        <v>5785</v>
      </c>
      <c r="V932" s="72">
        <v>44795</v>
      </c>
      <c r="W932" s="58" t="s">
        <v>5625</v>
      </c>
      <c r="X932" s="72">
        <v>44720</v>
      </c>
      <c r="Y932" s="73" t="s">
        <v>5609</v>
      </c>
      <c r="Z932" s="58" t="s">
        <v>52</v>
      </c>
      <c r="AA932" s="58" t="s">
        <v>53</v>
      </c>
      <c r="AB932" s="58" t="s">
        <v>834</v>
      </c>
      <c r="AC932" s="58" t="s">
        <v>835</v>
      </c>
      <c r="AD932" s="58" t="s">
        <v>5728</v>
      </c>
      <c r="AE932" s="58" t="s">
        <v>5626</v>
      </c>
      <c r="AF932" s="58" t="s">
        <v>5611</v>
      </c>
      <c r="AG932" s="58"/>
      <c r="AH932" s="58"/>
      <c r="AI932" s="58"/>
      <c r="AJ932" s="58"/>
      <c r="AK932" s="58"/>
    </row>
    <row r="933" spans="1:37" x14ac:dyDescent="0.3">
      <c r="A933" s="58" t="s">
        <v>121</v>
      </c>
      <c r="B933" s="58" t="s">
        <v>632</v>
      </c>
      <c r="C933" s="58" t="s">
        <v>633</v>
      </c>
      <c r="D933" s="58" t="s">
        <v>634</v>
      </c>
      <c r="E933" s="58" t="s">
        <v>635</v>
      </c>
      <c r="F933" s="58" t="s">
        <v>652</v>
      </c>
      <c r="G933" s="58" t="s">
        <v>56</v>
      </c>
      <c r="H933" s="58" t="s">
        <v>665</v>
      </c>
      <c r="I933" s="58" t="s">
        <v>44</v>
      </c>
      <c r="J933" s="58" t="s">
        <v>261</v>
      </c>
      <c r="K933" s="58" t="s">
        <v>318</v>
      </c>
      <c r="L933" s="58" t="s">
        <v>5750</v>
      </c>
      <c r="M933" s="58" t="s">
        <v>5751</v>
      </c>
      <c r="N933" s="58" t="s">
        <v>5758</v>
      </c>
      <c r="O933" s="58">
        <v>2089700</v>
      </c>
      <c r="P933" s="58" t="s">
        <v>5769</v>
      </c>
      <c r="Q933" s="72">
        <v>44798</v>
      </c>
      <c r="R933" s="58" t="s">
        <v>5770</v>
      </c>
      <c r="S933" s="72">
        <v>44797</v>
      </c>
      <c r="T933" s="58" t="s">
        <v>5771</v>
      </c>
      <c r="U933" s="58" t="s">
        <v>5786</v>
      </c>
      <c r="V933" s="72">
        <v>44795</v>
      </c>
      <c r="W933" s="58" t="s">
        <v>5759</v>
      </c>
      <c r="X933" s="72">
        <v>44690</v>
      </c>
      <c r="Y933" s="73" t="s">
        <v>5609</v>
      </c>
      <c r="Z933" s="58" t="s">
        <v>52</v>
      </c>
      <c r="AA933" s="58" t="s">
        <v>62</v>
      </c>
      <c r="AB933" s="58" t="s">
        <v>834</v>
      </c>
      <c r="AC933" s="58" t="s">
        <v>835</v>
      </c>
      <c r="AD933" s="58" t="s">
        <v>5787</v>
      </c>
      <c r="AE933" s="58" t="s">
        <v>5760</v>
      </c>
      <c r="AF933" s="58" t="s">
        <v>5667</v>
      </c>
      <c r="AG933" s="58"/>
      <c r="AH933" s="58"/>
      <c r="AI933" s="58"/>
      <c r="AJ933" s="58"/>
      <c r="AK933" s="58"/>
    </row>
    <row r="934" spans="1:37" x14ac:dyDescent="0.3">
      <c r="A934" s="58" t="s">
        <v>36</v>
      </c>
      <c r="B934" s="58" t="s">
        <v>37</v>
      </c>
      <c r="C934" s="58" t="s">
        <v>38</v>
      </c>
      <c r="D934" s="58" t="s">
        <v>39</v>
      </c>
      <c r="E934" s="58" t="s">
        <v>99</v>
      </c>
      <c r="F934" s="58" t="s">
        <v>100</v>
      </c>
      <c r="G934" s="58" t="s">
        <v>42</v>
      </c>
      <c r="H934" s="58" t="s">
        <v>101</v>
      </c>
      <c r="I934" s="58" t="s">
        <v>44</v>
      </c>
      <c r="J934" s="58" t="s">
        <v>102</v>
      </c>
      <c r="K934" s="58" t="s">
        <v>103</v>
      </c>
      <c r="L934" s="58" t="s">
        <v>104</v>
      </c>
      <c r="M934" s="58" t="s">
        <v>105</v>
      </c>
      <c r="N934" s="58" t="s">
        <v>5627</v>
      </c>
      <c r="O934" s="58">
        <v>517000</v>
      </c>
      <c r="P934" s="58" t="s">
        <v>5763</v>
      </c>
      <c r="Q934" s="72">
        <v>44798</v>
      </c>
      <c r="R934" s="58" t="s">
        <v>5764</v>
      </c>
      <c r="S934" s="72">
        <v>44797</v>
      </c>
      <c r="T934" s="58" t="s">
        <v>5765</v>
      </c>
      <c r="U934" s="58" t="s">
        <v>5788</v>
      </c>
      <c r="V934" s="72">
        <v>44795</v>
      </c>
      <c r="W934" s="58" t="s">
        <v>5628</v>
      </c>
      <c r="X934" s="72">
        <v>44720</v>
      </c>
      <c r="Y934" s="73" t="s">
        <v>5609</v>
      </c>
      <c r="Z934" s="58" t="s">
        <v>52</v>
      </c>
      <c r="AA934" s="58" t="s">
        <v>53</v>
      </c>
      <c r="AB934" s="58" t="s">
        <v>834</v>
      </c>
      <c r="AC934" s="58" t="s">
        <v>835</v>
      </c>
      <c r="AD934" s="58" t="s">
        <v>5731</v>
      </c>
      <c r="AE934" s="58" t="s">
        <v>5629</v>
      </c>
      <c r="AF934" s="58" t="s">
        <v>5611</v>
      </c>
      <c r="AG934" s="58"/>
      <c r="AH934" s="58"/>
      <c r="AI934" s="58"/>
      <c r="AJ934" s="58"/>
      <c r="AK934" s="58"/>
    </row>
    <row r="935" spans="1:37" x14ac:dyDescent="0.3">
      <c r="A935" s="58" t="s">
        <v>121</v>
      </c>
      <c r="B935" s="58" t="s">
        <v>632</v>
      </c>
      <c r="C935" s="58" t="s">
        <v>633</v>
      </c>
      <c r="D935" s="58" t="s">
        <v>634</v>
      </c>
      <c r="E935" s="58" t="s">
        <v>635</v>
      </c>
      <c r="F935" s="58" t="s">
        <v>652</v>
      </c>
      <c r="G935" s="58" t="s">
        <v>56</v>
      </c>
      <c r="H935" s="58" t="s">
        <v>665</v>
      </c>
      <c r="I935" s="58" t="s">
        <v>44</v>
      </c>
      <c r="J935" s="58" t="s">
        <v>261</v>
      </c>
      <c r="K935" s="58" t="s">
        <v>318</v>
      </c>
      <c r="L935" s="58" t="s">
        <v>5750</v>
      </c>
      <c r="M935" s="58" t="s">
        <v>5751</v>
      </c>
      <c r="N935" s="58" t="s">
        <v>5755</v>
      </c>
      <c r="O935" s="58">
        <v>1434000</v>
      </c>
      <c r="P935" s="58" t="s">
        <v>5769</v>
      </c>
      <c r="Q935" s="72">
        <v>44798</v>
      </c>
      <c r="R935" s="58" t="s">
        <v>5770</v>
      </c>
      <c r="S935" s="72">
        <v>44797</v>
      </c>
      <c r="T935" s="58" t="s">
        <v>5771</v>
      </c>
      <c r="U935" s="58" t="s">
        <v>5789</v>
      </c>
      <c r="V935" s="72">
        <v>44795</v>
      </c>
      <c r="W935" s="58" t="s">
        <v>5756</v>
      </c>
      <c r="X935" s="72">
        <v>44628</v>
      </c>
      <c r="Y935" s="73" t="s">
        <v>5609</v>
      </c>
      <c r="Z935" s="58" t="s">
        <v>52</v>
      </c>
      <c r="AA935" s="58" t="s">
        <v>62</v>
      </c>
      <c r="AB935" s="58" t="s">
        <v>834</v>
      </c>
      <c r="AC935" s="58" t="s">
        <v>835</v>
      </c>
      <c r="AD935" s="58" t="s">
        <v>5790</v>
      </c>
      <c r="AE935" s="58" t="s">
        <v>5757</v>
      </c>
      <c r="AF935" s="58" t="s">
        <v>5667</v>
      </c>
      <c r="AG935" s="58"/>
      <c r="AH935" s="58"/>
      <c r="AI935" s="58"/>
      <c r="AJ935" s="58"/>
      <c r="AK935" s="58"/>
    </row>
    <row r="936" spans="1:37" x14ac:dyDescent="0.3">
      <c r="A936" s="58" t="s">
        <v>36</v>
      </c>
      <c r="B936" s="58" t="s">
        <v>37</v>
      </c>
      <c r="C936" s="58" t="s">
        <v>38</v>
      </c>
      <c r="D936" s="58" t="s">
        <v>39</v>
      </c>
      <c r="E936" s="58" t="s">
        <v>99</v>
      </c>
      <c r="F936" s="58" t="s">
        <v>100</v>
      </c>
      <c r="G936" s="58" t="s">
        <v>42</v>
      </c>
      <c r="H936" s="58" t="s">
        <v>101</v>
      </c>
      <c r="I936" s="58" t="s">
        <v>44</v>
      </c>
      <c r="J936" s="58" t="s">
        <v>102</v>
      </c>
      <c r="K936" s="58" t="s">
        <v>103</v>
      </c>
      <c r="L936" s="58" t="s">
        <v>104</v>
      </c>
      <c r="M936" s="58" t="s">
        <v>105</v>
      </c>
      <c r="N936" s="58" t="s">
        <v>5630</v>
      </c>
      <c r="O936" s="58">
        <v>374000</v>
      </c>
      <c r="P936" s="58" t="s">
        <v>5763</v>
      </c>
      <c r="Q936" s="72">
        <v>44798</v>
      </c>
      <c r="R936" s="58" t="s">
        <v>5764</v>
      </c>
      <c r="S936" s="72">
        <v>44797</v>
      </c>
      <c r="T936" s="58" t="s">
        <v>5765</v>
      </c>
      <c r="U936" s="58" t="s">
        <v>5791</v>
      </c>
      <c r="V936" s="72">
        <v>44795</v>
      </c>
      <c r="W936" s="58" t="s">
        <v>5631</v>
      </c>
      <c r="X936" s="72">
        <v>44736</v>
      </c>
      <c r="Y936" s="73" t="s">
        <v>5609</v>
      </c>
      <c r="Z936" s="58" t="s">
        <v>52</v>
      </c>
      <c r="AA936" s="58" t="s">
        <v>53</v>
      </c>
      <c r="AB936" s="58" t="s">
        <v>834</v>
      </c>
      <c r="AC936" s="58" t="s">
        <v>835</v>
      </c>
      <c r="AD936" s="58" t="s">
        <v>5623</v>
      </c>
      <c r="AE936" s="58" t="s">
        <v>5632</v>
      </c>
      <c r="AF936" s="58" t="s">
        <v>5611</v>
      </c>
      <c r="AG936" s="58"/>
      <c r="AH936" s="58"/>
      <c r="AI936" s="58"/>
      <c r="AJ936" s="58"/>
      <c r="AK936" s="58"/>
    </row>
    <row r="937" spans="1:37" x14ac:dyDescent="0.3">
      <c r="A937" s="58" t="s">
        <v>121</v>
      </c>
      <c r="B937" s="58" t="s">
        <v>632</v>
      </c>
      <c r="C937" s="58" t="s">
        <v>633</v>
      </c>
      <c r="D937" s="58" t="s">
        <v>634</v>
      </c>
      <c r="E937" s="58" t="s">
        <v>635</v>
      </c>
      <c r="F937" s="58" t="s">
        <v>652</v>
      </c>
      <c r="G937" s="58" t="s">
        <v>56</v>
      </c>
      <c r="H937" s="58" t="s">
        <v>665</v>
      </c>
      <c r="I937" s="58" t="s">
        <v>44</v>
      </c>
      <c r="J937" s="58" t="s">
        <v>261</v>
      </c>
      <c r="K937" s="58" t="s">
        <v>318</v>
      </c>
      <c r="L937" s="58" t="s">
        <v>5750</v>
      </c>
      <c r="M937" s="58" t="s">
        <v>5751</v>
      </c>
      <c r="N937" s="58" t="s">
        <v>5752</v>
      </c>
      <c r="O937" s="58">
        <v>2382500</v>
      </c>
      <c r="P937" s="58" t="s">
        <v>5769</v>
      </c>
      <c r="Q937" s="72">
        <v>44798</v>
      </c>
      <c r="R937" s="58" t="s">
        <v>5770</v>
      </c>
      <c r="S937" s="72">
        <v>44797</v>
      </c>
      <c r="T937" s="58" t="s">
        <v>5771</v>
      </c>
      <c r="U937" s="58" t="s">
        <v>5792</v>
      </c>
      <c r="V937" s="72">
        <v>44795</v>
      </c>
      <c r="W937" s="58" t="s">
        <v>5753</v>
      </c>
      <c r="X937" s="72">
        <v>44581</v>
      </c>
      <c r="Y937" s="73" t="s">
        <v>5609</v>
      </c>
      <c r="Z937" s="58" t="s">
        <v>52</v>
      </c>
      <c r="AA937" s="58" t="s">
        <v>62</v>
      </c>
      <c r="AB937" s="58" t="s">
        <v>834</v>
      </c>
      <c r="AC937" s="58" t="s">
        <v>835</v>
      </c>
      <c r="AD937" s="58" t="s">
        <v>5793</v>
      </c>
      <c r="AE937" s="58" t="s">
        <v>5754</v>
      </c>
      <c r="AF937" s="58" t="s">
        <v>5667</v>
      </c>
      <c r="AG937" s="58"/>
      <c r="AH937" s="58"/>
      <c r="AI937" s="58"/>
      <c r="AJ937" s="58"/>
      <c r="AK937" s="58"/>
    </row>
    <row r="938" spans="1:37" x14ac:dyDescent="0.3">
      <c r="A938" s="58" t="s">
        <v>36</v>
      </c>
      <c r="B938" s="58" t="s">
        <v>37</v>
      </c>
      <c r="C938" s="58" t="s">
        <v>38</v>
      </c>
      <c r="D938" s="58" t="s">
        <v>39</v>
      </c>
      <c r="E938" s="58" t="s">
        <v>99</v>
      </c>
      <c r="F938" s="58" t="s">
        <v>100</v>
      </c>
      <c r="G938" s="58" t="s">
        <v>42</v>
      </c>
      <c r="H938" s="58" t="s">
        <v>101</v>
      </c>
      <c r="I938" s="58" t="s">
        <v>44</v>
      </c>
      <c r="J938" s="58" t="s">
        <v>102</v>
      </c>
      <c r="K938" s="58" t="s">
        <v>103</v>
      </c>
      <c r="L938" s="58" t="s">
        <v>104</v>
      </c>
      <c r="M938" s="58" t="s">
        <v>105</v>
      </c>
      <c r="N938" s="58" t="s">
        <v>5633</v>
      </c>
      <c r="O938" s="58">
        <v>799000</v>
      </c>
      <c r="P938" s="58" t="s">
        <v>5763</v>
      </c>
      <c r="Q938" s="72">
        <v>44798</v>
      </c>
      <c r="R938" s="58" t="s">
        <v>5764</v>
      </c>
      <c r="S938" s="72">
        <v>44797</v>
      </c>
      <c r="T938" s="58" t="s">
        <v>5765</v>
      </c>
      <c r="U938" s="58" t="s">
        <v>5794</v>
      </c>
      <c r="V938" s="72">
        <v>44795</v>
      </c>
      <c r="W938" s="58" t="s">
        <v>5634</v>
      </c>
      <c r="X938" s="72">
        <v>44736</v>
      </c>
      <c r="Y938" s="73" t="s">
        <v>5609</v>
      </c>
      <c r="Z938" s="58" t="s">
        <v>52</v>
      </c>
      <c r="AA938" s="58" t="s">
        <v>53</v>
      </c>
      <c r="AB938" s="58" t="s">
        <v>834</v>
      </c>
      <c r="AC938" s="58" t="s">
        <v>835</v>
      </c>
      <c r="AD938" s="58" t="s">
        <v>5683</v>
      </c>
      <c r="AE938" s="58" t="s">
        <v>5635</v>
      </c>
      <c r="AF938" s="58" t="s">
        <v>5611</v>
      </c>
      <c r="AG938" s="58"/>
      <c r="AH938" s="58"/>
      <c r="AI938" s="58"/>
      <c r="AJ938" s="58"/>
      <c r="AK938" s="58"/>
    </row>
    <row r="939" spans="1:37" x14ac:dyDescent="0.3">
      <c r="A939" s="58" t="s">
        <v>121</v>
      </c>
      <c r="B939" s="58" t="s">
        <v>632</v>
      </c>
      <c r="C939" s="58" t="s">
        <v>633</v>
      </c>
      <c r="D939" s="58" t="s">
        <v>634</v>
      </c>
      <c r="E939" s="58" t="s">
        <v>635</v>
      </c>
      <c r="F939" s="58" t="s">
        <v>652</v>
      </c>
      <c r="G939" s="58" t="s">
        <v>42</v>
      </c>
      <c r="H939" s="58" t="s">
        <v>3251</v>
      </c>
      <c r="I939" s="58" t="s">
        <v>44</v>
      </c>
      <c r="J939" s="58" t="s">
        <v>261</v>
      </c>
      <c r="K939" s="58" t="s">
        <v>318</v>
      </c>
      <c r="L939" s="58" t="s">
        <v>3437</v>
      </c>
      <c r="M939" s="58" t="s">
        <v>5746</v>
      </c>
      <c r="N939" s="58" t="s">
        <v>5747</v>
      </c>
      <c r="O939" s="58">
        <v>1997950</v>
      </c>
      <c r="P939" s="58" t="s">
        <v>5769</v>
      </c>
      <c r="Q939" s="72">
        <v>44798</v>
      </c>
      <c r="R939" s="58" t="s">
        <v>5770</v>
      </c>
      <c r="S939" s="72">
        <v>44797</v>
      </c>
      <c r="T939" s="58" t="s">
        <v>5771</v>
      </c>
      <c r="U939" s="58" t="s">
        <v>5795</v>
      </c>
      <c r="V939" s="72">
        <v>44795</v>
      </c>
      <c r="W939" s="58" t="s">
        <v>5748</v>
      </c>
      <c r="X939" s="72">
        <v>44678</v>
      </c>
      <c r="Y939" s="73" t="s">
        <v>5609</v>
      </c>
      <c r="Z939" s="58" t="s">
        <v>52</v>
      </c>
      <c r="AA939" s="58" t="s">
        <v>53</v>
      </c>
      <c r="AB939" s="58" t="s">
        <v>834</v>
      </c>
      <c r="AC939" s="58" t="s">
        <v>835</v>
      </c>
      <c r="AD939" s="58" t="s">
        <v>5796</v>
      </c>
      <c r="AE939" s="58" t="s">
        <v>5749</v>
      </c>
      <c r="AF939" s="58" t="s">
        <v>5667</v>
      </c>
      <c r="AG939" s="58"/>
      <c r="AH939" s="58"/>
      <c r="AI939" s="58"/>
      <c r="AJ939" s="58"/>
      <c r="AK939" s="58"/>
    </row>
    <row r="940" spans="1:37" x14ac:dyDescent="0.3">
      <c r="A940" s="58" t="s">
        <v>36</v>
      </c>
      <c r="B940" s="58" t="s">
        <v>37</v>
      </c>
      <c r="C940" s="58" t="s">
        <v>38</v>
      </c>
      <c r="D940" s="58" t="s">
        <v>39</v>
      </c>
      <c r="E940" s="58" t="s">
        <v>99</v>
      </c>
      <c r="F940" s="58" t="s">
        <v>100</v>
      </c>
      <c r="G940" s="58" t="s">
        <v>42</v>
      </c>
      <c r="H940" s="58" t="s">
        <v>101</v>
      </c>
      <c r="I940" s="58" t="s">
        <v>44</v>
      </c>
      <c r="J940" s="58" t="s">
        <v>102</v>
      </c>
      <c r="K940" s="58" t="s">
        <v>103</v>
      </c>
      <c r="L940" s="58" t="s">
        <v>104</v>
      </c>
      <c r="M940" s="58" t="s">
        <v>105</v>
      </c>
      <c r="N940" s="58" t="s">
        <v>5612</v>
      </c>
      <c r="O940" s="58">
        <v>3995000</v>
      </c>
      <c r="P940" s="58" t="s">
        <v>5763</v>
      </c>
      <c r="Q940" s="72">
        <v>44798</v>
      </c>
      <c r="R940" s="58" t="s">
        <v>5764</v>
      </c>
      <c r="S940" s="72">
        <v>44797</v>
      </c>
      <c r="T940" s="58" t="s">
        <v>5765</v>
      </c>
      <c r="U940" s="58" t="s">
        <v>5797</v>
      </c>
      <c r="V940" s="72">
        <v>44795</v>
      </c>
      <c r="W940" s="58" t="s">
        <v>5593</v>
      </c>
      <c r="X940" s="72">
        <v>44742</v>
      </c>
      <c r="Y940" s="73" t="s">
        <v>5609</v>
      </c>
      <c r="Z940" s="58" t="s">
        <v>52</v>
      </c>
      <c r="AA940" s="58" t="s">
        <v>53</v>
      </c>
      <c r="AB940" s="58" t="s">
        <v>834</v>
      </c>
      <c r="AC940" s="58" t="s">
        <v>835</v>
      </c>
      <c r="AD940" s="58" t="s">
        <v>5677</v>
      </c>
      <c r="AE940" s="58" t="s">
        <v>5613</v>
      </c>
      <c r="AF940" s="58" t="s">
        <v>5611</v>
      </c>
      <c r="AG940" s="58"/>
      <c r="AH940" s="58"/>
      <c r="AI940" s="58">
        <v>119850</v>
      </c>
      <c r="AJ940" s="58"/>
      <c r="AK940" s="58"/>
    </row>
    <row r="941" spans="1:37" x14ac:dyDescent="0.3">
      <c r="A941" s="58" t="s">
        <v>121</v>
      </c>
      <c r="B941" s="58" t="s">
        <v>122</v>
      </c>
      <c r="C941" s="58" t="s">
        <v>123</v>
      </c>
      <c r="D941" s="58" t="s">
        <v>314</v>
      </c>
      <c r="E941" s="58" t="s">
        <v>315</v>
      </c>
      <c r="F941" s="58" t="s">
        <v>316</v>
      </c>
      <c r="G941" s="58" t="s">
        <v>56</v>
      </c>
      <c r="H941" s="58" t="s">
        <v>3316</v>
      </c>
      <c r="I941" s="58" t="s">
        <v>44</v>
      </c>
      <c r="J941" s="58" t="s">
        <v>261</v>
      </c>
      <c r="K941" s="58" t="s">
        <v>318</v>
      </c>
      <c r="L941" s="58" t="s">
        <v>4678</v>
      </c>
      <c r="M941" s="58" t="s">
        <v>4676</v>
      </c>
      <c r="N941" s="58" t="s">
        <v>5736</v>
      </c>
      <c r="O941" s="58">
        <v>1220000</v>
      </c>
      <c r="P941" s="58" t="s">
        <v>5772</v>
      </c>
      <c r="Q941" s="72">
        <v>44798</v>
      </c>
      <c r="R941" s="58" t="s">
        <v>5773</v>
      </c>
      <c r="S941" s="72">
        <v>44797</v>
      </c>
      <c r="T941" s="58" t="s">
        <v>5774</v>
      </c>
      <c r="U941" s="58" t="s">
        <v>5798</v>
      </c>
      <c r="V941" s="72">
        <v>44795</v>
      </c>
      <c r="W941" s="58" t="s">
        <v>5737</v>
      </c>
      <c r="X941" s="72">
        <v>44638</v>
      </c>
      <c r="Y941" s="73" t="s">
        <v>5609</v>
      </c>
      <c r="Z941" s="58" t="s">
        <v>52</v>
      </c>
      <c r="AA941" s="58" t="s">
        <v>62</v>
      </c>
      <c r="AB941" s="58" t="s">
        <v>834</v>
      </c>
      <c r="AC941" s="58" t="s">
        <v>835</v>
      </c>
      <c r="AD941" s="58" t="s">
        <v>5799</v>
      </c>
      <c r="AE941" s="58" t="s">
        <v>5738</v>
      </c>
      <c r="AF941" s="58" t="s">
        <v>5667</v>
      </c>
      <c r="AG941" s="58"/>
      <c r="AH941" s="58"/>
      <c r="AI941" s="58"/>
      <c r="AJ941" s="58"/>
      <c r="AK941" s="58"/>
    </row>
    <row r="942" spans="1:37" x14ac:dyDescent="0.3">
      <c r="A942" s="58" t="s">
        <v>36</v>
      </c>
      <c r="B942" s="58" t="s">
        <v>37</v>
      </c>
      <c r="C942" s="58" t="s">
        <v>38</v>
      </c>
      <c r="D942" s="58" t="s">
        <v>39</v>
      </c>
      <c r="E942" s="58" t="s">
        <v>99</v>
      </c>
      <c r="F942" s="58" t="s">
        <v>100</v>
      </c>
      <c r="G942" s="58" t="s">
        <v>110</v>
      </c>
      <c r="H942" s="58" t="s">
        <v>111</v>
      </c>
      <c r="I942" s="58" t="s">
        <v>44</v>
      </c>
      <c r="J942" s="58" t="s">
        <v>102</v>
      </c>
      <c r="K942" s="58" t="s">
        <v>103</v>
      </c>
      <c r="L942" s="58" t="s">
        <v>2855</v>
      </c>
      <c r="M942" s="58" t="s">
        <v>5636</v>
      </c>
      <c r="N942" s="58" t="s">
        <v>5637</v>
      </c>
      <c r="O942" s="58">
        <v>1540000</v>
      </c>
      <c r="P942" s="58" t="s">
        <v>5763</v>
      </c>
      <c r="Q942" s="72">
        <v>44798</v>
      </c>
      <c r="R942" s="58" t="s">
        <v>5764</v>
      </c>
      <c r="S942" s="72">
        <v>44797</v>
      </c>
      <c r="T942" s="58" t="s">
        <v>5765</v>
      </c>
      <c r="U942" s="58" t="s">
        <v>5800</v>
      </c>
      <c r="V942" s="72">
        <v>44795</v>
      </c>
      <c r="W942" s="58" t="s">
        <v>5594</v>
      </c>
      <c r="X942" s="72">
        <v>44742</v>
      </c>
      <c r="Y942" s="73" t="s">
        <v>5609</v>
      </c>
      <c r="Z942" s="58" t="s">
        <v>52</v>
      </c>
      <c r="AA942" s="58" t="s">
        <v>116</v>
      </c>
      <c r="AB942" s="58" t="s">
        <v>834</v>
      </c>
      <c r="AC942" s="58" t="s">
        <v>835</v>
      </c>
      <c r="AD942" s="58" t="s">
        <v>5687</v>
      </c>
      <c r="AE942" s="58" t="s">
        <v>5638</v>
      </c>
      <c r="AF942" s="58" t="s">
        <v>5611</v>
      </c>
      <c r="AG942" s="58"/>
      <c r="AH942" s="58"/>
      <c r="AI942" s="58"/>
      <c r="AJ942" s="58"/>
      <c r="AK942" s="58"/>
    </row>
    <row r="943" spans="1:37" x14ac:dyDescent="0.3">
      <c r="A943" s="58" t="s">
        <v>121</v>
      </c>
      <c r="B943" s="58" t="s">
        <v>122</v>
      </c>
      <c r="C943" s="58" t="s">
        <v>123</v>
      </c>
      <c r="D943" s="58" t="s">
        <v>314</v>
      </c>
      <c r="E943" s="58" t="s">
        <v>315</v>
      </c>
      <c r="F943" s="58" t="s">
        <v>316</v>
      </c>
      <c r="G943" s="58" t="s">
        <v>42</v>
      </c>
      <c r="H943" s="58" t="s">
        <v>317</v>
      </c>
      <c r="I943" s="58" t="s">
        <v>44</v>
      </c>
      <c r="J943" s="58" t="s">
        <v>261</v>
      </c>
      <c r="K943" s="58" t="s">
        <v>318</v>
      </c>
      <c r="L943" s="58" t="s">
        <v>104</v>
      </c>
      <c r="M943" s="58" t="s">
        <v>319</v>
      </c>
      <c r="N943" s="58" t="s">
        <v>5733</v>
      </c>
      <c r="O943" s="58">
        <v>1776000</v>
      </c>
      <c r="P943" s="58" t="s">
        <v>5772</v>
      </c>
      <c r="Q943" s="72">
        <v>44798</v>
      </c>
      <c r="R943" s="58" t="s">
        <v>5773</v>
      </c>
      <c r="S943" s="72">
        <v>44797</v>
      </c>
      <c r="T943" s="58" t="s">
        <v>5774</v>
      </c>
      <c r="U943" s="58" t="s">
        <v>5801</v>
      </c>
      <c r="V943" s="72">
        <v>44795</v>
      </c>
      <c r="W943" s="58" t="s">
        <v>5734</v>
      </c>
      <c r="X943" s="72">
        <v>44734</v>
      </c>
      <c r="Y943" s="73" t="s">
        <v>5609</v>
      </c>
      <c r="Z943" s="58" t="s">
        <v>52</v>
      </c>
      <c r="AA943" s="58" t="s">
        <v>53</v>
      </c>
      <c r="AB943" s="58" t="s">
        <v>834</v>
      </c>
      <c r="AC943" s="58" t="s">
        <v>835</v>
      </c>
      <c r="AD943" s="58" t="s">
        <v>5802</v>
      </c>
      <c r="AE943" s="58" t="s">
        <v>5735</v>
      </c>
      <c r="AF943" s="58" t="s">
        <v>5667</v>
      </c>
      <c r="AG943" s="58"/>
      <c r="AH943" s="58"/>
      <c r="AI943" s="58"/>
      <c r="AJ943" s="58"/>
      <c r="AK943" s="58"/>
    </row>
    <row r="944" spans="1:37" x14ac:dyDescent="0.3">
      <c r="A944" s="58" t="s">
        <v>36</v>
      </c>
      <c r="B944" s="58" t="s">
        <v>37</v>
      </c>
      <c r="C944" s="58" t="s">
        <v>38</v>
      </c>
      <c r="D944" s="58" t="s">
        <v>39</v>
      </c>
      <c r="E944" s="58" t="s">
        <v>99</v>
      </c>
      <c r="F944" s="58" t="s">
        <v>100</v>
      </c>
      <c r="G944" s="58" t="s">
        <v>110</v>
      </c>
      <c r="H944" s="58" t="s">
        <v>111</v>
      </c>
      <c r="I944" s="58" t="s">
        <v>44</v>
      </c>
      <c r="J944" s="58" t="s">
        <v>102</v>
      </c>
      <c r="K944" s="58" t="s">
        <v>103</v>
      </c>
      <c r="L944" s="58" t="s">
        <v>2855</v>
      </c>
      <c r="M944" s="58" t="s">
        <v>5636</v>
      </c>
      <c r="N944" s="58" t="s">
        <v>5639</v>
      </c>
      <c r="O944" s="58">
        <v>1540000</v>
      </c>
      <c r="P944" s="58" t="s">
        <v>5763</v>
      </c>
      <c r="Q944" s="72">
        <v>44798</v>
      </c>
      <c r="R944" s="58" t="s">
        <v>5764</v>
      </c>
      <c r="S944" s="72">
        <v>44797</v>
      </c>
      <c r="T944" s="58" t="s">
        <v>5765</v>
      </c>
      <c r="U944" s="58" t="s">
        <v>5803</v>
      </c>
      <c r="V944" s="72">
        <v>44795</v>
      </c>
      <c r="W944" s="58" t="s">
        <v>5640</v>
      </c>
      <c r="X944" s="72">
        <v>44742</v>
      </c>
      <c r="Y944" s="73" t="s">
        <v>5609</v>
      </c>
      <c r="Z944" s="58" t="s">
        <v>52</v>
      </c>
      <c r="AA944" s="58" t="s">
        <v>116</v>
      </c>
      <c r="AB944" s="58" t="s">
        <v>834</v>
      </c>
      <c r="AC944" s="58" t="s">
        <v>835</v>
      </c>
      <c r="AD944" s="58" t="s">
        <v>5689</v>
      </c>
      <c r="AE944" s="58" t="s">
        <v>5641</v>
      </c>
      <c r="AF944" s="58" t="s">
        <v>5611</v>
      </c>
      <c r="AG944" s="58"/>
      <c r="AH944" s="58"/>
      <c r="AI944" s="58"/>
      <c r="AJ944" s="58"/>
      <c r="AK944" s="58"/>
    </row>
    <row r="945" spans="1:37" x14ac:dyDescent="0.3">
      <c r="A945" s="58" t="s">
        <v>121</v>
      </c>
      <c r="B945" s="58" t="s">
        <v>122</v>
      </c>
      <c r="C945" s="58" t="s">
        <v>123</v>
      </c>
      <c r="D945" s="58" t="s">
        <v>314</v>
      </c>
      <c r="E945" s="58" t="s">
        <v>315</v>
      </c>
      <c r="F945" s="58" t="s">
        <v>316</v>
      </c>
      <c r="G945" s="58" t="s">
        <v>42</v>
      </c>
      <c r="H945" s="58" t="s">
        <v>317</v>
      </c>
      <c r="I945" s="58" t="s">
        <v>44</v>
      </c>
      <c r="J945" s="58" t="s">
        <v>261</v>
      </c>
      <c r="K945" s="58" t="s">
        <v>318</v>
      </c>
      <c r="L945" s="58" t="s">
        <v>104</v>
      </c>
      <c r="M945" s="58" t="s">
        <v>319</v>
      </c>
      <c r="N945" s="58" t="s">
        <v>5668</v>
      </c>
      <c r="O945" s="58">
        <v>814000</v>
      </c>
      <c r="P945" s="58" t="s">
        <v>5772</v>
      </c>
      <c r="Q945" s="72">
        <v>44798</v>
      </c>
      <c r="R945" s="58" t="s">
        <v>5773</v>
      </c>
      <c r="S945" s="72">
        <v>44797</v>
      </c>
      <c r="T945" s="58" t="s">
        <v>5774</v>
      </c>
      <c r="U945" s="58" t="s">
        <v>5804</v>
      </c>
      <c r="V945" s="72">
        <v>44795</v>
      </c>
      <c r="W945" s="58" t="s">
        <v>5669</v>
      </c>
      <c r="X945" s="72">
        <v>44734</v>
      </c>
      <c r="Y945" s="73" t="s">
        <v>5609</v>
      </c>
      <c r="Z945" s="58" t="s">
        <v>52</v>
      </c>
      <c r="AA945" s="58" t="s">
        <v>53</v>
      </c>
      <c r="AB945" s="58" t="s">
        <v>834</v>
      </c>
      <c r="AC945" s="58" t="s">
        <v>835</v>
      </c>
      <c r="AD945" s="58" t="s">
        <v>5805</v>
      </c>
      <c r="AE945" s="58" t="s">
        <v>5670</v>
      </c>
      <c r="AF945" s="58" t="s">
        <v>5667</v>
      </c>
      <c r="AG945" s="58"/>
      <c r="AH945" s="58"/>
      <c r="AI945" s="58"/>
      <c r="AJ945" s="58"/>
      <c r="AK945" s="58"/>
    </row>
    <row r="946" spans="1:37" x14ac:dyDescent="0.3">
      <c r="A946" s="58" t="s">
        <v>36</v>
      </c>
      <c r="B946" s="58" t="s">
        <v>37</v>
      </c>
      <c r="C946" s="58" t="s">
        <v>38</v>
      </c>
      <c r="D946" s="58" t="s">
        <v>39</v>
      </c>
      <c r="E946" s="58" t="s">
        <v>99</v>
      </c>
      <c r="F946" s="58" t="s">
        <v>100</v>
      </c>
      <c r="G946" s="58" t="s">
        <v>56</v>
      </c>
      <c r="H946" s="58" t="s">
        <v>1051</v>
      </c>
      <c r="I946" s="58" t="s">
        <v>44</v>
      </c>
      <c r="J946" s="58" t="s">
        <v>102</v>
      </c>
      <c r="K946" s="58" t="s">
        <v>103</v>
      </c>
      <c r="L946" s="58" t="s">
        <v>1052</v>
      </c>
      <c r="M946" s="58" t="s">
        <v>1053</v>
      </c>
      <c r="N946" s="58" t="s">
        <v>5642</v>
      </c>
      <c r="O946" s="58">
        <v>280000</v>
      </c>
      <c r="P946" s="58" t="s">
        <v>5763</v>
      </c>
      <c r="Q946" s="72">
        <v>44798</v>
      </c>
      <c r="R946" s="58" t="s">
        <v>5764</v>
      </c>
      <c r="S946" s="72">
        <v>44797</v>
      </c>
      <c r="T946" s="58" t="s">
        <v>5765</v>
      </c>
      <c r="U946" s="58" t="s">
        <v>5806</v>
      </c>
      <c r="V946" s="72">
        <v>44795</v>
      </c>
      <c r="W946" s="58" t="s">
        <v>5643</v>
      </c>
      <c r="X946" s="72">
        <v>44708</v>
      </c>
      <c r="Y946" s="73" t="s">
        <v>5609</v>
      </c>
      <c r="Z946" s="58" t="s">
        <v>52</v>
      </c>
      <c r="AA946" s="58" t="s">
        <v>62</v>
      </c>
      <c r="AB946" s="58" t="s">
        <v>834</v>
      </c>
      <c r="AC946" s="58" t="s">
        <v>835</v>
      </c>
      <c r="AD946" s="58" t="s">
        <v>5619</v>
      </c>
      <c r="AE946" s="58" t="s">
        <v>5644</v>
      </c>
      <c r="AF946" s="58" t="s">
        <v>5611</v>
      </c>
      <c r="AG946" s="58"/>
      <c r="AH946" s="58"/>
      <c r="AI946" s="58"/>
      <c r="AJ946" s="58"/>
      <c r="AK946" s="58"/>
    </row>
    <row r="947" spans="1:37" x14ac:dyDescent="0.3">
      <c r="A947" s="58" t="s">
        <v>121</v>
      </c>
      <c r="B947" s="58" t="s">
        <v>122</v>
      </c>
      <c r="C947" s="58" t="s">
        <v>123</v>
      </c>
      <c r="D947" s="58" t="s">
        <v>314</v>
      </c>
      <c r="E947" s="58" t="s">
        <v>315</v>
      </c>
      <c r="F947" s="58" t="s">
        <v>316</v>
      </c>
      <c r="G947" s="58" t="s">
        <v>42</v>
      </c>
      <c r="H947" s="58" t="s">
        <v>317</v>
      </c>
      <c r="I947" s="58" t="s">
        <v>44</v>
      </c>
      <c r="J947" s="58" t="s">
        <v>261</v>
      </c>
      <c r="K947" s="58" t="s">
        <v>318</v>
      </c>
      <c r="L947" s="58" t="s">
        <v>104</v>
      </c>
      <c r="M947" s="58" t="s">
        <v>319</v>
      </c>
      <c r="N947" s="58" t="s">
        <v>5664</v>
      </c>
      <c r="O947" s="58">
        <v>1750000</v>
      </c>
      <c r="P947" s="58" t="s">
        <v>5772</v>
      </c>
      <c r="Q947" s="72">
        <v>44798</v>
      </c>
      <c r="R947" s="58" t="s">
        <v>5773</v>
      </c>
      <c r="S947" s="72">
        <v>44797</v>
      </c>
      <c r="T947" s="58" t="s">
        <v>5774</v>
      </c>
      <c r="U947" s="58" t="s">
        <v>5807</v>
      </c>
      <c r="V947" s="72">
        <v>44795</v>
      </c>
      <c r="W947" s="58" t="s">
        <v>5665</v>
      </c>
      <c r="X947" s="72">
        <v>44655</v>
      </c>
      <c r="Y947" s="73" t="s">
        <v>5609</v>
      </c>
      <c r="Z947" s="58" t="s">
        <v>52</v>
      </c>
      <c r="AA947" s="58" t="s">
        <v>53</v>
      </c>
      <c r="AB947" s="58" t="s">
        <v>834</v>
      </c>
      <c r="AC947" s="58" t="s">
        <v>835</v>
      </c>
      <c r="AD947" s="58" t="s">
        <v>5808</v>
      </c>
      <c r="AE947" s="58" t="s">
        <v>5666</v>
      </c>
      <c r="AF947" s="58" t="s">
        <v>5667</v>
      </c>
      <c r="AG947" s="58"/>
      <c r="AH947" s="58"/>
      <c r="AI947" s="58"/>
      <c r="AJ947" s="58"/>
      <c r="AK947" s="58"/>
    </row>
    <row r="948" spans="1:37" x14ac:dyDescent="0.3">
      <c r="A948" s="58" t="s">
        <v>36</v>
      </c>
      <c r="B948" s="58" t="s">
        <v>37</v>
      </c>
      <c r="C948" s="58" t="s">
        <v>38</v>
      </c>
      <c r="D948" s="58" t="s">
        <v>39</v>
      </c>
      <c r="E948" s="58" t="s">
        <v>99</v>
      </c>
      <c r="F948" s="58" t="s">
        <v>403</v>
      </c>
      <c r="G948" s="58" t="s">
        <v>110</v>
      </c>
      <c r="H948" s="58" t="s">
        <v>2854</v>
      </c>
      <c r="I948" s="58" t="s">
        <v>44</v>
      </c>
      <c r="J948" s="58" t="s">
        <v>102</v>
      </c>
      <c r="K948" s="58" t="s">
        <v>103</v>
      </c>
      <c r="L948" s="58" t="s">
        <v>112</v>
      </c>
      <c r="M948" s="58" t="s">
        <v>3694</v>
      </c>
      <c r="N948" s="58" t="s">
        <v>5645</v>
      </c>
      <c r="O948" s="58">
        <v>333550</v>
      </c>
      <c r="P948" s="58" t="s">
        <v>5763</v>
      </c>
      <c r="Q948" s="72">
        <v>44798</v>
      </c>
      <c r="R948" s="58" t="s">
        <v>5764</v>
      </c>
      <c r="S948" s="72">
        <v>44797</v>
      </c>
      <c r="T948" s="58" t="s">
        <v>5765</v>
      </c>
      <c r="U948" s="58" t="s">
        <v>5809</v>
      </c>
      <c r="V948" s="72">
        <v>44795</v>
      </c>
      <c r="W948" s="58" t="s">
        <v>5646</v>
      </c>
      <c r="X948" s="72">
        <v>44718</v>
      </c>
      <c r="Y948" s="73" t="s">
        <v>5609</v>
      </c>
      <c r="Z948" s="58" t="s">
        <v>52</v>
      </c>
      <c r="AA948" s="58" t="s">
        <v>116</v>
      </c>
      <c r="AB948" s="58" t="s">
        <v>834</v>
      </c>
      <c r="AC948" s="58" t="s">
        <v>835</v>
      </c>
      <c r="AD948" s="58" t="s">
        <v>5616</v>
      </c>
      <c r="AE948" s="58" t="s">
        <v>5647</v>
      </c>
      <c r="AF948" s="58" t="s">
        <v>5611</v>
      </c>
      <c r="AG948" s="58"/>
      <c r="AH948" s="58"/>
      <c r="AI948" s="58"/>
      <c r="AJ948" s="58"/>
      <c r="AK948" s="58"/>
    </row>
    <row r="949" spans="1:37" x14ac:dyDescent="0.3">
      <c r="A949" s="58" t="s">
        <v>121</v>
      </c>
      <c r="B949" s="58" t="s">
        <v>122</v>
      </c>
      <c r="C949" s="58" t="s">
        <v>123</v>
      </c>
      <c r="D949" s="58" t="s">
        <v>697</v>
      </c>
      <c r="E949" s="58" t="s">
        <v>698</v>
      </c>
      <c r="F949" s="58" t="s">
        <v>793</v>
      </c>
      <c r="G949" s="58" t="s">
        <v>794</v>
      </c>
      <c r="H949" s="58" t="s">
        <v>795</v>
      </c>
      <c r="I949" s="58" t="s">
        <v>44</v>
      </c>
      <c r="J949" s="58" t="s">
        <v>136</v>
      </c>
      <c r="K949" s="58" t="s">
        <v>137</v>
      </c>
      <c r="L949" s="58" t="s">
        <v>3037</v>
      </c>
      <c r="M949" s="58" t="s">
        <v>3038</v>
      </c>
      <c r="N949" s="58" t="s">
        <v>5723</v>
      </c>
      <c r="O949" s="58">
        <v>9990000</v>
      </c>
      <c r="P949" s="58" t="s">
        <v>5772</v>
      </c>
      <c r="Q949" s="72">
        <v>44798</v>
      </c>
      <c r="R949" s="58" t="s">
        <v>5773</v>
      </c>
      <c r="S949" s="72">
        <v>44797</v>
      </c>
      <c r="T949" s="58" t="s">
        <v>5774</v>
      </c>
      <c r="U949" s="58" t="s">
        <v>5810</v>
      </c>
      <c r="V949" s="72">
        <v>44795</v>
      </c>
      <c r="W949" s="58" t="s">
        <v>5604</v>
      </c>
      <c r="X949" s="72">
        <v>44771</v>
      </c>
      <c r="Y949" s="73" t="s">
        <v>5609</v>
      </c>
      <c r="Z949" s="58" t="s">
        <v>706</v>
      </c>
      <c r="AA949" s="58" t="s">
        <v>800</v>
      </c>
      <c r="AB949" s="58" t="s">
        <v>834</v>
      </c>
      <c r="AC949" s="58" t="s">
        <v>835</v>
      </c>
      <c r="AD949" s="58" t="s">
        <v>5610</v>
      </c>
      <c r="AE949" s="58" t="s">
        <v>5724</v>
      </c>
      <c r="AF949" s="58" t="s">
        <v>5725</v>
      </c>
      <c r="AG949" s="58">
        <v>1903000</v>
      </c>
      <c r="AH949" s="58"/>
      <c r="AI949" s="58"/>
      <c r="AJ949" s="58">
        <v>346000</v>
      </c>
      <c r="AK949" s="58"/>
    </row>
    <row r="950" spans="1:37" x14ac:dyDescent="0.3">
      <c r="A950" s="58" t="s">
        <v>121</v>
      </c>
      <c r="B950" s="58" t="s">
        <v>122</v>
      </c>
      <c r="C950" s="58" t="s">
        <v>123</v>
      </c>
      <c r="D950" s="58" t="s">
        <v>697</v>
      </c>
      <c r="E950" s="58" t="s">
        <v>698</v>
      </c>
      <c r="F950" s="58" t="s">
        <v>793</v>
      </c>
      <c r="G950" s="58" t="s">
        <v>794</v>
      </c>
      <c r="H950" s="58" t="s">
        <v>795</v>
      </c>
      <c r="I950" s="58" t="s">
        <v>44</v>
      </c>
      <c r="J950" s="58" t="s">
        <v>136</v>
      </c>
      <c r="K950" s="58" t="s">
        <v>137</v>
      </c>
      <c r="L950" s="58" t="s">
        <v>3044</v>
      </c>
      <c r="M950" s="58" t="s">
        <v>3045</v>
      </c>
      <c r="N950" s="58" t="s">
        <v>5723</v>
      </c>
      <c r="O950" s="58">
        <v>4817400</v>
      </c>
      <c r="P950" s="58" t="s">
        <v>5772</v>
      </c>
      <c r="Q950" s="72">
        <v>44798</v>
      </c>
      <c r="R950" s="58" t="s">
        <v>5773</v>
      </c>
      <c r="S950" s="72">
        <v>44797</v>
      </c>
      <c r="T950" s="58" t="s">
        <v>5774</v>
      </c>
      <c r="U950" s="58" t="s">
        <v>5810</v>
      </c>
      <c r="V950" s="72">
        <v>44795</v>
      </c>
      <c r="W950" s="58" t="s">
        <v>5604</v>
      </c>
      <c r="X950" s="72">
        <v>44771</v>
      </c>
      <c r="Y950" s="73" t="s">
        <v>5609</v>
      </c>
      <c r="Z950" s="58" t="s">
        <v>706</v>
      </c>
      <c r="AA950" s="58" t="s">
        <v>800</v>
      </c>
      <c r="AB950" s="58" t="s">
        <v>834</v>
      </c>
      <c r="AC950" s="58" t="s">
        <v>835</v>
      </c>
      <c r="AD950" s="58" t="s">
        <v>5610</v>
      </c>
      <c r="AE950" s="58" t="s">
        <v>5724</v>
      </c>
      <c r="AF950" s="58" t="s">
        <v>5725</v>
      </c>
      <c r="AG950" s="58">
        <v>1903000</v>
      </c>
      <c r="AH950" s="58"/>
      <c r="AI950" s="58"/>
      <c r="AJ950" s="58">
        <v>346000</v>
      </c>
      <c r="AK950" s="58"/>
    </row>
    <row r="951" spans="1:37" x14ac:dyDescent="0.3">
      <c r="A951" s="58" t="s">
        <v>121</v>
      </c>
      <c r="B951" s="58" t="s">
        <v>122</v>
      </c>
      <c r="C951" s="58" t="s">
        <v>123</v>
      </c>
      <c r="D951" s="58" t="s">
        <v>697</v>
      </c>
      <c r="E951" s="58" t="s">
        <v>698</v>
      </c>
      <c r="F951" s="58" t="s">
        <v>793</v>
      </c>
      <c r="G951" s="58" t="s">
        <v>794</v>
      </c>
      <c r="H951" s="58" t="s">
        <v>795</v>
      </c>
      <c r="I951" s="58" t="s">
        <v>44</v>
      </c>
      <c r="J951" s="58" t="s">
        <v>136</v>
      </c>
      <c r="K951" s="58" t="s">
        <v>137</v>
      </c>
      <c r="L951" s="58" t="s">
        <v>3046</v>
      </c>
      <c r="M951" s="58" t="s">
        <v>3047</v>
      </c>
      <c r="N951" s="58" t="s">
        <v>5723</v>
      </c>
      <c r="O951" s="58">
        <v>3474300</v>
      </c>
      <c r="P951" s="58" t="s">
        <v>5772</v>
      </c>
      <c r="Q951" s="72">
        <v>44798</v>
      </c>
      <c r="R951" s="58" t="s">
        <v>5773</v>
      </c>
      <c r="S951" s="72">
        <v>44797</v>
      </c>
      <c r="T951" s="58" t="s">
        <v>5774</v>
      </c>
      <c r="U951" s="58" t="s">
        <v>5810</v>
      </c>
      <c r="V951" s="72">
        <v>44795</v>
      </c>
      <c r="W951" s="58" t="s">
        <v>5604</v>
      </c>
      <c r="X951" s="72">
        <v>44771</v>
      </c>
      <c r="Y951" s="73" t="s">
        <v>5609</v>
      </c>
      <c r="Z951" s="58" t="s">
        <v>706</v>
      </c>
      <c r="AA951" s="58" t="s">
        <v>800</v>
      </c>
      <c r="AB951" s="58" t="s">
        <v>834</v>
      </c>
      <c r="AC951" s="58" t="s">
        <v>835</v>
      </c>
      <c r="AD951" s="58" t="s">
        <v>5610</v>
      </c>
      <c r="AE951" s="58" t="s">
        <v>5724</v>
      </c>
      <c r="AF951" s="58" t="s">
        <v>5725</v>
      </c>
      <c r="AG951" s="58">
        <v>1903000</v>
      </c>
      <c r="AH951" s="58"/>
      <c r="AI951" s="58"/>
      <c r="AJ951" s="58">
        <v>346000</v>
      </c>
      <c r="AK951" s="58"/>
    </row>
    <row r="952" spans="1:37" x14ac:dyDescent="0.3">
      <c r="A952" s="58" t="s">
        <v>121</v>
      </c>
      <c r="B952" s="58" t="s">
        <v>122</v>
      </c>
      <c r="C952" s="58" t="s">
        <v>123</v>
      </c>
      <c r="D952" s="58" t="s">
        <v>697</v>
      </c>
      <c r="E952" s="58" t="s">
        <v>698</v>
      </c>
      <c r="F952" s="58" t="s">
        <v>793</v>
      </c>
      <c r="G952" s="58" t="s">
        <v>794</v>
      </c>
      <c r="H952" s="58" t="s">
        <v>795</v>
      </c>
      <c r="I952" s="58" t="s">
        <v>44</v>
      </c>
      <c r="J952" s="58" t="s">
        <v>136</v>
      </c>
      <c r="K952" s="58" t="s">
        <v>137</v>
      </c>
      <c r="L952" s="58" t="s">
        <v>3048</v>
      </c>
      <c r="M952" s="58" t="s">
        <v>3049</v>
      </c>
      <c r="N952" s="58" t="s">
        <v>5723</v>
      </c>
      <c r="O952" s="58">
        <v>921300</v>
      </c>
      <c r="P952" s="58" t="s">
        <v>5772</v>
      </c>
      <c r="Q952" s="72">
        <v>44798</v>
      </c>
      <c r="R952" s="58" t="s">
        <v>5773</v>
      </c>
      <c r="S952" s="72">
        <v>44797</v>
      </c>
      <c r="T952" s="58" t="s">
        <v>5774</v>
      </c>
      <c r="U952" s="58" t="s">
        <v>5810</v>
      </c>
      <c r="V952" s="72">
        <v>44795</v>
      </c>
      <c r="W952" s="58" t="s">
        <v>5604</v>
      </c>
      <c r="X952" s="72">
        <v>44771</v>
      </c>
      <c r="Y952" s="73" t="s">
        <v>5609</v>
      </c>
      <c r="Z952" s="58" t="s">
        <v>706</v>
      </c>
      <c r="AA952" s="58" t="s">
        <v>800</v>
      </c>
      <c r="AB952" s="58" t="s">
        <v>834</v>
      </c>
      <c r="AC952" s="58" t="s">
        <v>835</v>
      </c>
      <c r="AD952" s="58" t="s">
        <v>5610</v>
      </c>
      <c r="AE952" s="58" t="s">
        <v>5724</v>
      </c>
      <c r="AF952" s="58" t="s">
        <v>5725</v>
      </c>
      <c r="AG952" s="58">
        <v>1903000</v>
      </c>
      <c r="AH952" s="58"/>
      <c r="AI952" s="58"/>
      <c r="AJ952" s="58">
        <v>346000</v>
      </c>
      <c r="AK952" s="58"/>
    </row>
    <row r="953" spans="1:37" x14ac:dyDescent="0.3">
      <c r="A953" s="58" t="s">
        <v>36</v>
      </c>
      <c r="B953" s="58" t="s">
        <v>37</v>
      </c>
      <c r="C953" s="58" t="s">
        <v>38</v>
      </c>
      <c r="D953" s="58" t="s">
        <v>39</v>
      </c>
      <c r="E953" s="58" t="s">
        <v>99</v>
      </c>
      <c r="F953" s="58" t="s">
        <v>403</v>
      </c>
      <c r="G953" s="58" t="s">
        <v>42</v>
      </c>
      <c r="H953" s="58" t="s">
        <v>404</v>
      </c>
      <c r="I953" s="58" t="s">
        <v>44</v>
      </c>
      <c r="J953" s="58" t="s">
        <v>102</v>
      </c>
      <c r="K953" s="58" t="s">
        <v>103</v>
      </c>
      <c r="L953" s="58" t="s">
        <v>104</v>
      </c>
      <c r="M953" s="58" t="s">
        <v>405</v>
      </c>
      <c r="N953" s="58" t="s">
        <v>5648</v>
      </c>
      <c r="O953" s="58">
        <v>2820000</v>
      </c>
      <c r="P953" s="58" t="s">
        <v>5763</v>
      </c>
      <c r="Q953" s="72">
        <v>44798</v>
      </c>
      <c r="R953" s="58" t="s">
        <v>5764</v>
      </c>
      <c r="S953" s="72">
        <v>44797</v>
      </c>
      <c r="T953" s="58" t="s">
        <v>5765</v>
      </c>
      <c r="U953" s="58" t="s">
        <v>5811</v>
      </c>
      <c r="V953" s="72">
        <v>44795</v>
      </c>
      <c r="W953" s="58" t="s">
        <v>5649</v>
      </c>
      <c r="X953" s="72">
        <v>44743</v>
      </c>
      <c r="Y953" s="73" t="s">
        <v>5609</v>
      </c>
      <c r="Z953" s="58" t="s">
        <v>52</v>
      </c>
      <c r="AA953" s="58" t="s">
        <v>53</v>
      </c>
      <c r="AB953" s="58" t="s">
        <v>834</v>
      </c>
      <c r="AC953" s="58" t="s">
        <v>835</v>
      </c>
      <c r="AD953" s="58" t="s">
        <v>5680</v>
      </c>
      <c r="AE953" s="58" t="s">
        <v>5650</v>
      </c>
      <c r="AF953" s="58" t="s">
        <v>5611</v>
      </c>
      <c r="AG953" s="58"/>
      <c r="AH953" s="58"/>
      <c r="AI953" s="58">
        <v>84600</v>
      </c>
      <c r="AJ953" s="58"/>
      <c r="AK953" s="58"/>
    </row>
    <row r="954" spans="1:37" x14ac:dyDescent="0.3">
      <c r="A954" s="58" t="s">
        <v>121</v>
      </c>
      <c r="B954" s="58" t="s">
        <v>122</v>
      </c>
      <c r="C954" s="58" t="s">
        <v>123</v>
      </c>
      <c r="D954" s="58" t="s">
        <v>697</v>
      </c>
      <c r="E954" s="58" t="s">
        <v>698</v>
      </c>
      <c r="F954" s="58" t="s">
        <v>793</v>
      </c>
      <c r="G954" s="58" t="s">
        <v>794</v>
      </c>
      <c r="H954" s="58" t="s">
        <v>795</v>
      </c>
      <c r="I954" s="58" t="s">
        <v>44</v>
      </c>
      <c r="J954" s="58" t="s">
        <v>136</v>
      </c>
      <c r="K954" s="58" t="s">
        <v>137</v>
      </c>
      <c r="L954" s="58" t="s">
        <v>796</v>
      </c>
      <c r="M954" s="58" t="s">
        <v>797</v>
      </c>
      <c r="N954" s="58" t="s">
        <v>5721</v>
      </c>
      <c r="O954" s="58">
        <v>4695300</v>
      </c>
      <c r="P954" s="58" t="s">
        <v>5772</v>
      </c>
      <c r="Q954" s="72">
        <v>44798</v>
      </c>
      <c r="R954" s="58" t="s">
        <v>5773</v>
      </c>
      <c r="S954" s="72">
        <v>44797</v>
      </c>
      <c r="T954" s="58" t="s">
        <v>5774</v>
      </c>
      <c r="U954" s="58" t="s">
        <v>5812</v>
      </c>
      <c r="V954" s="72">
        <v>44795</v>
      </c>
      <c r="W954" s="58" t="s">
        <v>5603</v>
      </c>
      <c r="X954" s="72">
        <v>44755</v>
      </c>
      <c r="Y954" s="73" t="s">
        <v>5609</v>
      </c>
      <c r="Z954" s="58" t="s">
        <v>706</v>
      </c>
      <c r="AA954" s="58" t="s">
        <v>800</v>
      </c>
      <c r="AB954" s="58" t="s">
        <v>834</v>
      </c>
      <c r="AC954" s="58" t="s">
        <v>835</v>
      </c>
      <c r="AD954" s="58" t="s">
        <v>5813</v>
      </c>
      <c r="AE954" s="58" t="s">
        <v>5722</v>
      </c>
      <c r="AF954" s="58" t="s">
        <v>5674</v>
      </c>
      <c r="AG954" s="58">
        <v>465300</v>
      </c>
      <c r="AH954" s="58"/>
      <c r="AI954" s="58"/>
      <c r="AJ954" s="58">
        <v>15000</v>
      </c>
      <c r="AK954" s="58"/>
    </row>
    <row r="955" spans="1:37" x14ac:dyDescent="0.3">
      <c r="A955" s="58" t="s">
        <v>36</v>
      </c>
      <c r="B955" s="58" t="s">
        <v>37</v>
      </c>
      <c r="C955" s="58" t="s">
        <v>38</v>
      </c>
      <c r="D955" s="58" t="s">
        <v>39</v>
      </c>
      <c r="E955" s="58" t="s">
        <v>99</v>
      </c>
      <c r="F955" s="58" t="s">
        <v>403</v>
      </c>
      <c r="G955" s="58" t="s">
        <v>42</v>
      </c>
      <c r="H955" s="58" t="s">
        <v>404</v>
      </c>
      <c r="I955" s="58" t="s">
        <v>44</v>
      </c>
      <c r="J955" s="58" t="s">
        <v>102</v>
      </c>
      <c r="K955" s="58" t="s">
        <v>103</v>
      </c>
      <c r="L955" s="58" t="s">
        <v>104</v>
      </c>
      <c r="M955" s="58" t="s">
        <v>405</v>
      </c>
      <c r="N955" s="58" t="s">
        <v>5651</v>
      </c>
      <c r="O955" s="58">
        <v>1320000</v>
      </c>
      <c r="P955" s="58" t="s">
        <v>5763</v>
      </c>
      <c r="Q955" s="72">
        <v>44798</v>
      </c>
      <c r="R955" s="58" t="s">
        <v>5764</v>
      </c>
      <c r="S955" s="72">
        <v>44797</v>
      </c>
      <c r="T955" s="58" t="s">
        <v>5765</v>
      </c>
      <c r="U955" s="58" t="s">
        <v>5814</v>
      </c>
      <c r="V955" s="72">
        <v>44795</v>
      </c>
      <c r="W955" s="58" t="s">
        <v>5652</v>
      </c>
      <c r="X955" s="72">
        <v>44743</v>
      </c>
      <c r="Y955" s="73" t="s">
        <v>5609</v>
      </c>
      <c r="Z955" s="58" t="s">
        <v>52</v>
      </c>
      <c r="AA955" s="58" t="s">
        <v>53</v>
      </c>
      <c r="AB955" s="58" t="s">
        <v>834</v>
      </c>
      <c r="AC955" s="58" t="s">
        <v>835</v>
      </c>
      <c r="AD955" s="58" t="s">
        <v>5693</v>
      </c>
      <c r="AE955" s="58" t="s">
        <v>5653</v>
      </c>
      <c r="AF955" s="58" t="s">
        <v>5611</v>
      </c>
      <c r="AG955" s="58"/>
      <c r="AH955" s="58"/>
      <c r="AI955" s="58"/>
      <c r="AJ955" s="58"/>
      <c r="AK955" s="58"/>
    </row>
    <row r="956" spans="1:37" x14ac:dyDescent="0.3">
      <c r="A956" s="58" t="s">
        <v>121</v>
      </c>
      <c r="B956" s="58" t="s">
        <v>122</v>
      </c>
      <c r="C956" s="58" t="s">
        <v>123</v>
      </c>
      <c r="D956" s="58" t="s">
        <v>697</v>
      </c>
      <c r="E956" s="58" t="s">
        <v>698</v>
      </c>
      <c r="F956" s="58" t="s">
        <v>793</v>
      </c>
      <c r="G956" s="58" t="s">
        <v>794</v>
      </c>
      <c r="H956" s="58" t="s">
        <v>795</v>
      </c>
      <c r="I956" s="58" t="s">
        <v>44</v>
      </c>
      <c r="J956" s="58" t="s">
        <v>136</v>
      </c>
      <c r="K956" s="58" t="s">
        <v>137</v>
      </c>
      <c r="L956" s="58" t="s">
        <v>796</v>
      </c>
      <c r="M956" s="58" t="s">
        <v>797</v>
      </c>
      <c r="N956" s="58" t="s">
        <v>5719</v>
      </c>
      <c r="O956" s="58">
        <v>17094000</v>
      </c>
      <c r="P956" s="58" t="s">
        <v>5772</v>
      </c>
      <c r="Q956" s="72">
        <v>44798</v>
      </c>
      <c r="R956" s="58" t="s">
        <v>5773</v>
      </c>
      <c r="S956" s="72">
        <v>44797</v>
      </c>
      <c r="T956" s="58" t="s">
        <v>5774</v>
      </c>
      <c r="U956" s="58" t="s">
        <v>5815</v>
      </c>
      <c r="V956" s="72">
        <v>44795</v>
      </c>
      <c r="W956" s="58" t="s">
        <v>5602</v>
      </c>
      <c r="X956" s="72">
        <v>44767</v>
      </c>
      <c r="Y956" s="73" t="s">
        <v>5609</v>
      </c>
      <c r="Z956" s="58" t="s">
        <v>706</v>
      </c>
      <c r="AA956" s="58" t="s">
        <v>800</v>
      </c>
      <c r="AB956" s="58" t="s">
        <v>834</v>
      </c>
      <c r="AC956" s="58" t="s">
        <v>835</v>
      </c>
      <c r="AD956" s="58" t="s">
        <v>5816</v>
      </c>
      <c r="AE956" s="58" t="s">
        <v>5720</v>
      </c>
      <c r="AF956" s="58" t="s">
        <v>5674</v>
      </c>
      <c r="AG956" s="58">
        <v>1694000</v>
      </c>
      <c r="AH956" s="58"/>
      <c r="AI956" s="58"/>
      <c r="AJ956" s="58">
        <v>29000</v>
      </c>
      <c r="AK956" s="58"/>
    </row>
    <row r="957" spans="1:37" x14ac:dyDescent="0.3">
      <c r="A957" s="58" t="s">
        <v>36</v>
      </c>
      <c r="B957" s="58" t="s">
        <v>37</v>
      </c>
      <c r="C957" s="58" t="s">
        <v>38</v>
      </c>
      <c r="D957" s="58" t="s">
        <v>39</v>
      </c>
      <c r="E957" s="58" t="s">
        <v>99</v>
      </c>
      <c r="F957" s="58" t="s">
        <v>403</v>
      </c>
      <c r="G957" s="58" t="s">
        <v>42</v>
      </c>
      <c r="H957" s="58" t="s">
        <v>404</v>
      </c>
      <c r="I957" s="58" t="s">
        <v>44</v>
      </c>
      <c r="J957" s="58" t="s">
        <v>102</v>
      </c>
      <c r="K957" s="58" t="s">
        <v>103</v>
      </c>
      <c r="L957" s="58" t="s">
        <v>104</v>
      </c>
      <c r="M957" s="58" t="s">
        <v>405</v>
      </c>
      <c r="N957" s="58" t="s">
        <v>5654</v>
      </c>
      <c r="O957" s="58">
        <v>1320000</v>
      </c>
      <c r="P957" s="58" t="s">
        <v>5763</v>
      </c>
      <c r="Q957" s="72">
        <v>44798</v>
      </c>
      <c r="R957" s="58" t="s">
        <v>5764</v>
      </c>
      <c r="S957" s="72">
        <v>44797</v>
      </c>
      <c r="T957" s="58" t="s">
        <v>5765</v>
      </c>
      <c r="U957" s="58" t="s">
        <v>5817</v>
      </c>
      <c r="V957" s="72">
        <v>44795</v>
      </c>
      <c r="W957" s="58" t="s">
        <v>5655</v>
      </c>
      <c r="X957" s="72">
        <v>44743</v>
      </c>
      <c r="Y957" s="73" t="s">
        <v>5609</v>
      </c>
      <c r="Z957" s="58" t="s">
        <v>52</v>
      </c>
      <c r="AA957" s="58" t="s">
        <v>53</v>
      </c>
      <c r="AB957" s="58" t="s">
        <v>834</v>
      </c>
      <c r="AC957" s="58" t="s">
        <v>835</v>
      </c>
      <c r="AD957" s="58" t="s">
        <v>5695</v>
      </c>
      <c r="AE957" s="58" t="s">
        <v>5656</v>
      </c>
      <c r="AF957" s="58" t="s">
        <v>5611</v>
      </c>
      <c r="AG957" s="58"/>
      <c r="AH957" s="58"/>
      <c r="AI957" s="58"/>
      <c r="AJ957" s="58"/>
      <c r="AK957" s="58"/>
    </row>
    <row r="958" spans="1:37" x14ac:dyDescent="0.3">
      <c r="A958" s="58" t="s">
        <v>121</v>
      </c>
      <c r="B958" s="58" t="s">
        <v>122</v>
      </c>
      <c r="C958" s="58" t="s">
        <v>123</v>
      </c>
      <c r="D958" s="58" t="s">
        <v>697</v>
      </c>
      <c r="E958" s="58" t="s">
        <v>698</v>
      </c>
      <c r="F958" s="58" t="s">
        <v>781</v>
      </c>
      <c r="G958" s="58" t="s">
        <v>782</v>
      </c>
      <c r="H958" s="58" t="s">
        <v>783</v>
      </c>
      <c r="I958" s="58" t="s">
        <v>44</v>
      </c>
      <c r="J958" s="58" t="s">
        <v>136</v>
      </c>
      <c r="K958" s="58" t="s">
        <v>137</v>
      </c>
      <c r="L958" s="58" t="s">
        <v>784</v>
      </c>
      <c r="M958" s="58" t="s">
        <v>785</v>
      </c>
      <c r="N958" s="58" t="s">
        <v>5716</v>
      </c>
      <c r="O958" s="58">
        <v>250000</v>
      </c>
      <c r="P958" s="58" t="s">
        <v>5772</v>
      </c>
      <c r="Q958" s="72">
        <v>44798</v>
      </c>
      <c r="R958" s="58" t="s">
        <v>5773</v>
      </c>
      <c r="S958" s="72">
        <v>44797</v>
      </c>
      <c r="T958" s="58" t="s">
        <v>5774</v>
      </c>
      <c r="U958" s="58" t="s">
        <v>5818</v>
      </c>
      <c r="V958" s="72">
        <v>44795</v>
      </c>
      <c r="W958" s="58" t="s">
        <v>5717</v>
      </c>
      <c r="X958" s="72">
        <v>44756</v>
      </c>
      <c r="Y958" s="73" t="s">
        <v>5609</v>
      </c>
      <c r="Z958" s="58" t="s">
        <v>706</v>
      </c>
      <c r="AA958" s="58" t="s">
        <v>788</v>
      </c>
      <c r="AB958" s="58" t="s">
        <v>834</v>
      </c>
      <c r="AC958" s="58" t="s">
        <v>835</v>
      </c>
      <c r="AD958" s="58" t="s">
        <v>5819</v>
      </c>
      <c r="AE958" s="58" t="s">
        <v>5718</v>
      </c>
      <c r="AF958" s="58" t="s">
        <v>5674</v>
      </c>
      <c r="AG958" s="58"/>
      <c r="AH958" s="58"/>
      <c r="AI958" s="58"/>
      <c r="AJ958" s="58"/>
      <c r="AK958" s="58"/>
    </row>
    <row r="959" spans="1:37" x14ac:dyDescent="0.3">
      <c r="A959" s="58" t="s">
        <v>36</v>
      </c>
      <c r="B959" s="58" t="s">
        <v>37</v>
      </c>
      <c r="C959" s="58" t="s">
        <v>38</v>
      </c>
      <c r="D959" s="58" t="s">
        <v>39</v>
      </c>
      <c r="E959" s="58" t="s">
        <v>99</v>
      </c>
      <c r="F959" s="58" t="s">
        <v>3297</v>
      </c>
      <c r="G959" s="58" t="s">
        <v>42</v>
      </c>
      <c r="H959" s="58" t="s">
        <v>3298</v>
      </c>
      <c r="I959" s="58" t="s">
        <v>44</v>
      </c>
      <c r="J959" s="58" t="s">
        <v>102</v>
      </c>
      <c r="K959" s="58" t="s">
        <v>103</v>
      </c>
      <c r="L959" s="58" t="s">
        <v>104</v>
      </c>
      <c r="M959" s="58" t="s">
        <v>5657</v>
      </c>
      <c r="N959" s="58" t="s">
        <v>5658</v>
      </c>
      <c r="O959" s="58">
        <v>792000</v>
      </c>
      <c r="P959" s="58" t="s">
        <v>5763</v>
      </c>
      <c r="Q959" s="72">
        <v>44798</v>
      </c>
      <c r="R959" s="58" t="s">
        <v>5764</v>
      </c>
      <c r="S959" s="72">
        <v>44797</v>
      </c>
      <c r="T959" s="58" t="s">
        <v>5765</v>
      </c>
      <c r="U959" s="58" t="s">
        <v>5820</v>
      </c>
      <c r="V959" s="72">
        <v>44795</v>
      </c>
      <c r="W959" s="58" t="s">
        <v>5659</v>
      </c>
      <c r="X959" s="72">
        <v>44744</v>
      </c>
      <c r="Y959" s="73" t="s">
        <v>5609</v>
      </c>
      <c r="Z959" s="58" t="s">
        <v>52</v>
      </c>
      <c r="AA959" s="58" t="s">
        <v>53</v>
      </c>
      <c r="AB959" s="58" t="s">
        <v>834</v>
      </c>
      <c r="AC959" s="58" t="s">
        <v>835</v>
      </c>
      <c r="AD959" s="58" t="s">
        <v>5697</v>
      </c>
      <c r="AE959" s="58" t="s">
        <v>5660</v>
      </c>
      <c r="AF959" s="58" t="s">
        <v>5611</v>
      </c>
      <c r="AG959" s="58"/>
      <c r="AH959" s="58"/>
      <c r="AI959" s="58"/>
      <c r="AJ959" s="58"/>
      <c r="AK959" s="58"/>
    </row>
    <row r="960" spans="1:37" x14ac:dyDescent="0.3">
      <c r="A960" s="58" t="s">
        <v>121</v>
      </c>
      <c r="B960" s="58" t="s">
        <v>122</v>
      </c>
      <c r="C960" s="58" t="s">
        <v>123</v>
      </c>
      <c r="D960" s="58" t="s">
        <v>697</v>
      </c>
      <c r="E960" s="58" t="s">
        <v>698</v>
      </c>
      <c r="F960" s="58" t="s">
        <v>699</v>
      </c>
      <c r="G960" s="58" t="s">
        <v>700</v>
      </c>
      <c r="H960" s="58" t="s">
        <v>701</v>
      </c>
      <c r="I960" s="58" t="s">
        <v>44</v>
      </c>
      <c r="J960" s="58" t="s">
        <v>136</v>
      </c>
      <c r="K960" s="58" t="s">
        <v>137</v>
      </c>
      <c r="L960" s="58" t="s">
        <v>733</v>
      </c>
      <c r="M960" s="58" t="s">
        <v>734</v>
      </c>
      <c r="N960" s="58" t="s">
        <v>5713</v>
      </c>
      <c r="O960" s="58">
        <v>288600</v>
      </c>
      <c r="P960" s="58" t="s">
        <v>5772</v>
      </c>
      <c r="Q960" s="72">
        <v>44798</v>
      </c>
      <c r="R960" s="58" t="s">
        <v>5773</v>
      </c>
      <c r="S960" s="72">
        <v>44797</v>
      </c>
      <c r="T960" s="58" t="s">
        <v>5774</v>
      </c>
      <c r="U960" s="58" t="s">
        <v>5821</v>
      </c>
      <c r="V960" s="72">
        <v>44795</v>
      </c>
      <c r="W960" s="58" t="s">
        <v>5714</v>
      </c>
      <c r="X960" s="72">
        <v>44761</v>
      </c>
      <c r="Y960" s="73" t="s">
        <v>5609</v>
      </c>
      <c r="Z960" s="58" t="s">
        <v>706</v>
      </c>
      <c r="AA960" s="58" t="s">
        <v>707</v>
      </c>
      <c r="AB960" s="58" t="s">
        <v>834</v>
      </c>
      <c r="AC960" s="58" t="s">
        <v>835</v>
      </c>
      <c r="AD960" s="58" t="s">
        <v>5822</v>
      </c>
      <c r="AE960" s="58" t="s">
        <v>5715</v>
      </c>
      <c r="AF960" s="58" t="s">
        <v>5674</v>
      </c>
      <c r="AG960" s="58"/>
      <c r="AH960" s="58"/>
      <c r="AI960" s="58"/>
      <c r="AJ960" s="58"/>
      <c r="AK960" s="58"/>
    </row>
    <row r="961" spans="1:37" x14ac:dyDescent="0.3">
      <c r="A961" s="58" t="s">
        <v>36</v>
      </c>
      <c r="B961" s="58" t="s">
        <v>37</v>
      </c>
      <c r="C961" s="58" t="s">
        <v>38</v>
      </c>
      <c r="D961" s="58" t="s">
        <v>39</v>
      </c>
      <c r="E961" s="58" t="s">
        <v>99</v>
      </c>
      <c r="F961" s="58" t="s">
        <v>3297</v>
      </c>
      <c r="G961" s="58" t="s">
        <v>42</v>
      </c>
      <c r="H961" s="58" t="s">
        <v>3298</v>
      </c>
      <c r="I961" s="58" t="s">
        <v>44</v>
      </c>
      <c r="J961" s="58" t="s">
        <v>102</v>
      </c>
      <c r="K961" s="58" t="s">
        <v>103</v>
      </c>
      <c r="L961" s="58" t="s">
        <v>104</v>
      </c>
      <c r="M961" s="58" t="s">
        <v>5657</v>
      </c>
      <c r="N961" s="58" t="s">
        <v>5661</v>
      </c>
      <c r="O961" s="58">
        <v>1692000</v>
      </c>
      <c r="P961" s="58" t="s">
        <v>5763</v>
      </c>
      <c r="Q961" s="72">
        <v>44798</v>
      </c>
      <c r="R961" s="58" t="s">
        <v>5764</v>
      </c>
      <c r="S961" s="72">
        <v>44797</v>
      </c>
      <c r="T961" s="58" t="s">
        <v>5765</v>
      </c>
      <c r="U961" s="58" t="s">
        <v>5823</v>
      </c>
      <c r="V961" s="72">
        <v>44795</v>
      </c>
      <c r="W961" s="58" t="s">
        <v>5662</v>
      </c>
      <c r="X961" s="72">
        <v>44744</v>
      </c>
      <c r="Y961" s="73" t="s">
        <v>5609</v>
      </c>
      <c r="Z961" s="58" t="s">
        <v>52</v>
      </c>
      <c r="AA961" s="58" t="s">
        <v>53</v>
      </c>
      <c r="AB961" s="58" t="s">
        <v>834</v>
      </c>
      <c r="AC961" s="58" t="s">
        <v>835</v>
      </c>
      <c r="AD961" s="58" t="s">
        <v>5647</v>
      </c>
      <c r="AE961" s="58" t="s">
        <v>5663</v>
      </c>
      <c r="AF961" s="58" t="s">
        <v>5611</v>
      </c>
      <c r="AG961" s="58"/>
      <c r="AH961" s="58"/>
      <c r="AI961" s="58"/>
      <c r="AJ961" s="58"/>
      <c r="AK961" s="58"/>
    </row>
    <row r="962" spans="1:37" x14ac:dyDescent="0.3">
      <c r="A962" s="58" t="s">
        <v>121</v>
      </c>
      <c r="B962" s="58" t="s">
        <v>122</v>
      </c>
      <c r="C962" s="58" t="s">
        <v>123</v>
      </c>
      <c r="D962" s="58" t="s">
        <v>697</v>
      </c>
      <c r="E962" s="58" t="s">
        <v>698</v>
      </c>
      <c r="F962" s="58" t="s">
        <v>699</v>
      </c>
      <c r="G962" s="58" t="s">
        <v>700</v>
      </c>
      <c r="H962" s="58" t="s">
        <v>701</v>
      </c>
      <c r="I962" s="58" t="s">
        <v>44</v>
      </c>
      <c r="J962" s="58" t="s">
        <v>136</v>
      </c>
      <c r="K962" s="58" t="s">
        <v>137</v>
      </c>
      <c r="L962" s="58" t="s">
        <v>733</v>
      </c>
      <c r="M962" s="58" t="s">
        <v>734</v>
      </c>
      <c r="N962" s="58" t="s">
        <v>5710</v>
      </c>
      <c r="O962" s="58">
        <v>505302</v>
      </c>
      <c r="P962" s="58" t="s">
        <v>5772</v>
      </c>
      <c r="Q962" s="72">
        <v>44798</v>
      </c>
      <c r="R962" s="58" t="s">
        <v>5773</v>
      </c>
      <c r="S962" s="72">
        <v>44797</v>
      </c>
      <c r="T962" s="58" t="s">
        <v>5774</v>
      </c>
      <c r="U962" s="58" t="s">
        <v>5824</v>
      </c>
      <c r="V962" s="72">
        <v>44795</v>
      </c>
      <c r="W962" s="58" t="s">
        <v>5711</v>
      </c>
      <c r="X962" s="72">
        <v>44758</v>
      </c>
      <c r="Y962" s="73" t="s">
        <v>5609</v>
      </c>
      <c r="Z962" s="58" t="s">
        <v>706</v>
      </c>
      <c r="AA962" s="58" t="s">
        <v>707</v>
      </c>
      <c r="AB962" s="58" t="s">
        <v>834</v>
      </c>
      <c r="AC962" s="58" t="s">
        <v>835</v>
      </c>
      <c r="AD962" s="58" t="s">
        <v>5825</v>
      </c>
      <c r="AE962" s="58" t="s">
        <v>5712</v>
      </c>
      <c r="AF962" s="58" t="s">
        <v>5674</v>
      </c>
      <c r="AG962" s="58"/>
      <c r="AH962" s="58"/>
      <c r="AI962" s="58"/>
      <c r="AJ962" s="58"/>
      <c r="AK962" s="58"/>
    </row>
    <row r="963" spans="1:37" x14ac:dyDescent="0.3">
      <c r="A963" s="58" t="s">
        <v>121</v>
      </c>
      <c r="B963" s="58" t="s">
        <v>122</v>
      </c>
      <c r="C963" s="58" t="s">
        <v>123</v>
      </c>
      <c r="D963" s="58" t="s">
        <v>124</v>
      </c>
      <c r="E963" s="58" t="s">
        <v>125</v>
      </c>
      <c r="F963" s="58" t="s">
        <v>2121</v>
      </c>
      <c r="G963" s="58" t="s">
        <v>56</v>
      </c>
      <c r="H963" s="58" t="s">
        <v>2122</v>
      </c>
      <c r="I963" s="58" t="s">
        <v>44</v>
      </c>
      <c r="J963" s="58" t="s">
        <v>136</v>
      </c>
      <c r="K963" s="58" t="s">
        <v>137</v>
      </c>
      <c r="L963" s="58" t="s">
        <v>2123</v>
      </c>
      <c r="M963" s="58" t="s">
        <v>2124</v>
      </c>
      <c r="N963" s="58" t="s">
        <v>5671</v>
      </c>
      <c r="O963" s="58">
        <v>260000</v>
      </c>
      <c r="P963" s="58" t="s">
        <v>5772</v>
      </c>
      <c r="Q963" s="72">
        <v>44798</v>
      </c>
      <c r="R963" s="58" t="s">
        <v>5773</v>
      </c>
      <c r="S963" s="72">
        <v>44797</v>
      </c>
      <c r="T963" s="58" t="s">
        <v>5774</v>
      </c>
      <c r="U963" s="58" t="s">
        <v>5826</v>
      </c>
      <c r="V963" s="72">
        <v>44795</v>
      </c>
      <c r="W963" s="58" t="s">
        <v>5672</v>
      </c>
      <c r="X963" s="72">
        <v>44741</v>
      </c>
      <c r="Y963" s="73" t="s">
        <v>5609</v>
      </c>
      <c r="Z963" s="58" t="s">
        <v>52</v>
      </c>
      <c r="AA963" s="58" t="s">
        <v>62</v>
      </c>
      <c r="AB963" s="58" t="s">
        <v>834</v>
      </c>
      <c r="AC963" s="58" t="s">
        <v>835</v>
      </c>
      <c r="AD963" s="58" t="s">
        <v>5827</v>
      </c>
      <c r="AE963" s="58" t="s">
        <v>5673</v>
      </c>
      <c r="AF963" s="58" t="s">
        <v>5674</v>
      </c>
      <c r="AG963" s="58"/>
      <c r="AH963" s="58"/>
      <c r="AI963" s="58"/>
      <c r="AJ963" s="58"/>
      <c r="AK963" s="58"/>
    </row>
    <row r="964" spans="1:37" x14ac:dyDescent="0.3">
      <c r="A964" s="58" t="s">
        <v>121</v>
      </c>
      <c r="B964" s="58" t="s">
        <v>122</v>
      </c>
      <c r="C964" s="58" t="s">
        <v>123</v>
      </c>
      <c r="D964" s="58" t="s">
        <v>697</v>
      </c>
      <c r="E964" s="58" t="s">
        <v>698</v>
      </c>
      <c r="F964" s="58" t="s">
        <v>699</v>
      </c>
      <c r="G964" s="58" t="s">
        <v>700</v>
      </c>
      <c r="H964" s="58" t="s">
        <v>701</v>
      </c>
      <c r="I964" s="58" t="s">
        <v>44</v>
      </c>
      <c r="J964" s="58" t="s">
        <v>136</v>
      </c>
      <c r="K964" s="58" t="s">
        <v>137</v>
      </c>
      <c r="L964" s="58" t="s">
        <v>709</v>
      </c>
      <c r="M964" s="58" t="s">
        <v>710</v>
      </c>
      <c r="N964" s="58" t="s">
        <v>5707</v>
      </c>
      <c r="O964" s="58">
        <v>595000</v>
      </c>
      <c r="P964" s="58" t="s">
        <v>5772</v>
      </c>
      <c r="Q964" s="72">
        <v>44798</v>
      </c>
      <c r="R964" s="58" t="s">
        <v>5773</v>
      </c>
      <c r="S964" s="72">
        <v>44797</v>
      </c>
      <c r="T964" s="58" t="s">
        <v>5774</v>
      </c>
      <c r="U964" s="58" t="s">
        <v>5828</v>
      </c>
      <c r="V964" s="72">
        <v>44795</v>
      </c>
      <c r="W964" s="58" t="s">
        <v>5708</v>
      </c>
      <c r="X964" s="72">
        <v>44756</v>
      </c>
      <c r="Y964" s="73" t="s">
        <v>5609</v>
      </c>
      <c r="Z964" s="58" t="s">
        <v>706</v>
      </c>
      <c r="AA964" s="58" t="s">
        <v>707</v>
      </c>
      <c r="AB964" s="58" t="s">
        <v>834</v>
      </c>
      <c r="AC964" s="58" t="s">
        <v>835</v>
      </c>
      <c r="AD964" s="58" t="s">
        <v>5829</v>
      </c>
      <c r="AE964" s="58" t="s">
        <v>5709</v>
      </c>
      <c r="AF964" s="58" t="s">
        <v>5674</v>
      </c>
      <c r="AG964" s="58"/>
      <c r="AH964" s="58"/>
      <c r="AI964" s="58"/>
      <c r="AJ964" s="58"/>
      <c r="AK964" s="58"/>
    </row>
    <row r="965" spans="1:37" x14ac:dyDescent="0.3">
      <c r="A965" s="58" t="s">
        <v>121</v>
      </c>
      <c r="B965" s="58" t="s">
        <v>122</v>
      </c>
      <c r="C965" s="58" t="s">
        <v>123</v>
      </c>
      <c r="D965" s="58" t="s">
        <v>124</v>
      </c>
      <c r="E965" s="58" t="s">
        <v>125</v>
      </c>
      <c r="F965" s="58" t="s">
        <v>2121</v>
      </c>
      <c r="G965" s="58" t="s">
        <v>56</v>
      </c>
      <c r="H965" s="58" t="s">
        <v>2122</v>
      </c>
      <c r="I965" s="58" t="s">
        <v>44</v>
      </c>
      <c r="J965" s="58" t="s">
        <v>136</v>
      </c>
      <c r="K965" s="58" t="s">
        <v>137</v>
      </c>
      <c r="L965" s="58" t="s">
        <v>2123</v>
      </c>
      <c r="M965" s="58" t="s">
        <v>2124</v>
      </c>
      <c r="N965" s="58" t="s">
        <v>5675</v>
      </c>
      <c r="O965" s="58">
        <v>540000</v>
      </c>
      <c r="P965" s="58" t="s">
        <v>5772</v>
      </c>
      <c r="Q965" s="72">
        <v>44798</v>
      </c>
      <c r="R965" s="58" t="s">
        <v>5773</v>
      </c>
      <c r="S965" s="72">
        <v>44797</v>
      </c>
      <c r="T965" s="58" t="s">
        <v>5774</v>
      </c>
      <c r="U965" s="58" t="s">
        <v>5830</v>
      </c>
      <c r="V965" s="72">
        <v>44795</v>
      </c>
      <c r="W965" s="58" t="s">
        <v>5676</v>
      </c>
      <c r="X965" s="72">
        <v>44742</v>
      </c>
      <c r="Y965" s="73" t="s">
        <v>5609</v>
      </c>
      <c r="Z965" s="58" t="s">
        <v>52</v>
      </c>
      <c r="AA965" s="58" t="s">
        <v>62</v>
      </c>
      <c r="AB965" s="58" t="s">
        <v>834</v>
      </c>
      <c r="AC965" s="58" t="s">
        <v>835</v>
      </c>
      <c r="AD965" s="58" t="s">
        <v>5831</v>
      </c>
      <c r="AE965" s="58" t="s">
        <v>5677</v>
      </c>
      <c r="AF965" s="58" t="s">
        <v>5674</v>
      </c>
      <c r="AG965" s="58"/>
      <c r="AH965" s="58"/>
      <c r="AI965" s="58"/>
      <c r="AJ965" s="58"/>
      <c r="AK965" s="58"/>
    </row>
    <row r="966" spans="1:37" x14ac:dyDescent="0.3">
      <c r="A966" s="58" t="s">
        <v>121</v>
      </c>
      <c r="B966" s="58" t="s">
        <v>122</v>
      </c>
      <c r="C966" s="58" t="s">
        <v>123</v>
      </c>
      <c r="D966" s="58" t="s">
        <v>697</v>
      </c>
      <c r="E966" s="58" t="s">
        <v>698</v>
      </c>
      <c r="F966" s="58" t="s">
        <v>699</v>
      </c>
      <c r="G966" s="58" t="s">
        <v>700</v>
      </c>
      <c r="H966" s="58" t="s">
        <v>701</v>
      </c>
      <c r="I966" s="58" t="s">
        <v>44</v>
      </c>
      <c r="J966" s="58" t="s">
        <v>136</v>
      </c>
      <c r="K966" s="58" t="s">
        <v>137</v>
      </c>
      <c r="L966" s="58" t="s">
        <v>709</v>
      </c>
      <c r="M966" s="58" t="s">
        <v>710</v>
      </c>
      <c r="N966" s="58" t="s">
        <v>5704</v>
      </c>
      <c r="O966" s="58">
        <v>595000</v>
      </c>
      <c r="P966" s="58" t="s">
        <v>5772</v>
      </c>
      <c r="Q966" s="72">
        <v>44798</v>
      </c>
      <c r="R966" s="58" t="s">
        <v>5773</v>
      </c>
      <c r="S966" s="72">
        <v>44797</v>
      </c>
      <c r="T966" s="58" t="s">
        <v>5774</v>
      </c>
      <c r="U966" s="58" t="s">
        <v>5832</v>
      </c>
      <c r="V966" s="72">
        <v>44795</v>
      </c>
      <c r="W966" s="58" t="s">
        <v>5705</v>
      </c>
      <c r="X966" s="72">
        <v>44726</v>
      </c>
      <c r="Y966" s="73" t="s">
        <v>5609</v>
      </c>
      <c r="Z966" s="58" t="s">
        <v>706</v>
      </c>
      <c r="AA966" s="58" t="s">
        <v>707</v>
      </c>
      <c r="AB966" s="58" t="s">
        <v>834</v>
      </c>
      <c r="AC966" s="58" t="s">
        <v>835</v>
      </c>
      <c r="AD966" s="58" t="s">
        <v>5833</v>
      </c>
      <c r="AE966" s="58" t="s">
        <v>5706</v>
      </c>
      <c r="AF966" s="58" t="s">
        <v>5674</v>
      </c>
      <c r="AG966" s="58"/>
      <c r="AH966" s="58"/>
      <c r="AI966" s="58"/>
      <c r="AJ966" s="58"/>
      <c r="AK966" s="58"/>
    </row>
    <row r="967" spans="1:37" x14ac:dyDescent="0.3">
      <c r="A967" s="58" t="s">
        <v>121</v>
      </c>
      <c r="B967" s="58" t="s">
        <v>122</v>
      </c>
      <c r="C967" s="58" t="s">
        <v>123</v>
      </c>
      <c r="D967" s="58" t="s">
        <v>124</v>
      </c>
      <c r="E967" s="58" t="s">
        <v>125</v>
      </c>
      <c r="F967" s="58" t="s">
        <v>2121</v>
      </c>
      <c r="G967" s="58" t="s">
        <v>56</v>
      </c>
      <c r="H967" s="58" t="s">
        <v>2122</v>
      </c>
      <c r="I967" s="58" t="s">
        <v>44</v>
      </c>
      <c r="J967" s="58" t="s">
        <v>136</v>
      </c>
      <c r="K967" s="58" t="s">
        <v>137</v>
      </c>
      <c r="L967" s="58" t="s">
        <v>2123</v>
      </c>
      <c r="M967" s="58" t="s">
        <v>2124</v>
      </c>
      <c r="N967" s="58" t="s">
        <v>5678</v>
      </c>
      <c r="O967" s="58">
        <v>454000</v>
      </c>
      <c r="P967" s="58" t="s">
        <v>5772</v>
      </c>
      <c r="Q967" s="72">
        <v>44798</v>
      </c>
      <c r="R967" s="58" t="s">
        <v>5773</v>
      </c>
      <c r="S967" s="72">
        <v>44797</v>
      </c>
      <c r="T967" s="58" t="s">
        <v>5774</v>
      </c>
      <c r="U967" s="58" t="s">
        <v>5834</v>
      </c>
      <c r="V967" s="72">
        <v>44795</v>
      </c>
      <c r="W967" s="58" t="s">
        <v>5679</v>
      </c>
      <c r="X967" s="72">
        <v>44742</v>
      </c>
      <c r="Y967" s="73" t="s">
        <v>5609</v>
      </c>
      <c r="Z967" s="58" t="s">
        <v>52</v>
      </c>
      <c r="AA967" s="58" t="s">
        <v>62</v>
      </c>
      <c r="AB967" s="58" t="s">
        <v>834</v>
      </c>
      <c r="AC967" s="58" t="s">
        <v>835</v>
      </c>
      <c r="AD967" s="58" t="s">
        <v>5835</v>
      </c>
      <c r="AE967" s="58" t="s">
        <v>5680</v>
      </c>
      <c r="AF967" s="58" t="s">
        <v>5674</v>
      </c>
      <c r="AG967" s="58"/>
      <c r="AH967" s="58"/>
      <c r="AI967" s="58"/>
      <c r="AJ967" s="58"/>
      <c r="AK967" s="58"/>
    </row>
    <row r="968" spans="1:37" x14ac:dyDescent="0.3">
      <c r="A968" s="58" t="s">
        <v>121</v>
      </c>
      <c r="B968" s="58" t="s">
        <v>122</v>
      </c>
      <c r="C968" s="58" t="s">
        <v>123</v>
      </c>
      <c r="D968" s="58" t="s">
        <v>697</v>
      </c>
      <c r="E968" s="58" t="s">
        <v>698</v>
      </c>
      <c r="F968" s="58" t="s">
        <v>699</v>
      </c>
      <c r="G968" s="58" t="s">
        <v>700</v>
      </c>
      <c r="H968" s="58" t="s">
        <v>701</v>
      </c>
      <c r="I968" s="58" t="s">
        <v>44</v>
      </c>
      <c r="J968" s="58" t="s">
        <v>136</v>
      </c>
      <c r="K968" s="58" t="s">
        <v>137</v>
      </c>
      <c r="L968" s="58" t="s">
        <v>709</v>
      </c>
      <c r="M968" s="58" t="s">
        <v>710</v>
      </c>
      <c r="N968" s="58" t="s">
        <v>5701</v>
      </c>
      <c r="O968" s="58">
        <v>519000</v>
      </c>
      <c r="P968" s="58" t="s">
        <v>5772</v>
      </c>
      <c r="Q968" s="72">
        <v>44798</v>
      </c>
      <c r="R968" s="58" t="s">
        <v>5773</v>
      </c>
      <c r="S968" s="72">
        <v>44797</v>
      </c>
      <c r="T968" s="58" t="s">
        <v>5774</v>
      </c>
      <c r="U968" s="58" t="s">
        <v>5836</v>
      </c>
      <c r="V968" s="72">
        <v>44795</v>
      </c>
      <c r="W968" s="58" t="s">
        <v>5702</v>
      </c>
      <c r="X968" s="72">
        <v>44712</v>
      </c>
      <c r="Y968" s="73" t="s">
        <v>5609</v>
      </c>
      <c r="Z968" s="58" t="s">
        <v>706</v>
      </c>
      <c r="AA968" s="58" t="s">
        <v>707</v>
      </c>
      <c r="AB968" s="58" t="s">
        <v>834</v>
      </c>
      <c r="AC968" s="58" t="s">
        <v>835</v>
      </c>
      <c r="AD968" s="58" t="s">
        <v>5837</v>
      </c>
      <c r="AE968" s="58" t="s">
        <v>5703</v>
      </c>
      <c r="AF968" s="58" t="s">
        <v>5674</v>
      </c>
      <c r="AG968" s="58"/>
      <c r="AH968" s="58"/>
      <c r="AI968" s="58"/>
      <c r="AJ968" s="58"/>
      <c r="AK968" s="58"/>
    </row>
    <row r="969" spans="1:37" x14ac:dyDescent="0.3">
      <c r="A969" s="58" t="s">
        <v>121</v>
      </c>
      <c r="B969" s="58" t="s">
        <v>122</v>
      </c>
      <c r="C969" s="58" t="s">
        <v>123</v>
      </c>
      <c r="D969" s="58" t="s">
        <v>697</v>
      </c>
      <c r="E969" s="58" t="s">
        <v>698</v>
      </c>
      <c r="F969" s="58" t="s">
        <v>699</v>
      </c>
      <c r="G969" s="58" t="s">
        <v>700</v>
      </c>
      <c r="H969" s="58" t="s">
        <v>701</v>
      </c>
      <c r="I969" s="58" t="s">
        <v>44</v>
      </c>
      <c r="J969" s="58" t="s">
        <v>136</v>
      </c>
      <c r="K969" s="58" t="s">
        <v>137</v>
      </c>
      <c r="L969" s="58" t="s">
        <v>709</v>
      </c>
      <c r="M969" s="58" t="s">
        <v>710</v>
      </c>
      <c r="N969" s="58" t="s">
        <v>5698</v>
      </c>
      <c r="O969" s="58">
        <v>1292000</v>
      </c>
      <c r="P969" s="58" t="s">
        <v>5772</v>
      </c>
      <c r="Q969" s="72">
        <v>44798</v>
      </c>
      <c r="R969" s="58" t="s">
        <v>5773</v>
      </c>
      <c r="S969" s="72">
        <v>44797</v>
      </c>
      <c r="T969" s="58" t="s">
        <v>5774</v>
      </c>
      <c r="U969" s="58" t="s">
        <v>5838</v>
      </c>
      <c r="V969" s="72">
        <v>44795</v>
      </c>
      <c r="W969" s="58" t="s">
        <v>5699</v>
      </c>
      <c r="X969" s="72">
        <v>44742</v>
      </c>
      <c r="Y969" s="73" t="s">
        <v>5609</v>
      </c>
      <c r="Z969" s="58" t="s">
        <v>706</v>
      </c>
      <c r="AA969" s="58" t="s">
        <v>707</v>
      </c>
      <c r="AB969" s="58" t="s">
        <v>834</v>
      </c>
      <c r="AC969" s="58" t="s">
        <v>835</v>
      </c>
      <c r="AD969" s="58" t="s">
        <v>5839</v>
      </c>
      <c r="AE969" s="58" t="s">
        <v>5700</v>
      </c>
      <c r="AF969" s="58" t="s">
        <v>5674</v>
      </c>
      <c r="AG969" s="58"/>
      <c r="AH969" s="58"/>
      <c r="AI969" s="58"/>
      <c r="AJ969" s="58"/>
      <c r="AK969" s="58"/>
    </row>
    <row r="970" spans="1:37" x14ac:dyDescent="0.3">
      <c r="A970" s="58" t="s">
        <v>121</v>
      </c>
      <c r="B970" s="58" t="s">
        <v>122</v>
      </c>
      <c r="C970" s="58" t="s">
        <v>123</v>
      </c>
      <c r="D970" s="58" t="s">
        <v>124</v>
      </c>
      <c r="E970" s="58" t="s">
        <v>125</v>
      </c>
      <c r="F970" s="58" t="s">
        <v>250</v>
      </c>
      <c r="G970" s="58" t="s">
        <v>42</v>
      </c>
      <c r="H970" s="58" t="s">
        <v>251</v>
      </c>
      <c r="I970" s="58" t="s">
        <v>44</v>
      </c>
      <c r="J970" s="58" t="s">
        <v>45</v>
      </c>
      <c r="K970" s="58" t="s">
        <v>79</v>
      </c>
      <c r="L970" s="58" t="s">
        <v>47</v>
      </c>
      <c r="M970" s="58" t="s">
        <v>252</v>
      </c>
      <c r="N970" s="58" t="s">
        <v>5681</v>
      </c>
      <c r="O970" s="58">
        <v>800000</v>
      </c>
      <c r="P970" s="58" t="s">
        <v>5772</v>
      </c>
      <c r="Q970" s="72">
        <v>44798</v>
      </c>
      <c r="R970" s="58" t="s">
        <v>5773</v>
      </c>
      <c r="S970" s="72">
        <v>44797</v>
      </c>
      <c r="T970" s="58" t="s">
        <v>5774</v>
      </c>
      <c r="U970" s="58" t="s">
        <v>5840</v>
      </c>
      <c r="V970" s="72">
        <v>44795</v>
      </c>
      <c r="W970" s="58" t="s">
        <v>5682</v>
      </c>
      <c r="X970" s="72">
        <v>44734</v>
      </c>
      <c r="Y970" s="73" t="s">
        <v>5609</v>
      </c>
      <c r="Z970" s="58" t="s">
        <v>52</v>
      </c>
      <c r="AA970" s="58" t="s">
        <v>53</v>
      </c>
      <c r="AB970" s="58" t="s">
        <v>834</v>
      </c>
      <c r="AC970" s="58" t="s">
        <v>835</v>
      </c>
      <c r="AD970" s="58" t="s">
        <v>5638</v>
      </c>
      <c r="AE970" s="58" t="s">
        <v>5683</v>
      </c>
      <c r="AF970" s="58" t="s">
        <v>5620</v>
      </c>
      <c r="AG970" s="58"/>
      <c r="AH970" s="58"/>
      <c r="AI970" s="58"/>
      <c r="AJ970" s="58"/>
      <c r="AK970" s="58"/>
    </row>
    <row r="971" spans="1:37" x14ac:dyDescent="0.3">
      <c r="A971" s="58" t="s">
        <v>121</v>
      </c>
      <c r="B971" s="58" t="s">
        <v>122</v>
      </c>
      <c r="C971" s="58" t="s">
        <v>123</v>
      </c>
      <c r="D971" s="58" t="s">
        <v>124</v>
      </c>
      <c r="E971" s="58" t="s">
        <v>125</v>
      </c>
      <c r="F971" s="58" t="s">
        <v>250</v>
      </c>
      <c r="G971" s="58" t="s">
        <v>2778</v>
      </c>
      <c r="H971" s="58" t="s">
        <v>2829</v>
      </c>
      <c r="I971" s="58" t="s">
        <v>44</v>
      </c>
      <c r="J971" s="58" t="s">
        <v>45</v>
      </c>
      <c r="K971" s="58" t="s">
        <v>79</v>
      </c>
      <c r="L971" s="58" t="s">
        <v>2788</v>
      </c>
      <c r="M971" s="58" t="s">
        <v>2830</v>
      </c>
      <c r="N971" s="58" t="s">
        <v>5696</v>
      </c>
      <c r="O971" s="58">
        <v>3000000</v>
      </c>
      <c r="P971" s="58" t="s">
        <v>5772</v>
      </c>
      <c r="Q971" s="72">
        <v>44798</v>
      </c>
      <c r="R971" s="58" t="s">
        <v>5773</v>
      </c>
      <c r="S971" s="72">
        <v>44797</v>
      </c>
      <c r="T971" s="58" t="s">
        <v>5774</v>
      </c>
      <c r="U971" s="58" t="s">
        <v>5841</v>
      </c>
      <c r="V971" s="72">
        <v>44795</v>
      </c>
      <c r="W971" s="58" t="s">
        <v>5601</v>
      </c>
      <c r="X971" s="72">
        <v>44740</v>
      </c>
      <c r="Y971" s="73" t="s">
        <v>5609</v>
      </c>
      <c r="Z971" s="58" t="s">
        <v>52</v>
      </c>
      <c r="AA971" s="58" t="s">
        <v>1309</v>
      </c>
      <c r="AB971" s="58" t="s">
        <v>834</v>
      </c>
      <c r="AC971" s="58" t="s">
        <v>835</v>
      </c>
      <c r="AD971" s="58" t="s">
        <v>5673</v>
      </c>
      <c r="AE971" s="58" t="s">
        <v>5697</v>
      </c>
      <c r="AF971" s="58" t="s">
        <v>5620</v>
      </c>
      <c r="AG971" s="58"/>
      <c r="AH971" s="58">
        <v>450000</v>
      </c>
      <c r="AI971" s="58"/>
      <c r="AJ971" s="58"/>
      <c r="AK971" s="58"/>
    </row>
    <row r="972" spans="1:37" x14ac:dyDescent="0.3">
      <c r="A972" s="58" t="s">
        <v>121</v>
      </c>
      <c r="B972" s="58" t="s">
        <v>122</v>
      </c>
      <c r="C972" s="58" t="s">
        <v>123</v>
      </c>
      <c r="D972" s="58" t="s">
        <v>124</v>
      </c>
      <c r="E972" s="58" t="s">
        <v>125</v>
      </c>
      <c r="F972" s="58" t="s">
        <v>250</v>
      </c>
      <c r="G972" s="58" t="s">
        <v>2778</v>
      </c>
      <c r="H972" s="58" t="s">
        <v>2829</v>
      </c>
      <c r="I972" s="58" t="s">
        <v>44</v>
      </c>
      <c r="J972" s="58" t="s">
        <v>45</v>
      </c>
      <c r="K972" s="58" t="s">
        <v>79</v>
      </c>
      <c r="L972" s="58" t="s">
        <v>2788</v>
      </c>
      <c r="M972" s="58" t="s">
        <v>2830</v>
      </c>
      <c r="N972" s="58" t="s">
        <v>5684</v>
      </c>
      <c r="O972" s="58">
        <v>2000000</v>
      </c>
      <c r="P972" s="58" t="s">
        <v>5772</v>
      </c>
      <c r="Q972" s="72">
        <v>44798</v>
      </c>
      <c r="R972" s="58" t="s">
        <v>5773</v>
      </c>
      <c r="S972" s="72">
        <v>44797</v>
      </c>
      <c r="T972" s="58" t="s">
        <v>5774</v>
      </c>
      <c r="U972" s="58" t="s">
        <v>5842</v>
      </c>
      <c r="V972" s="72">
        <v>44795</v>
      </c>
      <c r="W972" s="58" t="s">
        <v>5595</v>
      </c>
      <c r="X972" s="72">
        <v>44672</v>
      </c>
      <c r="Y972" s="73" t="s">
        <v>5609</v>
      </c>
      <c r="Z972" s="58" t="s">
        <v>52</v>
      </c>
      <c r="AA972" s="58" t="s">
        <v>1309</v>
      </c>
      <c r="AB972" s="58" t="s">
        <v>834</v>
      </c>
      <c r="AC972" s="58" t="s">
        <v>835</v>
      </c>
      <c r="AD972" s="58" t="s">
        <v>5641</v>
      </c>
      <c r="AE972" s="58" t="s">
        <v>5685</v>
      </c>
      <c r="AF972" s="58" t="s">
        <v>5620</v>
      </c>
      <c r="AG972" s="58"/>
      <c r="AH972" s="58">
        <v>300000</v>
      </c>
      <c r="AI972" s="58"/>
      <c r="AJ972" s="58"/>
      <c r="AK972" s="58"/>
    </row>
    <row r="973" spans="1:37" x14ac:dyDescent="0.3">
      <c r="A973" s="58" t="s">
        <v>121</v>
      </c>
      <c r="B973" s="58" t="s">
        <v>122</v>
      </c>
      <c r="C973" s="58" t="s">
        <v>123</v>
      </c>
      <c r="D973" s="58" t="s">
        <v>124</v>
      </c>
      <c r="E973" s="58" t="s">
        <v>125</v>
      </c>
      <c r="F973" s="58" t="s">
        <v>250</v>
      </c>
      <c r="G973" s="58" t="s">
        <v>2778</v>
      </c>
      <c r="H973" s="58" t="s">
        <v>2829</v>
      </c>
      <c r="I973" s="58" t="s">
        <v>44</v>
      </c>
      <c r="J973" s="58" t="s">
        <v>45</v>
      </c>
      <c r="K973" s="58" t="s">
        <v>79</v>
      </c>
      <c r="L973" s="58" t="s">
        <v>2788</v>
      </c>
      <c r="M973" s="58" t="s">
        <v>2830</v>
      </c>
      <c r="N973" s="58" t="s">
        <v>5694</v>
      </c>
      <c r="O973" s="58">
        <v>2000000</v>
      </c>
      <c r="P973" s="58" t="s">
        <v>5772</v>
      </c>
      <c r="Q973" s="72">
        <v>44798</v>
      </c>
      <c r="R973" s="58" t="s">
        <v>5773</v>
      </c>
      <c r="S973" s="72">
        <v>44797</v>
      </c>
      <c r="T973" s="58" t="s">
        <v>5774</v>
      </c>
      <c r="U973" s="58" t="s">
        <v>5843</v>
      </c>
      <c r="V973" s="72">
        <v>44795</v>
      </c>
      <c r="W973" s="58" t="s">
        <v>5600</v>
      </c>
      <c r="X973" s="72">
        <v>44704</v>
      </c>
      <c r="Y973" s="73" t="s">
        <v>5609</v>
      </c>
      <c r="Z973" s="58" t="s">
        <v>52</v>
      </c>
      <c r="AA973" s="58" t="s">
        <v>1309</v>
      </c>
      <c r="AB973" s="58" t="s">
        <v>834</v>
      </c>
      <c r="AC973" s="58" t="s">
        <v>835</v>
      </c>
      <c r="AD973" s="58" t="s">
        <v>5663</v>
      </c>
      <c r="AE973" s="58" t="s">
        <v>5695</v>
      </c>
      <c r="AF973" s="58" t="s">
        <v>5620</v>
      </c>
      <c r="AG973" s="58"/>
      <c r="AH973" s="58">
        <v>300000</v>
      </c>
      <c r="AI973" s="58"/>
      <c r="AJ973" s="58"/>
      <c r="AK973" s="58"/>
    </row>
    <row r="974" spans="1:37" x14ac:dyDescent="0.3">
      <c r="A974" s="58" t="s">
        <v>121</v>
      </c>
      <c r="B974" s="58" t="s">
        <v>122</v>
      </c>
      <c r="C974" s="58" t="s">
        <v>123</v>
      </c>
      <c r="D974" s="58" t="s">
        <v>124</v>
      </c>
      <c r="E974" s="58" t="s">
        <v>125</v>
      </c>
      <c r="F974" s="58" t="s">
        <v>250</v>
      </c>
      <c r="G974" s="58" t="s">
        <v>2778</v>
      </c>
      <c r="H974" s="58" t="s">
        <v>2829</v>
      </c>
      <c r="I974" s="58" t="s">
        <v>44</v>
      </c>
      <c r="J974" s="58" t="s">
        <v>45</v>
      </c>
      <c r="K974" s="58" t="s">
        <v>79</v>
      </c>
      <c r="L974" s="58" t="s">
        <v>2788</v>
      </c>
      <c r="M974" s="58" t="s">
        <v>2830</v>
      </c>
      <c r="N974" s="58" t="s">
        <v>5686</v>
      </c>
      <c r="O974" s="58">
        <v>3000000</v>
      </c>
      <c r="P974" s="58" t="s">
        <v>5772</v>
      </c>
      <c r="Q974" s="72">
        <v>44798</v>
      </c>
      <c r="R974" s="58" t="s">
        <v>5773</v>
      </c>
      <c r="S974" s="72">
        <v>44797</v>
      </c>
      <c r="T974" s="58" t="s">
        <v>5774</v>
      </c>
      <c r="U974" s="58" t="s">
        <v>5844</v>
      </c>
      <c r="V974" s="72">
        <v>44795</v>
      </c>
      <c r="W974" s="58" t="s">
        <v>5596</v>
      </c>
      <c r="X974" s="72">
        <v>44672</v>
      </c>
      <c r="Y974" s="73" t="s">
        <v>5609</v>
      </c>
      <c r="Z974" s="58" t="s">
        <v>52</v>
      </c>
      <c r="AA974" s="58" t="s">
        <v>1309</v>
      </c>
      <c r="AB974" s="58" t="s">
        <v>834</v>
      </c>
      <c r="AC974" s="58" t="s">
        <v>835</v>
      </c>
      <c r="AD974" s="58" t="s">
        <v>5650</v>
      </c>
      <c r="AE974" s="58" t="s">
        <v>5687</v>
      </c>
      <c r="AF974" s="58" t="s">
        <v>5620</v>
      </c>
      <c r="AG974" s="58"/>
      <c r="AH974" s="58">
        <v>450000</v>
      </c>
      <c r="AI974" s="58"/>
      <c r="AJ974" s="58"/>
      <c r="AK974" s="58"/>
    </row>
    <row r="975" spans="1:37" x14ac:dyDescent="0.3">
      <c r="A975" s="58" t="s">
        <v>121</v>
      </c>
      <c r="B975" s="58" t="s">
        <v>122</v>
      </c>
      <c r="C975" s="58" t="s">
        <v>123</v>
      </c>
      <c r="D975" s="58" t="s">
        <v>124</v>
      </c>
      <c r="E975" s="58" t="s">
        <v>125</v>
      </c>
      <c r="F975" s="58" t="s">
        <v>250</v>
      </c>
      <c r="G975" s="58" t="s">
        <v>2778</v>
      </c>
      <c r="H975" s="58" t="s">
        <v>2829</v>
      </c>
      <c r="I975" s="58" t="s">
        <v>44</v>
      </c>
      <c r="J975" s="58" t="s">
        <v>45</v>
      </c>
      <c r="K975" s="58" t="s">
        <v>79</v>
      </c>
      <c r="L975" s="58" t="s">
        <v>2788</v>
      </c>
      <c r="M975" s="58" t="s">
        <v>2830</v>
      </c>
      <c r="N975" s="58" t="s">
        <v>5692</v>
      </c>
      <c r="O975" s="58">
        <v>2000000</v>
      </c>
      <c r="P975" s="58" t="s">
        <v>5772</v>
      </c>
      <c r="Q975" s="72">
        <v>44798</v>
      </c>
      <c r="R975" s="58" t="s">
        <v>5773</v>
      </c>
      <c r="S975" s="72">
        <v>44797</v>
      </c>
      <c r="T975" s="58" t="s">
        <v>5774</v>
      </c>
      <c r="U975" s="58" t="s">
        <v>5845</v>
      </c>
      <c r="V975" s="72">
        <v>44795</v>
      </c>
      <c r="W975" s="58" t="s">
        <v>5599</v>
      </c>
      <c r="X975" s="72">
        <v>44704</v>
      </c>
      <c r="Y975" s="73" t="s">
        <v>5609</v>
      </c>
      <c r="Z975" s="58" t="s">
        <v>52</v>
      </c>
      <c r="AA975" s="58" t="s">
        <v>1309</v>
      </c>
      <c r="AB975" s="58" t="s">
        <v>834</v>
      </c>
      <c r="AC975" s="58" t="s">
        <v>835</v>
      </c>
      <c r="AD975" s="58" t="s">
        <v>5660</v>
      </c>
      <c r="AE975" s="58" t="s">
        <v>5693</v>
      </c>
      <c r="AF975" s="58" t="s">
        <v>5620</v>
      </c>
      <c r="AG975" s="58"/>
      <c r="AH975" s="58">
        <v>300000</v>
      </c>
      <c r="AI975" s="58"/>
      <c r="AJ975" s="58"/>
      <c r="AK975" s="58"/>
    </row>
    <row r="976" spans="1:37" x14ac:dyDescent="0.3">
      <c r="A976" s="58" t="s">
        <v>121</v>
      </c>
      <c r="B976" s="58" t="s">
        <v>122</v>
      </c>
      <c r="C976" s="58" t="s">
        <v>123</v>
      </c>
      <c r="D976" s="58" t="s">
        <v>124</v>
      </c>
      <c r="E976" s="58" t="s">
        <v>125</v>
      </c>
      <c r="F976" s="58" t="s">
        <v>250</v>
      </c>
      <c r="G976" s="58" t="s">
        <v>2778</v>
      </c>
      <c r="H976" s="58" t="s">
        <v>2829</v>
      </c>
      <c r="I976" s="58" t="s">
        <v>44</v>
      </c>
      <c r="J976" s="58" t="s">
        <v>45</v>
      </c>
      <c r="K976" s="58" t="s">
        <v>79</v>
      </c>
      <c r="L976" s="58" t="s">
        <v>2788</v>
      </c>
      <c r="M976" s="58" t="s">
        <v>2830</v>
      </c>
      <c r="N976" s="58" t="s">
        <v>5688</v>
      </c>
      <c r="O976" s="58">
        <v>2000000</v>
      </c>
      <c r="P976" s="58" t="s">
        <v>5772</v>
      </c>
      <c r="Q976" s="72">
        <v>44798</v>
      </c>
      <c r="R976" s="58" t="s">
        <v>5773</v>
      </c>
      <c r="S976" s="72">
        <v>44797</v>
      </c>
      <c r="T976" s="58" t="s">
        <v>5774</v>
      </c>
      <c r="U976" s="58" t="s">
        <v>5846</v>
      </c>
      <c r="V976" s="72">
        <v>44795</v>
      </c>
      <c r="W976" s="58" t="s">
        <v>5597</v>
      </c>
      <c r="X976" s="72">
        <v>44673</v>
      </c>
      <c r="Y976" s="73" t="s">
        <v>5609</v>
      </c>
      <c r="Z976" s="58" t="s">
        <v>52</v>
      </c>
      <c r="AA976" s="58" t="s">
        <v>1309</v>
      </c>
      <c r="AB976" s="58" t="s">
        <v>834</v>
      </c>
      <c r="AC976" s="58" t="s">
        <v>835</v>
      </c>
      <c r="AD976" s="58" t="s">
        <v>5653</v>
      </c>
      <c r="AE976" s="58" t="s">
        <v>5689</v>
      </c>
      <c r="AF976" s="58" t="s">
        <v>5620</v>
      </c>
      <c r="AG976" s="58"/>
      <c r="AH976" s="58">
        <v>300000</v>
      </c>
      <c r="AI976" s="58"/>
      <c r="AJ976" s="58"/>
      <c r="AK976" s="58"/>
    </row>
    <row r="977" spans="1:37" x14ac:dyDescent="0.3">
      <c r="A977" s="58" t="s">
        <v>121</v>
      </c>
      <c r="B977" s="58" t="s">
        <v>122</v>
      </c>
      <c r="C977" s="58" t="s">
        <v>123</v>
      </c>
      <c r="D977" s="58" t="s">
        <v>124</v>
      </c>
      <c r="E977" s="58" t="s">
        <v>125</v>
      </c>
      <c r="F977" s="58" t="s">
        <v>250</v>
      </c>
      <c r="G977" s="58" t="s">
        <v>2778</v>
      </c>
      <c r="H977" s="58" t="s">
        <v>2829</v>
      </c>
      <c r="I977" s="58" t="s">
        <v>44</v>
      </c>
      <c r="J977" s="58" t="s">
        <v>45</v>
      </c>
      <c r="K977" s="58" t="s">
        <v>79</v>
      </c>
      <c r="L977" s="58" t="s">
        <v>2788</v>
      </c>
      <c r="M977" s="58" t="s">
        <v>2830</v>
      </c>
      <c r="N977" s="58" t="s">
        <v>5690</v>
      </c>
      <c r="O977" s="58">
        <v>2000000</v>
      </c>
      <c r="P977" s="58" t="s">
        <v>5772</v>
      </c>
      <c r="Q977" s="72">
        <v>44798</v>
      </c>
      <c r="R977" s="58" t="s">
        <v>5773</v>
      </c>
      <c r="S977" s="72">
        <v>44797</v>
      </c>
      <c r="T977" s="58" t="s">
        <v>5774</v>
      </c>
      <c r="U977" s="58" t="s">
        <v>5847</v>
      </c>
      <c r="V977" s="72">
        <v>44795</v>
      </c>
      <c r="W977" s="58" t="s">
        <v>5598</v>
      </c>
      <c r="X977" s="72">
        <v>44673</v>
      </c>
      <c r="Y977" s="73" t="s">
        <v>5609</v>
      </c>
      <c r="Z977" s="58" t="s">
        <v>52</v>
      </c>
      <c r="AA977" s="58" t="s">
        <v>1309</v>
      </c>
      <c r="AB977" s="58" t="s">
        <v>834</v>
      </c>
      <c r="AC977" s="58" t="s">
        <v>835</v>
      </c>
      <c r="AD977" s="58" t="s">
        <v>5656</v>
      </c>
      <c r="AE977" s="58" t="s">
        <v>5691</v>
      </c>
      <c r="AF977" s="58" t="s">
        <v>5620</v>
      </c>
      <c r="AG977" s="58"/>
      <c r="AH977" s="58">
        <v>300000</v>
      </c>
      <c r="AI977" s="58"/>
      <c r="AJ977" s="58"/>
      <c r="AK977" s="58"/>
    </row>
    <row r="978" spans="1:37" x14ac:dyDescent="0.3">
      <c r="A978" s="58" t="s">
        <v>121</v>
      </c>
      <c r="B978" s="58" t="s">
        <v>122</v>
      </c>
      <c r="C978" s="58" t="s">
        <v>123</v>
      </c>
      <c r="D978" s="58" t="s">
        <v>124</v>
      </c>
      <c r="E978" s="58" t="s">
        <v>125</v>
      </c>
      <c r="F978" s="58" t="s">
        <v>126</v>
      </c>
      <c r="G978" s="58" t="s">
        <v>56</v>
      </c>
      <c r="H978" s="58" t="s">
        <v>3327</v>
      </c>
      <c r="I978" s="58" t="s">
        <v>44</v>
      </c>
      <c r="J978" s="58" t="s">
        <v>102</v>
      </c>
      <c r="K978" s="58" t="s">
        <v>128</v>
      </c>
      <c r="L978" s="58" t="s">
        <v>5858</v>
      </c>
      <c r="M978" s="58" t="s">
        <v>4705</v>
      </c>
      <c r="N978" s="58" t="s">
        <v>5859</v>
      </c>
      <c r="O978" s="58">
        <v>690000</v>
      </c>
      <c r="P978" s="58" t="s">
        <v>6232</v>
      </c>
      <c r="Q978" s="72">
        <v>44806</v>
      </c>
      <c r="R978" s="58" t="s">
        <v>6233</v>
      </c>
      <c r="S978" s="72">
        <v>44805</v>
      </c>
      <c r="T978" s="58" t="s">
        <v>6234</v>
      </c>
      <c r="U978" s="58" t="s">
        <v>5860</v>
      </c>
      <c r="V978" s="72">
        <v>44804</v>
      </c>
      <c r="W978" s="58" t="s">
        <v>5861</v>
      </c>
      <c r="X978" s="72">
        <v>44776</v>
      </c>
      <c r="Y978" s="73" t="s">
        <v>5862</v>
      </c>
      <c r="Z978" s="58" t="s">
        <v>52</v>
      </c>
      <c r="AA978" s="58" t="s">
        <v>62</v>
      </c>
      <c r="AB978" s="58" t="s">
        <v>834</v>
      </c>
      <c r="AC978" s="58" t="s">
        <v>835</v>
      </c>
      <c r="AD978" s="58" t="s">
        <v>5863</v>
      </c>
      <c r="AE978" s="58" t="s">
        <v>5864</v>
      </c>
      <c r="AF978" s="58" t="s">
        <v>5865</v>
      </c>
      <c r="AG978" s="58"/>
      <c r="AH978" s="58"/>
      <c r="AI978" s="58"/>
      <c r="AJ978" s="58"/>
      <c r="AK978" s="58"/>
    </row>
    <row r="979" spans="1:37" x14ac:dyDescent="0.3">
      <c r="A979" s="58" t="s">
        <v>121</v>
      </c>
      <c r="B979" s="58" t="s">
        <v>122</v>
      </c>
      <c r="C979" s="58" t="s">
        <v>123</v>
      </c>
      <c r="D979" s="58" t="s">
        <v>697</v>
      </c>
      <c r="E979" s="58" t="s">
        <v>698</v>
      </c>
      <c r="F979" s="58" t="s">
        <v>793</v>
      </c>
      <c r="G979" s="58" t="s">
        <v>794</v>
      </c>
      <c r="H979" s="58" t="s">
        <v>795</v>
      </c>
      <c r="I979" s="58" t="s">
        <v>44</v>
      </c>
      <c r="J979" s="58" t="s">
        <v>136</v>
      </c>
      <c r="K979" s="58" t="s">
        <v>137</v>
      </c>
      <c r="L979" s="58" t="s">
        <v>1842</v>
      </c>
      <c r="M979" s="58" t="s">
        <v>1843</v>
      </c>
      <c r="N979" s="58" t="s">
        <v>6157</v>
      </c>
      <c r="O979" s="58">
        <v>600000</v>
      </c>
      <c r="P979" s="58" t="s">
        <v>6232</v>
      </c>
      <c r="Q979" s="72">
        <v>44806</v>
      </c>
      <c r="R979" s="58" t="s">
        <v>6233</v>
      </c>
      <c r="S979" s="72">
        <v>44805</v>
      </c>
      <c r="T979" s="58" t="s">
        <v>6234</v>
      </c>
      <c r="U979" s="58" t="s">
        <v>6158</v>
      </c>
      <c r="V979" s="72">
        <v>44804</v>
      </c>
      <c r="W979" s="58" t="s">
        <v>6159</v>
      </c>
      <c r="X979" s="72">
        <v>44799</v>
      </c>
      <c r="Y979" s="73" t="s">
        <v>5862</v>
      </c>
      <c r="Z979" s="58" t="s">
        <v>706</v>
      </c>
      <c r="AA979" s="58" t="s">
        <v>800</v>
      </c>
      <c r="AB979" s="58" t="s">
        <v>834</v>
      </c>
      <c r="AC979" s="58" t="s">
        <v>835</v>
      </c>
      <c r="AD979" s="58" t="s">
        <v>5979</v>
      </c>
      <c r="AE979" s="58" t="s">
        <v>6160</v>
      </c>
      <c r="AF979" s="58" t="s">
        <v>6002</v>
      </c>
      <c r="AG979" s="58"/>
      <c r="AH979" s="58"/>
      <c r="AI979" s="58"/>
      <c r="AJ979" s="58"/>
      <c r="AK979" s="58"/>
    </row>
    <row r="980" spans="1:37" x14ac:dyDescent="0.3">
      <c r="A980" s="58" t="s">
        <v>121</v>
      </c>
      <c r="B980" s="58" t="s">
        <v>122</v>
      </c>
      <c r="C980" s="58" t="s">
        <v>123</v>
      </c>
      <c r="D980" s="58" t="s">
        <v>124</v>
      </c>
      <c r="E980" s="58" t="s">
        <v>125</v>
      </c>
      <c r="F980" s="58" t="s">
        <v>126</v>
      </c>
      <c r="G980" s="58" t="s">
        <v>56</v>
      </c>
      <c r="H980" s="58" t="s">
        <v>3327</v>
      </c>
      <c r="I980" s="58" t="s">
        <v>44</v>
      </c>
      <c r="J980" s="58" t="s">
        <v>102</v>
      </c>
      <c r="K980" s="58" t="s">
        <v>128</v>
      </c>
      <c r="L980" s="58" t="s">
        <v>5858</v>
      </c>
      <c r="M980" s="58" t="s">
        <v>4705</v>
      </c>
      <c r="N980" s="58" t="s">
        <v>5870</v>
      </c>
      <c r="O980" s="58">
        <v>950000</v>
      </c>
      <c r="P980" s="58" t="s">
        <v>6232</v>
      </c>
      <c r="Q980" s="72">
        <v>44806</v>
      </c>
      <c r="R980" s="58" t="s">
        <v>6233</v>
      </c>
      <c r="S980" s="72">
        <v>44805</v>
      </c>
      <c r="T980" s="58" t="s">
        <v>6234</v>
      </c>
      <c r="U980" s="58" t="s">
        <v>5871</v>
      </c>
      <c r="V980" s="72">
        <v>44804</v>
      </c>
      <c r="W980" s="58" t="s">
        <v>5872</v>
      </c>
      <c r="X980" s="72">
        <v>44783</v>
      </c>
      <c r="Y980" s="73" t="s">
        <v>5862</v>
      </c>
      <c r="Z980" s="58" t="s">
        <v>52</v>
      </c>
      <c r="AA980" s="58" t="s">
        <v>62</v>
      </c>
      <c r="AB980" s="58" t="s">
        <v>834</v>
      </c>
      <c r="AC980" s="58" t="s">
        <v>835</v>
      </c>
      <c r="AD980" s="58" t="s">
        <v>5873</v>
      </c>
      <c r="AE980" s="58" t="s">
        <v>5874</v>
      </c>
      <c r="AF980" s="58" t="s">
        <v>5865</v>
      </c>
      <c r="AG980" s="58"/>
      <c r="AH980" s="58"/>
      <c r="AI980" s="58"/>
      <c r="AJ980" s="58"/>
      <c r="AK980" s="58"/>
    </row>
    <row r="981" spans="1:37" x14ac:dyDescent="0.3">
      <c r="A981" s="58" t="s">
        <v>121</v>
      </c>
      <c r="B981" s="58" t="s">
        <v>122</v>
      </c>
      <c r="C981" s="58" t="s">
        <v>123</v>
      </c>
      <c r="D981" s="58" t="s">
        <v>697</v>
      </c>
      <c r="E981" s="58" t="s">
        <v>698</v>
      </c>
      <c r="F981" s="58" t="s">
        <v>793</v>
      </c>
      <c r="G981" s="58" t="s">
        <v>794</v>
      </c>
      <c r="H981" s="58" t="s">
        <v>795</v>
      </c>
      <c r="I981" s="58" t="s">
        <v>44</v>
      </c>
      <c r="J981" s="58" t="s">
        <v>136</v>
      </c>
      <c r="K981" s="58" t="s">
        <v>137</v>
      </c>
      <c r="L981" s="58" t="s">
        <v>825</v>
      </c>
      <c r="M981" s="58" t="s">
        <v>826</v>
      </c>
      <c r="N981" s="58" t="s">
        <v>6152</v>
      </c>
      <c r="O981" s="58">
        <v>2000000</v>
      </c>
      <c r="P981" s="58" t="s">
        <v>6232</v>
      </c>
      <c r="Q981" s="72">
        <v>44806</v>
      </c>
      <c r="R981" s="58" t="s">
        <v>6233</v>
      </c>
      <c r="S981" s="72">
        <v>44805</v>
      </c>
      <c r="T981" s="58" t="s">
        <v>6234</v>
      </c>
      <c r="U981" s="58" t="s">
        <v>6153</v>
      </c>
      <c r="V981" s="72">
        <v>44804</v>
      </c>
      <c r="W981" s="58" t="s">
        <v>6154</v>
      </c>
      <c r="X981" s="72">
        <v>44799</v>
      </c>
      <c r="Y981" s="73" t="s">
        <v>5862</v>
      </c>
      <c r="Z981" s="58" t="s">
        <v>706</v>
      </c>
      <c r="AA981" s="58" t="s">
        <v>800</v>
      </c>
      <c r="AB981" s="58" t="s">
        <v>834</v>
      </c>
      <c r="AC981" s="58" t="s">
        <v>835</v>
      </c>
      <c r="AD981" s="58" t="s">
        <v>6155</v>
      </c>
      <c r="AE981" s="58" t="s">
        <v>6156</v>
      </c>
      <c r="AF981" s="58" t="s">
        <v>6002</v>
      </c>
      <c r="AG981" s="58"/>
      <c r="AH981" s="58"/>
      <c r="AI981" s="58"/>
      <c r="AJ981" s="58"/>
      <c r="AK981" s="58"/>
    </row>
    <row r="982" spans="1:37" x14ac:dyDescent="0.3">
      <c r="A982" s="58" t="s">
        <v>121</v>
      </c>
      <c r="B982" s="58" t="s">
        <v>122</v>
      </c>
      <c r="C982" s="58" t="s">
        <v>123</v>
      </c>
      <c r="D982" s="58" t="s">
        <v>697</v>
      </c>
      <c r="E982" s="58" t="s">
        <v>698</v>
      </c>
      <c r="F982" s="58" t="s">
        <v>793</v>
      </c>
      <c r="G982" s="58" t="s">
        <v>794</v>
      </c>
      <c r="H982" s="58" t="s">
        <v>795</v>
      </c>
      <c r="I982" s="58" t="s">
        <v>44</v>
      </c>
      <c r="J982" s="58" t="s">
        <v>136</v>
      </c>
      <c r="K982" s="58" t="s">
        <v>137</v>
      </c>
      <c r="L982" s="58" t="s">
        <v>796</v>
      </c>
      <c r="M982" s="58" t="s">
        <v>797</v>
      </c>
      <c r="N982" s="58" t="s">
        <v>6152</v>
      </c>
      <c r="O982" s="58">
        <v>7128000</v>
      </c>
      <c r="P982" s="58" t="s">
        <v>6232</v>
      </c>
      <c r="Q982" s="72">
        <v>44806</v>
      </c>
      <c r="R982" s="58" t="s">
        <v>6233</v>
      </c>
      <c r="S982" s="72">
        <v>44805</v>
      </c>
      <c r="T982" s="58" t="s">
        <v>6234</v>
      </c>
      <c r="U982" s="58" t="s">
        <v>6153</v>
      </c>
      <c r="V982" s="72">
        <v>44804</v>
      </c>
      <c r="W982" s="58" t="s">
        <v>6154</v>
      </c>
      <c r="X982" s="72">
        <v>44799</v>
      </c>
      <c r="Y982" s="73" t="s">
        <v>5862</v>
      </c>
      <c r="Z982" s="58" t="s">
        <v>706</v>
      </c>
      <c r="AA982" s="58" t="s">
        <v>800</v>
      </c>
      <c r="AB982" s="58" t="s">
        <v>834</v>
      </c>
      <c r="AC982" s="58" t="s">
        <v>835</v>
      </c>
      <c r="AD982" s="58" t="s">
        <v>6155</v>
      </c>
      <c r="AE982" s="58" t="s">
        <v>6156</v>
      </c>
      <c r="AF982" s="58" t="s">
        <v>6002</v>
      </c>
      <c r="AG982" s="58"/>
      <c r="AH982" s="58"/>
      <c r="AI982" s="58"/>
      <c r="AJ982" s="58"/>
      <c r="AK982" s="58"/>
    </row>
    <row r="983" spans="1:37" x14ac:dyDescent="0.3">
      <c r="A983" s="58" t="s">
        <v>121</v>
      </c>
      <c r="B983" s="58" t="s">
        <v>122</v>
      </c>
      <c r="C983" s="58" t="s">
        <v>123</v>
      </c>
      <c r="D983" s="58" t="s">
        <v>124</v>
      </c>
      <c r="E983" s="58" t="s">
        <v>125</v>
      </c>
      <c r="F983" s="58" t="s">
        <v>126</v>
      </c>
      <c r="G983" s="58" t="s">
        <v>56</v>
      </c>
      <c r="H983" s="58" t="s">
        <v>3327</v>
      </c>
      <c r="I983" s="58" t="s">
        <v>44</v>
      </c>
      <c r="J983" s="58" t="s">
        <v>102</v>
      </c>
      <c r="K983" s="58" t="s">
        <v>128</v>
      </c>
      <c r="L983" s="58" t="s">
        <v>5858</v>
      </c>
      <c r="M983" s="58" t="s">
        <v>4705</v>
      </c>
      <c r="N983" s="58" t="s">
        <v>5879</v>
      </c>
      <c r="O983" s="58">
        <v>280000</v>
      </c>
      <c r="P983" s="58" t="s">
        <v>6232</v>
      </c>
      <c r="Q983" s="72">
        <v>44806</v>
      </c>
      <c r="R983" s="58" t="s">
        <v>6233</v>
      </c>
      <c r="S983" s="72">
        <v>44805</v>
      </c>
      <c r="T983" s="58" t="s">
        <v>6234</v>
      </c>
      <c r="U983" s="58" t="s">
        <v>5880</v>
      </c>
      <c r="V983" s="72">
        <v>44804</v>
      </c>
      <c r="W983" s="58" t="s">
        <v>5881</v>
      </c>
      <c r="X983" s="72">
        <v>44785</v>
      </c>
      <c r="Y983" s="73" t="s">
        <v>5862</v>
      </c>
      <c r="Z983" s="58" t="s">
        <v>52</v>
      </c>
      <c r="AA983" s="58" t="s">
        <v>62</v>
      </c>
      <c r="AB983" s="58" t="s">
        <v>834</v>
      </c>
      <c r="AC983" s="58" t="s">
        <v>835</v>
      </c>
      <c r="AD983" s="58" t="s">
        <v>5882</v>
      </c>
      <c r="AE983" s="58" t="s">
        <v>5883</v>
      </c>
      <c r="AF983" s="58" t="s">
        <v>5865</v>
      </c>
      <c r="AG983" s="58"/>
      <c r="AH983" s="58"/>
      <c r="AI983" s="58"/>
      <c r="AJ983" s="58"/>
      <c r="AK983" s="58"/>
    </row>
    <row r="984" spans="1:37" x14ac:dyDescent="0.3">
      <c r="A984" s="58" t="s">
        <v>121</v>
      </c>
      <c r="B984" s="58" t="s">
        <v>122</v>
      </c>
      <c r="C984" s="58" t="s">
        <v>123</v>
      </c>
      <c r="D984" s="58" t="s">
        <v>697</v>
      </c>
      <c r="E984" s="58" t="s">
        <v>698</v>
      </c>
      <c r="F984" s="58" t="s">
        <v>793</v>
      </c>
      <c r="G984" s="58" t="s">
        <v>794</v>
      </c>
      <c r="H984" s="58" t="s">
        <v>795</v>
      </c>
      <c r="I984" s="58" t="s">
        <v>44</v>
      </c>
      <c r="J984" s="58" t="s">
        <v>136</v>
      </c>
      <c r="K984" s="58" t="s">
        <v>137</v>
      </c>
      <c r="L984" s="58" t="s">
        <v>796</v>
      </c>
      <c r="M984" s="58" t="s">
        <v>797</v>
      </c>
      <c r="N984" s="58" t="s">
        <v>6148</v>
      </c>
      <c r="O984" s="58">
        <v>626000</v>
      </c>
      <c r="P984" s="58" t="s">
        <v>6232</v>
      </c>
      <c r="Q984" s="72">
        <v>44806</v>
      </c>
      <c r="R984" s="58" t="s">
        <v>6233</v>
      </c>
      <c r="S984" s="72">
        <v>44805</v>
      </c>
      <c r="T984" s="58" t="s">
        <v>6234</v>
      </c>
      <c r="U984" s="58" t="s">
        <v>6149</v>
      </c>
      <c r="V984" s="72">
        <v>44804</v>
      </c>
      <c r="W984" s="58" t="s">
        <v>6150</v>
      </c>
      <c r="X984" s="72">
        <v>44799</v>
      </c>
      <c r="Y984" s="73" t="s">
        <v>5862</v>
      </c>
      <c r="Z984" s="58" t="s">
        <v>706</v>
      </c>
      <c r="AA984" s="58" t="s">
        <v>800</v>
      </c>
      <c r="AB984" s="58" t="s">
        <v>834</v>
      </c>
      <c r="AC984" s="58" t="s">
        <v>835</v>
      </c>
      <c r="AD984" s="58" t="s">
        <v>5974</v>
      </c>
      <c r="AE984" s="58" t="s">
        <v>6151</v>
      </c>
      <c r="AF984" s="58" t="s">
        <v>6002</v>
      </c>
      <c r="AG984" s="58"/>
      <c r="AH984" s="58"/>
      <c r="AI984" s="58"/>
      <c r="AJ984" s="58"/>
      <c r="AK984" s="58"/>
    </row>
    <row r="985" spans="1:37" x14ac:dyDescent="0.3">
      <c r="A985" s="58" t="s">
        <v>36</v>
      </c>
      <c r="B985" s="58" t="s">
        <v>37</v>
      </c>
      <c r="C985" s="58" t="s">
        <v>38</v>
      </c>
      <c r="D985" s="58" t="s">
        <v>39</v>
      </c>
      <c r="E985" s="58" t="s">
        <v>1074</v>
      </c>
      <c r="F985" s="58" t="s">
        <v>1075</v>
      </c>
      <c r="G985" s="58" t="s">
        <v>56</v>
      </c>
      <c r="H985" s="58" t="s">
        <v>1076</v>
      </c>
      <c r="I985" s="58" t="s">
        <v>44</v>
      </c>
      <c r="J985" s="58" t="s">
        <v>102</v>
      </c>
      <c r="K985" s="58" t="s">
        <v>128</v>
      </c>
      <c r="L985" s="58" t="s">
        <v>1077</v>
      </c>
      <c r="M985" s="58" t="s">
        <v>1078</v>
      </c>
      <c r="N985" s="58" t="s">
        <v>5884</v>
      </c>
      <c r="O985" s="58">
        <v>8634160</v>
      </c>
      <c r="P985" s="58" t="s">
        <v>6235</v>
      </c>
      <c r="Q985" s="72">
        <v>44806</v>
      </c>
      <c r="R985" s="58" t="s">
        <v>6236</v>
      </c>
      <c r="S985" s="72">
        <v>44805</v>
      </c>
      <c r="T985" s="58" t="s">
        <v>6237</v>
      </c>
      <c r="U985" s="58" t="s">
        <v>5885</v>
      </c>
      <c r="V985" s="72">
        <v>44804</v>
      </c>
      <c r="W985" s="58" t="s">
        <v>5886</v>
      </c>
      <c r="X985" s="72">
        <v>44792</v>
      </c>
      <c r="Y985" s="73" t="s">
        <v>5862</v>
      </c>
      <c r="Z985" s="58" t="s">
        <v>52</v>
      </c>
      <c r="AA985" s="58" t="s">
        <v>62</v>
      </c>
      <c r="AB985" s="58" t="s">
        <v>834</v>
      </c>
      <c r="AC985" s="58" t="s">
        <v>835</v>
      </c>
      <c r="AD985" s="58" t="s">
        <v>5887</v>
      </c>
      <c r="AE985" s="58" t="s">
        <v>5888</v>
      </c>
      <c r="AF985" s="58" t="s">
        <v>5865</v>
      </c>
      <c r="AG985" s="58"/>
      <c r="AH985" s="58"/>
      <c r="AI985" s="58"/>
      <c r="AJ985" s="58"/>
      <c r="AK985" s="58"/>
    </row>
    <row r="986" spans="1:37" x14ac:dyDescent="0.3">
      <c r="A986" s="58" t="s">
        <v>121</v>
      </c>
      <c r="B986" s="58" t="s">
        <v>122</v>
      </c>
      <c r="C986" s="58" t="s">
        <v>123</v>
      </c>
      <c r="D986" s="58" t="s">
        <v>697</v>
      </c>
      <c r="E986" s="58" t="s">
        <v>698</v>
      </c>
      <c r="F986" s="58" t="s">
        <v>793</v>
      </c>
      <c r="G986" s="58" t="s">
        <v>794</v>
      </c>
      <c r="H986" s="58" t="s">
        <v>795</v>
      </c>
      <c r="I986" s="58" t="s">
        <v>44</v>
      </c>
      <c r="J986" s="58" t="s">
        <v>136</v>
      </c>
      <c r="K986" s="58" t="s">
        <v>137</v>
      </c>
      <c r="L986" s="58" t="s">
        <v>796</v>
      </c>
      <c r="M986" s="58" t="s">
        <v>797</v>
      </c>
      <c r="N986" s="58" t="s">
        <v>6144</v>
      </c>
      <c r="O986" s="58">
        <v>3368850</v>
      </c>
      <c r="P986" s="58" t="s">
        <v>6232</v>
      </c>
      <c r="Q986" s="72">
        <v>44806</v>
      </c>
      <c r="R986" s="58" t="s">
        <v>6233</v>
      </c>
      <c r="S986" s="72">
        <v>44805</v>
      </c>
      <c r="T986" s="58" t="s">
        <v>6234</v>
      </c>
      <c r="U986" s="58" t="s">
        <v>6145</v>
      </c>
      <c r="V986" s="72">
        <v>44804</v>
      </c>
      <c r="W986" s="58" t="s">
        <v>5856</v>
      </c>
      <c r="X986" s="72">
        <v>44768</v>
      </c>
      <c r="Y986" s="73" t="s">
        <v>5862</v>
      </c>
      <c r="Z986" s="58" t="s">
        <v>706</v>
      </c>
      <c r="AA986" s="58" t="s">
        <v>800</v>
      </c>
      <c r="AB986" s="58" t="s">
        <v>834</v>
      </c>
      <c r="AC986" s="58" t="s">
        <v>835</v>
      </c>
      <c r="AD986" s="58" t="s">
        <v>6146</v>
      </c>
      <c r="AE986" s="58" t="s">
        <v>6147</v>
      </c>
      <c r="AF986" s="58" t="s">
        <v>6002</v>
      </c>
      <c r="AG986" s="58">
        <v>333850</v>
      </c>
      <c r="AH986" s="58"/>
      <c r="AI986" s="58"/>
      <c r="AJ986" s="58">
        <v>17600</v>
      </c>
      <c r="AK986" s="58"/>
    </row>
    <row r="987" spans="1:37" x14ac:dyDescent="0.3">
      <c r="A987" s="58" t="s">
        <v>36</v>
      </c>
      <c r="B987" s="58" t="s">
        <v>37</v>
      </c>
      <c r="C987" s="58" t="s">
        <v>38</v>
      </c>
      <c r="D987" s="58" t="s">
        <v>39</v>
      </c>
      <c r="E987" s="58" t="s">
        <v>76</v>
      </c>
      <c r="F987" s="58" t="s">
        <v>77</v>
      </c>
      <c r="G987" s="58" t="s">
        <v>42</v>
      </c>
      <c r="H987" s="58" t="s">
        <v>78</v>
      </c>
      <c r="I987" s="58" t="s">
        <v>44</v>
      </c>
      <c r="J987" s="58" t="s">
        <v>45</v>
      </c>
      <c r="K987" s="58" t="s">
        <v>79</v>
      </c>
      <c r="L987" s="58" t="s">
        <v>47</v>
      </c>
      <c r="M987" s="58" t="s">
        <v>80</v>
      </c>
      <c r="N987" s="58" t="s">
        <v>5889</v>
      </c>
      <c r="O987" s="58">
        <v>286000</v>
      </c>
      <c r="P987" s="58" t="s">
        <v>6235</v>
      </c>
      <c r="Q987" s="72">
        <v>44806</v>
      </c>
      <c r="R987" s="58" t="s">
        <v>6236</v>
      </c>
      <c r="S987" s="72">
        <v>44805</v>
      </c>
      <c r="T987" s="58" t="s">
        <v>6237</v>
      </c>
      <c r="U987" s="58" t="s">
        <v>5890</v>
      </c>
      <c r="V987" s="72">
        <v>44804</v>
      </c>
      <c r="W987" s="58" t="s">
        <v>5891</v>
      </c>
      <c r="X987" s="72">
        <v>44768</v>
      </c>
      <c r="Y987" s="73" t="s">
        <v>5862</v>
      </c>
      <c r="Z987" s="58" t="s">
        <v>52</v>
      </c>
      <c r="AA987" s="58" t="s">
        <v>53</v>
      </c>
      <c r="AB987" s="58" t="s">
        <v>834</v>
      </c>
      <c r="AC987" s="58" t="s">
        <v>835</v>
      </c>
      <c r="AD987" s="58" t="s">
        <v>5892</v>
      </c>
      <c r="AE987" s="58" t="s">
        <v>5893</v>
      </c>
      <c r="AF987" s="58" t="s">
        <v>5894</v>
      </c>
      <c r="AG987" s="58"/>
      <c r="AH987" s="58"/>
      <c r="AI987" s="58"/>
      <c r="AJ987" s="58"/>
      <c r="AK987" s="58"/>
    </row>
    <row r="988" spans="1:37" x14ac:dyDescent="0.3">
      <c r="A988" s="58" t="s">
        <v>121</v>
      </c>
      <c r="B988" s="58" t="s">
        <v>122</v>
      </c>
      <c r="C988" s="58" t="s">
        <v>123</v>
      </c>
      <c r="D988" s="58" t="s">
        <v>697</v>
      </c>
      <c r="E988" s="58" t="s">
        <v>698</v>
      </c>
      <c r="F988" s="58" t="s">
        <v>781</v>
      </c>
      <c r="G988" s="58" t="s">
        <v>782</v>
      </c>
      <c r="H988" s="58" t="s">
        <v>783</v>
      </c>
      <c r="I988" s="58" t="s">
        <v>44</v>
      </c>
      <c r="J988" s="58" t="s">
        <v>136</v>
      </c>
      <c r="K988" s="58" t="s">
        <v>137</v>
      </c>
      <c r="L988" s="58" t="s">
        <v>784</v>
      </c>
      <c r="M988" s="58" t="s">
        <v>785</v>
      </c>
      <c r="N988" s="58" t="s">
        <v>6139</v>
      </c>
      <c r="O988" s="58">
        <v>246000</v>
      </c>
      <c r="P988" s="58" t="s">
        <v>6232</v>
      </c>
      <c r="Q988" s="72">
        <v>44806</v>
      </c>
      <c r="R988" s="58" t="s">
        <v>6233</v>
      </c>
      <c r="S988" s="72">
        <v>44805</v>
      </c>
      <c r="T988" s="58" t="s">
        <v>6234</v>
      </c>
      <c r="U988" s="58" t="s">
        <v>6140</v>
      </c>
      <c r="V988" s="72">
        <v>44804</v>
      </c>
      <c r="W988" s="58" t="s">
        <v>6141</v>
      </c>
      <c r="X988" s="72">
        <v>44769</v>
      </c>
      <c r="Y988" s="73" t="s">
        <v>5862</v>
      </c>
      <c r="Z988" s="58" t="s">
        <v>706</v>
      </c>
      <c r="AA988" s="58" t="s">
        <v>788</v>
      </c>
      <c r="AB988" s="58" t="s">
        <v>834</v>
      </c>
      <c r="AC988" s="58" t="s">
        <v>835</v>
      </c>
      <c r="AD988" s="58" t="s">
        <v>6142</v>
      </c>
      <c r="AE988" s="58" t="s">
        <v>6143</v>
      </c>
      <c r="AF988" s="58" t="s">
        <v>6002</v>
      </c>
      <c r="AG988" s="58"/>
      <c r="AH988" s="58"/>
      <c r="AI988" s="58"/>
      <c r="AJ988" s="58"/>
      <c r="AK988" s="58"/>
    </row>
    <row r="989" spans="1:37" x14ac:dyDescent="0.3">
      <c r="A989" s="58" t="s">
        <v>36</v>
      </c>
      <c r="B989" s="58" t="s">
        <v>37</v>
      </c>
      <c r="C989" s="58" t="s">
        <v>38</v>
      </c>
      <c r="D989" s="58" t="s">
        <v>39</v>
      </c>
      <c r="E989" s="58" t="s">
        <v>76</v>
      </c>
      <c r="F989" s="58" t="s">
        <v>77</v>
      </c>
      <c r="G989" s="58" t="s">
        <v>56</v>
      </c>
      <c r="H989" s="58" t="s">
        <v>84</v>
      </c>
      <c r="I989" s="58" t="s">
        <v>44</v>
      </c>
      <c r="J989" s="58" t="s">
        <v>45</v>
      </c>
      <c r="K989" s="58" t="s">
        <v>79</v>
      </c>
      <c r="L989" s="58" t="s">
        <v>85</v>
      </c>
      <c r="M989" s="58" t="s">
        <v>86</v>
      </c>
      <c r="N989" s="58" t="s">
        <v>5895</v>
      </c>
      <c r="O989" s="58">
        <v>1230000</v>
      </c>
      <c r="P989" s="58" t="s">
        <v>6235</v>
      </c>
      <c r="Q989" s="72">
        <v>44806</v>
      </c>
      <c r="R989" s="58" t="s">
        <v>6236</v>
      </c>
      <c r="S989" s="72">
        <v>44805</v>
      </c>
      <c r="T989" s="58" t="s">
        <v>6237</v>
      </c>
      <c r="U989" s="58" t="s">
        <v>5896</v>
      </c>
      <c r="V989" s="72">
        <v>44804</v>
      </c>
      <c r="W989" s="58" t="s">
        <v>5897</v>
      </c>
      <c r="X989" s="72">
        <v>44776</v>
      </c>
      <c r="Y989" s="73" t="s">
        <v>5862</v>
      </c>
      <c r="Z989" s="58" t="s">
        <v>52</v>
      </c>
      <c r="AA989" s="58" t="s">
        <v>62</v>
      </c>
      <c r="AB989" s="58" t="s">
        <v>834</v>
      </c>
      <c r="AC989" s="58" t="s">
        <v>835</v>
      </c>
      <c r="AD989" s="58" t="s">
        <v>5898</v>
      </c>
      <c r="AE989" s="58" t="s">
        <v>5899</v>
      </c>
      <c r="AF989" s="58" t="s">
        <v>5894</v>
      </c>
      <c r="AG989" s="58"/>
      <c r="AH989" s="58"/>
      <c r="AI989" s="58"/>
      <c r="AJ989" s="58"/>
      <c r="AK989" s="58"/>
    </row>
    <row r="990" spans="1:37" x14ac:dyDescent="0.3">
      <c r="A990" s="58" t="s">
        <v>121</v>
      </c>
      <c r="B990" s="58" t="s">
        <v>122</v>
      </c>
      <c r="C990" s="58" t="s">
        <v>123</v>
      </c>
      <c r="D990" s="58" t="s">
        <v>697</v>
      </c>
      <c r="E990" s="58" t="s">
        <v>698</v>
      </c>
      <c r="F990" s="58" t="s">
        <v>699</v>
      </c>
      <c r="G990" s="58" t="s">
        <v>333</v>
      </c>
      <c r="H990" s="58" t="s">
        <v>744</v>
      </c>
      <c r="I990" s="58" t="s">
        <v>44</v>
      </c>
      <c r="J990" s="58" t="s">
        <v>136</v>
      </c>
      <c r="K990" s="58" t="s">
        <v>137</v>
      </c>
      <c r="L990" s="58" t="s">
        <v>279</v>
      </c>
      <c r="M990" s="58" t="s">
        <v>752</v>
      </c>
      <c r="N990" s="58" t="s">
        <v>6135</v>
      </c>
      <c r="O990" s="58">
        <v>1460000</v>
      </c>
      <c r="P990" s="58" t="s">
        <v>6232</v>
      </c>
      <c r="Q990" s="72">
        <v>44806</v>
      </c>
      <c r="R990" s="58" t="s">
        <v>6233</v>
      </c>
      <c r="S990" s="72">
        <v>44805</v>
      </c>
      <c r="T990" s="58" t="s">
        <v>6234</v>
      </c>
      <c r="U990" s="58" t="s">
        <v>6136</v>
      </c>
      <c r="V990" s="72">
        <v>44804</v>
      </c>
      <c r="W990" s="58" t="s">
        <v>6137</v>
      </c>
      <c r="X990" s="72">
        <v>44774</v>
      </c>
      <c r="Y990" s="73" t="s">
        <v>5862</v>
      </c>
      <c r="Z990" s="58" t="s">
        <v>706</v>
      </c>
      <c r="AA990" s="58" t="s">
        <v>338</v>
      </c>
      <c r="AB990" s="58" t="s">
        <v>834</v>
      </c>
      <c r="AC990" s="58" t="s">
        <v>835</v>
      </c>
      <c r="AD990" s="58" t="s">
        <v>5965</v>
      </c>
      <c r="AE990" s="58" t="s">
        <v>6138</v>
      </c>
      <c r="AF990" s="58" t="s">
        <v>6002</v>
      </c>
      <c r="AG990" s="58"/>
      <c r="AH990" s="58"/>
      <c r="AI990" s="58"/>
      <c r="AJ990" s="58"/>
      <c r="AK990" s="58"/>
    </row>
    <row r="991" spans="1:37" x14ac:dyDescent="0.3">
      <c r="A991" s="58" t="s">
        <v>36</v>
      </c>
      <c r="B991" s="58" t="s">
        <v>37</v>
      </c>
      <c r="C991" s="58" t="s">
        <v>38</v>
      </c>
      <c r="D991" s="58" t="s">
        <v>39</v>
      </c>
      <c r="E991" s="58" t="s">
        <v>99</v>
      </c>
      <c r="F991" s="58" t="s">
        <v>100</v>
      </c>
      <c r="G991" s="58" t="s">
        <v>42</v>
      </c>
      <c r="H991" s="58" t="s">
        <v>101</v>
      </c>
      <c r="I991" s="58" t="s">
        <v>44</v>
      </c>
      <c r="J991" s="58" t="s">
        <v>102</v>
      </c>
      <c r="K991" s="58" t="s">
        <v>103</v>
      </c>
      <c r="L991" s="58" t="s">
        <v>2860</v>
      </c>
      <c r="M991" s="58" t="s">
        <v>2861</v>
      </c>
      <c r="N991" s="58" t="s">
        <v>5866</v>
      </c>
      <c r="O991" s="58">
        <v>1496750</v>
      </c>
      <c r="P991" s="58" t="s">
        <v>6235</v>
      </c>
      <c r="Q991" s="72">
        <v>44806</v>
      </c>
      <c r="R991" s="58" t="s">
        <v>6236</v>
      </c>
      <c r="S991" s="72">
        <v>44805</v>
      </c>
      <c r="T991" s="58" t="s">
        <v>6237</v>
      </c>
      <c r="U991" s="58" t="s">
        <v>5867</v>
      </c>
      <c r="V991" s="72">
        <v>44804</v>
      </c>
      <c r="W991" s="58" t="s">
        <v>5848</v>
      </c>
      <c r="X991" s="72">
        <v>44768</v>
      </c>
      <c r="Y991" s="73" t="s">
        <v>5862</v>
      </c>
      <c r="Z991" s="58" t="s">
        <v>52</v>
      </c>
      <c r="AA991" s="58" t="s">
        <v>53</v>
      </c>
      <c r="AB991" s="58" t="s">
        <v>834</v>
      </c>
      <c r="AC991" s="58" t="s">
        <v>835</v>
      </c>
      <c r="AD991" s="58" t="s">
        <v>5868</v>
      </c>
      <c r="AE991" s="58" t="s">
        <v>5869</v>
      </c>
      <c r="AF991" s="58" t="s">
        <v>5865</v>
      </c>
      <c r="AG991" s="58"/>
      <c r="AH991" s="58"/>
      <c r="AI991" s="58"/>
      <c r="AJ991" s="58">
        <v>29935</v>
      </c>
      <c r="AK991" s="58"/>
    </row>
    <row r="992" spans="1:37" x14ac:dyDescent="0.3">
      <c r="A992" s="58" t="s">
        <v>121</v>
      </c>
      <c r="B992" s="58" t="s">
        <v>122</v>
      </c>
      <c r="C992" s="58" t="s">
        <v>123</v>
      </c>
      <c r="D992" s="58" t="s">
        <v>697</v>
      </c>
      <c r="E992" s="58" t="s">
        <v>698</v>
      </c>
      <c r="F992" s="58" t="s">
        <v>699</v>
      </c>
      <c r="G992" s="58" t="s">
        <v>333</v>
      </c>
      <c r="H992" s="58" t="s">
        <v>744</v>
      </c>
      <c r="I992" s="58" t="s">
        <v>44</v>
      </c>
      <c r="J992" s="58" t="s">
        <v>136</v>
      </c>
      <c r="K992" s="58" t="s">
        <v>137</v>
      </c>
      <c r="L992" s="58" t="s">
        <v>279</v>
      </c>
      <c r="M992" s="58" t="s">
        <v>752</v>
      </c>
      <c r="N992" s="58" t="s">
        <v>6131</v>
      </c>
      <c r="O992" s="58">
        <v>1485000</v>
      </c>
      <c r="P992" s="58" t="s">
        <v>6232</v>
      </c>
      <c r="Q992" s="72">
        <v>44806</v>
      </c>
      <c r="R992" s="58" t="s">
        <v>6233</v>
      </c>
      <c r="S992" s="72">
        <v>44805</v>
      </c>
      <c r="T992" s="58" t="s">
        <v>6234</v>
      </c>
      <c r="U992" s="58" t="s">
        <v>6132</v>
      </c>
      <c r="V992" s="72">
        <v>44804</v>
      </c>
      <c r="W992" s="58" t="s">
        <v>6133</v>
      </c>
      <c r="X992" s="72">
        <v>44774</v>
      </c>
      <c r="Y992" s="73" t="s">
        <v>5862</v>
      </c>
      <c r="Z992" s="58" t="s">
        <v>706</v>
      </c>
      <c r="AA992" s="58" t="s">
        <v>338</v>
      </c>
      <c r="AB992" s="58" t="s">
        <v>834</v>
      </c>
      <c r="AC992" s="58" t="s">
        <v>835</v>
      </c>
      <c r="AD992" s="58" t="s">
        <v>5960</v>
      </c>
      <c r="AE992" s="58" t="s">
        <v>6134</v>
      </c>
      <c r="AF992" s="58" t="s">
        <v>6002</v>
      </c>
      <c r="AG992" s="58"/>
      <c r="AH992" s="58"/>
      <c r="AI992" s="58"/>
      <c r="AJ992" s="58"/>
      <c r="AK992" s="58"/>
    </row>
    <row r="993" spans="1:37" x14ac:dyDescent="0.3">
      <c r="A993" s="58" t="s">
        <v>36</v>
      </c>
      <c r="B993" s="58" t="s">
        <v>37</v>
      </c>
      <c r="C993" s="58" t="s">
        <v>38</v>
      </c>
      <c r="D993" s="58" t="s">
        <v>39</v>
      </c>
      <c r="E993" s="58" t="s">
        <v>99</v>
      </c>
      <c r="F993" s="58" t="s">
        <v>100</v>
      </c>
      <c r="G993" s="58" t="s">
        <v>333</v>
      </c>
      <c r="H993" s="58" t="s">
        <v>377</v>
      </c>
      <c r="I993" s="58" t="s">
        <v>44</v>
      </c>
      <c r="J993" s="58" t="s">
        <v>102</v>
      </c>
      <c r="K993" s="58" t="s">
        <v>103</v>
      </c>
      <c r="L993" s="58" t="s">
        <v>274</v>
      </c>
      <c r="M993" s="58" t="s">
        <v>378</v>
      </c>
      <c r="N993" s="58" t="s">
        <v>5900</v>
      </c>
      <c r="O993" s="58">
        <v>994500</v>
      </c>
      <c r="P993" s="58" t="s">
        <v>6235</v>
      </c>
      <c r="Q993" s="72">
        <v>44806</v>
      </c>
      <c r="R993" s="58" t="s">
        <v>6236</v>
      </c>
      <c r="S993" s="72">
        <v>44805</v>
      </c>
      <c r="T993" s="58" t="s">
        <v>6237</v>
      </c>
      <c r="U993" s="58" t="s">
        <v>5901</v>
      </c>
      <c r="V993" s="72">
        <v>44804</v>
      </c>
      <c r="W993" s="58" t="s">
        <v>5902</v>
      </c>
      <c r="X993" s="72">
        <v>44799</v>
      </c>
      <c r="Y993" s="73" t="s">
        <v>5862</v>
      </c>
      <c r="Z993" s="58" t="s">
        <v>52</v>
      </c>
      <c r="AA993" s="58" t="s">
        <v>338</v>
      </c>
      <c r="AB993" s="58" t="s">
        <v>834</v>
      </c>
      <c r="AC993" s="58" t="s">
        <v>835</v>
      </c>
      <c r="AD993" s="58" t="s">
        <v>5903</v>
      </c>
      <c r="AE993" s="58" t="s">
        <v>5904</v>
      </c>
      <c r="AF993" s="58" t="s">
        <v>5865</v>
      </c>
      <c r="AG993" s="58"/>
      <c r="AH993" s="58"/>
      <c r="AI993" s="58"/>
      <c r="AJ993" s="58"/>
      <c r="AK993" s="58"/>
    </row>
    <row r="994" spans="1:37" x14ac:dyDescent="0.3">
      <c r="A994" s="58" t="s">
        <v>121</v>
      </c>
      <c r="B994" s="58" t="s">
        <v>122</v>
      </c>
      <c r="C994" s="58" t="s">
        <v>123</v>
      </c>
      <c r="D994" s="58" t="s">
        <v>697</v>
      </c>
      <c r="E994" s="58" t="s">
        <v>698</v>
      </c>
      <c r="F994" s="58" t="s">
        <v>699</v>
      </c>
      <c r="G994" s="58" t="s">
        <v>333</v>
      </c>
      <c r="H994" s="58" t="s">
        <v>744</v>
      </c>
      <c r="I994" s="58" t="s">
        <v>44</v>
      </c>
      <c r="J994" s="58" t="s">
        <v>136</v>
      </c>
      <c r="K994" s="58" t="s">
        <v>137</v>
      </c>
      <c r="L994" s="58" t="s">
        <v>279</v>
      </c>
      <c r="M994" s="58" t="s">
        <v>752</v>
      </c>
      <c r="N994" s="58" t="s">
        <v>6127</v>
      </c>
      <c r="O994" s="58">
        <v>1500000</v>
      </c>
      <c r="P994" s="58" t="s">
        <v>6232</v>
      </c>
      <c r="Q994" s="72">
        <v>44806</v>
      </c>
      <c r="R994" s="58" t="s">
        <v>6233</v>
      </c>
      <c r="S994" s="72">
        <v>44805</v>
      </c>
      <c r="T994" s="58" t="s">
        <v>6234</v>
      </c>
      <c r="U994" s="58" t="s">
        <v>6128</v>
      </c>
      <c r="V994" s="72">
        <v>44804</v>
      </c>
      <c r="W994" s="58" t="s">
        <v>6129</v>
      </c>
      <c r="X994" s="72">
        <v>44774</v>
      </c>
      <c r="Y994" s="73" t="s">
        <v>5862</v>
      </c>
      <c r="Z994" s="58" t="s">
        <v>706</v>
      </c>
      <c r="AA994" s="58" t="s">
        <v>338</v>
      </c>
      <c r="AB994" s="58" t="s">
        <v>834</v>
      </c>
      <c r="AC994" s="58" t="s">
        <v>835</v>
      </c>
      <c r="AD994" s="58" t="s">
        <v>5955</v>
      </c>
      <c r="AE994" s="58" t="s">
        <v>6130</v>
      </c>
      <c r="AF994" s="58" t="s">
        <v>6002</v>
      </c>
      <c r="AG994" s="58"/>
      <c r="AH994" s="58"/>
      <c r="AI994" s="58"/>
      <c r="AJ994" s="58"/>
      <c r="AK994" s="58"/>
    </row>
    <row r="995" spans="1:37" x14ac:dyDescent="0.3">
      <c r="A995" s="58" t="s">
        <v>36</v>
      </c>
      <c r="B995" s="58" t="s">
        <v>37</v>
      </c>
      <c r="C995" s="58" t="s">
        <v>38</v>
      </c>
      <c r="D995" s="58" t="s">
        <v>39</v>
      </c>
      <c r="E995" s="58" t="s">
        <v>99</v>
      </c>
      <c r="F995" s="58" t="s">
        <v>100</v>
      </c>
      <c r="G995" s="58" t="s">
        <v>333</v>
      </c>
      <c r="H995" s="58" t="s">
        <v>377</v>
      </c>
      <c r="I995" s="58" t="s">
        <v>44</v>
      </c>
      <c r="J995" s="58" t="s">
        <v>102</v>
      </c>
      <c r="K995" s="58" t="s">
        <v>103</v>
      </c>
      <c r="L995" s="58" t="s">
        <v>279</v>
      </c>
      <c r="M995" s="58" t="s">
        <v>383</v>
      </c>
      <c r="N995" s="58" t="s">
        <v>5905</v>
      </c>
      <c r="O995" s="58">
        <v>1500000</v>
      </c>
      <c r="P995" s="58" t="s">
        <v>6235</v>
      </c>
      <c r="Q995" s="72">
        <v>44806</v>
      </c>
      <c r="R995" s="58" t="s">
        <v>6236</v>
      </c>
      <c r="S995" s="72">
        <v>44805</v>
      </c>
      <c r="T995" s="58" t="s">
        <v>6237</v>
      </c>
      <c r="U995" s="58" t="s">
        <v>5906</v>
      </c>
      <c r="V995" s="72">
        <v>44804</v>
      </c>
      <c r="W995" s="58" t="s">
        <v>5907</v>
      </c>
      <c r="X995" s="72">
        <v>44799</v>
      </c>
      <c r="Y995" s="73" t="s">
        <v>5862</v>
      </c>
      <c r="Z995" s="58" t="s">
        <v>52</v>
      </c>
      <c r="AA995" s="58" t="s">
        <v>338</v>
      </c>
      <c r="AB995" s="58" t="s">
        <v>834</v>
      </c>
      <c r="AC995" s="58" t="s">
        <v>835</v>
      </c>
      <c r="AD995" s="58" t="s">
        <v>5908</v>
      </c>
      <c r="AE995" s="58" t="s">
        <v>5909</v>
      </c>
      <c r="AF995" s="58" t="s">
        <v>5865</v>
      </c>
      <c r="AG995" s="58"/>
      <c r="AH995" s="58"/>
      <c r="AI995" s="58"/>
      <c r="AJ995" s="58"/>
      <c r="AK995" s="58"/>
    </row>
    <row r="996" spans="1:37" x14ac:dyDescent="0.3">
      <c r="A996" s="58" t="s">
        <v>121</v>
      </c>
      <c r="B996" s="58" t="s">
        <v>122</v>
      </c>
      <c r="C996" s="58" t="s">
        <v>123</v>
      </c>
      <c r="D996" s="58" t="s">
        <v>697</v>
      </c>
      <c r="E996" s="58" t="s">
        <v>698</v>
      </c>
      <c r="F996" s="58" t="s">
        <v>699</v>
      </c>
      <c r="G996" s="58" t="s">
        <v>333</v>
      </c>
      <c r="H996" s="58" t="s">
        <v>744</v>
      </c>
      <c r="I996" s="58" t="s">
        <v>44</v>
      </c>
      <c r="J996" s="58" t="s">
        <v>136</v>
      </c>
      <c r="K996" s="58" t="s">
        <v>137</v>
      </c>
      <c r="L996" s="58" t="s">
        <v>274</v>
      </c>
      <c r="M996" s="58" t="s">
        <v>745</v>
      </c>
      <c r="N996" s="58" t="s">
        <v>6123</v>
      </c>
      <c r="O996" s="58">
        <v>1000000</v>
      </c>
      <c r="P996" s="58" t="s">
        <v>6232</v>
      </c>
      <c r="Q996" s="72">
        <v>44806</v>
      </c>
      <c r="R996" s="58" t="s">
        <v>6233</v>
      </c>
      <c r="S996" s="72">
        <v>44805</v>
      </c>
      <c r="T996" s="58" t="s">
        <v>6234</v>
      </c>
      <c r="U996" s="58" t="s">
        <v>6124</v>
      </c>
      <c r="V996" s="72">
        <v>44804</v>
      </c>
      <c r="W996" s="58" t="s">
        <v>6125</v>
      </c>
      <c r="X996" s="72">
        <v>44774</v>
      </c>
      <c r="Y996" s="73" t="s">
        <v>5862</v>
      </c>
      <c r="Z996" s="58" t="s">
        <v>706</v>
      </c>
      <c r="AA996" s="58" t="s">
        <v>338</v>
      </c>
      <c r="AB996" s="58" t="s">
        <v>834</v>
      </c>
      <c r="AC996" s="58" t="s">
        <v>835</v>
      </c>
      <c r="AD996" s="58" t="s">
        <v>5951</v>
      </c>
      <c r="AE996" s="58" t="s">
        <v>6126</v>
      </c>
      <c r="AF996" s="58" t="s">
        <v>6002</v>
      </c>
      <c r="AG996" s="58"/>
      <c r="AH996" s="58"/>
      <c r="AI996" s="58"/>
      <c r="AJ996" s="58"/>
      <c r="AK996" s="58"/>
    </row>
    <row r="997" spans="1:37" x14ac:dyDescent="0.3">
      <c r="A997" s="58" t="s">
        <v>36</v>
      </c>
      <c r="B997" s="58" t="s">
        <v>37</v>
      </c>
      <c r="C997" s="58" t="s">
        <v>38</v>
      </c>
      <c r="D997" s="58" t="s">
        <v>39</v>
      </c>
      <c r="E997" s="58" t="s">
        <v>99</v>
      </c>
      <c r="F997" s="58" t="s">
        <v>100</v>
      </c>
      <c r="G997" s="58" t="s">
        <v>56</v>
      </c>
      <c r="H997" s="58" t="s">
        <v>1051</v>
      </c>
      <c r="I997" s="58" t="s">
        <v>44</v>
      </c>
      <c r="J997" s="58" t="s">
        <v>102</v>
      </c>
      <c r="K997" s="58" t="s">
        <v>103</v>
      </c>
      <c r="L997" s="58" t="s">
        <v>1052</v>
      </c>
      <c r="M997" s="58" t="s">
        <v>1053</v>
      </c>
      <c r="N997" s="58" t="s">
        <v>5910</v>
      </c>
      <c r="O997" s="58">
        <v>130000</v>
      </c>
      <c r="P997" s="58" t="s">
        <v>6235</v>
      </c>
      <c r="Q997" s="72">
        <v>44806</v>
      </c>
      <c r="R997" s="58" t="s">
        <v>6236</v>
      </c>
      <c r="S997" s="72">
        <v>44805</v>
      </c>
      <c r="T997" s="58" t="s">
        <v>6237</v>
      </c>
      <c r="U997" s="58" t="s">
        <v>5911</v>
      </c>
      <c r="V997" s="72">
        <v>44804</v>
      </c>
      <c r="W997" s="58" t="s">
        <v>5912</v>
      </c>
      <c r="X997" s="72">
        <v>44708</v>
      </c>
      <c r="Y997" s="73" t="s">
        <v>5862</v>
      </c>
      <c r="Z997" s="58" t="s">
        <v>52</v>
      </c>
      <c r="AA997" s="58" t="s">
        <v>62</v>
      </c>
      <c r="AB997" s="58" t="s">
        <v>834</v>
      </c>
      <c r="AC997" s="58" t="s">
        <v>835</v>
      </c>
      <c r="AD997" s="58" t="s">
        <v>5913</v>
      </c>
      <c r="AE997" s="58" t="s">
        <v>5914</v>
      </c>
      <c r="AF997" s="58" t="s">
        <v>5865</v>
      </c>
      <c r="AG997" s="58"/>
      <c r="AH997" s="58"/>
      <c r="AI997" s="58"/>
      <c r="AJ997" s="58"/>
      <c r="AK997" s="58"/>
    </row>
    <row r="998" spans="1:37" x14ac:dyDescent="0.3">
      <c r="A998" s="58" t="s">
        <v>121</v>
      </c>
      <c r="B998" s="58" t="s">
        <v>122</v>
      </c>
      <c r="C998" s="58" t="s">
        <v>123</v>
      </c>
      <c r="D998" s="58" t="s">
        <v>697</v>
      </c>
      <c r="E998" s="58" t="s">
        <v>698</v>
      </c>
      <c r="F998" s="58" t="s">
        <v>699</v>
      </c>
      <c r="G998" s="58" t="s">
        <v>333</v>
      </c>
      <c r="H998" s="58" t="s">
        <v>744</v>
      </c>
      <c r="I998" s="58" t="s">
        <v>44</v>
      </c>
      <c r="J998" s="58" t="s">
        <v>136</v>
      </c>
      <c r="K998" s="58" t="s">
        <v>137</v>
      </c>
      <c r="L998" s="58" t="s">
        <v>274</v>
      </c>
      <c r="M998" s="58" t="s">
        <v>745</v>
      </c>
      <c r="N998" s="58" t="s">
        <v>6119</v>
      </c>
      <c r="O998" s="58">
        <v>994000</v>
      </c>
      <c r="P998" s="58" t="s">
        <v>6232</v>
      </c>
      <c r="Q998" s="72">
        <v>44806</v>
      </c>
      <c r="R998" s="58" t="s">
        <v>6233</v>
      </c>
      <c r="S998" s="72">
        <v>44805</v>
      </c>
      <c r="T998" s="58" t="s">
        <v>6234</v>
      </c>
      <c r="U998" s="58" t="s">
        <v>6120</v>
      </c>
      <c r="V998" s="72">
        <v>44804</v>
      </c>
      <c r="W998" s="58" t="s">
        <v>6121</v>
      </c>
      <c r="X998" s="72">
        <v>44774</v>
      </c>
      <c r="Y998" s="73" t="s">
        <v>5862</v>
      </c>
      <c r="Z998" s="58" t="s">
        <v>706</v>
      </c>
      <c r="AA998" s="58" t="s">
        <v>338</v>
      </c>
      <c r="AB998" s="58" t="s">
        <v>834</v>
      </c>
      <c r="AC998" s="58" t="s">
        <v>835</v>
      </c>
      <c r="AD998" s="58" t="s">
        <v>5946</v>
      </c>
      <c r="AE998" s="58" t="s">
        <v>6122</v>
      </c>
      <c r="AF998" s="58" t="s">
        <v>6002</v>
      </c>
      <c r="AG998" s="58"/>
      <c r="AH998" s="58"/>
      <c r="AI998" s="58"/>
      <c r="AJ998" s="58"/>
      <c r="AK998" s="58"/>
    </row>
    <row r="999" spans="1:37" x14ac:dyDescent="0.3">
      <c r="A999" s="58" t="s">
        <v>36</v>
      </c>
      <c r="B999" s="58" t="s">
        <v>37</v>
      </c>
      <c r="C999" s="58" t="s">
        <v>38</v>
      </c>
      <c r="D999" s="58" t="s">
        <v>39</v>
      </c>
      <c r="E999" s="58" t="s">
        <v>99</v>
      </c>
      <c r="F999" s="58" t="s">
        <v>403</v>
      </c>
      <c r="G999" s="58" t="s">
        <v>42</v>
      </c>
      <c r="H999" s="58" t="s">
        <v>404</v>
      </c>
      <c r="I999" s="58" t="s">
        <v>44</v>
      </c>
      <c r="J999" s="58" t="s">
        <v>102</v>
      </c>
      <c r="K999" s="58" t="s">
        <v>103</v>
      </c>
      <c r="L999" s="58" t="s">
        <v>2860</v>
      </c>
      <c r="M999" s="58" t="s">
        <v>2911</v>
      </c>
      <c r="N999" s="58" t="s">
        <v>5875</v>
      </c>
      <c r="O999" s="58">
        <v>1486750</v>
      </c>
      <c r="P999" s="58" t="s">
        <v>6235</v>
      </c>
      <c r="Q999" s="72">
        <v>44806</v>
      </c>
      <c r="R999" s="58" t="s">
        <v>6236</v>
      </c>
      <c r="S999" s="72">
        <v>44805</v>
      </c>
      <c r="T999" s="58" t="s">
        <v>6237</v>
      </c>
      <c r="U999" s="58" t="s">
        <v>5876</v>
      </c>
      <c r="V999" s="72">
        <v>44804</v>
      </c>
      <c r="W999" s="58" t="s">
        <v>5849</v>
      </c>
      <c r="X999" s="72">
        <v>44686</v>
      </c>
      <c r="Y999" s="73" t="s">
        <v>5862</v>
      </c>
      <c r="Z999" s="58" t="s">
        <v>52</v>
      </c>
      <c r="AA999" s="58" t="s">
        <v>53</v>
      </c>
      <c r="AB999" s="58" t="s">
        <v>834</v>
      </c>
      <c r="AC999" s="58" t="s">
        <v>835</v>
      </c>
      <c r="AD999" s="58" t="s">
        <v>5877</v>
      </c>
      <c r="AE999" s="58" t="s">
        <v>5878</v>
      </c>
      <c r="AF999" s="58" t="s">
        <v>5865</v>
      </c>
      <c r="AG999" s="58"/>
      <c r="AH999" s="58"/>
      <c r="AI999" s="58"/>
      <c r="AJ999" s="58">
        <v>29735</v>
      </c>
      <c r="AK999" s="58"/>
    </row>
    <row r="1000" spans="1:37" x14ac:dyDescent="0.3">
      <c r="A1000" s="58" t="s">
        <v>121</v>
      </c>
      <c r="B1000" s="58" t="s">
        <v>122</v>
      </c>
      <c r="C1000" s="58" t="s">
        <v>123</v>
      </c>
      <c r="D1000" s="58" t="s">
        <v>697</v>
      </c>
      <c r="E1000" s="58" t="s">
        <v>698</v>
      </c>
      <c r="F1000" s="58" t="s">
        <v>699</v>
      </c>
      <c r="G1000" s="58" t="s">
        <v>333</v>
      </c>
      <c r="H1000" s="58" t="s">
        <v>744</v>
      </c>
      <c r="I1000" s="58" t="s">
        <v>44</v>
      </c>
      <c r="J1000" s="58" t="s">
        <v>136</v>
      </c>
      <c r="K1000" s="58" t="s">
        <v>137</v>
      </c>
      <c r="L1000" s="58" t="s">
        <v>274</v>
      </c>
      <c r="M1000" s="58" t="s">
        <v>745</v>
      </c>
      <c r="N1000" s="58" t="s">
        <v>6115</v>
      </c>
      <c r="O1000" s="58">
        <v>993000</v>
      </c>
      <c r="P1000" s="58" t="s">
        <v>6232</v>
      </c>
      <c r="Q1000" s="72">
        <v>44806</v>
      </c>
      <c r="R1000" s="58" t="s">
        <v>6233</v>
      </c>
      <c r="S1000" s="72">
        <v>44805</v>
      </c>
      <c r="T1000" s="58" t="s">
        <v>6234</v>
      </c>
      <c r="U1000" s="58" t="s">
        <v>6116</v>
      </c>
      <c r="V1000" s="72">
        <v>44804</v>
      </c>
      <c r="W1000" s="58" t="s">
        <v>6117</v>
      </c>
      <c r="X1000" s="72">
        <v>44774</v>
      </c>
      <c r="Y1000" s="73" t="s">
        <v>5862</v>
      </c>
      <c r="Z1000" s="58" t="s">
        <v>706</v>
      </c>
      <c r="AA1000" s="58" t="s">
        <v>338</v>
      </c>
      <c r="AB1000" s="58" t="s">
        <v>834</v>
      </c>
      <c r="AC1000" s="58" t="s">
        <v>835</v>
      </c>
      <c r="AD1000" s="58" t="s">
        <v>5941</v>
      </c>
      <c r="AE1000" s="58" t="s">
        <v>6118</v>
      </c>
      <c r="AF1000" s="58" t="s">
        <v>6002</v>
      </c>
      <c r="AG1000" s="58"/>
      <c r="AH1000" s="58"/>
      <c r="AI1000" s="58"/>
      <c r="AJ1000" s="58"/>
      <c r="AK1000" s="58"/>
    </row>
    <row r="1001" spans="1:37" x14ac:dyDescent="0.3">
      <c r="A1001" s="58" t="s">
        <v>36</v>
      </c>
      <c r="B1001" s="58" t="s">
        <v>37</v>
      </c>
      <c r="C1001" s="58" t="s">
        <v>38</v>
      </c>
      <c r="D1001" s="58" t="s">
        <v>39</v>
      </c>
      <c r="E1001" s="58" t="s">
        <v>99</v>
      </c>
      <c r="F1001" s="58" t="s">
        <v>403</v>
      </c>
      <c r="G1001" s="58" t="s">
        <v>333</v>
      </c>
      <c r="H1001" s="58" t="s">
        <v>430</v>
      </c>
      <c r="I1001" s="58" t="s">
        <v>44</v>
      </c>
      <c r="J1001" s="58" t="s">
        <v>102</v>
      </c>
      <c r="K1001" s="58" t="s">
        <v>103</v>
      </c>
      <c r="L1001" s="58" t="s">
        <v>274</v>
      </c>
      <c r="M1001" s="58" t="s">
        <v>431</v>
      </c>
      <c r="N1001" s="58" t="s">
        <v>5915</v>
      </c>
      <c r="O1001" s="58">
        <v>969500</v>
      </c>
      <c r="P1001" s="58" t="s">
        <v>6235</v>
      </c>
      <c r="Q1001" s="72">
        <v>44806</v>
      </c>
      <c r="R1001" s="58" t="s">
        <v>6236</v>
      </c>
      <c r="S1001" s="72">
        <v>44805</v>
      </c>
      <c r="T1001" s="58" t="s">
        <v>6237</v>
      </c>
      <c r="U1001" s="58" t="s">
        <v>5916</v>
      </c>
      <c r="V1001" s="72">
        <v>44804</v>
      </c>
      <c r="W1001" s="58" t="s">
        <v>5917</v>
      </c>
      <c r="X1001" s="72">
        <v>44778</v>
      </c>
      <c r="Y1001" s="73" t="s">
        <v>5862</v>
      </c>
      <c r="Z1001" s="58" t="s">
        <v>52</v>
      </c>
      <c r="AA1001" s="58" t="s">
        <v>338</v>
      </c>
      <c r="AB1001" s="58" t="s">
        <v>834</v>
      </c>
      <c r="AC1001" s="58" t="s">
        <v>835</v>
      </c>
      <c r="AD1001" s="58" t="s">
        <v>5918</v>
      </c>
      <c r="AE1001" s="58" t="s">
        <v>5919</v>
      </c>
      <c r="AF1001" s="58" t="s">
        <v>5865</v>
      </c>
      <c r="AG1001" s="58"/>
      <c r="AH1001" s="58"/>
      <c r="AI1001" s="58"/>
      <c r="AJ1001" s="58"/>
      <c r="AK1001" s="58"/>
    </row>
    <row r="1002" spans="1:37" x14ac:dyDescent="0.3">
      <c r="A1002" s="58" t="s">
        <v>121</v>
      </c>
      <c r="B1002" s="58" t="s">
        <v>122</v>
      </c>
      <c r="C1002" s="58" t="s">
        <v>123</v>
      </c>
      <c r="D1002" s="58" t="s">
        <v>697</v>
      </c>
      <c r="E1002" s="58" t="s">
        <v>698</v>
      </c>
      <c r="F1002" s="58" t="s">
        <v>699</v>
      </c>
      <c r="G1002" s="58" t="s">
        <v>333</v>
      </c>
      <c r="H1002" s="58" t="s">
        <v>744</v>
      </c>
      <c r="I1002" s="58" t="s">
        <v>44</v>
      </c>
      <c r="J1002" s="58" t="s">
        <v>136</v>
      </c>
      <c r="K1002" s="58" t="s">
        <v>137</v>
      </c>
      <c r="L1002" s="58" t="s">
        <v>274</v>
      </c>
      <c r="M1002" s="58" t="s">
        <v>745</v>
      </c>
      <c r="N1002" s="58" t="s">
        <v>6111</v>
      </c>
      <c r="O1002" s="58">
        <v>992000</v>
      </c>
      <c r="P1002" s="58" t="s">
        <v>6232</v>
      </c>
      <c r="Q1002" s="72">
        <v>44806</v>
      </c>
      <c r="R1002" s="58" t="s">
        <v>6233</v>
      </c>
      <c r="S1002" s="72">
        <v>44805</v>
      </c>
      <c r="T1002" s="58" t="s">
        <v>6234</v>
      </c>
      <c r="U1002" s="58" t="s">
        <v>6112</v>
      </c>
      <c r="V1002" s="72">
        <v>44804</v>
      </c>
      <c r="W1002" s="58" t="s">
        <v>6113</v>
      </c>
      <c r="X1002" s="72">
        <v>44774</v>
      </c>
      <c r="Y1002" s="73" t="s">
        <v>5862</v>
      </c>
      <c r="Z1002" s="58" t="s">
        <v>706</v>
      </c>
      <c r="AA1002" s="58" t="s">
        <v>338</v>
      </c>
      <c r="AB1002" s="58" t="s">
        <v>834</v>
      </c>
      <c r="AC1002" s="58" t="s">
        <v>835</v>
      </c>
      <c r="AD1002" s="58" t="s">
        <v>5936</v>
      </c>
      <c r="AE1002" s="58" t="s">
        <v>6114</v>
      </c>
      <c r="AF1002" s="58" t="s">
        <v>6002</v>
      </c>
      <c r="AG1002" s="58"/>
      <c r="AH1002" s="58"/>
      <c r="AI1002" s="58"/>
      <c r="AJ1002" s="58"/>
      <c r="AK1002" s="58"/>
    </row>
    <row r="1003" spans="1:37" x14ac:dyDescent="0.3">
      <c r="A1003" s="58" t="s">
        <v>36</v>
      </c>
      <c r="B1003" s="58" t="s">
        <v>37</v>
      </c>
      <c r="C1003" s="58" t="s">
        <v>38</v>
      </c>
      <c r="D1003" s="58" t="s">
        <v>39</v>
      </c>
      <c r="E1003" s="58" t="s">
        <v>99</v>
      </c>
      <c r="F1003" s="58" t="s">
        <v>403</v>
      </c>
      <c r="G1003" s="58" t="s">
        <v>333</v>
      </c>
      <c r="H1003" s="58" t="s">
        <v>430</v>
      </c>
      <c r="I1003" s="58" t="s">
        <v>44</v>
      </c>
      <c r="J1003" s="58" t="s">
        <v>102</v>
      </c>
      <c r="K1003" s="58" t="s">
        <v>103</v>
      </c>
      <c r="L1003" s="58" t="s">
        <v>279</v>
      </c>
      <c r="M1003" s="58" t="s">
        <v>435</v>
      </c>
      <c r="N1003" s="58" t="s">
        <v>5920</v>
      </c>
      <c r="O1003" s="58">
        <v>1500000</v>
      </c>
      <c r="P1003" s="58" t="s">
        <v>6235</v>
      </c>
      <c r="Q1003" s="72">
        <v>44806</v>
      </c>
      <c r="R1003" s="58" t="s">
        <v>6236</v>
      </c>
      <c r="S1003" s="72">
        <v>44805</v>
      </c>
      <c r="T1003" s="58" t="s">
        <v>6237</v>
      </c>
      <c r="U1003" s="58" t="s">
        <v>5921</v>
      </c>
      <c r="V1003" s="72">
        <v>44804</v>
      </c>
      <c r="W1003" s="58" t="s">
        <v>5922</v>
      </c>
      <c r="X1003" s="72">
        <v>44778</v>
      </c>
      <c r="Y1003" s="73" t="s">
        <v>5862</v>
      </c>
      <c r="Z1003" s="58" t="s">
        <v>52</v>
      </c>
      <c r="AA1003" s="58" t="s">
        <v>338</v>
      </c>
      <c r="AB1003" s="58" t="s">
        <v>834</v>
      </c>
      <c r="AC1003" s="58" t="s">
        <v>835</v>
      </c>
      <c r="AD1003" s="58" t="s">
        <v>5923</v>
      </c>
      <c r="AE1003" s="58" t="s">
        <v>5924</v>
      </c>
      <c r="AF1003" s="58" t="s">
        <v>5865</v>
      </c>
      <c r="AG1003" s="58"/>
      <c r="AH1003" s="58"/>
      <c r="AI1003" s="58"/>
      <c r="AJ1003" s="58"/>
      <c r="AK1003" s="58"/>
    </row>
    <row r="1004" spans="1:37" x14ac:dyDescent="0.3">
      <c r="A1004" s="58" t="s">
        <v>121</v>
      </c>
      <c r="B1004" s="58" t="s">
        <v>122</v>
      </c>
      <c r="C1004" s="58" t="s">
        <v>123</v>
      </c>
      <c r="D1004" s="58" t="s">
        <v>697</v>
      </c>
      <c r="E1004" s="58" t="s">
        <v>698</v>
      </c>
      <c r="F1004" s="58" t="s">
        <v>699</v>
      </c>
      <c r="G1004" s="58" t="s">
        <v>333</v>
      </c>
      <c r="H1004" s="58" t="s">
        <v>744</v>
      </c>
      <c r="I1004" s="58" t="s">
        <v>44</v>
      </c>
      <c r="J1004" s="58" t="s">
        <v>136</v>
      </c>
      <c r="K1004" s="58" t="s">
        <v>137</v>
      </c>
      <c r="L1004" s="58" t="s">
        <v>762</v>
      </c>
      <c r="M1004" s="58" t="s">
        <v>763</v>
      </c>
      <c r="N1004" s="58" t="s">
        <v>6107</v>
      </c>
      <c r="O1004" s="58">
        <v>1680000</v>
      </c>
      <c r="P1004" s="58" t="s">
        <v>6232</v>
      </c>
      <c r="Q1004" s="72">
        <v>44806</v>
      </c>
      <c r="R1004" s="58" t="s">
        <v>6233</v>
      </c>
      <c r="S1004" s="72">
        <v>44805</v>
      </c>
      <c r="T1004" s="58" t="s">
        <v>6234</v>
      </c>
      <c r="U1004" s="58" t="s">
        <v>6108</v>
      </c>
      <c r="V1004" s="72">
        <v>44804</v>
      </c>
      <c r="W1004" s="58" t="s">
        <v>6109</v>
      </c>
      <c r="X1004" s="72">
        <v>44778</v>
      </c>
      <c r="Y1004" s="73" t="s">
        <v>5862</v>
      </c>
      <c r="Z1004" s="58" t="s">
        <v>706</v>
      </c>
      <c r="AA1004" s="58" t="s">
        <v>338</v>
      </c>
      <c r="AB1004" s="58" t="s">
        <v>834</v>
      </c>
      <c r="AC1004" s="58" t="s">
        <v>835</v>
      </c>
      <c r="AD1004" s="58" t="s">
        <v>5930</v>
      </c>
      <c r="AE1004" s="58" t="s">
        <v>6110</v>
      </c>
      <c r="AF1004" s="58" t="s">
        <v>6002</v>
      </c>
      <c r="AG1004" s="58"/>
      <c r="AH1004" s="58"/>
      <c r="AI1004" s="58"/>
      <c r="AJ1004" s="58"/>
      <c r="AK1004" s="58"/>
    </row>
    <row r="1005" spans="1:37" x14ac:dyDescent="0.3">
      <c r="A1005" s="58" t="s">
        <v>36</v>
      </c>
      <c r="B1005" s="58" t="s">
        <v>37</v>
      </c>
      <c r="C1005" s="58" t="s">
        <v>38</v>
      </c>
      <c r="D1005" s="58" t="s">
        <v>39</v>
      </c>
      <c r="E1005" s="58" t="s">
        <v>99</v>
      </c>
      <c r="F1005" s="58" t="s">
        <v>3297</v>
      </c>
      <c r="G1005" s="58" t="s">
        <v>42</v>
      </c>
      <c r="H1005" s="58" t="s">
        <v>3298</v>
      </c>
      <c r="I1005" s="58" t="s">
        <v>44</v>
      </c>
      <c r="J1005" s="58" t="s">
        <v>102</v>
      </c>
      <c r="K1005" s="58" t="s">
        <v>103</v>
      </c>
      <c r="L1005" s="58" t="s">
        <v>274</v>
      </c>
      <c r="M1005" s="58" t="s">
        <v>5925</v>
      </c>
      <c r="N1005" s="58" t="s">
        <v>5926</v>
      </c>
      <c r="O1005" s="58">
        <v>998000</v>
      </c>
      <c r="P1005" s="58" t="s">
        <v>6235</v>
      </c>
      <c r="Q1005" s="72">
        <v>44806</v>
      </c>
      <c r="R1005" s="58" t="s">
        <v>6236</v>
      </c>
      <c r="S1005" s="72">
        <v>44805</v>
      </c>
      <c r="T1005" s="58" t="s">
        <v>6237</v>
      </c>
      <c r="U1005" s="58" t="s">
        <v>5927</v>
      </c>
      <c r="V1005" s="72">
        <v>44804</v>
      </c>
      <c r="W1005" s="58" t="s">
        <v>5928</v>
      </c>
      <c r="X1005" s="72">
        <v>44664</v>
      </c>
      <c r="Y1005" s="73" t="s">
        <v>5862</v>
      </c>
      <c r="Z1005" s="58" t="s">
        <v>52</v>
      </c>
      <c r="AA1005" s="58" t="s">
        <v>53</v>
      </c>
      <c r="AB1005" s="58" t="s">
        <v>834</v>
      </c>
      <c r="AC1005" s="58" t="s">
        <v>835</v>
      </c>
      <c r="AD1005" s="58" t="s">
        <v>5929</v>
      </c>
      <c r="AE1005" s="58" t="s">
        <v>5930</v>
      </c>
      <c r="AF1005" s="58" t="s">
        <v>5865</v>
      </c>
      <c r="AG1005" s="58"/>
      <c r="AH1005" s="58"/>
      <c r="AI1005" s="58"/>
      <c r="AJ1005" s="58"/>
      <c r="AK1005" s="58"/>
    </row>
    <row r="1006" spans="1:37" x14ac:dyDescent="0.3">
      <c r="A1006" s="58" t="s">
        <v>121</v>
      </c>
      <c r="B1006" s="58" t="s">
        <v>122</v>
      </c>
      <c r="C1006" s="58" t="s">
        <v>123</v>
      </c>
      <c r="D1006" s="58" t="s">
        <v>697</v>
      </c>
      <c r="E1006" s="58" t="s">
        <v>698</v>
      </c>
      <c r="F1006" s="58" t="s">
        <v>699</v>
      </c>
      <c r="G1006" s="58" t="s">
        <v>700</v>
      </c>
      <c r="H1006" s="58" t="s">
        <v>701</v>
      </c>
      <c r="I1006" s="58" t="s">
        <v>44</v>
      </c>
      <c r="J1006" s="58" t="s">
        <v>136</v>
      </c>
      <c r="K1006" s="58" t="s">
        <v>137</v>
      </c>
      <c r="L1006" s="58" t="s">
        <v>702</v>
      </c>
      <c r="M1006" s="58" t="s">
        <v>703</v>
      </c>
      <c r="N1006" s="58" t="s">
        <v>6103</v>
      </c>
      <c r="O1006" s="58">
        <v>380000</v>
      </c>
      <c r="P1006" s="58" t="s">
        <v>6232</v>
      </c>
      <c r="Q1006" s="72">
        <v>44806</v>
      </c>
      <c r="R1006" s="58" t="s">
        <v>6233</v>
      </c>
      <c r="S1006" s="72">
        <v>44805</v>
      </c>
      <c r="T1006" s="58" t="s">
        <v>6234</v>
      </c>
      <c r="U1006" s="58" t="s">
        <v>6104</v>
      </c>
      <c r="V1006" s="72">
        <v>44804</v>
      </c>
      <c r="W1006" s="58" t="s">
        <v>6105</v>
      </c>
      <c r="X1006" s="72">
        <v>44796</v>
      </c>
      <c r="Y1006" s="73" t="s">
        <v>5862</v>
      </c>
      <c r="Z1006" s="58" t="s">
        <v>706</v>
      </c>
      <c r="AA1006" s="58" t="s">
        <v>707</v>
      </c>
      <c r="AB1006" s="58" t="s">
        <v>834</v>
      </c>
      <c r="AC1006" s="58" t="s">
        <v>835</v>
      </c>
      <c r="AD1006" s="58" t="s">
        <v>5878</v>
      </c>
      <c r="AE1006" s="58" t="s">
        <v>6106</v>
      </c>
      <c r="AF1006" s="58" t="s">
        <v>6002</v>
      </c>
      <c r="AG1006" s="58"/>
      <c r="AH1006" s="58"/>
      <c r="AI1006" s="58"/>
      <c r="AJ1006" s="58"/>
      <c r="AK1006" s="58"/>
    </row>
    <row r="1007" spans="1:37" x14ac:dyDescent="0.3">
      <c r="A1007" s="58" t="s">
        <v>36</v>
      </c>
      <c r="B1007" s="58" t="s">
        <v>37</v>
      </c>
      <c r="C1007" s="58" t="s">
        <v>38</v>
      </c>
      <c r="D1007" s="58" t="s">
        <v>39</v>
      </c>
      <c r="E1007" s="58" t="s">
        <v>99</v>
      </c>
      <c r="F1007" s="58" t="s">
        <v>3297</v>
      </c>
      <c r="G1007" s="58" t="s">
        <v>42</v>
      </c>
      <c r="H1007" s="58" t="s">
        <v>3298</v>
      </c>
      <c r="I1007" s="58" t="s">
        <v>44</v>
      </c>
      <c r="J1007" s="58" t="s">
        <v>102</v>
      </c>
      <c r="K1007" s="58" t="s">
        <v>103</v>
      </c>
      <c r="L1007" s="58" t="s">
        <v>279</v>
      </c>
      <c r="M1007" s="58" t="s">
        <v>5931</v>
      </c>
      <c r="N1007" s="58" t="s">
        <v>5932</v>
      </c>
      <c r="O1007" s="58">
        <v>1485000</v>
      </c>
      <c r="P1007" s="58" t="s">
        <v>6235</v>
      </c>
      <c r="Q1007" s="72">
        <v>44806</v>
      </c>
      <c r="R1007" s="58" t="s">
        <v>6236</v>
      </c>
      <c r="S1007" s="72">
        <v>44805</v>
      </c>
      <c r="T1007" s="58" t="s">
        <v>6237</v>
      </c>
      <c r="U1007" s="58" t="s">
        <v>5933</v>
      </c>
      <c r="V1007" s="72">
        <v>44804</v>
      </c>
      <c r="W1007" s="58" t="s">
        <v>5934</v>
      </c>
      <c r="X1007" s="72">
        <v>44664</v>
      </c>
      <c r="Y1007" s="73" t="s">
        <v>5862</v>
      </c>
      <c r="Z1007" s="58" t="s">
        <v>52</v>
      </c>
      <c r="AA1007" s="58" t="s">
        <v>53</v>
      </c>
      <c r="AB1007" s="58" t="s">
        <v>834</v>
      </c>
      <c r="AC1007" s="58" t="s">
        <v>835</v>
      </c>
      <c r="AD1007" s="58" t="s">
        <v>5935</v>
      </c>
      <c r="AE1007" s="58" t="s">
        <v>5936</v>
      </c>
      <c r="AF1007" s="58" t="s">
        <v>5865</v>
      </c>
      <c r="AG1007" s="58"/>
      <c r="AH1007" s="58"/>
      <c r="AI1007" s="58"/>
      <c r="AJ1007" s="58"/>
      <c r="AK1007" s="58"/>
    </row>
    <row r="1008" spans="1:37" x14ac:dyDescent="0.3">
      <c r="A1008" s="58" t="s">
        <v>121</v>
      </c>
      <c r="B1008" s="58" t="s">
        <v>122</v>
      </c>
      <c r="C1008" s="58" t="s">
        <v>123</v>
      </c>
      <c r="D1008" s="58" t="s">
        <v>697</v>
      </c>
      <c r="E1008" s="58" t="s">
        <v>698</v>
      </c>
      <c r="F1008" s="58" t="s">
        <v>699</v>
      </c>
      <c r="G1008" s="58" t="s">
        <v>700</v>
      </c>
      <c r="H1008" s="58" t="s">
        <v>701</v>
      </c>
      <c r="I1008" s="58" t="s">
        <v>44</v>
      </c>
      <c r="J1008" s="58" t="s">
        <v>136</v>
      </c>
      <c r="K1008" s="58" t="s">
        <v>137</v>
      </c>
      <c r="L1008" s="58" t="s">
        <v>733</v>
      </c>
      <c r="M1008" s="58" t="s">
        <v>734</v>
      </c>
      <c r="N1008" s="58" t="s">
        <v>6099</v>
      </c>
      <c r="O1008" s="58">
        <v>288600</v>
      </c>
      <c r="P1008" s="58" t="s">
        <v>6232</v>
      </c>
      <c r="Q1008" s="72">
        <v>44806</v>
      </c>
      <c r="R1008" s="58" t="s">
        <v>6233</v>
      </c>
      <c r="S1008" s="72">
        <v>44805</v>
      </c>
      <c r="T1008" s="58" t="s">
        <v>6234</v>
      </c>
      <c r="U1008" s="58" t="s">
        <v>6100</v>
      </c>
      <c r="V1008" s="72">
        <v>44804</v>
      </c>
      <c r="W1008" s="58" t="s">
        <v>6101</v>
      </c>
      <c r="X1008" s="72">
        <v>44789</v>
      </c>
      <c r="Y1008" s="73" t="s">
        <v>5862</v>
      </c>
      <c r="Z1008" s="58" t="s">
        <v>706</v>
      </c>
      <c r="AA1008" s="58" t="s">
        <v>707</v>
      </c>
      <c r="AB1008" s="58" t="s">
        <v>834</v>
      </c>
      <c r="AC1008" s="58" t="s">
        <v>835</v>
      </c>
      <c r="AD1008" s="58" t="s">
        <v>5869</v>
      </c>
      <c r="AE1008" s="58" t="s">
        <v>6102</v>
      </c>
      <c r="AF1008" s="58" t="s">
        <v>6002</v>
      </c>
      <c r="AG1008" s="58"/>
      <c r="AH1008" s="58"/>
      <c r="AI1008" s="58"/>
      <c r="AJ1008" s="58"/>
      <c r="AK1008" s="58"/>
    </row>
    <row r="1009" spans="1:37" x14ac:dyDescent="0.3">
      <c r="A1009" s="58" t="s">
        <v>36</v>
      </c>
      <c r="B1009" s="58" t="s">
        <v>37</v>
      </c>
      <c r="C1009" s="58" t="s">
        <v>38</v>
      </c>
      <c r="D1009" s="58" t="s">
        <v>39</v>
      </c>
      <c r="E1009" s="58" t="s">
        <v>99</v>
      </c>
      <c r="F1009" s="58" t="s">
        <v>3297</v>
      </c>
      <c r="G1009" s="58" t="s">
        <v>42</v>
      </c>
      <c r="H1009" s="58" t="s">
        <v>3298</v>
      </c>
      <c r="I1009" s="58" t="s">
        <v>44</v>
      </c>
      <c r="J1009" s="58" t="s">
        <v>102</v>
      </c>
      <c r="K1009" s="58" t="s">
        <v>103</v>
      </c>
      <c r="L1009" s="58" t="s">
        <v>2860</v>
      </c>
      <c r="M1009" s="58" t="s">
        <v>5937</v>
      </c>
      <c r="N1009" s="58" t="s">
        <v>5938</v>
      </c>
      <c r="O1009" s="58">
        <v>1493250</v>
      </c>
      <c r="P1009" s="58" t="s">
        <v>6235</v>
      </c>
      <c r="Q1009" s="72">
        <v>44806</v>
      </c>
      <c r="R1009" s="58" t="s">
        <v>6236</v>
      </c>
      <c r="S1009" s="72">
        <v>44805</v>
      </c>
      <c r="T1009" s="58" t="s">
        <v>6237</v>
      </c>
      <c r="U1009" s="58" t="s">
        <v>5939</v>
      </c>
      <c r="V1009" s="72">
        <v>44804</v>
      </c>
      <c r="W1009" s="58" t="s">
        <v>5850</v>
      </c>
      <c r="X1009" s="72">
        <v>44664</v>
      </c>
      <c r="Y1009" s="73" t="s">
        <v>5862</v>
      </c>
      <c r="Z1009" s="58" t="s">
        <v>52</v>
      </c>
      <c r="AA1009" s="58" t="s">
        <v>53</v>
      </c>
      <c r="AB1009" s="58" t="s">
        <v>834</v>
      </c>
      <c r="AC1009" s="58" t="s">
        <v>835</v>
      </c>
      <c r="AD1009" s="58" t="s">
        <v>5940</v>
      </c>
      <c r="AE1009" s="58" t="s">
        <v>5941</v>
      </c>
      <c r="AF1009" s="58" t="s">
        <v>5865</v>
      </c>
      <c r="AG1009" s="58"/>
      <c r="AH1009" s="58"/>
      <c r="AI1009" s="58"/>
      <c r="AJ1009" s="58">
        <v>29865</v>
      </c>
      <c r="AK1009" s="58"/>
    </row>
    <row r="1010" spans="1:37" x14ac:dyDescent="0.3">
      <c r="A1010" s="58" t="s">
        <v>121</v>
      </c>
      <c r="B1010" s="58" t="s">
        <v>122</v>
      </c>
      <c r="C1010" s="58" t="s">
        <v>123</v>
      </c>
      <c r="D1010" s="58" t="s">
        <v>697</v>
      </c>
      <c r="E1010" s="58" t="s">
        <v>698</v>
      </c>
      <c r="F1010" s="58" t="s">
        <v>699</v>
      </c>
      <c r="G1010" s="58" t="s">
        <v>700</v>
      </c>
      <c r="H1010" s="58" t="s">
        <v>701</v>
      </c>
      <c r="I1010" s="58" t="s">
        <v>44</v>
      </c>
      <c r="J1010" s="58" t="s">
        <v>136</v>
      </c>
      <c r="K1010" s="58" t="s">
        <v>137</v>
      </c>
      <c r="L1010" s="58" t="s">
        <v>733</v>
      </c>
      <c r="M1010" s="58" t="s">
        <v>734</v>
      </c>
      <c r="N1010" s="58" t="s">
        <v>6095</v>
      </c>
      <c r="O1010" s="58">
        <v>1329052</v>
      </c>
      <c r="P1010" s="58" t="s">
        <v>6232</v>
      </c>
      <c r="Q1010" s="72">
        <v>44806</v>
      </c>
      <c r="R1010" s="58" t="s">
        <v>6233</v>
      </c>
      <c r="S1010" s="72">
        <v>44805</v>
      </c>
      <c r="T1010" s="58" t="s">
        <v>6234</v>
      </c>
      <c r="U1010" s="58" t="s">
        <v>6096</v>
      </c>
      <c r="V1010" s="72">
        <v>44804</v>
      </c>
      <c r="W1010" s="58" t="s">
        <v>6097</v>
      </c>
      <c r="X1010" s="72">
        <v>44789</v>
      </c>
      <c r="Y1010" s="73" t="s">
        <v>5862</v>
      </c>
      <c r="Z1010" s="58" t="s">
        <v>706</v>
      </c>
      <c r="AA1010" s="58" t="s">
        <v>707</v>
      </c>
      <c r="AB1010" s="58" t="s">
        <v>834</v>
      </c>
      <c r="AC1010" s="58" t="s">
        <v>835</v>
      </c>
      <c r="AD1010" s="58" t="s">
        <v>5914</v>
      </c>
      <c r="AE1010" s="58" t="s">
        <v>6098</v>
      </c>
      <c r="AF1010" s="58" t="s">
        <v>6002</v>
      </c>
      <c r="AG1010" s="58"/>
      <c r="AH1010" s="58"/>
      <c r="AI1010" s="58"/>
      <c r="AJ1010" s="58"/>
      <c r="AK1010" s="58"/>
    </row>
    <row r="1011" spans="1:37" x14ac:dyDescent="0.3">
      <c r="A1011" s="58" t="s">
        <v>36</v>
      </c>
      <c r="B1011" s="58" t="s">
        <v>37</v>
      </c>
      <c r="C1011" s="58" t="s">
        <v>38</v>
      </c>
      <c r="D1011" s="58" t="s">
        <v>39</v>
      </c>
      <c r="E1011" s="58" t="s">
        <v>99</v>
      </c>
      <c r="F1011" s="58" t="s">
        <v>3297</v>
      </c>
      <c r="G1011" s="58" t="s">
        <v>42</v>
      </c>
      <c r="H1011" s="58" t="s">
        <v>3298</v>
      </c>
      <c r="I1011" s="58" t="s">
        <v>44</v>
      </c>
      <c r="J1011" s="58" t="s">
        <v>102</v>
      </c>
      <c r="K1011" s="58" t="s">
        <v>103</v>
      </c>
      <c r="L1011" s="58" t="s">
        <v>274</v>
      </c>
      <c r="M1011" s="58" t="s">
        <v>5925</v>
      </c>
      <c r="N1011" s="58" t="s">
        <v>5942</v>
      </c>
      <c r="O1011" s="58">
        <v>988000</v>
      </c>
      <c r="P1011" s="58" t="s">
        <v>6235</v>
      </c>
      <c r="Q1011" s="72">
        <v>44806</v>
      </c>
      <c r="R1011" s="58" t="s">
        <v>6236</v>
      </c>
      <c r="S1011" s="72">
        <v>44805</v>
      </c>
      <c r="T1011" s="58" t="s">
        <v>6237</v>
      </c>
      <c r="U1011" s="58" t="s">
        <v>5943</v>
      </c>
      <c r="V1011" s="72">
        <v>44804</v>
      </c>
      <c r="W1011" s="58" t="s">
        <v>5944</v>
      </c>
      <c r="X1011" s="72">
        <v>44665</v>
      </c>
      <c r="Y1011" s="73" t="s">
        <v>5862</v>
      </c>
      <c r="Z1011" s="58" t="s">
        <v>52</v>
      </c>
      <c r="AA1011" s="58" t="s">
        <v>53</v>
      </c>
      <c r="AB1011" s="58" t="s">
        <v>834</v>
      </c>
      <c r="AC1011" s="58" t="s">
        <v>835</v>
      </c>
      <c r="AD1011" s="58" t="s">
        <v>5945</v>
      </c>
      <c r="AE1011" s="58" t="s">
        <v>5946</v>
      </c>
      <c r="AF1011" s="58" t="s">
        <v>5865</v>
      </c>
      <c r="AG1011" s="58"/>
      <c r="AH1011" s="58"/>
      <c r="AI1011" s="58"/>
      <c r="AJ1011" s="58"/>
      <c r="AK1011" s="58"/>
    </row>
    <row r="1012" spans="1:37" x14ac:dyDescent="0.3">
      <c r="A1012" s="58" t="s">
        <v>121</v>
      </c>
      <c r="B1012" s="58" t="s">
        <v>122</v>
      </c>
      <c r="C1012" s="58" t="s">
        <v>123</v>
      </c>
      <c r="D1012" s="58" t="s">
        <v>697</v>
      </c>
      <c r="E1012" s="58" t="s">
        <v>698</v>
      </c>
      <c r="F1012" s="58" t="s">
        <v>699</v>
      </c>
      <c r="G1012" s="58" t="s">
        <v>700</v>
      </c>
      <c r="H1012" s="58" t="s">
        <v>701</v>
      </c>
      <c r="I1012" s="58" t="s">
        <v>44</v>
      </c>
      <c r="J1012" s="58" t="s">
        <v>136</v>
      </c>
      <c r="K1012" s="58" t="s">
        <v>137</v>
      </c>
      <c r="L1012" s="58" t="s">
        <v>1812</v>
      </c>
      <c r="M1012" s="58" t="s">
        <v>1813</v>
      </c>
      <c r="N1012" s="58" t="s">
        <v>6090</v>
      </c>
      <c r="O1012" s="58">
        <v>800000</v>
      </c>
      <c r="P1012" s="58" t="s">
        <v>6232</v>
      </c>
      <c r="Q1012" s="72">
        <v>44806</v>
      </c>
      <c r="R1012" s="58" t="s">
        <v>6233</v>
      </c>
      <c r="S1012" s="72">
        <v>44805</v>
      </c>
      <c r="T1012" s="58" t="s">
        <v>6234</v>
      </c>
      <c r="U1012" s="58" t="s">
        <v>6091</v>
      </c>
      <c r="V1012" s="72">
        <v>44804</v>
      </c>
      <c r="W1012" s="58" t="s">
        <v>6092</v>
      </c>
      <c r="X1012" s="72">
        <v>44795</v>
      </c>
      <c r="Y1012" s="73" t="s">
        <v>5862</v>
      </c>
      <c r="Z1012" s="58" t="s">
        <v>706</v>
      </c>
      <c r="AA1012" s="58" t="s">
        <v>707</v>
      </c>
      <c r="AB1012" s="58" t="s">
        <v>834</v>
      </c>
      <c r="AC1012" s="58" t="s">
        <v>835</v>
      </c>
      <c r="AD1012" s="58" t="s">
        <v>6093</v>
      </c>
      <c r="AE1012" s="58" t="s">
        <v>6094</v>
      </c>
      <c r="AF1012" s="58" t="s">
        <v>6002</v>
      </c>
      <c r="AG1012" s="58"/>
      <c r="AH1012" s="58"/>
      <c r="AI1012" s="58"/>
      <c r="AJ1012" s="58"/>
      <c r="AK1012" s="58"/>
    </row>
    <row r="1013" spans="1:37" x14ac:dyDescent="0.3">
      <c r="A1013" s="58" t="s">
        <v>36</v>
      </c>
      <c r="B1013" s="58" t="s">
        <v>37</v>
      </c>
      <c r="C1013" s="58" t="s">
        <v>38</v>
      </c>
      <c r="D1013" s="58" t="s">
        <v>39</v>
      </c>
      <c r="E1013" s="58" t="s">
        <v>99</v>
      </c>
      <c r="F1013" s="58" t="s">
        <v>3297</v>
      </c>
      <c r="G1013" s="58" t="s">
        <v>42</v>
      </c>
      <c r="H1013" s="58" t="s">
        <v>3298</v>
      </c>
      <c r="I1013" s="58" t="s">
        <v>44</v>
      </c>
      <c r="J1013" s="58" t="s">
        <v>102</v>
      </c>
      <c r="K1013" s="58" t="s">
        <v>103</v>
      </c>
      <c r="L1013" s="58" t="s">
        <v>279</v>
      </c>
      <c r="M1013" s="58" t="s">
        <v>5931</v>
      </c>
      <c r="N1013" s="58" t="s">
        <v>5947</v>
      </c>
      <c r="O1013" s="58">
        <v>1500000</v>
      </c>
      <c r="P1013" s="58" t="s">
        <v>6235</v>
      </c>
      <c r="Q1013" s="72">
        <v>44806</v>
      </c>
      <c r="R1013" s="58" t="s">
        <v>6236</v>
      </c>
      <c r="S1013" s="72">
        <v>44805</v>
      </c>
      <c r="T1013" s="58" t="s">
        <v>6237</v>
      </c>
      <c r="U1013" s="58" t="s">
        <v>5948</v>
      </c>
      <c r="V1013" s="72">
        <v>44804</v>
      </c>
      <c r="W1013" s="58" t="s">
        <v>5949</v>
      </c>
      <c r="X1013" s="72">
        <v>44665</v>
      </c>
      <c r="Y1013" s="73" t="s">
        <v>5862</v>
      </c>
      <c r="Z1013" s="58" t="s">
        <v>52</v>
      </c>
      <c r="AA1013" s="58" t="s">
        <v>53</v>
      </c>
      <c r="AB1013" s="58" t="s">
        <v>834</v>
      </c>
      <c r="AC1013" s="58" t="s">
        <v>835</v>
      </c>
      <c r="AD1013" s="58" t="s">
        <v>5950</v>
      </c>
      <c r="AE1013" s="58" t="s">
        <v>5951</v>
      </c>
      <c r="AF1013" s="58" t="s">
        <v>5865</v>
      </c>
      <c r="AG1013" s="58"/>
      <c r="AH1013" s="58"/>
      <c r="AI1013" s="58"/>
      <c r="AJ1013" s="58"/>
      <c r="AK1013" s="58"/>
    </row>
    <row r="1014" spans="1:37" x14ac:dyDescent="0.3">
      <c r="A1014" s="58" t="s">
        <v>121</v>
      </c>
      <c r="B1014" s="58" t="s">
        <v>122</v>
      </c>
      <c r="C1014" s="58" t="s">
        <v>123</v>
      </c>
      <c r="D1014" s="58" t="s">
        <v>697</v>
      </c>
      <c r="E1014" s="58" t="s">
        <v>698</v>
      </c>
      <c r="F1014" s="58" t="s">
        <v>699</v>
      </c>
      <c r="G1014" s="58" t="s">
        <v>700</v>
      </c>
      <c r="H1014" s="58" t="s">
        <v>701</v>
      </c>
      <c r="I1014" s="58" t="s">
        <v>44</v>
      </c>
      <c r="J1014" s="58" t="s">
        <v>136</v>
      </c>
      <c r="K1014" s="58" t="s">
        <v>137</v>
      </c>
      <c r="L1014" s="58" t="s">
        <v>702</v>
      </c>
      <c r="M1014" s="58" t="s">
        <v>703</v>
      </c>
      <c r="N1014" s="58" t="s">
        <v>6085</v>
      </c>
      <c r="O1014" s="58">
        <v>912000</v>
      </c>
      <c r="P1014" s="58" t="s">
        <v>6232</v>
      </c>
      <c r="Q1014" s="72">
        <v>44806</v>
      </c>
      <c r="R1014" s="58" t="s">
        <v>6233</v>
      </c>
      <c r="S1014" s="72">
        <v>44805</v>
      </c>
      <c r="T1014" s="58" t="s">
        <v>6234</v>
      </c>
      <c r="U1014" s="58" t="s">
        <v>6086</v>
      </c>
      <c r="V1014" s="72">
        <v>44804</v>
      </c>
      <c r="W1014" s="58" t="s">
        <v>6087</v>
      </c>
      <c r="X1014" s="72">
        <v>44773</v>
      </c>
      <c r="Y1014" s="73" t="s">
        <v>5862</v>
      </c>
      <c r="Z1014" s="58" t="s">
        <v>706</v>
      </c>
      <c r="AA1014" s="58" t="s">
        <v>707</v>
      </c>
      <c r="AB1014" s="58" t="s">
        <v>834</v>
      </c>
      <c r="AC1014" s="58" t="s">
        <v>835</v>
      </c>
      <c r="AD1014" s="58" t="s">
        <v>6088</v>
      </c>
      <c r="AE1014" s="58" t="s">
        <v>6089</v>
      </c>
      <c r="AF1014" s="58" t="s">
        <v>6002</v>
      </c>
      <c r="AG1014" s="58"/>
      <c r="AH1014" s="58"/>
      <c r="AI1014" s="58"/>
      <c r="AJ1014" s="58"/>
      <c r="AK1014" s="58"/>
    </row>
    <row r="1015" spans="1:37" x14ac:dyDescent="0.3">
      <c r="A1015" s="58" t="s">
        <v>36</v>
      </c>
      <c r="B1015" s="58" t="s">
        <v>37</v>
      </c>
      <c r="C1015" s="58" t="s">
        <v>38</v>
      </c>
      <c r="D1015" s="58" t="s">
        <v>39</v>
      </c>
      <c r="E1015" s="58" t="s">
        <v>99</v>
      </c>
      <c r="F1015" s="58" t="s">
        <v>3297</v>
      </c>
      <c r="G1015" s="58" t="s">
        <v>42</v>
      </c>
      <c r="H1015" s="58" t="s">
        <v>3298</v>
      </c>
      <c r="I1015" s="58" t="s">
        <v>44</v>
      </c>
      <c r="J1015" s="58" t="s">
        <v>102</v>
      </c>
      <c r="K1015" s="58" t="s">
        <v>103</v>
      </c>
      <c r="L1015" s="58" t="s">
        <v>2860</v>
      </c>
      <c r="M1015" s="58" t="s">
        <v>5937</v>
      </c>
      <c r="N1015" s="58" t="s">
        <v>5952</v>
      </c>
      <c r="O1015" s="58">
        <v>1479500</v>
      </c>
      <c r="P1015" s="58" t="s">
        <v>6235</v>
      </c>
      <c r="Q1015" s="72">
        <v>44806</v>
      </c>
      <c r="R1015" s="58" t="s">
        <v>6236</v>
      </c>
      <c r="S1015" s="72">
        <v>44805</v>
      </c>
      <c r="T1015" s="58" t="s">
        <v>6237</v>
      </c>
      <c r="U1015" s="58" t="s">
        <v>5953</v>
      </c>
      <c r="V1015" s="72">
        <v>44804</v>
      </c>
      <c r="W1015" s="58" t="s">
        <v>5851</v>
      </c>
      <c r="X1015" s="72">
        <v>44664</v>
      </c>
      <c r="Y1015" s="73" t="s">
        <v>5862</v>
      </c>
      <c r="Z1015" s="58" t="s">
        <v>52</v>
      </c>
      <c r="AA1015" s="58" t="s">
        <v>53</v>
      </c>
      <c r="AB1015" s="58" t="s">
        <v>834</v>
      </c>
      <c r="AC1015" s="58" t="s">
        <v>835</v>
      </c>
      <c r="AD1015" s="58" t="s">
        <v>5954</v>
      </c>
      <c r="AE1015" s="58" t="s">
        <v>5955</v>
      </c>
      <c r="AF1015" s="58" t="s">
        <v>5865</v>
      </c>
      <c r="AG1015" s="58"/>
      <c r="AH1015" s="58"/>
      <c r="AI1015" s="58"/>
      <c r="AJ1015" s="58">
        <v>29590</v>
      </c>
      <c r="AK1015" s="58"/>
    </row>
    <row r="1016" spans="1:37" x14ac:dyDescent="0.3">
      <c r="A1016" s="58" t="s">
        <v>121</v>
      </c>
      <c r="B1016" s="58" t="s">
        <v>122</v>
      </c>
      <c r="C1016" s="58" t="s">
        <v>123</v>
      </c>
      <c r="D1016" s="58" t="s">
        <v>697</v>
      </c>
      <c r="E1016" s="58" t="s">
        <v>698</v>
      </c>
      <c r="F1016" s="58" t="s">
        <v>699</v>
      </c>
      <c r="G1016" s="58" t="s">
        <v>700</v>
      </c>
      <c r="H1016" s="58" t="s">
        <v>701</v>
      </c>
      <c r="I1016" s="58" t="s">
        <v>44</v>
      </c>
      <c r="J1016" s="58" t="s">
        <v>136</v>
      </c>
      <c r="K1016" s="58" t="s">
        <v>137</v>
      </c>
      <c r="L1016" s="58" t="s">
        <v>1904</v>
      </c>
      <c r="M1016" s="58" t="s">
        <v>1905</v>
      </c>
      <c r="N1016" s="58" t="s">
        <v>6080</v>
      </c>
      <c r="O1016" s="58">
        <v>343656</v>
      </c>
      <c r="P1016" s="58" t="s">
        <v>6232</v>
      </c>
      <c r="Q1016" s="72">
        <v>44806</v>
      </c>
      <c r="R1016" s="58" t="s">
        <v>6233</v>
      </c>
      <c r="S1016" s="72">
        <v>44805</v>
      </c>
      <c r="T1016" s="58" t="s">
        <v>6234</v>
      </c>
      <c r="U1016" s="58" t="s">
        <v>6081</v>
      </c>
      <c r="V1016" s="72">
        <v>44804</v>
      </c>
      <c r="W1016" s="58" t="s">
        <v>6082</v>
      </c>
      <c r="X1016" s="72">
        <v>44782</v>
      </c>
      <c r="Y1016" s="73" t="s">
        <v>5862</v>
      </c>
      <c r="Z1016" s="58" t="s">
        <v>706</v>
      </c>
      <c r="AA1016" s="58" t="s">
        <v>707</v>
      </c>
      <c r="AB1016" s="58" t="s">
        <v>834</v>
      </c>
      <c r="AC1016" s="58" t="s">
        <v>835</v>
      </c>
      <c r="AD1016" s="58" t="s">
        <v>6083</v>
      </c>
      <c r="AE1016" s="58" t="s">
        <v>6084</v>
      </c>
      <c r="AF1016" s="58" t="s">
        <v>6002</v>
      </c>
      <c r="AG1016" s="58"/>
      <c r="AH1016" s="58"/>
      <c r="AI1016" s="58"/>
      <c r="AJ1016" s="58"/>
      <c r="AK1016" s="58"/>
    </row>
    <row r="1017" spans="1:37" x14ac:dyDescent="0.3">
      <c r="A1017" s="58" t="s">
        <v>36</v>
      </c>
      <c r="B1017" s="58" t="s">
        <v>37</v>
      </c>
      <c r="C1017" s="58" t="s">
        <v>38</v>
      </c>
      <c r="D1017" s="58" t="s">
        <v>39</v>
      </c>
      <c r="E1017" s="58" t="s">
        <v>99</v>
      </c>
      <c r="F1017" s="58" t="s">
        <v>3297</v>
      </c>
      <c r="G1017" s="58" t="s">
        <v>42</v>
      </c>
      <c r="H1017" s="58" t="s">
        <v>3298</v>
      </c>
      <c r="I1017" s="58" t="s">
        <v>44</v>
      </c>
      <c r="J1017" s="58" t="s">
        <v>102</v>
      </c>
      <c r="K1017" s="58" t="s">
        <v>103</v>
      </c>
      <c r="L1017" s="58" t="s">
        <v>274</v>
      </c>
      <c r="M1017" s="58" t="s">
        <v>5925</v>
      </c>
      <c r="N1017" s="58" t="s">
        <v>5956</v>
      </c>
      <c r="O1017" s="58">
        <v>992000</v>
      </c>
      <c r="P1017" s="58" t="s">
        <v>6235</v>
      </c>
      <c r="Q1017" s="72">
        <v>44806</v>
      </c>
      <c r="R1017" s="58" t="s">
        <v>6236</v>
      </c>
      <c r="S1017" s="72">
        <v>44805</v>
      </c>
      <c r="T1017" s="58" t="s">
        <v>6237</v>
      </c>
      <c r="U1017" s="58" t="s">
        <v>5957</v>
      </c>
      <c r="V1017" s="72">
        <v>44804</v>
      </c>
      <c r="W1017" s="58" t="s">
        <v>5958</v>
      </c>
      <c r="X1017" s="72">
        <v>44636</v>
      </c>
      <c r="Y1017" s="73" t="s">
        <v>5862</v>
      </c>
      <c r="Z1017" s="58" t="s">
        <v>52</v>
      </c>
      <c r="AA1017" s="58" t="s">
        <v>53</v>
      </c>
      <c r="AB1017" s="58" t="s">
        <v>834</v>
      </c>
      <c r="AC1017" s="58" t="s">
        <v>835</v>
      </c>
      <c r="AD1017" s="58" t="s">
        <v>5959</v>
      </c>
      <c r="AE1017" s="58" t="s">
        <v>5960</v>
      </c>
      <c r="AF1017" s="58" t="s">
        <v>5865</v>
      </c>
      <c r="AG1017" s="58"/>
      <c r="AH1017" s="58"/>
      <c r="AI1017" s="58"/>
      <c r="AJ1017" s="58"/>
      <c r="AK1017" s="58"/>
    </row>
    <row r="1018" spans="1:37" x14ac:dyDescent="0.3">
      <c r="A1018" s="58" t="s">
        <v>121</v>
      </c>
      <c r="B1018" s="58" t="s">
        <v>122</v>
      </c>
      <c r="C1018" s="58" t="s">
        <v>123</v>
      </c>
      <c r="D1018" s="58" t="s">
        <v>697</v>
      </c>
      <c r="E1018" s="58" t="s">
        <v>698</v>
      </c>
      <c r="F1018" s="58" t="s">
        <v>699</v>
      </c>
      <c r="G1018" s="58" t="s">
        <v>700</v>
      </c>
      <c r="H1018" s="58" t="s">
        <v>701</v>
      </c>
      <c r="I1018" s="58" t="s">
        <v>44</v>
      </c>
      <c r="J1018" s="58" t="s">
        <v>136</v>
      </c>
      <c r="K1018" s="58" t="s">
        <v>137</v>
      </c>
      <c r="L1018" s="58" t="s">
        <v>725</v>
      </c>
      <c r="M1018" s="58" t="s">
        <v>726</v>
      </c>
      <c r="N1018" s="58" t="s">
        <v>6075</v>
      </c>
      <c r="O1018" s="58">
        <v>685000</v>
      </c>
      <c r="P1018" s="58" t="s">
        <v>6232</v>
      </c>
      <c r="Q1018" s="72">
        <v>44806</v>
      </c>
      <c r="R1018" s="58" t="s">
        <v>6233</v>
      </c>
      <c r="S1018" s="72">
        <v>44805</v>
      </c>
      <c r="T1018" s="58" t="s">
        <v>6234</v>
      </c>
      <c r="U1018" s="58" t="s">
        <v>6076</v>
      </c>
      <c r="V1018" s="72">
        <v>44804</v>
      </c>
      <c r="W1018" s="58" t="s">
        <v>6077</v>
      </c>
      <c r="X1018" s="72">
        <v>44771</v>
      </c>
      <c r="Y1018" s="73" t="s">
        <v>5862</v>
      </c>
      <c r="Z1018" s="58" t="s">
        <v>706</v>
      </c>
      <c r="AA1018" s="58" t="s">
        <v>707</v>
      </c>
      <c r="AB1018" s="58" t="s">
        <v>834</v>
      </c>
      <c r="AC1018" s="58" t="s">
        <v>835</v>
      </c>
      <c r="AD1018" s="58" t="s">
        <v>6078</v>
      </c>
      <c r="AE1018" s="58" t="s">
        <v>6079</v>
      </c>
      <c r="AF1018" s="58" t="s">
        <v>6002</v>
      </c>
      <c r="AG1018" s="58"/>
      <c r="AH1018" s="58"/>
      <c r="AI1018" s="58"/>
      <c r="AJ1018" s="58"/>
      <c r="AK1018" s="58"/>
    </row>
    <row r="1019" spans="1:37" x14ac:dyDescent="0.3">
      <c r="A1019" s="58" t="s">
        <v>36</v>
      </c>
      <c r="B1019" s="58" t="s">
        <v>37</v>
      </c>
      <c r="C1019" s="58" t="s">
        <v>38</v>
      </c>
      <c r="D1019" s="58" t="s">
        <v>39</v>
      </c>
      <c r="E1019" s="58" t="s">
        <v>99</v>
      </c>
      <c r="F1019" s="58" t="s">
        <v>3297</v>
      </c>
      <c r="G1019" s="58" t="s">
        <v>42</v>
      </c>
      <c r="H1019" s="58" t="s">
        <v>3298</v>
      </c>
      <c r="I1019" s="58" t="s">
        <v>44</v>
      </c>
      <c r="J1019" s="58" t="s">
        <v>102</v>
      </c>
      <c r="K1019" s="58" t="s">
        <v>103</v>
      </c>
      <c r="L1019" s="58" t="s">
        <v>279</v>
      </c>
      <c r="M1019" s="58" t="s">
        <v>5931</v>
      </c>
      <c r="N1019" s="58" t="s">
        <v>5961</v>
      </c>
      <c r="O1019" s="58">
        <v>1490000</v>
      </c>
      <c r="P1019" s="58" t="s">
        <v>6235</v>
      </c>
      <c r="Q1019" s="72">
        <v>44806</v>
      </c>
      <c r="R1019" s="58" t="s">
        <v>6236</v>
      </c>
      <c r="S1019" s="72">
        <v>44805</v>
      </c>
      <c r="T1019" s="58" t="s">
        <v>6237</v>
      </c>
      <c r="U1019" s="58" t="s">
        <v>5962</v>
      </c>
      <c r="V1019" s="72">
        <v>44804</v>
      </c>
      <c r="W1019" s="58" t="s">
        <v>5963</v>
      </c>
      <c r="X1019" s="72">
        <v>44636</v>
      </c>
      <c r="Y1019" s="73" t="s">
        <v>5862</v>
      </c>
      <c r="Z1019" s="58" t="s">
        <v>52</v>
      </c>
      <c r="AA1019" s="58" t="s">
        <v>53</v>
      </c>
      <c r="AB1019" s="58" t="s">
        <v>834</v>
      </c>
      <c r="AC1019" s="58" t="s">
        <v>835</v>
      </c>
      <c r="AD1019" s="58" t="s">
        <v>5964</v>
      </c>
      <c r="AE1019" s="58" t="s">
        <v>5965</v>
      </c>
      <c r="AF1019" s="58" t="s">
        <v>5865</v>
      </c>
      <c r="AG1019" s="58"/>
      <c r="AH1019" s="58"/>
      <c r="AI1019" s="58"/>
      <c r="AJ1019" s="58"/>
      <c r="AK1019" s="58"/>
    </row>
    <row r="1020" spans="1:37" x14ac:dyDescent="0.3">
      <c r="A1020" s="58" t="s">
        <v>121</v>
      </c>
      <c r="B1020" s="58" t="s">
        <v>122</v>
      </c>
      <c r="C1020" s="58" t="s">
        <v>123</v>
      </c>
      <c r="D1020" s="58" t="s">
        <v>697</v>
      </c>
      <c r="E1020" s="58" t="s">
        <v>698</v>
      </c>
      <c r="F1020" s="58" t="s">
        <v>699</v>
      </c>
      <c r="G1020" s="58" t="s">
        <v>700</v>
      </c>
      <c r="H1020" s="58" t="s">
        <v>701</v>
      </c>
      <c r="I1020" s="58" t="s">
        <v>44</v>
      </c>
      <c r="J1020" s="58" t="s">
        <v>136</v>
      </c>
      <c r="K1020" s="58" t="s">
        <v>137</v>
      </c>
      <c r="L1020" s="58" t="s">
        <v>702</v>
      </c>
      <c r="M1020" s="58" t="s">
        <v>703</v>
      </c>
      <c r="N1020" s="58" t="s">
        <v>6070</v>
      </c>
      <c r="O1020" s="58">
        <v>300000</v>
      </c>
      <c r="P1020" s="58" t="s">
        <v>6232</v>
      </c>
      <c r="Q1020" s="72">
        <v>44806</v>
      </c>
      <c r="R1020" s="58" t="s">
        <v>6233</v>
      </c>
      <c r="S1020" s="72">
        <v>44805</v>
      </c>
      <c r="T1020" s="58" t="s">
        <v>6234</v>
      </c>
      <c r="U1020" s="58" t="s">
        <v>6071</v>
      </c>
      <c r="V1020" s="72">
        <v>44804</v>
      </c>
      <c r="W1020" s="58" t="s">
        <v>6072</v>
      </c>
      <c r="X1020" s="72">
        <v>44769</v>
      </c>
      <c r="Y1020" s="73" t="s">
        <v>5862</v>
      </c>
      <c r="Z1020" s="58" t="s">
        <v>706</v>
      </c>
      <c r="AA1020" s="58" t="s">
        <v>707</v>
      </c>
      <c r="AB1020" s="58" t="s">
        <v>834</v>
      </c>
      <c r="AC1020" s="58" t="s">
        <v>835</v>
      </c>
      <c r="AD1020" s="58" t="s">
        <v>6073</v>
      </c>
      <c r="AE1020" s="58" t="s">
        <v>6074</v>
      </c>
      <c r="AF1020" s="58" t="s">
        <v>6002</v>
      </c>
      <c r="AG1020" s="58"/>
      <c r="AH1020" s="58"/>
      <c r="AI1020" s="58"/>
      <c r="AJ1020" s="58"/>
      <c r="AK1020" s="58"/>
    </row>
    <row r="1021" spans="1:37" x14ac:dyDescent="0.3">
      <c r="A1021" s="58" t="s">
        <v>36</v>
      </c>
      <c r="B1021" s="58" t="s">
        <v>37</v>
      </c>
      <c r="C1021" s="58" t="s">
        <v>38</v>
      </c>
      <c r="D1021" s="58" t="s">
        <v>39</v>
      </c>
      <c r="E1021" s="58" t="s">
        <v>99</v>
      </c>
      <c r="F1021" s="58" t="s">
        <v>3297</v>
      </c>
      <c r="G1021" s="58" t="s">
        <v>42</v>
      </c>
      <c r="H1021" s="58" t="s">
        <v>3298</v>
      </c>
      <c r="I1021" s="58" t="s">
        <v>44</v>
      </c>
      <c r="J1021" s="58" t="s">
        <v>102</v>
      </c>
      <c r="K1021" s="58" t="s">
        <v>103</v>
      </c>
      <c r="L1021" s="58" t="s">
        <v>2860</v>
      </c>
      <c r="M1021" s="58" t="s">
        <v>5937</v>
      </c>
      <c r="N1021" s="58" t="s">
        <v>5966</v>
      </c>
      <c r="O1021" s="58">
        <v>1449000</v>
      </c>
      <c r="P1021" s="58" t="s">
        <v>6235</v>
      </c>
      <c r="Q1021" s="72">
        <v>44806</v>
      </c>
      <c r="R1021" s="58" t="s">
        <v>6236</v>
      </c>
      <c r="S1021" s="72">
        <v>44805</v>
      </c>
      <c r="T1021" s="58" t="s">
        <v>6237</v>
      </c>
      <c r="U1021" s="58" t="s">
        <v>5967</v>
      </c>
      <c r="V1021" s="72">
        <v>44804</v>
      </c>
      <c r="W1021" s="58" t="s">
        <v>5852</v>
      </c>
      <c r="X1021" s="72">
        <v>44636</v>
      </c>
      <c r="Y1021" s="73" t="s">
        <v>5862</v>
      </c>
      <c r="Z1021" s="58" t="s">
        <v>52</v>
      </c>
      <c r="AA1021" s="58" t="s">
        <v>53</v>
      </c>
      <c r="AB1021" s="58" t="s">
        <v>834</v>
      </c>
      <c r="AC1021" s="58" t="s">
        <v>835</v>
      </c>
      <c r="AD1021" s="58" t="s">
        <v>5968</v>
      </c>
      <c r="AE1021" s="58" t="s">
        <v>5969</v>
      </c>
      <c r="AF1021" s="58" t="s">
        <v>5865</v>
      </c>
      <c r="AG1021" s="58"/>
      <c r="AH1021" s="58"/>
      <c r="AI1021" s="58"/>
      <c r="AJ1021" s="58">
        <v>28980</v>
      </c>
      <c r="AK1021" s="58"/>
    </row>
    <row r="1022" spans="1:37" x14ac:dyDescent="0.3">
      <c r="A1022" s="58" t="s">
        <v>121</v>
      </c>
      <c r="B1022" s="58" t="s">
        <v>122</v>
      </c>
      <c r="C1022" s="58" t="s">
        <v>123</v>
      </c>
      <c r="D1022" s="58" t="s">
        <v>697</v>
      </c>
      <c r="E1022" s="58" t="s">
        <v>698</v>
      </c>
      <c r="F1022" s="58" t="s">
        <v>699</v>
      </c>
      <c r="G1022" s="58" t="s">
        <v>700</v>
      </c>
      <c r="H1022" s="58" t="s">
        <v>701</v>
      </c>
      <c r="I1022" s="58" t="s">
        <v>44</v>
      </c>
      <c r="J1022" s="58" t="s">
        <v>136</v>
      </c>
      <c r="K1022" s="58" t="s">
        <v>137</v>
      </c>
      <c r="L1022" s="58" t="s">
        <v>1812</v>
      </c>
      <c r="M1022" s="58" t="s">
        <v>1813</v>
      </c>
      <c r="N1022" s="58" t="s">
        <v>6065</v>
      </c>
      <c r="O1022" s="58">
        <v>479840</v>
      </c>
      <c r="P1022" s="58" t="s">
        <v>6232</v>
      </c>
      <c r="Q1022" s="72">
        <v>44806</v>
      </c>
      <c r="R1022" s="58" t="s">
        <v>6233</v>
      </c>
      <c r="S1022" s="72">
        <v>44805</v>
      </c>
      <c r="T1022" s="58" t="s">
        <v>6234</v>
      </c>
      <c r="U1022" s="58" t="s">
        <v>6066</v>
      </c>
      <c r="V1022" s="72">
        <v>44804</v>
      </c>
      <c r="W1022" s="58" t="s">
        <v>6067</v>
      </c>
      <c r="X1022" s="72">
        <v>44764</v>
      </c>
      <c r="Y1022" s="73" t="s">
        <v>5862</v>
      </c>
      <c r="Z1022" s="58" t="s">
        <v>706</v>
      </c>
      <c r="AA1022" s="58" t="s">
        <v>707</v>
      </c>
      <c r="AB1022" s="58" t="s">
        <v>834</v>
      </c>
      <c r="AC1022" s="58" t="s">
        <v>835</v>
      </c>
      <c r="AD1022" s="58" t="s">
        <v>6068</v>
      </c>
      <c r="AE1022" s="58" t="s">
        <v>6069</v>
      </c>
      <c r="AF1022" s="58" t="s">
        <v>6002</v>
      </c>
      <c r="AG1022" s="58"/>
      <c r="AH1022" s="58"/>
      <c r="AI1022" s="58"/>
      <c r="AJ1022" s="58"/>
      <c r="AK1022" s="58"/>
    </row>
    <row r="1023" spans="1:37" x14ac:dyDescent="0.3">
      <c r="A1023" s="58" t="s">
        <v>36</v>
      </c>
      <c r="B1023" s="58" t="s">
        <v>37</v>
      </c>
      <c r="C1023" s="58" t="s">
        <v>38</v>
      </c>
      <c r="D1023" s="58" t="s">
        <v>39</v>
      </c>
      <c r="E1023" s="58" t="s">
        <v>99</v>
      </c>
      <c r="F1023" s="58" t="s">
        <v>3297</v>
      </c>
      <c r="G1023" s="58" t="s">
        <v>42</v>
      </c>
      <c r="H1023" s="58" t="s">
        <v>3298</v>
      </c>
      <c r="I1023" s="58" t="s">
        <v>44</v>
      </c>
      <c r="J1023" s="58" t="s">
        <v>102</v>
      </c>
      <c r="K1023" s="58" t="s">
        <v>103</v>
      </c>
      <c r="L1023" s="58" t="s">
        <v>274</v>
      </c>
      <c r="M1023" s="58" t="s">
        <v>5925</v>
      </c>
      <c r="N1023" s="58" t="s">
        <v>5970</v>
      </c>
      <c r="O1023" s="58">
        <v>993000</v>
      </c>
      <c r="P1023" s="58" t="s">
        <v>6235</v>
      </c>
      <c r="Q1023" s="72">
        <v>44806</v>
      </c>
      <c r="R1023" s="58" t="s">
        <v>6236</v>
      </c>
      <c r="S1023" s="72">
        <v>44805</v>
      </c>
      <c r="T1023" s="58" t="s">
        <v>6237</v>
      </c>
      <c r="U1023" s="58" t="s">
        <v>5971</v>
      </c>
      <c r="V1023" s="72">
        <v>44804</v>
      </c>
      <c r="W1023" s="58" t="s">
        <v>5972</v>
      </c>
      <c r="X1023" s="72">
        <v>44676</v>
      </c>
      <c r="Y1023" s="73" t="s">
        <v>5862</v>
      </c>
      <c r="Z1023" s="58" t="s">
        <v>52</v>
      </c>
      <c r="AA1023" s="58" t="s">
        <v>53</v>
      </c>
      <c r="AB1023" s="58" t="s">
        <v>834</v>
      </c>
      <c r="AC1023" s="58" t="s">
        <v>835</v>
      </c>
      <c r="AD1023" s="58" t="s">
        <v>5973</v>
      </c>
      <c r="AE1023" s="58" t="s">
        <v>5974</v>
      </c>
      <c r="AF1023" s="58" t="s">
        <v>5865</v>
      </c>
      <c r="AG1023" s="58"/>
      <c r="AH1023" s="58"/>
      <c r="AI1023" s="58"/>
      <c r="AJ1023" s="58"/>
      <c r="AK1023" s="58"/>
    </row>
    <row r="1024" spans="1:37" x14ac:dyDescent="0.3">
      <c r="A1024" s="58" t="s">
        <v>121</v>
      </c>
      <c r="B1024" s="58" t="s">
        <v>122</v>
      </c>
      <c r="C1024" s="58" t="s">
        <v>123</v>
      </c>
      <c r="D1024" s="58" t="s">
        <v>697</v>
      </c>
      <c r="E1024" s="58" t="s">
        <v>698</v>
      </c>
      <c r="F1024" s="58" t="s">
        <v>699</v>
      </c>
      <c r="G1024" s="58" t="s">
        <v>700</v>
      </c>
      <c r="H1024" s="58" t="s">
        <v>701</v>
      </c>
      <c r="I1024" s="58" t="s">
        <v>44</v>
      </c>
      <c r="J1024" s="58" t="s">
        <v>136</v>
      </c>
      <c r="K1024" s="58" t="s">
        <v>137</v>
      </c>
      <c r="L1024" s="58" t="s">
        <v>1812</v>
      </c>
      <c r="M1024" s="58" t="s">
        <v>1813</v>
      </c>
      <c r="N1024" s="58" t="s">
        <v>6060</v>
      </c>
      <c r="O1024" s="58">
        <v>800000</v>
      </c>
      <c r="P1024" s="58" t="s">
        <v>6232</v>
      </c>
      <c r="Q1024" s="72">
        <v>44806</v>
      </c>
      <c r="R1024" s="58" t="s">
        <v>6233</v>
      </c>
      <c r="S1024" s="72">
        <v>44805</v>
      </c>
      <c r="T1024" s="58" t="s">
        <v>6234</v>
      </c>
      <c r="U1024" s="58" t="s">
        <v>6061</v>
      </c>
      <c r="V1024" s="72">
        <v>44804</v>
      </c>
      <c r="W1024" s="58" t="s">
        <v>6062</v>
      </c>
      <c r="X1024" s="72">
        <v>44762</v>
      </c>
      <c r="Y1024" s="73" t="s">
        <v>5862</v>
      </c>
      <c r="Z1024" s="58" t="s">
        <v>706</v>
      </c>
      <c r="AA1024" s="58" t="s">
        <v>707</v>
      </c>
      <c r="AB1024" s="58" t="s">
        <v>834</v>
      </c>
      <c r="AC1024" s="58" t="s">
        <v>835</v>
      </c>
      <c r="AD1024" s="58" t="s">
        <v>6063</v>
      </c>
      <c r="AE1024" s="58" t="s">
        <v>6064</v>
      </c>
      <c r="AF1024" s="58" t="s">
        <v>6002</v>
      </c>
      <c r="AG1024" s="58"/>
      <c r="AH1024" s="58"/>
      <c r="AI1024" s="58"/>
      <c r="AJ1024" s="58"/>
      <c r="AK1024" s="58"/>
    </row>
    <row r="1025" spans="1:37" x14ac:dyDescent="0.3">
      <c r="A1025" s="58" t="s">
        <v>36</v>
      </c>
      <c r="B1025" s="58" t="s">
        <v>37</v>
      </c>
      <c r="C1025" s="58" t="s">
        <v>38</v>
      </c>
      <c r="D1025" s="58" t="s">
        <v>39</v>
      </c>
      <c r="E1025" s="58" t="s">
        <v>99</v>
      </c>
      <c r="F1025" s="58" t="s">
        <v>3297</v>
      </c>
      <c r="G1025" s="58" t="s">
        <v>42</v>
      </c>
      <c r="H1025" s="58" t="s">
        <v>3298</v>
      </c>
      <c r="I1025" s="58" t="s">
        <v>44</v>
      </c>
      <c r="J1025" s="58" t="s">
        <v>102</v>
      </c>
      <c r="K1025" s="58" t="s">
        <v>103</v>
      </c>
      <c r="L1025" s="58" t="s">
        <v>279</v>
      </c>
      <c r="M1025" s="58" t="s">
        <v>5931</v>
      </c>
      <c r="N1025" s="58" t="s">
        <v>5975</v>
      </c>
      <c r="O1025" s="58">
        <v>1500000</v>
      </c>
      <c r="P1025" s="58" t="s">
        <v>6235</v>
      </c>
      <c r="Q1025" s="72">
        <v>44806</v>
      </c>
      <c r="R1025" s="58" t="s">
        <v>6236</v>
      </c>
      <c r="S1025" s="72">
        <v>44805</v>
      </c>
      <c r="T1025" s="58" t="s">
        <v>6237</v>
      </c>
      <c r="U1025" s="58" t="s">
        <v>5976</v>
      </c>
      <c r="V1025" s="72">
        <v>44804</v>
      </c>
      <c r="W1025" s="58" t="s">
        <v>5977</v>
      </c>
      <c r="X1025" s="72">
        <v>44676</v>
      </c>
      <c r="Y1025" s="73" t="s">
        <v>5862</v>
      </c>
      <c r="Z1025" s="58" t="s">
        <v>52</v>
      </c>
      <c r="AA1025" s="58" t="s">
        <v>53</v>
      </c>
      <c r="AB1025" s="58" t="s">
        <v>834</v>
      </c>
      <c r="AC1025" s="58" t="s">
        <v>835</v>
      </c>
      <c r="AD1025" s="58" t="s">
        <v>5978</v>
      </c>
      <c r="AE1025" s="58" t="s">
        <v>5979</v>
      </c>
      <c r="AF1025" s="58" t="s">
        <v>5865</v>
      </c>
      <c r="AG1025" s="58"/>
      <c r="AH1025" s="58"/>
      <c r="AI1025" s="58"/>
      <c r="AJ1025" s="58"/>
      <c r="AK1025" s="58"/>
    </row>
    <row r="1026" spans="1:37" x14ac:dyDescent="0.3">
      <c r="A1026" s="58" t="s">
        <v>121</v>
      </c>
      <c r="B1026" s="58" t="s">
        <v>122</v>
      </c>
      <c r="C1026" s="58" t="s">
        <v>123</v>
      </c>
      <c r="D1026" s="58" t="s">
        <v>697</v>
      </c>
      <c r="E1026" s="58" t="s">
        <v>698</v>
      </c>
      <c r="F1026" s="58" t="s">
        <v>699</v>
      </c>
      <c r="G1026" s="58" t="s">
        <v>700</v>
      </c>
      <c r="H1026" s="58" t="s">
        <v>701</v>
      </c>
      <c r="I1026" s="58" t="s">
        <v>44</v>
      </c>
      <c r="J1026" s="58" t="s">
        <v>136</v>
      </c>
      <c r="K1026" s="58" t="s">
        <v>137</v>
      </c>
      <c r="L1026" s="58" t="s">
        <v>709</v>
      </c>
      <c r="M1026" s="58" t="s">
        <v>710</v>
      </c>
      <c r="N1026" s="58" t="s">
        <v>6051</v>
      </c>
      <c r="O1026" s="58">
        <v>1232000</v>
      </c>
      <c r="P1026" s="58" t="s">
        <v>6232</v>
      </c>
      <c r="Q1026" s="72">
        <v>44806</v>
      </c>
      <c r="R1026" s="58" t="s">
        <v>6233</v>
      </c>
      <c r="S1026" s="72">
        <v>44805</v>
      </c>
      <c r="T1026" s="58" t="s">
        <v>6234</v>
      </c>
      <c r="U1026" s="58" t="s">
        <v>6056</v>
      </c>
      <c r="V1026" s="72">
        <v>44804</v>
      </c>
      <c r="W1026" s="58" t="s">
        <v>6057</v>
      </c>
      <c r="X1026" s="72">
        <v>44774</v>
      </c>
      <c r="Y1026" s="73" t="s">
        <v>5862</v>
      </c>
      <c r="Z1026" s="58" t="s">
        <v>706</v>
      </c>
      <c r="AA1026" s="58" t="s">
        <v>707</v>
      </c>
      <c r="AB1026" s="58" t="s">
        <v>834</v>
      </c>
      <c r="AC1026" s="58" t="s">
        <v>835</v>
      </c>
      <c r="AD1026" s="58" t="s">
        <v>6058</v>
      </c>
      <c r="AE1026" s="58" t="s">
        <v>6059</v>
      </c>
      <c r="AF1026" s="58" t="s">
        <v>6002</v>
      </c>
      <c r="AG1026" s="58"/>
      <c r="AH1026" s="58"/>
      <c r="AI1026" s="58"/>
      <c r="AJ1026" s="58"/>
      <c r="AK1026" s="58"/>
    </row>
    <row r="1027" spans="1:37" x14ac:dyDescent="0.3">
      <c r="A1027" s="58" t="s">
        <v>36</v>
      </c>
      <c r="B1027" s="58" t="s">
        <v>37</v>
      </c>
      <c r="C1027" s="58" t="s">
        <v>38</v>
      </c>
      <c r="D1027" s="58" t="s">
        <v>39</v>
      </c>
      <c r="E1027" s="58" t="s">
        <v>99</v>
      </c>
      <c r="F1027" s="58" t="s">
        <v>3297</v>
      </c>
      <c r="G1027" s="58" t="s">
        <v>42</v>
      </c>
      <c r="H1027" s="58" t="s">
        <v>3298</v>
      </c>
      <c r="I1027" s="58" t="s">
        <v>44</v>
      </c>
      <c r="J1027" s="58" t="s">
        <v>102</v>
      </c>
      <c r="K1027" s="58" t="s">
        <v>103</v>
      </c>
      <c r="L1027" s="58" t="s">
        <v>2860</v>
      </c>
      <c r="M1027" s="58" t="s">
        <v>5937</v>
      </c>
      <c r="N1027" s="58" t="s">
        <v>5980</v>
      </c>
      <c r="O1027" s="58">
        <v>1491250</v>
      </c>
      <c r="P1027" s="58" t="s">
        <v>6235</v>
      </c>
      <c r="Q1027" s="72">
        <v>44806</v>
      </c>
      <c r="R1027" s="58" t="s">
        <v>6236</v>
      </c>
      <c r="S1027" s="72">
        <v>44805</v>
      </c>
      <c r="T1027" s="58" t="s">
        <v>6237</v>
      </c>
      <c r="U1027" s="58" t="s">
        <v>5981</v>
      </c>
      <c r="V1027" s="72">
        <v>44804</v>
      </c>
      <c r="W1027" s="58" t="s">
        <v>5853</v>
      </c>
      <c r="X1027" s="72">
        <v>44676</v>
      </c>
      <c r="Y1027" s="73" t="s">
        <v>5862</v>
      </c>
      <c r="Z1027" s="58" t="s">
        <v>52</v>
      </c>
      <c r="AA1027" s="58" t="s">
        <v>53</v>
      </c>
      <c r="AB1027" s="58" t="s">
        <v>834</v>
      </c>
      <c r="AC1027" s="58" t="s">
        <v>835</v>
      </c>
      <c r="AD1027" s="58" t="s">
        <v>5982</v>
      </c>
      <c r="AE1027" s="58" t="s">
        <v>5968</v>
      </c>
      <c r="AF1027" s="58" t="s">
        <v>5865</v>
      </c>
      <c r="AG1027" s="58"/>
      <c r="AH1027" s="58"/>
      <c r="AI1027" s="58"/>
      <c r="AJ1027" s="58">
        <v>29825</v>
      </c>
      <c r="AK1027" s="58"/>
    </row>
    <row r="1028" spans="1:37" x14ac:dyDescent="0.3">
      <c r="A1028" s="58" t="s">
        <v>121</v>
      </c>
      <c r="B1028" s="58" t="s">
        <v>122</v>
      </c>
      <c r="C1028" s="58" t="s">
        <v>123</v>
      </c>
      <c r="D1028" s="58" t="s">
        <v>697</v>
      </c>
      <c r="E1028" s="58" t="s">
        <v>698</v>
      </c>
      <c r="F1028" s="58" t="s">
        <v>699</v>
      </c>
      <c r="G1028" s="58" t="s">
        <v>700</v>
      </c>
      <c r="H1028" s="58" t="s">
        <v>701</v>
      </c>
      <c r="I1028" s="58" t="s">
        <v>44</v>
      </c>
      <c r="J1028" s="58" t="s">
        <v>136</v>
      </c>
      <c r="K1028" s="58" t="s">
        <v>137</v>
      </c>
      <c r="L1028" s="58" t="s">
        <v>709</v>
      </c>
      <c r="M1028" s="58" t="s">
        <v>710</v>
      </c>
      <c r="N1028" s="58" t="s">
        <v>6051</v>
      </c>
      <c r="O1028" s="58">
        <v>1325000</v>
      </c>
      <c r="P1028" s="58" t="s">
        <v>6232</v>
      </c>
      <c r="Q1028" s="72">
        <v>44806</v>
      </c>
      <c r="R1028" s="58" t="s">
        <v>6233</v>
      </c>
      <c r="S1028" s="72">
        <v>44805</v>
      </c>
      <c r="T1028" s="58" t="s">
        <v>6234</v>
      </c>
      <c r="U1028" s="58" t="s">
        <v>6052</v>
      </c>
      <c r="V1028" s="72">
        <v>44804</v>
      </c>
      <c r="W1028" s="58" t="s">
        <v>6053</v>
      </c>
      <c r="X1028" s="72">
        <v>44763</v>
      </c>
      <c r="Y1028" s="73" t="s">
        <v>5862</v>
      </c>
      <c r="Z1028" s="58" t="s">
        <v>706</v>
      </c>
      <c r="AA1028" s="58" t="s">
        <v>707</v>
      </c>
      <c r="AB1028" s="58" t="s">
        <v>834</v>
      </c>
      <c r="AC1028" s="58" t="s">
        <v>835</v>
      </c>
      <c r="AD1028" s="58" t="s">
        <v>6054</v>
      </c>
      <c r="AE1028" s="58" t="s">
        <v>6055</v>
      </c>
      <c r="AF1028" s="58" t="s">
        <v>6002</v>
      </c>
      <c r="AG1028" s="58"/>
      <c r="AH1028" s="58"/>
      <c r="AI1028" s="58"/>
      <c r="AJ1028" s="58"/>
      <c r="AK1028" s="58"/>
    </row>
    <row r="1029" spans="1:37" x14ac:dyDescent="0.3">
      <c r="A1029" s="58" t="s">
        <v>36</v>
      </c>
      <c r="B1029" s="58" t="s">
        <v>37</v>
      </c>
      <c r="C1029" s="58" t="s">
        <v>38</v>
      </c>
      <c r="D1029" s="58" t="s">
        <v>39</v>
      </c>
      <c r="E1029" s="58" t="s">
        <v>99</v>
      </c>
      <c r="F1029" s="58" t="s">
        <v>3297</v>
      </c>
      <c r="G1029" s="58" t="s">
        <v>42</v>
      </c>
      <c r="H1029" s="58" t="s">
        <v>3298</v>
      </c>
      <c r="I1029" s="58" t="s">
        <v>44</v>
      </c>
      <c r="J1029" s="58" t="s">
        <v>102</v>
      </c>
      <c r="K1029" s="58" t="s">
        <v>103</v>
      </c>
      <c r="L1029" s="58" t="s">
        <v>104</v>
      </c>
      <c r="M1029" s="58" t="s">
        <v>5657</v>
      </c>
      <c r="N1029" s="58" t="s">
        <v>5983</v>
      </c>
      <c r="O1029" s="58">
        <v>440000</v>
      </c>
      <c r="P1029" s="58" t="s">
        <v>6235</v>
      </c>
      <c r="Q1029" s="72">
        <v>44806</v>
      </c>
      <c r="R1029" s="58" t="s">
        <v>6236</v>
      </c>
      <c r="S1029" s="72">
        <v>44805</v>
      </c>
      <c r="T1029" s="58" t="s">
        <v>6237</v>
      </c>
      <c r="U1029" s="58" t="s">
        <v>5984</v>
      </c>
      <c r="V1029" s="72">
        <v>44804</v>
      </c>
      <c r="W1029" s="58" t="s">
        <v>5985</v>
      </c>
      <c r="X1029" s="72">
        <v>44770</v>
      </c>
      <c r="Y1029" s="73" t="s">
        <v>5862</v>
      </c>
      <c r="Z1029" s="58" t="s">
        <v>52</v>
      </c>
      <c r="AA1029" s="58" t="s">
        <v>53</v>
      </c>
      <c r="AB1029" s="58" t="s">
        <v>834</v>
      </c>
      <c r="AC1029" s="58" t="s">
        <v>835</v>
      </c>
      <c r="AD1029" s="58" t="s">
        <v>5986</v>
      </c>
      <c r="AE1029" s="58" t="s">
        <v>5987</v>
      </c>
      <c r="AF1029" s="58" t="s">
        <v>5865</v>
      </c>
      <c r="AG1029" s="58"/>
      <c r="AH1029" s="58"/>
      <c r="AI1029" s="58"/>
      <c r="AJ1029" s="58"/>
      <c r="AK1029" s="58"/>
    </row>
    <row r="1030" spans="1:37" x14ac:dyDescent="0.3">
      <c r="A1030" s="58" t="s">
        <v>121</v>
      </c>
      <c r="B1030" s="58" t="s">
        <v>122</v>
      </c>
      <c r="C1030" s="58" t="s">
        <v>123</v>
      </c>
      <c r="D1030" s="58" t="s">
        <v>697</v>
      </c>
      <c r="E1030" s="58" t="s">
        <v>698</v>
      </c>
      <c r="F1030" s="58" t="s">
        <v>699</v>
      </c>
      <c r="G1030" s="58" t="s">
        <v>700</v>
      </c>
      <c r="H1030" s="58" t="s">
        <v>701</v>
      </c>
      <c r="I1030" s="58" t="s">
        <v>44</v>
      </c>
      <c r="J1030" s="58" t="s">
        <v>136</v>
      </c>
      <c r="K1030" s="58" t="s">
        <v>137</v>
      </c>
      <c r="L1030" s="58" t="s">
        <v>709</v>
      </c>
      <c r="M1030" s="58" t="s">
        <v>710</v>
      </c>
      <c r="N1030" s="58" t="s">
        <v>6046</v>
      </c>
      <c r="O1030" s="58">
        <v>550000</v>
      </c>
      <c r="P1030" s="58" t="s">
        <v>6232</v>
      </c>
      <c r="Q1030" s="72">
        <v>44806</v>
      </c>
      <c r="R1030" s="58" t="s">
        <v>6233</v>
      </c>
      <c r="S1030" s="72">
        <v>44805</v>
      </c>
      <c r="T1030" s="58" t="s">
        <v>6234</v>
      </c>
      <c r="U1030" s="58" t="s">
        <v>6047</v>
      </c>
      <c r="V1030" s="72">
        <v>44804</v>
      </c>
      <c r="W1030" s="58" t="s">
        <v>6048</v>
      </c>
      <c r="X1030" s="72">
        <v>44763</v>
      </c>
      <c r="Y1030" s="73" t="s">
        <v>5862</v>
      </c>
      <c r="Z1030" s="58" t="s">
        <v>706</v>
      </c>
      <c r="AA1030" s="58" t="s">
        <v>707</v>
      </c>
      <c r="AB1030" s="58" t="s">
        <v>834</v>
      </c>
      <c r="AC1030" s="58" t="s">
        <v>835</v>
      </c>
      <c r="AD1030" s="58" t="s">
        <v>6049</v>
      </c>
      <c r="AE1030" s="58" t="s">
        <v>6050</v>
      </c>
      <c r="AF1030" s="58" t="s">
        <v>6002</v>
      </c>
      <c r="AG1030" s="58"/>
      <c r="AH1030" s="58"/>
      <c r="AI1030" s="58"/>
      <c r="AJ1030" s="58"/>
      <c r="AK1030" s="58"/>
    </row>
    <row r="1031" spans="1:37" x14ac:dyDescent="0.3">
      <c r="A1031" s="58" t="s">
        <v>36</v>
      </c>
      <c r="B1031" s="58" t="s">
        <v>37</v>
      </c>
      <c r="C1031" s="58" t="s">
        <v>38</v>
      </c>
      <c r="D1031" s="58" t="s">
        <v>39</v>
      </c>
      <c r="E1031" s="58" t="s">
        <v>99</v>
      </c>
      <c r="F1031" s="58" t="s">
        <v>3297</v>
      </c>
      <c r="G1031" s="58" t="s">
        <v>42</v>
      </c>
      <c r="H1031" s="58" t="s">
        <v>3298</v>
      </c>
      <c r="I1031" s="58" t="s">
        <v>44</v>
      </c>
      <c r="J1031" s="58" t="s">
        <v>102</v>
      </c>
      <c r="K1031" s="58" t="s">
        <v>103</v>
      </c>
      <c r="L1031" s="58" t="s">
        <v>104</v>
      </c>
      <c r="M1031" s="58" t="s">
        <v>5657</v>
      </c>
      <c r="N1031" s="58" t="s">
        <v>5983</v>
      </c>
      <c r="O1031" s="58">
        <v>440000</v>
      </c>
      <c r="P1031" s="58" t="s">
        <v>6235</v>
      </c>
      <c r="Q1031" s="72">
        <v>44806</v>
      </c>
      <c r="R1031" s="58" t="s">
        <v>6236</v>
      </c>
      <c r="S1031" s="72">
        <v>44805</v>
      </c>
      <c r="T1031" s="58" t="s">
        <v>6237</v>
      </c>
      <c r="U1031" s="58" t="s">
        <v>5988</v>
      </c>
      <c r="V1031" s="72">
        <v>44804</v>
      </c>
      <c r="W1031" s="58" t="s">
        <v>5989</v>
      </c>
      <c r="X1031" s="72">
        <v>44771</v>
      </c>
      <c r="Y1031" s="73" t="s">
        <v>5862</v>
      </c>
      <c r="Z1031" s="58" t="s">
        <v>52</v>
      </c>
      <c r="AA1031" s="58" t="s">
        <v>53</v>
      </c>
      <c r="AB1031" s="58" t="s">
        <v>834</v>
      </c>
      <c r="AC1031" s="58" t="s">
        <v>835</v>
      </c>
      <c r="AD1031" s="58" t="s">
        <v>5990</v>
      </c>
      <c r="AE1031" s="58" t="s">
        <v>5991</v>
      </c>
      <c r="AF1031" s="58" t="s">
        <v>5865</v>
      </c>
      <c r="AG1031" s="58"/>
      <c r="AH1031" s="58"/>
      <c r="AI1031" s="58"/>
      <c r="AJ1031" s="58"/>
      <c r="AK1031" s="58"/>
    </row>
    <row r="1032" spans="1:37" x14ac:dyDescent="0.3">
      <c r="A1032" s="58" t="s">
        <v>121</v>
      </c>
      <c r="B1032" s="58" t="s">
        <v>122</v>
      </c>
      <c r="C1032" s="58" t="s">
        <v>123</v>
      </c>
      <c r="D1032" s="58" t="s">
        <v>697</v>
      </c>
      <c r="E1032" s="58" t="s">
        <v>698</v>
      </c>
      <c r="F1032" s="58" t="s">
        <v>699</v>
      </c>
      <c r="G1032" s="58" t="s">
        <v>700</v>
      </c>
      <c r="H1032" s="58" t="s">
        <v>701</v>
      </c>
      <c r="I1032" s="58" t="s">
        <v>44</v>
      </c>
      <c r="J1032" s="58" t="s">
        <v>136</v>
      </c>
      <c r="K1032" s="58" t="s">
        <v>137</v>
      </c>
      <c r="L1032" s="58" t="s">
        <v>709</v>
      </c>
      <c r="M1032" s="58" t="s">
        <v>710</v>
      </c>
      <c r="N1032" s="58" t="s">
        <v>6037</v>
      </c>
      <c r="O1032" s="58">
        <v>848000</v>
      </c>
      <c r="P1032" s="58" t="s">
        <v>6232</v>
      </c>
      <c r="Q1032" s="72">
        <v>44806</v>
      </c>
      <c r="R1032" s="58" t="s">
        <v>6233</v>
      </c>
      <c r="S1032" s="72">
        <v>44805</v>
      </c>
      <c r="T1032" s="58" t="s">
        <v>6234</v>
      </c>
      <c r="U1032" s="58" t="s">
        <v>6042</v>
      </c>
      <c r="V1032" s="72">
        <v>44804</v>
      </c>
      <c r="W1032" s="58" t="s">
        <v>6043</v>
      </c>
      <c r="X1032" s="72">
        <v>44757</v>
      </c>
      <c r="Y1032" s="73" t="s">
        <v>5862</v>
      </c>
      <c r="Z1032" s="58" t="s">
        <v>706</v>
      </c>
      <c r="AA1032" s="58" t="s">
        <v>707</v>
      </c>
      <c r="AB1032" s="58" t="s">
        <v>834</v>
      </c>
      <c r="AC1032" s="58" t="s">
        <v>835</v>
      </c>
      <c r="AD1032" s="58" t="s">
        <v>6044</v>
      </c>
      <c r="AE1032" s="58" t="s">
        <v>6045</v>
      </c>
      <c r="AF1032" s="58" t="s">
        <v>6002</v>
      </c>
      <c r="AG1032" s="58"/>
      <c r="AH1032" s="58"/>
      <c r="AI1032" s="58"/>
      <c r="AJ1032" s="58"/>
      <c r="AK1032" s="58"/>
    </row>
    <row r="1033" spans="1:37" x14ac:dyDescent="0.3">
      <c r="A1033" s="58" t="s">
        <v>36</v>
      </c>
      <c r="B1033" s="58" t="s">
        <v>37</v>
      </c>
      <c r="C1033" s="58" t="s">
        <v>38</v>
      </c>
      <c r="D1033" s="58" t="s">
        <v>39</v>
      </c>
      <c r="E1033" s="58" t="s">
        <v>99</v>
      </c>
      <c r="F1033" s="58" t="s">
        <v>3297</v>
      </c>
      <c r="G1033" s="58" t="s">
        <v>110</v>
      </c>
      <c r="H1033" s="58" t="s">
        <v>3299</v>
      </c>
      <c r="I1033" s="58" t="s">
        <v>44</v>
      </c>
      <c r="J1033" s="58" t="s">
        <v>102</v>
      </c>
      <c r="K1033" s="58" t="s">
        <v>103</v>
      </c>
      <c r="L1033" s="58" t="s">
        <v>112</v>
      </c>
      <c r="M1033" s="58" t="s">
        <v>5992</v>
      </c>
      <c r="N1033" s="58" t="s">
        <v>5993</v>
      </c>
      <c r="O1033" s="58">
        <v>312524</v>
      </c>
      <c r="P1033" s="58" t="s">
        <v>6235</v>
      </c>
      <c r="Q1033" s="72">
        <v>44806</v>
      </c>
      <c r="R1033" s="58" t="s">
        <v>6236</v>
      </c>
      <c r="S1033" s="72">
        <v>44805</v>
      </c>
      <c r="T1033" s="58" t="s">
        <v>6237</v>
      </c>
      <c r="U1033" s="58" t="s">
        <v>5994</v>
      </c>
      <c r="V1033" s="72">
        <v>44804</v>
      </c>
      <c r="W1033" s="58" t="s">
        <v>5995</v>
      </c>
      <c r="X1033" s="72">
        <v>44764</v>
      </c>
      <c r="Y1033" s="73" t="s">
        <v>5862</v>
      </c>
      <c r="Z1033" s="58" t="s">
        <v>52</v>
      </c>
      <c r="AA1033" s="58" t="s">
        <v>116</v>
      </c>
      <c r="AB1033" s="58" t="s">
        <v>834</v>
      </c>
      <c r="AC1033" s="58" t="s">
        <v>835</v>
      </c>
      <c r="AD1033" s="58" t="s">
        <v>5996</v>
      </c>
      <c r="AE1033" s="58" t="s">
        <v>5997</v>
      </c>
      <c r="AF1033" s="58" t="s">
        <v>5865</v>
      </c>
      <c r="AG1033" s="58"/>
      <c r="AH1033" s="58"/>
      <c r="AI1033" s="58"/>
      <c r="AJ1033" s="58"/>
      <c r="AK1033" s="58"/>
    </row>
    <row r="1034" spans="1:37" x14ac:dyDescent="0.3">
      <c r="A1034" s="58" t="s">
        <v>121</v>
      </c>
      <c r="B1034" s="58" t="s">
        <v>122</v>
      </c>
      <c r="C1034" s="58" t="s">
        <v>123</v>
      </c>
      <c r="D1034" s="58" t="s">
        <v>697</v>
      </c>
      <c r="E1034" s="58" t="s">
        <v>698</v>
      </c>
      <c r="F1034" s="58" t="s">
        <v>699</v>
      </c>
      <c r="G1034" s="58" t="s">
        <v>700</v>
      </c>
      <c r="H1034" s="58" t="s">
        <v>701</v>
      </c>
      <c r="I1034" s="58" t="s">
        <v>44</v>
      </c>
      <c r="J1034" s="58" t="s">
        <v>136</v>
      </c>
      <c r="K1034" s="58" t="s">
        <v>137</v>
      </c>
      <c r="L1034" s="58" t="s">
        <v>709</v>
      </c>
      <c r="M1034" s="58" t="s">
        <v>710</v>
      </c>
      <c r="N1034" s="58" t="s">
        <v>6037</v>
      </c>
      <c r="O1034" s="58">
        <v>352000</v>
      </c>
      <c r="P1034" s="58" t="s">
        <v>6232</v>
      </c>
      <c r="Q1034" s="72">
        <v>44806</v>
      </c>
      <c r="R1034" s="58" t="s">
        <v>6233</v>
      </c>
      <c r="S1034" s="72">
        <v>44805</v>
      </c>
      <c r="T1034" s="58" t="s">
        <v>6234</v>
      </c>
      <c r="U1034" s="58" t="s">
        <v>6038</v>
      </c>
      <c r="V1034" s="72">
        <v>44804</v>
      </c>
      <c r="W1034" s="58" t="s">
        <v>6039</v>
      </c>
      <c r="X1034" s="72">
        <v>44757</v>
      </c>
      <c r="Y1034" s="73" t="s">
        <v>5862</v>
      </c>
      <c r="Z1034" s="58" t="s">
        <v>706</v>
      </c>
      <c r="AA1034" s="58" t="s">
        <v>707</v>
      </c>
      <c r="AB1034" s="58" t="s">
        <v>834</v>
      </c>
      <c r="AC1034" s="58" t="s">
        <v>835</v>
      </c>
      <c r="AD1034" s="58" t="s">
        <v>6040</v>
      </c>
      <c r="AE1034" s="58" t="s">
        <v>6041</v>
      </c>
      <c r="AF1034" s="58" t="s">
        <v>6002</v>
      </c>
      <c r="AG1034" s="58"/>
      <c r="AH1034" s="58"/>
      <c r="AI1034" s="58"/>
      <c r="AJ1034" s="58"/>
      <c r="AK1034" s="58"/>
    </row>
    <row r="1035" spans="1:37" x14ac:dyDescent="0.3">
      <c r="A1035" s="58" t="s">
        <v>121</v>
      </c>
      <c r="B1035" s="58" t="s">
        <v>122</v>
      </c>
      <c r="C1035" s="58" t="s">
        <v>123</v>
      </c>
      <c r="D1035" s="58" t="s">
        <v>697</v>
      </c>
      <c r="E1035" s="58" t="s">
        <v>698</v>
      </c>
      <c r="F1035" s="58" t="s">
        <v>699</v>
      </c>
      <c r="G1035" s="58" t="s">
        <v>700</v>
      </c>
      <c r="H1035" s="58" t="s">
        <v>701</v>
      </c>
      <c r="I1035" s="58" t="s">
        <v>44</v>
      </c>
      <c r="J1035" s="58" t="s">
        <v>136</v>
      </c>
      <c r="K1035" s="58" t="s">
        <v>137</v>
      </c>
      <c r="L1035" s="58" t="s">
        <v>702</v>
      </c>
      <c r="M1035" s="58" t="s">
        <v>703</v>
      </c>
      <c r="N1035" s="58" t="s">
        <v>5998</v>
      </c>
      <c r="O1035" s="58">
        <v>2115000</v>
      </c>
      <c r="P1035" s="58" t="s">
        <v>6232</v>
      </c>
      <c r="Q1035" s="72">
        <v>44806</v>
      </c>
      <c r="R1035" s="58" t="s">
        <v>6233</v>
      </c>
      <c r="S1035" s="72">
        <v>44805</v>
      </c>
      <c r="T1035" s="58" t="s">
        <v>6234</v>
      </c>
      <c r="U1035" s="58" t="s">
        <v>5999</v>
      </c>
      <c r="V1035" s="72">
        <v>44804</v>
      </c>
      <c r="W1035" s="58" t="s">
        <v>5854</v>
      </c>
      <c r="X1035" s="72">
        <v>44720</v>
      </c>
      <c r="Y1035" s="73" t="s">
        <v>5862</v>
      </c>
      <c r="Z1035" s="58" t="s">
        <v>706</v>
      </c>
      <c r="AA1035" s="58" t="s">
        <v>707</v>
      </c>
      <c r="AB1035" s="58" t="s">
        <v>834</v>
      </c>
      <c r="AC1035" s="58" t="s">
        <v>835</v>
      </c>
      <c r="AD1035" s="58" t="s">
        <v>6000</v>
      </c>
      <c r="AE1035" s="58" t="s">
        <v>6001</v>
      </c>
      <c r="AF1035" s="58" t="s">
        <v>6002</v>
      </c>
      <c r="AG1035" s="58">
        <v>209595</v>
      </c>
      <c r="AH1035" s="58"/>
      <c r="AI1035" s="58">
        <v>28581</v>
      </c>
      <c r="AJ1035" s="58"/>
      <c r="AK1035" s="58"/>
    </row>
    <row r="1036" spans="1:37" x14ac:dyDescent="0.3">
      <c r="A1036" s="58" t="s">
        <v>121</v>
      </c>
      <c r="B1036" s="58" t="s">
        <v>122</v>
      </c>
      <c r="C1036" s="58" t="s">
        <v>123</v>
      </c>
      <c r="D1036" s="58" t="s">
        <v>697</v>
      </c>
      <c r="E1036" s="58" t="s">
        <v>698</v>
      </c>
      <c r="F1036" s="58" t="s">
        <v>699</v>
      </c>
      <c r="G1036" s="58" t="s">
        <v>700</v>
      </c>
      <c r="H1036" s="58" t="s">
        <v>701</v>
      </c>
      <c r="I1036" s="58" t="s">
        <v>44</v>
      </c>
      <c r="J1036" s="58" t="s">
        <v>136</v>
      </c>
      <c r="K1036" s="58" t="s">
        <v>137</v>
      </c>
      <c r="L1036" s="58" t="s">
        <v>709</v>
      </c>
      <c r="M1036" s="58" t="s">
        <v>710</v>
      </c>
      <c r="N1036" s="58" t="s">
        <v>6032</v>
      </c>
      <c r="O1036" s="58">
        <v>1378000</v>
      </c>
      <c r="P1036" s="58" t="s">
        <v>6232</v>
      </c>
      <c r="Q1036" s="72">
        <v>44806</v>
      </c>
      <c r="R1036" s="58" t="s">
        <v>6233</v>
      </c>
      <c r="S1036" s="72">
        <v>44805</v>
      </c>
      <c r="T1036" s="58" t="s">
        <v>6234</v>
      </c>
      <c r="U1036" s="58" t="s">
        <v>6033</v>
      </c>
      <c r="V1036" s="72">
        <v>44804</v>
      </c>
      <c r="W1036" s="58" t="s">
        <v>6034</v>
      </c>
      <c r="X1036" s="72">
        <v>44734</v>
      </c>
      <c r="Y1036" s="73" t="s">
        <v>5862</v>
      </c>
      <c r="Z1036" s="58" t="s">
        <v>706</v>
      </c>
      <c r="AA1036" s="58" t="s">
        <v>707</v>
      </c>
      <c r="AB1036" s="58" t="s">
        <v>834</v>
      </c>
      <c r="AC1036" s="58" t="s">
        <v>835</v>
      </c>
      <c r="AD1036" s="58" t="s">
        <v>6035</v>
      </c>
      <c r="AE1036" s="58" t="s">
        <v>6036</v>
      </c>
      <c r="AF1036" s="58" t="s">
        <v>6002</v>
      </c>
      <c r="AG1036" s="58"/>
      <c r="AH1036" s="58"/>
      <c r="AI1036" s="58"/>
      <c r="AJ1036" s="58"/>
      <c r="AK1036" s="58"/>
    </row>
    <row r="1037" spans="1:37" x14ac:dyDescent="0.3">
      <c r="A1037" s="58" t="s">
        <v>121</v>
      </c>
      <c r="B1037" s="58" t="s">
        <v>122</v>
      </c>
      <c r="C1037" s="58" t="s">
        <v>123</v>
      </c>
      <c r="D1037" s="58" t="s">
        <v>697</v>
      </c>
      <c r="E1037" s="58" t="s">
        <v>698</v>
      </c>
      <c r="F1037" s="58" t="s">
        <v>699</v>
      </c>
      <c r="G1037" s="58" t="s">
        <v>700</v>
      </c>
      <c r="H1037" s="58" t="s">
        <v>701</v>
      </c>
      <c r="I1037" s="58" t="s">
        <v>44</v>
      </c>
      <c r="J1037" s="58" t="s">
        <v>136</v>
      </c>
      <c r="K1037" s="58" t="s">
        <v>137</v>
      </c>
      <c r="L1037" s="58" t="s">
        <v>702</v>
      </c>
      <c r="M1037" s="58" t="s">
        <v>703</v>
      </c>
      <c r="N1037" s="58" t="s">
        <v>6003</v>
      </c>
      <c r="O1037" s="58">
        <v>1685300</v>
      </c>
      <c r="P1037" s="58" t="s">
        <v>6232</v>
      </c>
      <c r="Q1037" s="72">
        <v>44806</v>
      </c>
      <c r="R1037" s="58" t="s">
        <v>6233</v>
      </c>
      <c r="S1037" s="72">
        <v>44805</v>
      </c>
      <c r="T1037" s="58" t="s">
        <v>6234</v>
      </c>
      <c r="U1037" s="58" t="s">
        <v>6004</v>
      </c>
      <c r="V1037" s="72">
        <v>44804</v>
      </c>
      <c r="W1037" s="58" t="s">
        <v>6005</v>
      </c>
      <c r="X1037" s="72">
        <v>44720</v>
      </c>
      <c r="Y1037" s="73" t="s">
        <v>5862</v>
      </c>
      <c r="Z1037" s="58" t="s">
        <v>706</v>
      </c>
      <c r="AA1037" s="58" t="s">
        <v>707</v>
      </c>
      <c r="AB1037" s="58" t="s">
        <v>834</v>
      </c>
      <c r="AC1037" s="58" t="s">
        <v>835</v>
      </c>
      <c r="AD1037" s="58" t="s">
        <v>6006</v>
      </c>
      <c r="AE1037" s="58" t="s">
        <v>6007</v>
      </c>
      <c r="AF1037" s="58" t="s">
        <v>6002</v>
      </c>
      <c r="AG1037" s="58"/>
      <c r="AH1037" s="58"/>
      <c r="AI1037" s="58"/>
      <c r="AJ1037" s="58"/>
      <c r="AK1037" s="58"/>
    </row>
    <row r="1038" spans="1:37" x14ac:dyDescent="0.3">
      <c r="A1038" s="58" t="s">
        <v>121</v>
      </c>
      <c r="B1038" s="58" t="s">
        <v>122</v>
      </c>
      <c r="C1038" s="58" t="s">
        <v>123</v>
      </c>
      <c r="D1038" s="58" t="s">
        <v>697</v>
      </c>
      <c r="E1038" s="58" t="s">
        <v>698</v>
      </c>
      <c r="F1038" s="58" t="s">
        <v>699</v>
      </c>
      <c r="G1038" s="58" t="s">
        <v>700</v>
      </c>
      <c r="H1038" s="58" t="s">
        <v>701</v>
      </c>
      <c r="I1038" s="58" t="s">
        <v>44</v>
      </c>
      <c r="J1038" s="58" t="s">
        <v>136</v>
      </c>
      <c r="K1038" s="58" t="s">
        <v>137</v>
      </c>
      <c r="L1038" s="58" t="s">
        <v>709</v>
      </c>
      <c r="M1038" s="58" t="s">
        <v>710</v>
      </c>
      <c r="N1038" s="58" t="s">
        <v>6027</v>
      </c>
      <c r="O1038" s="58">
        <v>572000</v>
      </c>
      <c r="P1038" s="58" t="s">
        <v>6232</v>
      </c>
      <c r="Q1038" s="72">
        <v>44806</v>
      </c>
      <c r="R1038" s="58" t="s">
        <v>6233</v>
      </c>
      <c r="S1038" s="72">
        <v>44805</v>
      </c>
      <c r="T1038" s="58" t="s">
        <v>6234</v>
      </c>
      <c r="U1038" s="58" t="s">
        <v>6028</v>
      </c>
      <c r="V1038" s="72">
        <v>44804</v>
      </c>
      <c r="W1038" s="58" t="s">
        <v>6029</v>
      </c>
      <c r="X1038" s="72">
        <v>44734</v>
      </c>
      <c r="Y1038" s="73" t="s">
        <v>5862</v>
      </c>
      <c r="Z1038" s="58" t="s">
        <v>706</v>
      </c>
      <c r="AA1038" s="58" t="s">
        <v>707</v>
      </c>
      <c r="AB1038" s="58" t="s">
        <v>834</v>
      </c>
      <c r="AC1038" s="58" t="s">
        <v>835</v>
      </c>
      <c r="AD1038" s="58" t="s">
        <v>6030</v>
      </c>
      <c r="AE1038" s="58" t="s">
        <v>6031</v>
      </c>
      <c r="AF1038" s="58" t="s">
        <v>6002</v>
      </c>
      <c r="AG1038" s="58"/>
      <c r="AH1038" s="58"/>
      <c r="AI1038" s="58"/>
      <c r="AJ1038" s="58"/>
      <c r="AK1038" s="58"/>
    </row>
    <row r="1039" spans="1:37" x14ac:dyDescent="0.3">
      <c r="A1039" s="58" t="s">
        <v>121</v>
      </c>
      <c r="B1039" s="58" t="s">
        <v>122</v>
      </c>
      <c r="C1039" s="58" t="s">
        <v>123</v>
      </c>
      <c r="D1039" s="58" t="s">
        <v>697</v>
      </c>
      <c r="E1039" s="58" t="s">
        <v>698</v>
      </c>
      <c r="F1039" s="58" t="s">
        <v>699</v>
      </c>
      <c r="G1039" s="58" t="s">
        <v>700</v>
      </c>
      <c r="H1039" s="58" t="s">
        <v>701</v>
      </c>
      <c r="I1039" s="58" t="s">
        <v>44</v>
      </c>
      <c r="J1039" s="58" t="s">
        <v>136</v>
      </c>
      <c r="K1039" s="58" t="s">
        <v>137</v>
      </c>
      <c r="L1039" s="58" t="s">
        <v>702</v>
      </c>
      <c r="M1039" s="58" t="s">
        <v>703</v>
      </c>
      <c r="N1039" s="58" t="s">
        <v>6008</v>
      </c>
      <c r="O1039" s="58">
        <v>2101000</v>
      </c>
      <c r="P1039" s="58" t="s">
        <v>6232</v>
      </c>
      <c r="Q1039" s="72">
        <v>44806</v>
      </c>
      <c r="R1039" s="58" t="s">
        <v>6233</v>
      </c>
      <c r="S1039" s="72">
        <v>44805</v>
      </c>
      <c r="T1039" s="58" t="s">
        <v>6234</v>
      </c>
      <c r="U1039" s="58" t="s">
        <v>6009</v>
      </c>
      <c r="V1039" s="72">
        <v>44804</v>
      </c>
      <c r="W1039" s="58" t="s">
        <v>5855</v>
      </c>
      <c r="X1039" s="72">
        <v>44753</v>
      </c>
      <c r="Y1039" s="73" t="s">
        <v>5862</v>
      </c>
      <c r="Z1039" s="58" t="s">
        <v>706</v>
      </c>
      <c r="AA1039" s="58" t="s">
        <v>707</v>
      </c>
      <c r="AB1039" s="58" t="s">
        <v>834</v>
      </c>
      <c r="AC1039" s="58" t="s">
        <v>835</v>
      </c>
      <c r="AD1039" s="58" t="s">
        <v>6010</v>
      </c>
      <c r="AE1039" s="58" t="s">
        <v>6011</v>
      </c>
      <c r="AF1039" s="58" t="s">
        <v>6002</v>
      </c>
      <c r="AG1039" s="58">
        <v>208207</v>
      </c>
      <c r="AH1039" s="58"/>
      <c r="AI1039" s="58">
        <v>28392</v>
      </c>
      <c r="AJ1039" s="58"/>
      <c r="AK1039" s="58"/>
    </row>
    <row r="1040" spans="1:37" x14ac:dyDescent="0.3">
      <c r="A1040" s="58" t="s">
        <v>121</v>
      </c>
      <c r="B1040" s="58" t="s">
        <v>122</v>
      </c>
      <c r="C1040" s="58" t="s">
        <v>123</v>
      </c>
      <c r="D1040" s="58" t="s">
        <v>697</v>
      </c>
      <c r="E1040" s="58" t="s">
        <v>698</v>
      </c>
      <c r="F1040" s="58" t="s">
        <v>699</v>
      </c>
      <c r="G1040" s="58" t="s">
        <v>700</v>
      </c>
      <c r="H1040" s="58" t="s">
        <v>701</v>
      </c>
      <c r="I1040" s="58" t="s">
        <v>44</v>
      </c>
      <c r="J1040" s="58" t="s">
        <v>136</v>
      </c>
      <c r="K1040" s="58" t="s">
        <v>137</v>
      </c>
      <c r="L1040" s="58" t="s">
        <v>709</v>
      </c>
      <c r="M1040" s="58" t="s">
        <v>710</v>
      </c>
      <c r="N1040" s="58" t="s">
        <v>6022</v>
      </c>
      <c r="O1040" s="58">
        <v>1749000</v>
      </c>
      <c r="P1040" s="58" t="s">
        <v>6232</v>
      </c>
      <c r="Q1040" s="72">
        <v>44806</v>
      </c>
      <c r="R1040" s="58" t="s">
        <v>6233</v>
      </c>
      <c r="S1040" s="72">
        <v>44805</v>
      </c>
      <c r="T1040" s="58" t="s">
        <v>6234</v>
      </c>
      <c r="U1040" s="58" t="s">
        <v>6023</v>
      </c>
      <c r="V1040" s="72">
        <v>44804</v>
      </c>
      <c r="W1040" s="58" t="s">
        <v>6024</v>
      </c>
      <c r="X1040" s="72">
        <v>44729</v>
      </c>
      <c r="Y1040" s="73" t="s">
        <v>5862</v>
      </c>
      <c r="Z1040" s="58" t="s">
        <v>706</v>
      </c>
      <c r="AA1040" s="58" t="s">
        <v>707</v>
      </c>
      <c r="AB1040" s="58" t="s">
        <v>834</v>
      </c>
      <c r="AC1040" s="58" t="s">
        <v>835</v>
      </c>
      <c r="AD1040" s="58" t="s">
        <v>6025</v>
      </c>
      <c r="AE1040" s="58" t="s">
        <v>6026</v>
      </c>
      <c r="AF1040" s="58" t="s">
        <v>6002</v>
      </c>
      <c r="AG1040" s="58"/>
      <c r="AH1040" s="58"/>
      <c r="AI1040" s="58"/>
      <c r="AJ1040" s="58"/>
      <c r="AK1040" s="58"/>
    </row>
    <row r="1041" spans="1:37" x14ac:dyDescent="0.3">
      <c r="A1041" s="58" t="s">
        <v>121</v>
      </c>
      <c r="B1041" s="58" t="s">
        <v>122</v>
      </c>
      <c r="C1041" s="58" t="s">
        <v>123</v>
      </c>
      <c r="D1041" s="58" t="s">
        <v>697</v>
      </c>
      <c r="E1041" s="58" t="s">
        <v>698</v>
      </c>
      <c r="F1041" s="58" t="s">
        <v>699</v>
      </c>
      <c r="G1041" s="58" t="s">
        <v>700</v>
      </c>
      <c r="H1041" s="58" t="s">
        <v>701</v>
      </c>
      <c r="I1041" s="58" t="s">
        <v>44</v>
      </c>
      <c r="J1041" s="58" t="s">
        <v>136</v>
      </c>
      <c r="K1041" s="58" t="s">
        <v>137</v>
      </c>
      <c r="L1041" s="58" t="s">
        <v>702</v>
      </c>
      <c r="M1041" s="58" t="s">
        <v>703</v>
      </c>
      <c r="N1041" s="58" t="s">
        <v>6012</v>
      </c>
      <c r="O1041" s="58">
        <v>1633500</v>
      </c>
      <c r="P1041" s="58" t="s">
        <v>6232</v>
      </c>
      <c r="Q1041" s="72">
        <v>44806</v>
      </c>
      <c r="R1041" s="58" t="s">
        <v>6233</v>
      </c>
      <c r="S1041" s="72">
        <v>44805</v>
      </c>
      <c r="T1041" s="58" t="s">
        <v>6234</v>
      </c>
      <c r="U1041" s="58" t="s">
        <v>6013</v>
      </c>
      <c r="V1041" s="72">
        <v>44804</v>
      </c>
      <c r="W1041" s="58" t="s">
        <v>6014</v>
      </c>
      <c r="X1041" s="72">
        <v>44753</v>
      </c>
      <c r="Y1041" s="73" t="s">
        <v>5862</v>
      </c>
      <c r="Z1041" s="58" t="s">
        <v>706</v>
      </c>
      <c r="AA1041" s="58" t="s">
        <v>707</v>
      </c>
      <c r="AB1041" s="58" t="s">
        <v>834</v>
      </c>
      <c r="AC1041" s="58" t="s">
        <v>835</v>
      </c>
      <c r="AD1041" s="58" t="s">
        <v>6015</v>
      </c>
      <c r="AE1041" s="58" t="s">
        <v>6016</v>
      </c>
      <c r="AF1041" s="58" t="s">
        <v>6002</v>
      </c>
      <c r="AG1041" s="58"/>
      <c r="AH1041" s="58"/>
      <c r="AI1041" s="58"/>
      <c r="AJ1041" s="58"/>
      <c r="AK1041" s="58"/>
    </row>
    <row r="1042" spans="1:37" x14ac:dyDescent="0.3">
      <c r="A1042" s="58" t="s">
        <v>121</v>
      </c>
      <c r="B1042" s="58" t="s">
        <v>122</v>
      </c>
      <c r="C1042" s="58" t="s">
        <v>123</v>
      </c>
      <c r="D1042" s="58" t="s">
        <v>697</v>
      </c>
      <c r="E1042" s="58" t="s">
        <v>698</v>
      </c>
      <c r="F1042" s="58" t="s">
        <v>699</v>
      </c>
      <c r="G1042" s="58" t="s">
        <v>700</v>
      </c>
      <c r="H1042" s="58" t="s">
        <v>701</v>
      </c>
      <c r="I1042" s="58" t="s">
        <v>44</v>
      </c>
      <c r="J1042" s="58" t="s">
        <v>136</v>
      </c>
      <c r="K1042" s="58" t="s">
        <v>137</v>
      </c>
      <c r="L1042" s="58" t="s">
        <v>709</v>
      </c>
      <c r="M1042" s="58" t="s">
        <v>710</v>
      </c>
      <c r="N1042" s="58" t="s">
        <v>6017</v>
      </c>
      <c r="O1042" s="58">
        <v>528000</v>
      </c>
      <c r="P1042" s="58" t="s">
        <v>6232</v>
      </c>
      <c r="Q1042" s="72">
        <v>44806</v>
      </c>
      <c r="R1042" s="58" t="s">
        <v>6233</v>
      </c>
      <c r="S1042" s="72">
        <v>44805</v>
      </c>
      <c r="T1042" s="58" t="s">
        <v>6234</v>
      </c>
      <c r="U1042" s="58" t="s">
        <v>6018</v>
      </c>
      <c r="V1042" s="72">
        <v>44804</v>
      </c>
      <c r="W1042" s="58" t="s">
        <v>6019</v>
      </c>
      <c r="X1042" s="72">
        <v>44729</v>
      </c>
      <c r="Y1042" s="73" t="s">
        <v>5862</v>
      </c>
      <c r="Z1042" s="58" t="s">
        <v>706</v>
      </c>
      <c r="AA1042" s="58" t="s">
        <v>707</v>
      </c>
      <c r="AB1042" s="58" t="s">
        <v>834</v>
      </c>
      <c r="AC1042" s="58" t="s">
        <v>835</v>
      </c>
      <c r="AD1042" s="58" t="s">
        <v>6020</v>
      </c>
      <c r="AE1042" s="58" t="s">
        <v>6021</v>
      </c>
      <c r="AF1042" s="58" t="s">
        <v>6002</v>
      </c>
      <c r="AG1042" s="58"/>
      <c r="AH1042" s="58"/>
      <c r="AI1042" s="58"/>
      <c r="AJ1042" s="58"/>
      <c r="AK1042" s="58"/>
    </row>
    <row r="1043" spans="1:37" x14ac:dyDescent="0.3">
      <c r="A1043" s="58" t="s">
        <v>121</v>
      </c>
      <c r="B1043" s="58" t="s">
        <v>122</v>
      </c>
      <c r="C1043" s="58" t="s">
        <v>256</v>
      </c>
      <c r="D1043" s="58" t="s">
        <v>269</v>
      </c>
      <c r="E1043" s="58" t="s">
        <v>270</v>
      </c>
      <c r="F1043" s="58" t="s">
        <v>839</v>
      </c>
      <c r="G1043" s="58" t="s">
        <v>333</v>
      </c>
      <c r="H1043" s="58" t="s">
        <v>853</v>
      </c>
      <c r="I1043" s="58" t="s">
        <v>44</v>
      </c>
      <c r="J1043" s="58" t="s">
        <v>136</v>
      </c>
      <c r="K1043" s="58" t="s">
        <v>273</v>
      </c>
      <c r="L1043" s="58" t="s">
        <v>279</v>
      </c>
      <c r="M1043" s="58" t="s">
        <v>854</v>
      </c>
      <c r="N1043" s="58" t="s">
        <v>6196</v>
      </c>
      <c r="O1043" s="58">
        <v>1450000</v>
      </c>
      <c r="P1043" s="58" t="s">
        <v>6238</v>
      </c>
      <c r="Q1043" s="72">
        <v>44806</v>
      </c>
      <c r="R1043" s="58" t="s">
        <v>6239</v>
      </c>
      <c r="S1043" s="72">
        <v>44805</v>
      </c>
      <c r="T1043" s="58" t="s">
        <v>6240</v>
      </c>
      <c r="U1043" s="58" t="s">
        <v>6197</v>
      </c>
      <c r="V1043" s="72">
        <v>44804</v>
      </c>
      <c r="W1043" s="58" t="s">
        <v>6198</v>
      </c>
      <c r="X1043" s="72">
        <v>44795</v>
      </c>
      <c r="Y1043" s="73" t="s">
        <v>5862</v>
      </c>
      <c r="Z1043" s="58" t="s">
        <v>52</v>
      </c>
      <c r="AA1043" s="58" t="s">
        <v>338</v>
      </c>
      <c r="AB1043" s="58" t="s">
        <v>834</v>
      </c>
      <c r="AC1043" s="58" t="s">
        <v>835</v>
      </c>
      <c r="AD1043" s="58" t="s">
        <v>5899</v>
      </c>
      <c r="AE1043" s="58" t="s">
        <v>6093</v>
      </c>
      <c r="AF1043" s="58" t="s">
        <v>6002</v>
      </c>
      <c r="AG1043" s="58"/>
      <c r="AH1043" s="58"/>
      <c r="AI1043" s="58"/>
      <c r="AJ1043" s="58"/>
      <c r="AK1043" s="58"/>
    </row>
    <row r="1044" spans="1:37" x14ac:dyDescent="0.3">
      <c r="A1044" s="58" t="s">
        <v>121</v>
      </c>
      <c r="B1044" s="58" t="s">
        <v>122</v>
      </c>
      <c r="C1044" s="58" t="s">
        <v>256</v>
      </c>
      <c r="D1044" s="58" t="s">
        <v>269</v>
      </c>
      <c r="E1044" s="58" t="s">
        <v>270</v>
      </c>
      <c r="F1044" s="58" t="s">
        <v>839</v>
      </c>
      <c r="G1044" s="58" t="s">
        <v>333</v>
      </c>
      <c r="H1044" s="58" t="s">
        <v>853</v>
      </c>
      <c r="I1044" s="58" t="s">
        <v>44</v>
      </c>
      <c r="J1044" s="58" t="s">
        <v>136</v>
      </c>
      <c r="K1044" s="58" t="s">
        <v>273</v>
      </c>
      <c r="L1044" s="58" t="s">
        <v>274</v>
      </c>
      <c r="M1044" s="58" t="s">
        <v>860</v>
      </c>
      <c r="N1044" s="58" t="s">
        <v>6193</v>
      </c>
      <c r="O1044" s="58">
        <v>997000</v>
      </c>
      <c r="P1044" s="58" t="s">
        <v>6238</v>
      </c>
      <c r="Q1044" s="72">
        <v>44806</v>
      </c>
      <c r="R1044" s="58" t="s">
        <v>6239</v>
      </c>
      <c r="S1044" s="72">
        <v>44805</v>
      </c>
      <c r="T1044" s="58" t="s">
        <v>6240</v>
      </c>
      <c r="U1044" s="58" t="s">
        <v>6194</v>
      </c>
      <c r="V1044" s="72">
        <v>44804</v>
      </c>
      <c r="W1044" s="58" t="s">
        <v>6195</v>
      </c>
      <c r="X1044" s="72">
        <v>44791</v>
      </c>
      <c r="Y1044" s="73" t="s">
        <v>5862</v>
      </c>
      <c r="Z1044" s="58" t="s">
        <v>52</v>
      </c>
      <c r="AA1044" s="58" t="s">
        <v>338</v>
      </c>
      <c r="AB1044" s="58" t="s">
        <v>834</v>
      </c>
      <c r="AC1044" s="58" t="s">
        <v>835</v>
      </c>
      <c r="AD1044" s="58" t="s">
        <v>5893</v>
      </c>
      <c r="AE1044" s="58" t="s">
        <v>6088</v>
      </c>
      <c r="AF1044" s="58" t="s">
        <v>6002</v>
      </c>
      <c r="AG1044" s="58"/>
      <c r="AH1044" s="58"/>
      <c r="AI1044" s="58"/>
      <c r="AJ1044" s="58"/>
      <c r="AK1044" s="58"/>
    </row>
    <row r="1045" spans="1:37" x14ac:dyDescent="0.3">
      <c r="A1045" s="58" t="s">
        <v>121</v>
      </c>
      <c r="B1045" s="58" t="s">
        <v>122</v>
      </c>
      <c r="C1045" s="58" t="s">
        <v>256</v>
      </c>
      <c r="D1045" s="58" t="s">
        <v>269</v>
      </c>
      <c r="E1045" s="58" t="s">
        <v>270</v>
      </c>
      <c r="F1045" s="58" t="s">
        <v>839</v>
      </c>
      <c r="G1045" s="58" t="s">
        <v>56</v>
      </c>
      <c r="H1045" s="58" t="s">
        <v>840</v>
      </c>
      <c r="I1045" s="58" t="s">
        <v>44</v>
      </c>
      <c r="J1045" s="58" t="s">
        <v>136</v>
      </c>
      <c r="K1045" s="58" t="s">
        <v>273</v>
      </c>
      <c r="L1045" s="58" t="s">
        <v>841</v>
      </c>
      <c r="M1045" s="58" t="s">
        <v>842</v>
      </c>
      <c r="N1045" s="58" t="s">
        <v>6203</v>
      </c>
      <c r="O1045" s="58">
        <v>560000</v>
      </c>
      <c r="P1045" s="58" t="s">
        <v>6238</v>
      </c>
      <c r="Q1045" s="72">
        <v>44806</v>
      </c>
      <c r="R1045" s="58" t="s">
        <v>6239</v>
      </c>
      <c r="S1045" s="72">
        <v>44805</v>
      </c>
      <c r="T1045" s="58" t="s">
        <v>6240</v>
      </c>
      <c r="U1045" s="58" t="s">
        <v>6204</v>
      </c>
      <c r="V1045" s="72">
        <v>44804</v>
      </c>
      <c r="W1045" s="58" t="s">
        <v>6205</v>
      </c>
      <c r="X1045" s="72">
        <v>44797</v>
      </c>
      <c r="Y1045" s="73" t="s">
        <v>5862</v>
      </c>
      <c r="Z1045" s="58" t="s">
        <v>52</v>
      </c>
      <c r="AA1045" s="58" t="s">
        <v>62</v>
      </c>
      <c r="AB1045" s="58" t="s">
        <v>834</v>
      </c>
      <c r="AC1045" s="58" t="s">
        <v>835</v>
      </c>
      <c r="AD1045" s="58" t="s">
        <v>6206</v>
      </c>
      <c r="AE1045" s="58" t="s">
        <v>6049</v>
      </c>
      <c r="AF1045" s="58" t="s">
        <v>6002</v>
      </c>
      <c r="AG1045" s="58"/>
      <c r="AH1045" s="58"/>
      <c r="AI1045" s="58"/>
      <c r="AJ1045" s="58"/>
      <c r="AK1045" s="58"/>
    </row>
    <row r="1046" spans="1:37" x14ac:dyDescent="0.3">
      <c r="A1046" s="58" t="s">
        <v>121</v>
      </c>
      <c r="B1046" s="58" t="s">
        <v>122</v>
      </c>
      <c r="C1046" s="58" t="s">
        <v>256</v>
      </c>
      <c r="D1046" s="58" t="s">
        <v>269</v>
      </c>
      <c r="E1046" s="58" t="s">
        <v>270</v>
      </c>
      <c r="F1046" s="58" t="s">
        <v>839</v>
      </c>
      <c r="G1046" s="58" t="s">
        <v>56</v>
      </c>
      <c r="H1046" s="58" t="s">
        <v>840</v>
      </c>
      <c r="I1046" s="58" t="s">
        <v>44</v>
      </c>
      <c r="J1046" s="58" t="s">
        <v>136</v>
      </c>
      <c r="K1046" s="58" t="s">
        <v>273</v>
      </c>
      <c r="L1046" s="58" t="s">
        <v>841</v>
      </c>
      <c r="M1046" s="58" t="s">
        <v>842</v>
      </c>
      <c r="N1046" s="58" t="s">
        <v>6199</v>
      </c>
      <c r="O1046" s="58">
        <v>2010000</v>
      </c>
      <c r="P1046" s="58" t="s">
        <v>6238</v>
      </c>
      <c r="Q1046" s="72">
        <v>44806</v>
      </c>
      <c r="R1046" s="58" t="s">
        <v>6239</v>
      </c>
      <c r="S1046" s="72">
        <v>44805</v>
      </c>
      <c r="T1046" s="58" t="s">
        <v>6240</v>
      </c>
      <c r="U1046" s="58" t="s">
        <v>6200</v>
      </c>
      <c r="V1046" s="72">
        <v>44804</v>
      </c>
      <c r="W1046" s="58" t="s">
        <v>6201</v>
      </c>
      <c r="X1046" s="72">
        <v>44797</v>
      </c>
      <c r="Y1046" s="73" t="s">
        <v>5862</v>
      </c>
      <c r="Z1046" s="58" t="s">
        <v>52</v>
      </c>
      <c r="AA1046" s="58" t="s">
        <v>62</v>
      </c>
      <c r="AB1046" s="58" t="s">
        <v>834</v>
      </c>
      <c r="AC1046" s="58" t="s">
        <v>835</v>
      </c>
      <c r="AD1046" s="58" t="s">
        <v>6202</v>
      </c>
      <c r="AE1046" s="58" t="s">
        <v>6035</v>
      </c>
      <c r="AF1046" s="58" t="s">
        <v>6002</v>
      </c>
      <c r="AG1046" s="58"/>
      <c r="AH1046" s="58"/>
      <c r="AI1046" s="58"/>
      <c r="AJ1046" s="58"/>
      <c r="AK1046" s="58"/>
    </row>
    <row r="1047" spans="1:37" x14ac:dyDescent="0.3">
      <c r="A1047" s="58" t="s">
        <v>121</v>
      </c>
      <c r="B1047" s="58" t="s">
        <v>122</v>
      </c>
      <c r="C1047" s="58" t="s">
        <v>256</v>
      </c>
      <c r="D1047" s="58" t="s">
        <v>269</v>
      </c>
      <c r="E1047" s="58" t="s">
        <v>270</v>
      </c>
      <c r="F1047" s="58" t="s">
        <v>304</v>
      </c>
      <c r="G1047" s="58" t="s">
        <v>42</v>
      </c>
      <c r="H1047" s="58" t="s">
        <v>305</v>
      </c>
      <c r="I1047" s="58" t="s">
        <v>44</v>
      </c>
      <c r="J1047" s="58" t="s">
        <v>136</v>
      </c>
      <c r="K1047" s="58" t="s">
        <v>273</v>
      </c>
      <c r="L1047" s="58" t="s">
        <v>279</v>
      </c>
      <c r="M1047" s="58" t="s">
        <v>310</v>
      </c>
      <c r="N1047" s="58" t="s">
        <v>6190</v>
      </c>
      <c r="O1047" s="58">
        <v>1425000</v>
      </c>
      <c r="P1047" s="58" t="s">
        <v>6238</v>
      </c>
      <c r="Q1047" s="72">
        <v>44806</v>
      </c>
      <c r="R1047" s="58" t="s">
        <v>6239</v>
      </c>
      <c r="S1047" s="72">
        <v>44805</v>
      </c>
      <c r="T1047" s="58" t="s">
        <v>6240</v>
      </c>
      <c r="U1047" s="58" t="s">
        <v>6191</v>
      </c>
      <c r="V1047" s="72">
        <v>44804</v>
      </c>
      <c r="W1047" s="58" t="s">
        <v>6192</v>
      </c>
      <c r="X1047" s="72">
        <v>44783</v>
      </c>
      <c r="Y1047" s="73" t="s">
        <v>5862</v>
      </c>
      <c r="Z1047" s="58" t="s">
        <v>52</v>
      </c>
      <c r="AA1047" s="58" t="s">
        <v>53</v>
      </c>
      <c r="AB1047" s="58" t="s">
        <v>834</v>
      </c>
      <c r="AC1047" s="58" t="s">
        <v>835</v>
      </c>
      <c r="AD1047" s="58" t="s">
        <v>5888</v>
      </c>
      <c r="AE1047" s="58" t="s">
        <v>6020</v>
      </c>
      <c r="AF1047" s="58" t="s">
        <v>6002</v>
      </c>
      <c r="AG1047" s="58"/>
      <c r="AH1047" s="58"/>
      <c r="AI1047" s="58"/>
      <c r="AJ1047" s="58"/>
      <c r="AK1047" s="58"/>
    </row>
    <row r="1048" spans="1:37" x14ac:dyDescent="0.3">
      <c r="A1048" s="58" t="s">
        <v>121</v>
      </c>
      <c r="B1048" s="58" t="s">
        <v>122</v>
      </c>
      <c r="C1048" s="58" t="s">
        <v>256</v>
      </c>
      <c r="D1048" s="58" t="s">
        <v>269</v>
      </c>
      <c r="E1048" s="58" t="s">
        <v>270</v>
      </c>
      <c r="F1048" s="58" t="s">
        <v>304</v>
      </c>
      <c r="G1048" s="58" t="s">
        <v>42</v>
      </c>
      <c r="H1048" s="58" t="s">
        <v>305</v>
      </c>
      <c r="I1048" s="58" t="s">
        <v>44</v>
      </c>
      <c r="J1048" s="58" t="s">
        <v>136</v>
      </c>
      <c r="K1048" s="58" t="s">
        <v>273</v>
      </c>
      <c r="L1048" s="58" t="s">
        <v>274</v>
      </c>
      <c r="M1048" s="58" t="s">
        <v>306</v>
      </c>
      <c r="N1048" s="58" t="s">
        <v>6186</v>
      </c>
      <c r="O1048" s="58">
        <v>997500</v>
      </c>
      <c r="P1048" s="58" t="s">
        <v>6238</v>
      </c>
      <c r="Q1048" s="72">
        <v>44806</v>
      </c>
      <c r="R1048" s="58" t="s">
        <v>6239</v>
      </c>
      <c r="S1048" s="72">
        <v>44805</v>
      </c>
      <c r="T1048" s="58" t="s">
        <v>6240</v>
      </c>
      <c r="U1048" s="58" t="s">
        <v>6187</v>
      </c>
      <c r="V1048" s="72">
        <v>44804</v>
      </c>
      <c r="W1048" s="58" t="s">
        <v>6188</v>
      </c>
      <c r="X1048" s="72">
        <v>44781</v>
      </c>
      <c r="Y1048" s="73" t="s">
        <v>5862</v>
      </c>
      <c r="Z1048" s="58" t="s">
        <v>52</v>
      </c>
      <c r="AA1048" s="58" t="s">
        <v>53</v>
      </c>
      <c r="AB1048" s="58" t="s">
        <v>834</v>
      </c>
      <c r="AC1048" s="58" t="s">
        <v>835</v>
      </c>
      <c r="AD1048" s="58" t="s">
        <v>6189</v>
      </c>
      <c r="AE1048" s="58" t="s">
        <v>6010</v>
      </c>
      <c r="AF1048" s="58" t="s">
        <v>6002</v>
      </c>
      <c r="AG1048" s="58"/>
      <c r="AH1048" s="58"/>
      <c r="AI1048" s="58"/>
      <c r="AJ1048" s="58"/>
      <c r="AK1048" s="58"/>
    </row>
    <row r="1049" spans="1:37" x14ac:dyDescent="0.3">
      <c r="A1049" s="58" t="s">
        <v>121</v>
      </c>
      <c r="B1049" s="58" t="s">
        <v>122</v>
      </c>
      <c r="C1049" s="58" t="s">
        <v>256</v>
      </c>
      <c r="D1049" s="58" t="s">
        <v>269</v>
      </c>
      <c r="E1049" s="58" t="s">
        <v>270</v>
      </c>
      <c r="F1049" s="58" t="s">
        <v>294</v>
      </c>
      <c r="G1049" s="58" t="s">
        <v>42</v>
      </c>
      <c r="H1049" s="58" t="s">
        <v>295</v>
      </c>
      <c r="I1049" s="58" t="s">
        <v>44</v>
      </c>
      <c r="J1049" s="58" t="s">
        <v>136</v>
      </c>
      <c r="K1049" s="58" t="s">
        <v>273</v>
      </c>
      <c r="L1049" s="58" t="s">
        <v>279</v>
      </c>
      <c r="M1049" s="58" t="s">
        <v>300</v>
      </c>
      <c r="N1049" s="58" t="s">
        <v>6183</v>
      </c>
      <c r="O1049" s="58">
        <v>500000</v>
      </c>
      <c r="P1049" s="58" t="s">
        <v>6238</v>
      </c>
      <c r="Q1049" s="72">
        <v>44806</v>
      </c>
      <c r="R1049" s="58" t="s">
        <v>6239</v>
      </c>
      <c r="S1049" s="72">
        <v>44805</v>
      </c>
      <c r="T1049" s="58" t="s">
        <v>6240</v>
      </c>
      <c r="U1049" s="58" t="s">
        <v>6184</v>
      </c>
      <c r="V1049" s="72">
        <v>44804</v>
      </c>
      <c r="W1049" s="58" t="s">
        <v>6185</v>
      </c>
      <c r="X1049" s="72">
        <v>44778</v>
      </c>
      <c r="Y1049" s="73" t="s">
        <v>5862</v>
      </c>
      <c r="Z1049" s="58" t="s">
        <v>52</v>
      </c>
      <c r="AA1049" s="58" t="s">
        <v>53</v>
      </c>
      <c r="AB1049" s="58" t="s">
        <v>834</v>
      </c>
      <c r="AC1049" s="58" t="s">
        <v>835</v>
      </c>
      <c r="AD1049" s="58" t="s">
        <v>5883</v>
      </c>
      <c r="AE1049" s="58" t="s">
        <v>6000</v>
      </c>
      <c r="AF1049" s="58" t="s">
        <v>6002</v>
      </c>
      <c r="AG1049" s="58"/>
      <c r="AH1049" s="58"/>
      <c r="AI1049" s="58"/>
      <c r="AJ1049" s="58"/>
      <c r="AK1049" s="58"/>
    </row>
    <row r="1050" spans="1:37" x14ac:dyDescent="0.3">
      <c r="A1050" s="58" t="s">
        <v>121</v>
      </c>
      <c r="B1050" s="58" t="s">
        <v>122</v>
      </c>
      <c r="C1050" s="58" t="s">
        <v>256</v>
      </c>
      <c r="D1050" s="58" t="s">
        <v>269</v>
      </c>
      <c r="E1050" s="58" t="s">
        <v>270</v>
      </c>
      <c r="F1050" s="58" t="s">
        <v>294</v>
      </c>
      <c r="G1050" s="58" t="s">
        <v>42</v>
      </c>
      <c r="H1050" s="58" t="s">
        <v>295</v>
      </c>
      <c r="I1050" s="58" t="s">
        <v>44</v>
      </c>
      <c r="J1050" s="58" t="s">
        <v>136</v>
      </c>
      <c r="K1050" s="58" t="s">
        <v>273</v>
      </c>
      <c r="L1050" s="58" t="s">
        <v>274</v>
      </c>
      <c r="M1050" s="58" t="s">
        <v>296</v>
      </c>
      <c r="N1050" s="58" t="s">
        <v>6180</v>
      </c>
      <c r="O1050" s="58">
        <v>1000000</v>
      </c>
      <c r="P1050" s="58" t="s">
        <v>6238</v>
      </c>
      <c r="Q1050" s="72">
        <v>44806</v>
      </c>
      <c r="R1050" s="58" t="s">
        <v>6239</v>
      </c>
      <c r="S1050" s="72">
        <v>44805</v>
      </c>
      <c r="T1050" s="58" t="s">
        <v>6240</v>
      </c>
      <c r="U1050" s="58" t="s">
        <v>6181</v>
      </c>
      <c r="V1050" s="72">
        <v>44804</v>
      </c>
      <c r="W1050" s="58" t="s">
        <v>6182</v>
      </c>
      <c r="X1050" s="72">
        <v>44775</v>
      </c>
      <c r="Y1050" s="73" t="s">
        <v>5862</v>
      </c>
      <c r="Z1050" s="58" t="s">
        <v>52</v>
      </c>
      <c r="AA1050" s="58" t="s">
        <v>53</v>
      </c>
      <c r="AB1050" s="58" t="s">
        <v>834</v>
      </c>
      <c r="AC1050" s="58" t="s">
        <v>835</v>
      </c>
      <c r="AD1050" s="58" t="s">
        <v>5874</v>
      </c>
      <c r="AE1050" s="58" t="s">
        <v>5990</v>
      </c>
      <c r="AF1050" s="58" t="s">
        <v>6002</v>
      </c>
      <c r="AG1050" s="58"/>
      <c r="AH1050" s="58"/>
      <c r="AI1050" s="58"/>
      <c r="AJ1050" s="58"/>
      <c r="AK1050" s="58"/>
    </row>
    <row r="1051" spans="1:37" x14ac:dyDescent="0.3">
      <c r="A1051" s="58" t="s">
        <v>121</v>
      </c>
      <c r="B1051" s="58" t="s">
        <v>122</v>
      </c>
      <c r="C1051" s="58" t="s">
        <v>256</v>
      </c>
      <c r="D1051" s="58" t="s">
        <v>269</v>
      </c>
      <c r="E1051" s="58" t="s">
        <v>270</v>
      </c>
      <c r="F1051" s="58" t="s">
        <v>271</v>
      </c>
      <c r="G1051" s="58" t="s">
        <v>56</v>
      </c>
      <c r="H1051" s="58" t="s">
        <v>1528</v>
      </c>
      <c r="I1051" s="58" t="s">
        <v>44</v>
      </c>
      <c r="J1051" s="58" t="s">
        <v>136</v>
      </c>
      <c r="K1051" s="58" t="s">
        <v>273</v>
      </c>
      <c r="L1051" s="58" t="s">
        <v>1529</v>
      </c>
      <c r="M1051" s="58" t="s">
        <v>1530</v>
      </c>
      <c r="N1051" s="58" t="s">
        <v>6176</v>
      </c>
      <c r="O1051" s="58">
        <v>1285000</v>
      </c>
      <c r="P1051" s="58" t="s">
        <v>6238</v>
      </c>
      <c r="Q1051" s="72">
        <v>44806</v>
      </c>
      <c r="R1051" s="58" t="s">
        <v>6239</v>
      </c>
      <c r="S1051" s="72">
        <v>44805</v>
      </c>
      <c r="T1051" s="58" t="s">
        <v>6240</v>
      </c>
      <c r="U1051" s="58" t="s">
        <v>6177</v>
      </c>
      <c r="V1051" s="72">
        <v>44804</v>
      </c>
      <c r="W1051" s="58" t="s">
        <v>6178</v>
      </c>
      <c r="X1051" s="72">
        <v>44788</v>
      </c>
      <c r="Y1051" s="73" t="s">
        <v>5862</v>
      </c>
      <c r="Z1051" s="58" t="s">
        <v>52</v>
      </c>
      <c r="AA1051" s="58" t="s">
        <v>62</v>
      </c>
      <c r="AB1051" s="58" t="s">
        <v>834</v>
      </c>
      <c r="AC1051" s="58" t="s">
        <v>835</v>
      </c>
      <c r="AD1051" s="58" t="s">
        <v>6179</v>
      </c>
      <c r="AE1051" s="58" t="s">
        <v>5978</v>
      </c>
      <c r="AF1051" s="58" t="s">
        <v>6002</v>
      </c>
      <c r="AG1051" s="58"/>
      <c r="AH1051" s="58"/>
      <c r="AI1051" s="58"/>
      <c r="AJ1051" s="58"/>
      <c r="AK1051" s="58"/>
    </row>
    <row r="1052" spans="1:37" x14ac:dyDescent="0.3">
      <c r="A1052" s="58" t="s">
        <v>121</v>
      </c>
      <c r="B1052" s="58" t="s">
        <v>122</v>
      </c>
      <c r="C1052" s="58" t="s">
        <v>256</v>
      </c>
      <c r="D1052" s="58" t="s">
        <v>269</v>
      </c>
      <c r="E1052" s="58" t="s">
        <v>270</v>
      </c>
      <c r="F1052" s="58" t="s">
        <v>881</v>
      </c>
      <c r="G1052" s="58" t="s">
        <v>42</v>
      </c>
      <c r="H1052" s="58" t="s">
        <v>882</v>
      </c>
      <c r="I1052" s="58" t="s">
        <v>44</v>
      </c>
      <c r="J1052" s="58" t="s">
        <v>136</v>
      </c>
      <c r="K1052" s="58" t="s">
        <v>273</v>
      </c>
      <c r="L1052" s="58" t="s">
        <v>2860</v>
      </c>
      <c r="M1052" s="58" t="s">
        <v>3086</v>
      </c>
      <c r="N1052" s="58" t="s">
        <v>6174</v>
      </c>
      <c r="O1052" s="58">
        <v>615000</v>
      </c>
      <c r="P1052" s="58" t="s">
        <v>6238</v>
      </c>
      <c r="Q1052" s="72">
        <v>44806</v>
      </c>
      <c r="R1052" s="58" t="s">
        <v>6239</v>
      </c>
      <c r="S1052" s="72">
        <v>44805</v>
      </c>
      <c r="T1052" s="58" t="s">
        <v>6240</v>
      </c>
      <c r="U1052" s="58" t="s">
        <v>6175</v>
      </c>
      <c r="V1052" s="72">
        <v>44804</v>
      </c>
      <c r="W1052" s="58" t="s">
        <v>5857</v>
      </c>
      <c r="X1052" s="72">
        <v>44795</v>
      </c>
      <c r="Y1052" s="73" t="s">
        <v>5862</v>
      </c>
      <c r="Z1052" s="58" t="s">
        <v>52</v>
      </c>
      <c r="AA1052" s="58" t="s">
        <v>53</v>
      </c>
      <c r="AB1052" s="58" t="s">
        <v>834</v>
      </c>
      <c r="AC1052" s="58" t="s">
        <v>835</v>
      </c>
      <c r="AD1052" s="58" t="s">
        <v>5864</v>
      </c>
      <c r="AE1052" s="58" t="s">
        <v>5964</v>
      </c>
      <c r="AF1052" s="58" t="s">
        <v>6002</v>
      </c>
      <c r="AG1052" s="58"/>
      <c r="AH1052" s="58"/>
      <c r="AI1052" s="58"/>
      <c r="AJ1052" s="58">
        <v>24600</v>
      </c>
      <c r="AK1052" s="58"/>
    </row>
    <row r="1053" spans="1:37" x14ac:dyDescent="0.3">
      <c r="A1053" s="58" t="s">
        <v>121</v>
      </c>
      <c r="B1053" s="58" t="s">
        <v>122</v>
      </c>
      <c r="C1053" s="58" t="s">
        <v>256</v>
      </c>
      <c r="D1053" s="58" t="s">
        <v>257</v>
      </c>
      <c r="E1053" s="58" t="s">
        <v>258</v>
      </c>
      <c r="F1053" s="58" t="s">
        <v>515</v>
      </c>
      <c r="G1053" s="58" t="s">
        <v>110</v>
      </c>
      <c r="H1053" s="58" t="s">
        <v>1403</v>
      </c>
      <c r="I1053" s="58" t="s">
        <v>44</v>
      </c>
      <c r="J1053" s="58" t="s">
        <v>261</v>
      </c>
      <c r="K1053" s="58" t="s">
        <v>262</v>
      </c>
      <c r="L1053" s="58" t="s">
        <v>263</v>
      </c>
      <c r="M1053" s="58" t="s">
        <v>1404</v>
      </c>
      <c r="N1053" s="58" t="s">
        <v>6170</v>
      </c>
      <c r="O1053" s="58">
        <v>310745</v>
      </c>
      <c r="P1053" s="58" t="s">
        <v>6238</v>
      </c>
      <c r="Q1053" s="72">
        <v>44806</v>
      </c>
      <c r="R1053" s="58" t="s">
        <v>6239</v>
      </c>
      <c r="S1053" s="72">
        <v>44805</v>
      </c>
      <c r="T1053" s="58" t="s">
        <v>6240</v>
      </c>
      <c r="U1053" s="58" t="s">
        <v>6171</v>
      </c>
      <c r="V1053" s="72">
        <v>44804</v>
      </c>
      <c r="W1053" s="58" t="s">
        <v>6172</v>
      </c>
      <c r="X1053" s="72">
        <v>44775</v>
      </c>
      <c r="Y1053" s="73" t="s">
        <v>5862</v>
      </c>
      <c r="Z1053" s="58" t="s">
        <v>52</v>
      </c>
      <c r="AA1053" s="58" t="s">
        <v>116</v>
      </c>
      <c r="AB1053" s="58" t="s">
        <v>834</v>
      </c>
      <c r="AC1053" s="58" t="s">
        <v>835</v>
      </c>
      <c r="AD1053" s="58" t="s">
        <v>6173</v>
      </c>
      <c r="AE1053" s="58" t="s">
        <v>5945</v>
      </c>
      <c r="AF1053" s="58" t="s">
        <v>6165</v>
      </c>
      <c r="AG1053" s="58"/>
      <c r="AH1053" s="58"/>
      <c r="AI1053" s="58"/>
      <c r="AJ1053" s="58"/>
      <c r="AK1053" s="58"/>
    </row>
    <row r="1054" spans="1:37" x14ac:dyDescent="0.3">
      <c r="A1054" s="58" t="s">
        <v>121</v>
      </c>
      <c r="B1054" s="58" t="s">
        <v>122</v>
      </c>
      <c r="C1054" s="58" t="s">
        <v>256</v>
      </c>
      <c r="D1054" s="58" t="s">
        <v>257</v>
      </c>
      <c r="E1054" s="58" t="s">
        <v>258</v>
      </c>
      <c r="F1054" s="58" t="s">
        <v>515</v>
      </c>
      <c r="G1054" s="58" t="s">
        <v>42</v>
      </c>
      <c r="H1054" s="58" t="s">
        <v>516</v>
      </c>
      <c r="I1054" s="58" t="s">
        <v>44</v>
      </c>
      <c r="J1054" s="58" t="s">
        <v>261</v>
      </c>
      <c r="K1054" s="58" t="s">
        <v>262</v>
      </c>
      <c r="L1054" s="58" t="s">
        <v>3437</v>
      </c>
      <c r="M1054" s="58" t="s">
        <v>531</v>
      </c>
      <c r="N1054" s="58" t="s">
        <v>6166</v>
      </c>
      <c r="O1054" s="58">
        <v>374000</v>
      </c>
      <c r="P1054" s="58" t="s">
        <v>6238</v>
      </c>
      <c r="Q1054" s="72">
        <v>44806</v>
      </c>
      <c r="R1054" s="58" t="s">
        <v>6239</v>
      </c>
      <c r="S1054" s="72">
        <v>44805</v>
      </c>
      <c r="T1054" s="58" t="s">
        <v>6240</v>
      </c>
      <c r="U1054" s="58" t="s">
        <v>6167</v>
      </c>
      <c r="V1054" s="72">
        <v>44804</v>
      </c>
      <c r="W1054" s="58" t="s">
        <v>6168</v>
      </c>
      <c r="X1054" s="72">
        <v>44777</v>
      </c>
      <c r="Y1054" s="73" t="s">
        <v>5862</v>
      </c>
      <c r="Z1054" s="58" t="s">
        <v>52</v>
      </c>
      <c r="AA1054" s="58" t="s">
        <v>53</v>
      </c>
      <c r="AB1054" s="58" t="s">
        <v>834</v>
      </c>
      <c r="AC1054" s="58" t="s">
        <v>835</v>
      </c>
      <c r="AD1054" s="58" t="s">
        <v>6169</v>
      </c>
      <c r="AE1054" s="58" t="s">
        <v>5940</v>
      </c>
      <c r="AF1054" s="58" t="s">
        <v>6165</v>
      </c>
      <c r="AG1054" s="58"/>
      <c r="AH1054" s="58"/>
      <c r="AI1054" s="58"/>
      <c r="AJ1054" s="58"/>
      <c r="AK1054" s="58"/>
    </row>
    <row r="1055" spans="1:37" x14ac:dyDescent="0.3">
      <c r="A1055" s="58" t="s">
        <v>121</v>
      </c>
      <c r="B1055" s="58" t="s">
        <v>122</v>
      </c>
      <c r="C1055" s="58" t="s">
        <v>256</v>
      </c>
      <c r="D1055" s="58" t="s">
        <v>257</v>
      </c>
      <c r="E1055" s="58" t="s">
        <v>258</v>
      </c>
      <c r="F1055" s="58" t="s">
        <v>515</v>
      </c>
      <c r="G1055" s="58" t="s">
        <v>42</v>
      </c>
      <c r="H1055" s="58" t="s">
        <v>516</v>
      </c>
      <c r="I1055" s="58" t="s">
        <v>44</v>
      </c>
      <c r="J1055" s="58" t="s">
        <v>261</v>
      </c>
      <c r="K1055" s="58" t="s">
        <v>262</v>
      </c>
      <c r="L1055" s="58" t="s">
        <v>3437</v>
      </c>
      <c r="M1055" s="58" t="s">
        <v>531</v>
      </c>
      <c r="N1055" s="58" t="s">
        <v>6161</v>
      </c>
      <c r="O1055" s="58">
        <v>374000</v>
      </c>
      <c r="P1055" s="58" t="s">
        <v>6238</v>
      </c>
      <c r="Q1055" s="72">
        <v>44806</v>
      </c>
      <c r="R1055" s="58" t="s">
        <v>6239</v>
      </c>
      <c r="S1055" s="72">
        <v>44805</v>
      </c>
      <c r="T1055" s="58" t="s">
        <v>6240</v>
      </c>
      <c r="U1055" s="58" t="s">
        <v>6162</v>
      </c>
      <c r="V1055" s="72">
        <v>44804</v>
      </c>
      <c r="W1055" s="58" t="s">
        <v>6163</v>
      </c>
      <c r="X1055" s="72">
        <v>44777</v>
      </c>
      <c r="Y1055" s="73" t="s">
        <v>5862</v>
      </c>
      <c r="Z1055" s="58" t="s">
        <v>52</v>
      </c>
      <c r="AA1055" s="58" t="s">
        <v>53</v>
      </c>
      <c r="AB1055" s="58" t="s">
        <v>834</v>
      </c>
      <c r="AC1055" s="58" t="s">
        <v>835</v>
      </c>
      <c r="AD1055" s="58" t="s">
        <v>6164</v>
      </c>
      <c r="AE1055" s="58" t="s">
        <v>5929</v>
      </c>
      <c r="AF1055" s="58" t="s">
        <v>6165</v>
      </c>
      <c r="AG1055" s="58"/>
      <c r="AH1055" s="58"/>
      <c r="AI1055" s="58"/>
      <c r="AJ1055" s="58"/>
      <c r="AK1055" s="58"/>
    </row>
    <row r="1056" spans="1:37" x14ac:dyDescent="0.3">
      <c r="A1056" s="58" t="s">
        <v>121</v>
      </c>
      <c r="B1056" s="58" t="s">
        <v>632</v>
      </c>
      <c r="C1056" s="58" t="s">
        <v>633</v>
      </c>
      <c r="D1056" s="58" t="s">
        <v>634</v>
      </c>
      <c r="E1056" s="58" t="s">
        <v>635</v>
      </c>
      <c r="F1056" s="58" t="s">
        <v>636</v>
      </c>
      <c r="G1056" s="58" t="s">
        <v>42</v>
      </c>
      <c r="H1056" s="58" t="s">
        <v>3417</v>
      </c>
      <c r="I1056" s="58" t="s">
        <v>44</v>
      </c>
      <c r="J1056" s="58" t="s">
        <v>261</v>
      </c>
      <c r="K1056" s="58" t="s">
        <v>318</v>
      </c>
      <c r="L1056" s="58" t="s">
        <v>3437</v>
      </c>
      <c r="M1056" s="58" t="s">
        <v>6207</v>
      </c>
      <c r="N1056" s="58" t="s">
        <v>6228</v>
      </c>
      <c r="O1056" s="58">
        <v>1488000</v>
      </c>
      <c r="P1056" s="58" t="s">
        <v>6241</v>
      </c>
      <c r="Q1056" s="72">
        <v>44806</v>
      </c>
      <c r="R1056" s="58" t="s">
        <v>6242</v>
      </c>
      <c r="S1056" s="72">
        <v>44805</v>
      </c>
      <c r="T1056" s="58" t="s">
        <v>6243</v>
      </c>
      <c r="U1056" s="58" t="s">
        <v>6229</v>
      </c>
      <c r="V1056" s="72">
        <v>44804</v>
      </c>
      <c r="W1056" s="58" t="s">
        <v>6230</v>
      </c>
      <c r="X1056" s="72">
        <v>44778</v>
      </c>
      <c r="Y1056" s="73" t="s">
        <v>5862</v>
      </c>
      <c r="Z1056" s="58" t="s">
        <v>52</v>
      </c>
      <c r="AA1056" s="58" t="s">
        <v>53</v>
      </c>
      <c r="AB1056" s="58" t="s">
        <v>834</v>
      </c>
      <c r="AC1056" s="58" t="s">
        <v>835</v>
      </c>
      <c r="AD1056" s="58" t="s">
        <v>6231</v>
      </c>
      <c r="AE1056" s="58" t="s">
        <v>5918</v>
      </c>
      <c r="AF1056" s="58" t="s">
        <v>6165</v>
      </c>
      <c r="AG1056" s="58"/>
      <c r="AH1056" s="58"/>
      <c r="AI1056" s="58"/>
      <c r="AJ1056" s="58"/>
      <c r="AK1056" s="58"/>
    </row>
    <row r="1057" spans="1:37" x14ac:dyDescent="0.3">
      <c r="A1057" s="58" t="s">
        <v>121</v>
      </c>
      <c r="B1057" s="58" t="s">
        <v>632</v>
      </c>
      <c r="C1057" s="58" t="s">
        <v>633</v>
      </c>
      <c r="D1057" s="58" t="s">
        <v>634</v>
      </c>
      <c r="E1057" s="58" t="s">
        <v>635</v>
      </c>
      <c r="F1057" s="58" t="s">
        <v>636</v>
      </c>
      <c r="G1057" s="58" t="s">
        <v>42</v>
      </c>
      <c r="H1057" s="58" t="s">
        <v>3417</v>
      </c>
      <c r="I1057" s="58" t="s">
        <v>44</v>
      </c>
      <c r="J1057" s="58" t="s">
        <v>261</v>
      </c>
      <c r="K1057" s="58" t="s">
        <v>318</v>
      </c>
      <c r="L1057" s="58" t="s">
        <v>3437</v>
      </c>
      <c r="M1057" s="58" t="s">
        <v>6207</v>
      </c>
      <c r="N1057" s="58" t="s">
        <v>6224</v>
      </c>
      <c r="O1057" s="58">
        <v>682000</v>
      </c>
      <c r="P1057" s="58" t="s">
        <v>6241</v>
      </c>
      <c r="Q1057" s="72">
        <v>44806</v>
      </c>
      <c r="R1057" s="58" t="s">
        <v>6242</v>
      </c>
      <c r="S1057" s="72">
        <v>44805</v>
      </c>
      <c r="T1057" s="58" t="s">
        <v>6243</v>
      </c>
      <c r="U1057" s="58" t="s">
        <v>6225</v>
      </c>
      <c r="V1057" s="72">
        <v>44804</v>
      </c>
      <c r="W1057" s="58" t="s">
        <v>6226</v>
      </c>
      <c r="X1057" s="72">
        <v>44778</v>
      </c>
      <c r="Y1057" s="73" t="s">
        <v>5862</v>
      </c>
      <c r="Z1057" s="58" t="s">
        <v>52</v>
      </c>
      <c r="AA1057" s="58" t="s">
        <v>53</v>
      </c>
      <c r="AB1057" s="58" t="s">
        <v>834</v>
      </c>
      <c r="AC1057" s="58" t="s">
        <v>835</v>
      </c>
      <c r="AD1057" s="58" t="s">
        <v>6227</v>
      </c>
      <c r="AE1057" s="58" t="s">
        <v>5908</v>
      </c>
      <c r="AF1057" s="58" t="s">
        <v>6165</v>
      </c>
      <c r="AG1057" s="58"/>
      <c r="AH1057" s="58"/>
      <c r="AI1057" s="58"/>
      <c r="AJ1057" s="58"/>
      <c r="AK1057" s="58"/>
    </row>
    <row r="1058" spans="1:37" x14ac:dyDescent="0.3">
      <c r="A1058" s="58" t="s">
        <v>121</v>
      </c>
      <c r="B1058" s="58" t="s">
        <v>632</v>
      </c>
      <c r="C1058" s="58" t="s">
        <v>633</v>
      </c>
      <c r="D1058" s="58" t="s">
        <v>634</v>
      </c>
      <c r="E1058" s="58" t="s">
        <v>635</v>
      </c>
      <c r="F1058" s="58" t="s">
        <v>636</v>
      </c>
      <c r="G1058" s="58" t="s">
        <v>42</v>
      </c>
      <c r="H1058" s="58" t="s">
        <v>3417</v>
      </c>
      <c r="I1058" s="58" t="s">
        <v>44</v>
      </c>
      <c r="J1058" s="58" t="s">
        <v>261</v>
      </c>
      <c r="K1058" s="58" t="s">
        <v>318</v>
      </c>
      <c r="L1058" s="58" t="s">
        <v>3437</v>
      </c>
      <c r="M1058" s="58" t="s">
        <v>6207</v>
      </c>
      <c r="N1058" s="58" t="s">
        <v>6220</v>
      </c>
      <c r="O1058" s="58">
        <v>720000</v>
      </c>
      <c r="P1058" s="58" t="s">
        <v>6241</v>
      </c>
      <c r="Q1058" s="72">
        <v>44806</v>
      </c>
      <c r="R1058" s="58" t="s">
        <v>6242</v>
      </c>
      <c r="S1058" s="72">
        <v>44805</v>
      </c>
      <c r="T1058" s="58" t="s">
        <v>6243</v>
      </c>
      <c r="U1058" s="58" t="s">
        <v>6221</v>
      </c>
      <c r="V1058" s="72">
        <v>44804</v>
      </c>
      <c r="W1058" s="58" t="s">
        <v>6222</v>
      </c>
      <c r="X1058" s="72">
        <v>44771</v>
      </c>
      <c r="Y1058" s="73" t="s">
        <v>5862</v>
      </c>
      <c r="Z1058" s="58" t="s">
        <v>52</v>
      </c>
      <c r="AA1058" s="58" t="s">
        <v>53</v>
      </c>
      <c r="AB1058" s="58" t="s">
        <v>834</v>
      </c>
      <c r="AC1058" s="58" t="s">
        <v>835</v>
      </c>
      <c r="AD1058" s="58" t="s">
        <v>6223</v>
      </c>
      <c r="AE1058" s="58" t="s">
        <v>5903</v>
      </c>
      <c r="AF1058" s="58" t="s">
        <v>6165</v>
      </c>
      <c r="AG1058" s="58"/>
      <c r="AH1058" s="58"/>
      <c r="AI1058" s="58"/>
      <c r="AJ1058" s="58"/>
      <c r="AK1058" s="58"/>
    </row>
    <row r="1059" spans="1:37" x14ac:dyDescent="0.3">
      <c r="A1059" s="58" t="s">
        <v>121</v>
      </c>
      <c r="B1059" s="58" t="s">
        <v>632</v>
      </c>
      <c r="C1059" s="58" t="s">
        <v>633</v>
      </c>
      <c r="D1059" s="58" t="s">
        <v>634</v>
      </c>
      <c r="E1059" s="58" t="s">
        <v>635</v>
      </c>
      <c r="F1059" s="58" t="s">
        <v>636</v>
      </c>
      <c r="G1059" s="58" t="s">
        <v>42</v>
      </c>
      <c r="H1059" s="58" t="s">
        <v>3417</v>
      </c>
      <c r="I1059" s="58" t="s">
        <v>44</v>
      </c>
      <c r="J1059" s="58" t="s">
        <v>261</v>
      </c>
      <c r="K1059" s="58" t="s">
        <v>318</v>
      </c>
      <c r="L1059" s="58" t="s">
        <v>3437</v>
      </c>
      <c r="M1059" s="58" t="s">
        <v>6207</v>
      </c>
      <c r="N1059" s="58" t="s">
        <v>6216</v>
      </c>
      <c r="O1059" s="58">
        <v>330000</v>
      </c>
      <c r="P1059" s="58" t="s">
        <v>6241</v>
      </c>
      <c r="Q1059" s="72">
        <v>44806</v>
      </c>
      <c r="R1059" s="58" t="s">
        <v>6242</v>
      </c>
      <c r="S1059" s="72">
        <v>44805</v>
      </c>
      <c r="T1059" s="58" t="s">
        <v>6243</v>
      </c>
      <c r="U1059" s="58" t="s">
        <v>6217</v>
      </c>
      <c r="V1059" s="72">
        <v>44804</v>
      </c>
      <c r="W1059" s="58" t="s">
        <v>6218</v>
      </c>
      <c r="X1059" s="72">
        <v>44771</v>
      </c>
      <c r="Y1059" s="73" t="s">
        <v>5862</v>
      </c>
      <c r="Z1059" s="58" t="s">
        <v>52</v>
      </c>
      <c r="AA1059" s="58" t="s">
        <v>53</v>
      </c>
      <c r="AB1059" s="58" t="s">
        <v>834</v>
      </c>
      <c r="AC1059" s="58" t="s">
        <v>835</v>
      </c>
      <c r="AD1059" s="58" t="s">
        <v>6219</v>
      </c>
      <c r="AE1059" s="58" t="s">
        <v>5868</v>
      </c>
      <c r="AF1059" s="58" t="s">
        <v>6165</v>
      </c>
      <c r="AG1059" s="58"/>
      <c r="AH1059" s="58"/>
      <c r="AI1059" s="58"/>
      <c r="AJ1059" s="58"/>
      <c r="AK1059" s="58"/>
    </row>
    <row r="1060" spans="1:37" x14ac:dyDescent="0.3">
      <c r="A1060" s="58" t="s">
        <v>121</v>
      </c>
      <c r="B1060" s="58" t="s">
        <v>632</v>
      </c>
      <c r="C1060" s="58" t="s">
        <v>633</v>
      </c>
      <c r="D1060" s="58" t="s">
        <v>634</v>
      </c>
      <c r="E1060" s="58" t="s">
        <v>635</v>
      </c>
      <c r="F1060" s="58" t="s">
        <v>636</v>
      </c>
      <c r="G1060" s="58" t="s">
        <v>42</v>
      </c>
      <c r="H1060" s="58" t="s">
        <v>3417</v>
      </c>
      <c r="I1060" s="58" t="s">
        <v>44</v>
      </c>
      <c r="J1060" s="58" t="s">
        <v>261</v>
      </c>
      <c r="K1060" s="58" t="s">
        <v>318</v>
      </c>
      <c r="L1060" s="58" t="s">
        <v>3437</v>
      </c>
      <c r="M1060" s="58" t="s">
        <v>6207</v>
      </c>
      <c r="N1060" s="58" t="s">
        <v>6212</v>
      </c>
      <c r="O1060" s="58">
        <v>720000</v>
      </c>
      <c r="P1060" s="58" t="s">
        <v>6241</v>
      </c>
      <c r="Q1060" s="72">
        <v>44806</v>
      </c>
      <c r="R1060" s="58" t="s">
        <v>6242</v>
      </c>
      <c r="S1060" s="72">
        <v>44805</v>
      </c>
      <c r="T1060" s="58" t="s">
        <v>6243</v>
      </c>
      <c r="U1060" s="58" t="s">
        <v>6213</v>
      </c>
      <c r="V1060" s="72">
        <v>44804</v>
      </c>
      <c r="W1060" s="58" t="s">
        <v>6214</v>
      </c>
      <c r="X1060" s="72">
        <v>44767</v>
      </c>
      <c r="Y1060" s="73" t="s">
        <v>5862</v>
      </c>
      <c r="Z1060" s="58" t="s">
        <v>52</v>
      </c>
      <c r="AA1060" s="58" t="s">
        <v>53</v>
      </c>
      <c r="AB1060" s="58" t="s">
        <v>834</v>
      </c>
      <c r="AC1060" s="58" t="s">
        <v>835</v>
      </c>
      <c r="AD1060" s="58" t="s">
        <v>6215</v>
      </c>
      <c r="AE1060" s="58" t="s">
        <v>6206</v>
      </c>
      <c r="AF1060" s="58" t="s">
        <v>6165</v>
      </c>
      <c r="AG1060" s="58"/>
      <c r="AH1060" s="58"/>
      <c r="AI1060" s="58"/>
      <c r="AJ1060" s="58"/>
      <c r="AK1060" s="58"/>
    </row>
    <row r="1061" spans="1:37" x14ac:dyDescent="0.3">
      <c r="A1061" s="58" t="s">
        <v>121</v>
      </c>
      <c r="B1061" s="58" t="s">
        <v>632</v>
      </c>
      <c r="C1061" s="58" t="s">
        <v>633</v>
      </c>
      <c r="D1061" s="58" t="s">
        <v>634</v>
      </c>
      <c r="E1061" s="58" t="s">
        <v>635</v>
      </c>
      <c r="F1061" s="58" t="s">
        <v>636</v>
      </c>
      <c r="G1061" s="58" t="s">
        <v>42</v>
      </c>
      <c r="H1061" s="58" t="s">
        <v>3417</v>
      </c>
      <c r="I1061" s="58" t="s">
        <v>44</v>
      </c>
      <c r="J1061" s="58" t="s">
        <v>261</v>
      </c>
      <c r="K1061" s="58" t="s">
        <v>318</v>
      </c>
      <c r="L1061" s="58" t="s">
        <v>3437</v>
      </c>
      <c r="M1061" s="58" t="s">
        <v>6207</v>
      </c>
      <c r="N1061" s="58" t="s">
        <v>6208</v>
      </c>
      <c r="O1061" s="58">
        <v>330000</v>
      </c>
      <c r="P1061" s="58" t="s">
        <v>6241</v>
      </c>
      <c r="Q1061" s="72">
        <v>44806</v>
      </c>
      <c r="R1061" s="58" t="s">
        <v>6242</v>
      </c>
      <c r="S1061" s="72">
        <v>44805</v>
      </c>
      <c r="T1061" s="58" t="s">
        <v>6243</v>
      </c>
      <c r="U1061" s="58" t="s">
        <v>6209</v>
      </c>
      <c r="V1061" s="72">
        <v>44804</v>
      </c>
      <c r="W1061" s="58" t="s">
        <v>6210</v>
      </c>
      <c r="X1061" s="72">
        <v>44767</v>
      </c>
      <c r="Y1061" s="73" t="s">
        <v>5862</v>
      </c>
      <c r="Z1061" s="58" t="s">
        <v>52</v>
      </c>
      <c r="AA1061" s="58" t="s">
        <v>53</v>
      </c>
      <c r="AB1061" s="58" t="s">
        <v>834</v>
      </c>
      <c r="AC1061" s="58" t="s">
        <v>835</v>
      </c>
      <c r="AD1061" s="58" t="s">
        <v>6211</v>
      </c>
      <c r="AE1061" s="58" t="s">
        <v>6202</v>
      </c>
      <c r="AF1061" s="58" t="s">
        <v>6165</v>
      </c>
      <c r="AG1061" s="58"/>
      <c r="AH1061" s="58"/>
      <c r="AI1061" s="58"/>
      <c r="AJ1061" s="58"/>
      <c r="AK1061" s="58"/>
    </row>
    <row r="1062" spans="1:37" x14ac:dyDescent="0.3">
      <c r="A1062" s="58" t="s">
        <v>121</v>
      </c>
      <c r="B1062" s="58" t="s">
        <v>122</v>
      </c>
      <c r="C1062" s="58" t="s">
        <v>123</v>
      </c>
      <c r="D1062" s="58" t="s">
        <v>124</v>
      </c>
      <c r="E1062" s="58" t="s">
        <v>125</v>
      </c>
      <c r="F1062" s="58" t="s">
        <v>134</v>
      </c>
      <c r="G1062" s="58" t="s">
        <v>56</v>
      </c>
      <c r="H1062" s="58" t="s">
        <v>135</v>
      </c>
      <c r="I1062" s="58" t="s">
        <v>44</v>
      </c>
      <c r="J1062" s="58" t="s">
        <v>136</v>
      </c>
      <c r="K1062" s="58" t="s">
        <v>137</v>
      </c>
      <c r="L1062" s="58" t="s">
        <v>138</v>
      </c>
      <c r="M1062" s="58" t="s">
        <v>139</v>
      </c>
      <c r="N1062" s="58" t="s">
        <v>6258</v>
      </c>
      <c r="O1062" s="58">
        <v>300000</v>
      </c>
      <c r="P1062" s="58" t="s">
        <v>6504</v>
      </c>
      <c r="Q1062" s="72">
        <v>44817</v>
      </c>
      <c r="R1062" s="58" t="s">
        <v>6503</v>
      </c>
      <c r="S1062" s="72">
        <v>44816</v>
      </c>
      <c r="T1062" s="58" t="s">
        <v>6419</v>
      </c>
      <c r="U1062" s="58" t="s">
        <v>6420</v>
      </c>
      <c r="V1062" s="72">
        <v>44813</v>
      </c>
      <c r="W1062" s="58" t="s">
        <v>6259</v>
      </c>
      <c r="X1062" s="72">
        <v>44784</v>
      </c>
      <c r="Y1062" s="73" t="s">
        <v>6260</v>
      </c>
      <c r="Z1062" s="58" t="s">
        <v>52</v>
      </c>
      <c r="AA1062" s="58" t="s">
        <v>62</v>
      </c>
      <c r="AB1062" s="58" t="s">
        <v>834</v>
      </c>
      <c r="AC1062" s="58" t="s">
        <v>835</v>
      </c>
      <c r="AD1062" s="58" t="s">
        <v>5987</v>
      </c>
      <c r="AE1062" s="58" t="s">
        <v>6261</v>
      </c>
      <c r="AF1062" s="58" t="s">
        <v>6262</v>
      </c>
      <c r="AG1062" s="58"/>
      <c r="AH1062" s="58"/>
      <c r="AI1062" s="58"/>
      <c r="AJ1062" s="58"/>
      <c r="AK1062" s="58"/>
    </row>
    <row r="1063" spans="1:37" x14ac:dyDescent="0.3">
      <c r="A1063" s="58" t="s">
        <v>121</v>
      </c>
      <c r="B1063" s="58" t="s">
        <v>122</v>
      </c>
      <c r="C1063" s="58" t="s">
        <v>256</v>
      </c>
      <c r="D1063" s="58" t="s">
        <v>269</v>
      </c>
      <c r="E1063" s="58" t="s">
        <v>270</v>
      </c>
      <c r="F1063" s="58" t="s">
        <v>839</v>
      </c>
      <c r="G1063" s="58" t="s">
        <v>42</v>
      </c>
      <c r="H1063" s="58" t="s">
        <v>3415</v>
      </c>
      <c r="I1063" s="58" t="s">
        <v>44</v>
      </c>
      <c r="J1063" s="58" t="s">
        <v>136</v>
      </c>
      <c r="K1063" s="58" t="s">
        <v>273</v>
      </c>
      <c r="L1063" s="58" t="s">
        <v>5389</v>
      </c>
      <c r="M1063" s="58" t="s">
        <v>5390</v>
      </c>
      <c r="N1063" s="58" t="s">
        <v>6393</v>
      </c>
      <c r="O1063" s="58">
        <v>999000</v>
      </c>
      <c r="P1063" s="58" t="s">
        <v>6504</v>
      </c>
      <c r="Q1063" s="72">
        <v>44817</v>
      </c>
      <c r="R1063" s="58" t="s">
        <v>6503</v>
      </c>
      <c r="S1063" s="72">
        <v>44816</v>
      </c>
      <c r="T1063" s="58" t="s">
        <v>6421</v>
      </c>
      <c r="U1063" s="58" t="s">
        <v>6422</v>
      </c>
      <c r="V1063" s="72">
        <v>44813</v>
      </c>
      <c r="W1063" s="58" t="s">
        <v>6257</v>
      </c>
      <c r="X1063" s="72">
        <v>44811</v>
      </c>
      <c r="Y1063" s="73" t="s">
        <v>6260</v>
      </c>
      <c r="Z1063" s="58" t="s">
        <v>52</v>
      </c>
      <c r="AA1063" s="58" t="s">
        <v>53</v>
      </c>
      <c r="AB1063" s="58" t="s">
        <v>834</v>
      </c>
      <c r="AC1063" s="58" t="s">
        <v>835</v>
      </c>
      <c r="AD1063" s="58" t="s">
        <v>6110</v>
      </c>
      <c r="AE1063" s="58" t="s">
        <v>6394</v>
      </c>
      <c r="AF1063" s="58" t="s">
        <v>6262</v>
      </c>
      <c r="AG1063" s="58"/>
      <c r="AH1063" s="58"/>
      <c r="AI1063" s="58"/>
      <c r="AJ1063" s="58">
        <v>19980</v>
      </c>
      <c r="AK1063" s="58"/>
    </row>
    <row r="1064" spans="1:37" x14ac:dyDescent="0.3">
      <c r="A1064" s="58" t="s">
        <v>121</v>
      </c>
      <c r="B1064" s="58" t="s">
        <v>122</v>
      </c>
      <c r="C1064" s="58" t="s">
        <v>123</v>
      </c>
      <c r="D1064" s="58" t="s">
        <v>124</v>
      </c>
      <c r="E1064" s="58" t="s">
        <v>125</v>
      </c>
      <c r="F1064" s="58" t="s">
        <v>174</v>
      </c>
      <c r="G1064" s="58" t="s">
        <v>2157</v>
      </c>
      <c r="H1064" s="58" t="s">
        <v>2158</v>
      </c>
      <c r="I1064" s="58" t="s">
        <v>44</v>
      </c>
      <c r="J1064" s="58" t="s">
        <v>136</v>
      </c>
      <c r="K1064" s="58" t="s">
        <v>137</v>
      </c>
      <c r="L1064" s="58" t="s">
        <v>2159</v>
      </c>
      <c r="M1064" s="58" t="s">
        <v>2160</v>
      </c>
      <c r="N1064" s="58" t="s">
        <v>6263</v>
      </c>
      <c r="O1064" s="58">
        <v>750000</v>
      </c>
      <c r="P1064" s="58" t="s">
        <v>6504</v>
      </c>
      <c r="Q1064" s="72">
        <v>44817</v>
      </c>
      <c r="R1064" s="58" t="s">
        <v>6503</v>
      </c>
      <c r="S1064" s="72">
        <v>44816</v>
      </c>
      <c r="T1064" s="58" t="s">
        <v>6419</v>
      </c>
      <c r="U1064" s="58" t="s">
        <v>6423</v>
      </c>
      <c r="V1064" s="72">
        <v>44813</v>
      </c>
      <c r="W1064" s="58" t="s">
        <v>6264</v>
      </c>
      <c r="X1064" s="72">
        <v>44733</v>
      </c>
      <c r="Y1064" s="73" t="s">
        <v>6260</v>
      </c>
      <c r="Z1064" s="58" t="s">
        <v>52</v>
      </c>
      <c r="AA1064" s="58" t="s">
        <v>2164</v>
      </c>
      <c r="AB1064" s="58" t="s">
        <v>834</v>
      </c>
      <c r="AC1064" s="58" t="s">
        <v>835</v>
      </c>
      <c r="AD1064" s="58" t="s">
        <v>6424</v>
      </c>
      <c r="AE1064" s="58" t="s">
        <v>6265</v>
      </c>
      <c r="AF1064" s="58" t="s">
        <v>6262</v>
      </c>
      <c r="AG1064" s="58"/>
      <c r="AH1064" s="58"/>
      <c r="AI1064" s="58"/>
      <c r="AJ1064" s="58"/>
      <c r="AK1064" s="58"/>
    </row>
    <row r="1065" spans="1:37" x14ac:dyDescent="0.3">
      <c r="A1065" s="58" t="s">
        <v>121</v>
      </c>
      <c r="B1065" s="58" t="s">
        <v>122</v>
      </c>
      <c r="C1065" s="58" t="s">
        <v>256</v>
      </c>
      <c r="D1065" s="58" t="s">
        <v>269</v>
      </c>
      <c r="E1065" s="58" t="s">
        <v>270</v>
      </c>
      <c r="F1065" s="58" t="s">
        <v>839</v>
      </c>
      <c r="G1065" s="58" t="s">
        <v>333</v>
      </c>
      <c r="H1065" s="58" t="s">
        <v>853</v>
      </c>
      <c r="I1065" s="58" t="s">
        <v>44</v>
      </c>
      <c r="J1065" s="58" t="s">
        <v>136</v>
      </c>
      <c r="K1065" s="58" t="s">
        <v>273</v>
      </c>
      <c r="L1065" s="58" t="s">
        <v>279</v>
      </c>
      <c r="M1065" s="58" t="s">
        <v>854</v>
      </c>
      <c r="N1065" s="58" t="s">
        <v>6398</v>
      </c>
      <c r="O1065" s="58">
        <v>1450000</v>
      </c>
      <c r="P1065" s="58" t="s">
        <v>6504</v>
      </c>
      <c r="Q1065" s="72">
        <v>44817</v>
      </c>
      <c r="R1065" s="58" t="s">
        <v>6503</v>
      </c>
      <c r="S1065" s="72">
        <v>44816</v>
      </c>
      <c r="T1065" s="58" t="s">
        <v>6421</v>
      </c>
      <c r="U1065" s="58" t="s">
        <v>6425</v>
      </c>
      <c r="V1065" s="72">
        <v>44813</v>
      </c>
      <c r="W1065" s="58" t="s">
        <v>6399</v>
      </c>
      <c r="X1065" s="72">
        <v>44809</v>
      </c>
      <c r="Y1065" s="73" t="s">
        <v>6260</v>
      </c>
      <c r="Z1065" s="58" t="s">
        <v>52</v>
      </c>
      <c r="AA1065" s="58" t="s">
        <v>338</v>
      </c>
      <c r="AB1065" s="58" t="s">
        <v>834</v>
      </c>
      <c r="AC1065" s="58" t="s">
        <v>835</v>
      </c>
      <c r="AD1065" s="58" t="s">
        <v>6106</v>
      </c>
      <c r="AE1065" s="58" t="s">
        <v>6400</v>
      </c>
      <c r="AF1065" s="58" t="s">
        <v>6262</v>
      </c>
      <c r="AG1065" s="58"/>
      <c r="AH1065" s="58"/>
      <c r="AI1065" s="58"/>
      <c r="AJ1065" s="58"/>
      <c r="AK1065" s="58"/>
    </row>
    <row r="1066" spans="1:37" x14ac:dyDescent="0.3">
      <c r="A1066" s="58" t="s">
        <v>121</v>
      </c>
      <c r="B1066" s="58" t="s">
        <v>122</v>
      </c>
      <c r="C1066" s="58" t="s">
        <v>123</v>
      </c>
      <c r="D1066" s="58" t="s">
        <v>124</v>
      </c>
      <c r="E1066" s="58" t="s">
        <v>125</v>
      </c>
      <c r="F1066" s="58" t="s">
        <v>2121</v>
      </c>
      <c r="G1066" s="58" t="s">
        <v>56</v>
      </c>
      <c r="H1066" s="58" t="s">
        <v>2122</v>
      </c>
      <c r="I1066" s="58" t="s">
        <v>44</v>
      </c>
      <c r="J1066" s="58" t="s">
        <v>136</v>
      </c>
      <c r="K1066" s="58" t="s">
        <v>137</v>
      </c>
      <c r="L1066" s="58" t="s">
        <v>2123</v>
      </c>
      <c r="M1066" s="58" t="s">
        <v>2124</v>
      </c>
      <c r="N1066" s="58" t="s">
        <v>6266</v>
      </c>
      <c r="O1066" s="58">
        <v>2090000</v>
      </c>
      <c r="P1066" s="58" t="s">
        <v>6504</v>
      </c>
      <c r="Q1066" s="72">
        <v>44817</v>
      </c>
      <c r="R1066" s="58" t="s">
        <v>6503</v>
      </c>
      <c r="S1066" s="72">
        <v>44816</v>
      </c>
      <c r="T1066" s="58" t="s">
        <v>6419</v>
      </c>
      <c r="U1066" s="58" t="s">
        <v>6426</v>
      </c>
      <c r="V1066" s="72">
        <v>44813</v>
      </c>
      <c r="W1066" s="58" t="s">
        <v>6267</v>
      </c>
      <c r="X1066" s="72">
        <v>44770</v>
      </c>
      <c r="Y1066" s="73" t="s">
        <v>6260</v>
      </c>
      <c r="Z1066" s="58" t="s">
        <v>52</v>
      </c>
      <c r="AA1066" s="58" t="s">
        <v>62</v>
      </c>
      <c r="AB1066" s="58" t="s">
        <v>834</v>
      </c>
      <c r="AC1066" s="58" t="s">
        <v>835</v>
      </c>
      <c r="AD1066" s="58" t="s">
        <v>5991</v>
      </c>
      <c r="AE1066" s="58" t="s">
        <v>6268</v>
      </c>
      <c r="AF1066" s="58" t="s">
        <v>6262</v>
      </c>
      <c r="AG1066" s="58"/>
      <c r="AH1066" s="58"/>
      <c r="AI1066" s="58"/>
      <c r="AJ1066" s="58"/>
      <c r="AK1066" s="58"/>
    </row>
    <row r="1067" spans="1:37" x14ac:dyDescent="0.3">
      <c r="A1067" s="58" t="s">
        <v>121</v>
      </c>
      <c r="B1067" s="58" t="s">
        <v>122</v>
      </c>
      <c r="C1067" s="58" t="s">
        <v>256</v>
      </c>
      <c r="D1067" s="58" t="s">
        <v>269</v>
      </c>
      <c r="E1067" s="58" t="s">
        <v>270</v>
      </c>
      <c r="F1067" s="58" t="s">
        <v>839</v>
      </c>
      <c r="G1067" s="58" t="s">
        <v>333</v>
      </c>
      <c r="H1067" s="58" t="s">
        <v>853</v>
      </c>
      <c r="I1067" s="58" t="s">
        <v>44</v>
      </c>
      <c r="J1067" s="58" t="s">
        <v>136</v>
      </c>
      <c r="K1067" s="58" t="s">
        <v>273</v>
      </c>
      <c r="L1067" s="58" t="s">
        <v>274</v>
      </c>
      <c r="M1067" s="58" t="s">
        <v>860</v>
      </c>
      <c r="N1067" s="58" t="s">
        <v>6395</v>
      </c>
      <c r="O1067" s="58">
        <v>1000000</v>
      </c>
      <c r="P1067" s="58" t="s">
        <v>6504</v>
      </c>
      <c r="Q1067" s="72">
        <v>44817</v>
      </c>
      <c r="R1067" s="58" t="s">
        <v>6503</v>
      </c>
      <c r="S1067" s="72">
        <v>44816</v>
      </c>
      <c r="T1067" s="58" t="s">
        <v>6421</v>
      </c>
      <c r="U1067" s="58" t="s">
        <v>6427</v>
      </c>
      <c r="V1067" s="72">
        <v>44813</v>
      </c>
      <c r="W1067" s="58" t="s">
        <v>6396</v>
      </c>
      <c r="X1067" s="72">
        <v>44806</v>
      </c>
      <c r="Y1067" s="73" t="s">
        <v>6260</v>
      </c>
      <c r="Z1067" s="58" t="s">
        <v>52</v>
      </c>
      <c r="AA1067" s="58" t="s">
        <v>338</v>
      </c>
      <c r="AB1067" s="58" t="s">
        <v>834</v>
      </c>
      <c r="AC1067" s="58" t="s">
        <v>835</v>
      </c>
      <c r="AD1067" s="58" t="s">
        <v>6102</v>
      </c>
      <c r="AE1067" s="58" t="s">
        <v>6397</v>
      </c>
      <c r="AF1067" s="58" t="s">
        <v>6262</v>
      </c>
      <c r="AG1067" s="58"/>
      <c r="AH1067" s="58"/>
      <c r="AI1067" s="58"/>
      <c r="AJ1067" s="58"/>
      <c r="AK1067" s="58"/>
    </row>
    <row r="1068" spans="1:37" x14ac:dyDescent="0.3">
      <c r="A1068" s="58" t="s">
        <v>121</v>
      </c>
      <c r="B1068" s="58" t="s">
        <v>122</v>
      </c>
      <c r="C1068" s="58" t="s">
        <v>123</v>
      </c>
      <c r="D1068" s="58" t="s">
        <v>697</v>
      </c>
      <c r="E1068" s="58" t="s">
        <v>698</v>
      </c>
      <c r="F1068" s="58" t="s">
        <v>699</v>
      </c>
      <c r="G1068" s="58" t="s">
        <v>700</v>
      </c>
      <c r="H1068" s="58" t="s">
        <v>701</v>
      </c>
      <c r="I1068" s="58" t="s">
        <v>44</v>
      </c>
      <c r="J1068" s="58" t="s">
        <v>136</v>
      </c>
      <c r="K1068" s="58" t="s">
        <v>137</v>
      </c>
      <c r="L1068" s="58" t="s">
        <v>702</v>
      </c>
      <c r="M1068" s="58" t="s">
        <v>703</v>
      </c>
      <c r="N1068" s="58" t="s">
        <v>6269</v>
      </c>
      <c r="O1068" s="58">
        <v>180000</v>
      </c>
      <c r="P1068" s="58" t="s">
        <v>6504</v>
      </c>
      <c r="Q1068" s="72">
        <v>44817</v>
      </c>
      <c r="R1068" s="58" t="s">
        <v>6503</v>
      </c>
      <c r="S1068" s="72">
        <v>44816</v>
      </c>
      <c r="T1068" s="58" t="s">
        <v>6419</v>
      </c>
      <c r="U1068" s="58" t="s">
        <v>6428</v>
      </c>
      <c r="V1068" s="72">
        <v>44813</v>
      </c>
      <c r="W1068" s="58" t="s">
        <v>6270</v>
      </c>
      <c r="X1068" s="72">
        <v>44763</v>
      </c>
      <c r="Y1068" s="73" t="s">
        <v>6260</v>
      </c>
      <c r="Z1068" s="58" t="s">
        <v>706</v>
      </c>
      <c r="AA1068" s="58" t="s">
        <v>707</v>
      </c>
      <c r="AB1068" s="58" t="s">
        <v>834</v>
      </c>
      <c r="AC1068" s="58" t="s">
        <v>835</v>
      </c>
      <c r="AD1068" s="58" t="s">
        <v>6429</v>
      </c>
      <c r="AE1068" s="58" t="s">
        <v>6271</v>
      </c>
      <c r="AF1068" s="58" t="s">
        <v>6262</v>
      </c>
      <c r="AG1068" s="58"/>
      <c r="AH1068" s="58"/>
      <c r="AI1068" s="58"/>
      <c r="AJ1068" s="58"/>
      <c r="AK1068" s="58"/>
    </row>
    <row r="1069" spans="1:37" x14ac:dyDescent="0.3">
      <c r="A1069" s="58" t="s">
        <v>121</v>
      </c>
      <c r="B1069" s="58" t="s">
        <v>632</v>
      </c>
      <c r="C1069" s="58" t="s">
        <v>633</v>
      </c>
      <c r="D1069" s="58" t="s">
        <v>634</v>
      </c>
      <c r="E1069" s="58" t="s">
        <v>635</v>
      </c>
      <c r="F1069" s="58" t="s">
        <v>652</v>
      </c>
      <c r="G1069" s="58" t="s">
        <v>56</v>
      </c>
      <c r="H1069" s="58" t="s">
        <v>665</v>
      </c>
      <c r="I1069" s="58" t="s">
        <v>44</v>
      </c>
      <c r="J1069" s="58" t="s">
        <v>261</v>
      </c>
      <c r="K1069" s="58" t="s">
        <v>318</v>
      </c>
      <c r="L1069" s="58" t="s">
        <v>5750</v>
      </c>
      <c r="M1069" s="58" t="s">
        <v>5751</v>
      </c>
      <c r="N1069" s="58" t="s">
        <v>6414</v>
      </c>
      <c r="O1069" s="58">
        <v>1380000</v>
      </c>
      <c r="P1069" s="58" t="s">
        <v>6504</v>
      </c>
      <c r="Q1069" s="72">
        <v>44817</v>
      </c>
      <c r="R1069" s="58" t="s">
        <v>6503</v>
      </c>
      <c r="S1069" s="72">
        <v>44816</v>
      </c>
      <c r="T1069" s="58" t="s">
        <v>6430</v>
      </c>
      <c r="U1069" s="58" t="s">
        <v>6431</v>
      </c>
      <c r="V1069" s="72">
        <v>44813</v>
      </c>
      <c r="W1069" s="58" t="s">
        <v>6415</v>
      </c>
      <c r="X1069" s="72">
        <v>44761</v>
      </c>
      <c r="Y1069" s="73" t="s">
        <v>6260</v>
      </c>
      <c r="Z1069" s="58" t="s">
        <v>52</v>
      </c>
      <c r="AA1069" s="58" t="s">
        <v>62</v>
      </c>
      <c r="AB1069" s="58" t="s">
        <v>834</v>
      </c>
      <c r="AC1069" s="58" t="s">
        <v>835</v>
      </c>
      <c r="AD1069" s="58" t="s">
        <v>6098</v>
      </c>
      <c r="AE1069" s="58" t="s">
        <v>6416</v>
      </c>
      <c r="AF1069" s="58" t="s">
        <v>6404</v>
      </c>
      <c r="AG1069" s="58"/>
      <c r="AH1069" s="58"/>
      <c r="AI1069" s="58"/>
      <c r="AJ1069" s="58"/>
      <c r="AK1069" s="58"/>
    </row>
    <row r="1070" spans="1:37" x14ac:dyDescent="0.3">
      <c r="A1070" s="58" t="s">
        <v>121</v>
      </c>
      <c r="B1070" s="58" t="s">
        <v>122</v>
      </c>
      <c r="C1070" s="58" t="s">
        <v>123</v>
      </c>
      <c r="D1070" s="58" t="s">
        <v>697</v>
      </c>
      <c r="E1070" s="58" t="s">
        <v>698</v>
      </c>
      <c r="F1070" s="58" t="s">
        <v>699</v>
      </c>
      <c r="G1070" s="58" t="s">
        <v>700</v>
      </c>
      <c r="H1070" s="58" t="s">
        <v>701</v>
      </c>
      <c r="I1070" s="58" t="s">
        <v>44</v>
      </c>
      <c r="J1070" s="58" t="s">
        <v>136</v>
      </c>
      <c r="K1070" s="58" t="s">
        <v>137</v>
      </c>
      <c r="L1070" s="58" t="s">
        <v>702</v>
      </c>
      <c r="M1070" s="58" t="s">
        <v>703</v>
      </c>
      <c r="N1070" s="58" t="s">
        <v>6272</v>
      </c>
      <c r="O1070" s="58">
        <v>150000</v>
      </c>
      <c r="P1070" s="58" t="s">
        <v>6504</v>
      </c>
      <c r="Q1070" s="72">
        <v>44817</v>
      </c>
      <c r="R1070" s="58" t="s">
        <v>6503</v>
      </c>
      <c r="S1070" s="72">
        <v>44816</v>
      </c>
      <c r="T1070" s="58" t="s">
        <v>6419</v>
      </c>
      <c r="U1070" s="58" t="s">
        <v>6432</v>
      </c>
      <c r="V1070" s="72">
        <v>44813</v>
      </c>
      <c r="W1070" s="58" t="s">
        <v>6273</v>
      </c>
      <c r="X1070" s="72">
        <v>44770</v>
      </c>
      <c r="Y1070" s="73" t="s">
        <v>6260</v>
      </c>
      <c r="Z1070" s="58" t="s">
        <v>706</v>
      </c>
      <c r="AA1070" s="58" t="s">
        <v>707</v>
      </c>
      <c r="AB1070" s="58" t="s">
        <v>834</v>
      </c>
      <c r="AC1070" s="58" t="s">
        <v>835</v>
      </c>
      <c r="AD1070" s="58" t="s">
        <v>5997</v>
      </c>
      <c r="AE1070" s="58" t="s">
        <v>6274</v>
      </c>
      <c r="AF1070" s="58" t="s">
        <v>6262</v>
      </c>
      <c r="AG1070" s="58"/>
      <c r="AH1070" s="58"/>
      <c r="AI1070" s="58"/>
      <c r="AJ1070" s="58"/>
      <c r="AK1070" s="58"/>
    </row>
    <row r="1071" spans="1:37" x14ac:dyDescent="0.3">
      <c r="A1071" s="58" t="s">
        <v>121</v>
      </c>
      <c r="B1071" s="58" t="s">
        <v>632</v>
      </c>
      <c r="C1071" s="58" t="s">
        <v>633</v>
      </c>
      <c r="D1071" s="58" t="s">
        <v>634</v>
      </c>
      <c r="E1071" s="58" t="s">
        <v>635</v>
      </c>
      <c r="F1071" s="58" t="s">
        <v>652</v>
      </c>
      <c r="G1071" s="58" t="s">
        <v>56</v>
      </c>
      <c r="H1071" s="58" t="s">
        <v>665</v>
      </c>
      <c r="I1071" s="58" t="s">
        <v>44</v>
      </c>
      <c r="J1071" s="58" t="s">
        <v>261</v>
      </c>
      <c r="K1071" s="58" t="s">
        <v>318</v>
      </c>
      <c r="L1071" s="58" t="s">
        <v>5750</v>
      </c>
      <c r="M1071" s="58" t="s">
        <v>5751</v>
      </c>
      <c r="N1071" s="58" t="s">
        <v>6411</v>
      </c>
      <c r="O1071" s="58">
        <v>3367100</v>
      </c>
      <c r="P1071" s="58" t="s">
        <v>6504</v>
      </c>
      <c r="Q1071" s="72">
        <v>44817</v>
      </c>
      <c r="R1071" s="58" t="s">
        <v>6503</v>
      </c>
      <c r="S1071" s="72">
        <v>44816</v>
      </c>
      <c r="T1071" s="58" t="s">
        <v>6430</v>
      </c>
      <c r="U1071" s="58" t="s">
        <v>6433</v>
      </c>
      <c r="V1071" s="72">
        <v>44813</v>
      </c>
      <c r="W1071" s="58" t="s">
        <v>6412</v>
      </c>
      <c r="X1071" s="72">
        <v>44754</v>
      </c>
      <c r="Y1071" s="73" t="s">
        <v>6260</v>
      </c>
      <c r="Z1071" s="58" t="s">
        <v>52</v>
      </c>
      <c r="AA1071" s="58" t="s">
        <v>62</v>
      </c>
      <c r="AB1071" s="58" t="s">
        <v>834</v>
      </c>
      <c r="AC1071" s="58" t="s">
        <v>835</v>
      </c>
      <c r="AD1071" s="58" t="s">
        <v>6094</v>
      </c>
      <c r="AE1071" s="58" t="s">
        <v>6413</v>
      </c>
      <c r="AF1071" s="58" t="s">
        <v>6404</v>
      </c>
      <c r="AG1071" s="58"/>
      <c r="AH1071" s="58"/>
      <c r="AI1071" s="58"/>
      <c r="AJ1071" s="58"/>
      <c r="AK1071" s="58"/>
    </row>
    <row r="1072" spans="1:37" x14ac:dyDescent="0.3">
      <c r="A1072" s="58" t="s">
        <v>121</v>
      </c>
      <c r="B1072" s="58" t="s">
        <v>122</v>
      </c>
      <c r="C1072" s="58" t="s">
        <v>123</v>
      </c>
      <c r="D1072" s="58" t="s">
        <v>697</v>
      </c>
      <c r="E1072" s="58" t="s">
        <v>698</v>
      </c>
      <c r="F1072" s="58" t="s">
        <v>699</v>
      </c>
      <c r="G1072" s="58" t="s">
        <v>700</v>
      </c>
      <c r="H1072" s="58" t="s">
        <v>701</v>
      </c>
      <c r="I1072" s="58" t="s">
        <v>44</v>
      </c>
      <c r="J1072" s="58" t="s">
        <v>136</v>
      </c>
      <c r="K1072" s="58" t="s">
        <v>137</v>
      </c>
      <c r="L1072" s="58" t="s">
        <v>709</v>
      </c>
      <c r="M1072" s="58" t="s">
        <v>710</v>
      </c>
      <c r="N1072" s="58" t="s">
        <v>6275</v>
      </c>
      <c r="O1072" s="58">
        <v>550000</v>
      </c>
      <c r="P1072" s="58" t="s">
        <v>6504</v>
      </c>
      <c r="Q1072" s="72">
        <v>44817</v>
      </c>
      <c r="R1072" s="58" t="s">
        <v>6503</v>
      </c>
      <c r="S1072" s="72">
        <v>44816</v>
      </c>
      <c r="T1072" s="58" t="s">
        <v>6419</v>
      </c>
      <c r="U1072" s="58" t="s">
        <v>6434</v>
      </c>
      <c r="V1072" s="72">
        <v>44813</v>
      </c>
      <c r="W1072" s="58" t="s">
        <v>6276</v>
      </c>
      <c r="X1072" s="72">
        <v>44764</v>
      </c>
      <c r="Y1072" s="73" t="s">
        <v>6260</v>
      </c>
      <c r="Z1072" s="58" t="s">
        <v>706</v>
      </c>
      <c r="AA1072" s="58" t="s">
        <v>707</v>
      </c>
      <c r="AB1072" s="58" t="s">
        <v>834</v>
      </c>
      <c r="AC1072" s="58" t="s">
        <v>835</v>
      </c>
      <c r="AD1072" s="58" t="s">
        <v>6435</v>
      </c>
      <c r="AE1072" s="58" t="s">
        <v>6277</v>
      </c>
      <c r="AF1072" s="58" t="s">
        <v>6262</v>
      </c>
      <c r="AG1072" s="58"/>
      <c r="AH1072" s="58"/>
      <c r="AI1072" s="58"/>
      <c r="AJ1072" s="58"/>
      <c r="AK1072" s="58"/>
    </row>
    <row r="1073" spans="1:37" x14ac:dyDescent="0.3">
      <c r="A1073" s="58" t="s">
        <v>121</v>
      </c>
      <c r="B1073" s="58" t="s">
        <v>632</v>
      </c>
      <c r="C1073" s="58" t="s">
        <v>633</v>
      </c>
      <c r="D1073" s="58" t="s">
        <v>634</v>
      </c>
      <c r="E1073" s="58" t="s">
        <v>635</v>
      </c>
      <c r="F1073" s="58" t="s">
        <v>652</v>
      </c>
      <c r="G1073" s="58" t="s">
        <v>56</v>
      </c>
      <c r="H1073" s="58" t="s">
        <v>665</v>
      </c>
      <c r="I1073" s="58" t="s">
        <v>44</v>
      </c>
      <c r="J1073" s="58" t="s">
        <v>261</v>
      </c>
      <c r="K1073" s="58" t="s">
        <v>318</v>
      </c>
      <c r="L1073" s="58" t="s">
        <v>5750</v>
      </c>
      <c r="M1073" s="58" t="s">
        <v>5751</v>
      </c>
      <c r="N1073" s="58" t="s">
        <v>6408</v>
      </c>
      <c r="O1073" s="58">
        <v>3280500</v>
      </c>
      <c r="P1073" s="58" t="s">
        <v>6504</v>
      </c>
      <c r="Q1073" s="72">
        <v>44817</v>
      </c>
      <c r="R1073" s="58" t="s">
        <v>6503</v>
      </c>
      <c r="S1073" s="72">
        <v>44816</v>
      </c>
      <c r="T1073" s="58" t="s">
        <v>6430</v>
      </c>
      <c r="U1073" s="58" t="s">
        <v>6436</v>
      </c>
      <c r="V1073" s="72">
        <v>44813</v>
      </c>
      <c r="W1073" s="58" t="s">
        <v>6409</v>
      </c>
      <c r="X1073" s="72">
        <v>44754</v>
      </c>
      <c r="Y1073" s="73" t="s">
        <v>6260</v>
      </c>
      <c r="Z1073" s="58" t="s">
        <v>52</v>
      </c>
      <c r="AA1073" s="58" t="s">
        <v>62</v>
      </c>
      <c r="AB1073" s="58" t="s">
        <v>834</v>
      </c>
      <c r="AC1073" s="58" t="s">
        <v>835</v>
      </c>
      <c r="AD1073" s="58" t="s">
        <v>6089</v>
      </c>
      <c r="AE1073" s="58" t="s">
        <v>6410</v>
      </c>
      <c r="AF1073" s="58" t="s">
        <v>6404</v>
      </c>
      <c r="AG1073" s="58"/>
      <c r="AH1073" s="58"/>
      <c r="AI1073" s="58"/>
      <c r="AJ1073" s="58"/>
      <c r="AK1073" s="58"/>
    </row>
    <row r="1074" spans="1:37" x14ac:dyDescent="0.3">
      <c r="A1074" s="58" t="s">
        <v>121</v>
      </c>
      <c r="B1074" s="58" t="s">
        <v>122</v>
      </c>
      <c r="C1074" s="58" t="s">
        <v>123</v>
      </c>
      <c r="D1074" s="58" t="s">
        <v>697</v>
      </c>
      <c r="E1074" s="58" t="s">
        <v>698</v>
      </c>
      <c r="F1074" s="58" t="s">
        <v>699</v>
      </c>
      <c r="G1074" s="58" t="s">
        <v>700</v>
      </c>
      <c r="H1074" s="58" t="s">
        <v>701</v>
      </c>
      <c r="I1074" s="58" t="s">
        <v>44</v>
      </c>
      <c r="J1074" s="58" t="s">
        <v>136</v>
      </c>
      <c r="K1074" s="58" t="s">
        <v>137</v>
      </c>
      <c r="L1074" s="58" t="s">
        <v>709</v>
      </c>
      <c r="M1074" s="58" t="s">
        <v>710</v>
      </c>
      <c r="N1074" s="58" t="s">
        <v>6278</v>
      </c>
      <c r="O1074" s="58">
        <v>1325000</v>
      </c>
      <c r="P1074" s="58" t="s">
        <v>6504</v>
      </c>
      <c r="Q1074" s="72">
        <v>44817</v>
      </c>
      <c r="R1074" s="58" t="s">
        <v>6503</v>
      </c>
      <c r="S1074" s="72">
        <v>44816</v>
      </c>
      <c r="T1074" s="58" t="s">
        <v>6419</v>
      </c>
      <c r="U1074" s="58" t="s">
        <v>6437</v>
      </c>
      <c r="V1074" s="72">
        <v>44813</v>
      </c>
      <c r="W1074" s="58" t="s">
        <v>6279</v>
      </c>
      <c r="X1074" s="72">
        <v>44764</v>
      </c>
      <c r="Y1074" s="73" t="s">
        <v>6260</v>
      </c>
      <c r="Z1074" s="58" t="s">
        <v>706</v>
      </c>
      <c r="AA1074" s="58" t="s">
        <v>707</v>
      </c>
      <c r="AB1074" s="58" t="s">
        <v>834</v>
      </c>
      <c r="AC1074" s="58" t="s">
        <v>835</v>
      </c>
      <c r="AD1074" s="58" t="s">
        <v>6438</v>
      </c>
      <c r="AE1074" s="58" t="s">
        <v>6280</v>
      </c>
      <c r="AF1074" s="58" t="s">
        <v>6262</v>
      </c>
      <c r="AG1074" s="58"/>
      <c r="AH1074" s="58"/>
      <c r="AI1074" s="58"/>
      <c r="AJ1074" s="58"/>
      <c r="AK1074" s="58"/>
    </row>
    <row r="1075" spans="1:37" x14ac:dyDescent="0.3">
      <c r="A1075" s="58" t="s">
        <v>121</v>
      </c>
      <c r="B1075" s="58" t="s">
        <v>632</v>
      </c>
      <c r="C1075" s="58" t="s">
        <v>633</v>
      </c>
      <c r="D1075" s="58" t="s">
        <v>634</v>
      </c>
      <c r="E1075" s="58" t="s">
        <v>635</v>
      </c>
      <c r="F1075" s="58" t="s">
        <v>652</v>
      </c>
      <c r="G1075" s="58" t="s">
        <v>56</v>
      </c>
      <c r="H1075" s="58" t="s">
        <v>665</v>
      </c>
      <c r="I1075" s="58" t="s">
        <v>44</v>
      </c>
      <c r="J1075" s="58" t="s">
        <v>261</v>
      </c>
      <c r="K1075" s="58" t="s">
        <v>318</v>
      </c>
      <c r="L1075" s="58" t="s">
        <v>5750</v>
      </c>
      <c r="M1075" s="58" t="s">
        <v>5751</v>
      </c>
      <c r="N1075" s="58" t="s">
        <v>6405</v>
      </c>
      <c r="O1075" s="58">
        <v>1212400</v>
      </c>
      <c r="P1075" s="58" t="s">
        <v>6504</v>
      </c>
      <c r="Q1075" s="72">
        <v>44817</v>
      </c>
      <c r="R1075" s="58" t="s">
        <v>6503</v>
      </c>
      <c r="S1075" s="72">
        <v>44816</v>
      </c>
      <c r="T1075" s="58" t="s">
        <v>6430</v>
      </c>
      <c r="U1075" s="58" t="s">
        <v>6439</v>
      </c>
      <c r="V1075" s="72">
        <v>44813</v>
      </c>
      <c r="W1075" s="58" t="s">
        <v>6406</v>
      </c>
      <c r="X1075" s="72">
        <v>44747</v>
      </c>
      <c r="Y1075" s="73" t="s">
        <v>6260</v>
      </c>
      <c r="Z1075" s="58" t="s">
        <v>52</v>
      </c>
      <c r="AA1075" s="58" t="s">
        <v>62</v>
      </c>
      <c r="AB1075" s="58" t="s">
        <v>834</v>
      </c>
      <c r="AC1075" s="58" t="s">
        <v>835</v>
      </c>
      <c r="AD1075" s="58" t="s">
        <v>6084</v>
      </c>
      <c r="AE1075" s="58" t="s">
        <v>6407</v>
      </c>
      <c r="AF1075" s="58" t="s">
        <v>6404</v>
      </c>
      <c r="AG1075" s="58"/>
      <c r="AH1075" s="58"/>
      <c r="AI1075" s="58"/>
      <c r="AJ1075" s="58"/>
      <c r="AK1075" s="58"/>
    </row>
    <row r="1076" spans="1:37" x14ac:dyDescent="0.3">
      <c r="A1076" s="58" t="s">
        <v>121</v>
      </c>
      <c r="B1076" s="58" t="s">
        <v>122</v>
      </c>
      <c r="C1076" s="58" t="s">
        <v>123</v>
      </c>
      <c r="D1076" s="58" t="s">
        <v>697</v>
      </c>
      <c r="E1076" s="58" t="s">
        <v>698</v>
      </c>
      <c r="F1076" s="58" t="s">
        <v>699</v>
      </c>
      <c r="G1076" s="58" t="s">
        <v>700</v>
      </c>
      <c r="H1076" s="58" t="s">
        <v>701</v>
      </c>
      <c r="I1076" s="58" t="s">
        <v>44</v>
      </c>
      <c r="J1076" s="58" t="s">
        <v>136</v>
      </c>
      <c r="K1076" s="58" t="s">
        <v>137</v>
      </c>
      <c r="L1076" s="58" t="s">
        <v>702</v>
      </c>
      <c r="M1076" s="58" t="s">
        <v>703</v>
      </c>
      <c r="N1076" s="58" t="s">
        <v>6281</v>
      </c>
      <c r="O1076" s="58">
        <v>462000</v>
      </c>
      <c r="P1076" s="58" t="s">
        <v>6504</v>
      </c>
      <c r="Q1076" s="72">
        <v>44817</v>
      </c>
      <c r="R1076" s="58" t="s">
        <v>6503</v>
      </c>
      <c r="S1076" s="72">
        <v>44816</v>
      </c>
      <c r="T1076" s="58" t="s">
        <v>6419</v>
      </c>
      <c r="U1076" s="58" t="s">
        <v>6440</v>
      </c>
      <c r="V1076" s="72">
        <v>44813</v>
      </c>
      <c r="W1076" s="58" t="s">
        <v>6282</v>
      </c>
      <c r="X1076" s="72">
        <v>44764</v>
      </c>
      <c r="Y1076" s="73" t="s">
        <v>6260</v>
      </c>
      <c r="Z1076" s="58" t="s">
        <v>706</v>
      </c>
      <c r="AA1076" s="58" t="s">
        <v>707</v>
      </c>
      <c r="AB1076" s="58" t="s">
        <v>834</v>
      </c>
      <c r="AC1076" s="58" t="s">
        <v>835</v>
      </c>
      <c r="AD1076" s="58" t="s">
        <v>6441</v>
      </c>
      <c r="AE1076" s="58" t="s">
        <v>6283</v>
      </c>
      <c r="AF1076" s="58" t="s">
        <v>6262</v>
      </c>
      <c r="AG1076" s="58"/>
      <c r="AH1076" s="58"/>
      <c r="AI1076" s="58"/>
      <c r="AJ1076" s="58"/>
      <c r="AK1076" s="58"/>
    </row>
    <row r="1077" spans="1:37" x14ac:dyDescent="0.3">
      <c r="A1077" s="58" t="s">
        <v>121</v>
      </c>
      <c r="B1077" s="58" t="s">
        <v>632</v>
      </c>
      <c r="C1077" s="58" t="s">
        <v>633</v>
      </c>
      <c r="D1077" s="58" t="s">
        <v>634</v>
      </c>
      <c r="E1077" s="58" t="s">
        <v>635</v>
      </c>
      <c r="F1077" s="58" t="s">
        <v>652</v>
      </c>
      <c r="G1077" s="58" t="s">
        <v>56</v>
      </c>
      <c r="H1077" s="58" t="s">
        <v>665</v>
      </c>
      <c r="I1077" s="58" t="s">
        <v>44</v>
      </c>
      <c r="J1077" s="58" t="s">
        <v>261</v>
      </c>
      <c r="K1077" s="58" t="s">
        <v>318</v>
      </c>
      <c r="L1077" s="58" t="s">
        <v>5750</v>
      </c>
      <c r="M1077" s="58" t="s">
        <v>5751</v>
      </c>
      <c r="N1077" s="58" t="s">
        <v>6401</v>
      </c>
      <c r="O1077" s="58">
        <v>1325800</v>
      </c>
      <c r="P1077" s="58" t="s">
        <v>6504</v>
      </c>
      <c r="Q1077" s="72">
        <v>44817</v>
      </c>
      <c r="R1077" s="58" t="s">
        <v>6503</v>
      </c>
      <c r="S1077" s="72">
        <v>44816</v>
      </c>
      <c r="T1077" s="58" t="s">
        <v>6430</v>
      </c>
      <c r="U1077" s="58" t="s">
        <v>6442</v>
      </c>
      <c r="V1077" s="72">
        <v>44813</v>
      </c>
      <c r="W1077" s="58" t="s">
        <v>6402</v>
      </c>
      <c r="X1077" s="72">
        <v>44727</v>
      </c>
      <c r="Y1077" s="73" t="s">
        <v>6260</v>
      </c>
      <c r="Z1077" s="58" t="s">
        <v>52</v>
      </c>
      <c r="AA1077" s="58" t="s">
        <v>62</v>
      </c>
      <c r="AB1077" s="58" t="s">
        <v>834</v>
      </c>
      <c r="AC1077" s="58" t="s">
        <v>835</v>
      </c>
      <c r="AD1077" s="58" t="s">
        <v>6079</v>
      </c>
      <c r="AE1077" s="58" t="s">
        <v>6403</v>
      </c>
      <c r="AF1077" s="58" t="s">
        <v>6404</v>
      </c>
      <c r="AG1077" s="58"/>
      <c r="AH1077" s="58"/>
      <c r="AI1077" s="58"/>
      <c r="AJ1077" s="58"/>
      <c r="AK1077" s="58"/>
    </row>
    <row r="1078" spans="1:37" x14ac:dyDescent="0.3">
      <c r="A1078" s="58" t="s">
        <v>121</v>
      </c>
      <c r="B1078" s="58" t="s">
        <v>122</v>
      </c>
      <c r="C1078" s="58" t="s">
        <v>123</v>
      </c>
      <c r="D1078" s="58" t="s">
        <v>697</v>
      </c>
      <c r="E1078" s="58" t="s">
        <v>698</v>
      </c>
      <c r="F1078" s="58" t="s">
        <v>699</v>
      </c>
      <c r="G1078" s="58" t="s">
        <v>700</v>
      </c>
      <c r="H1078" s="58" t="s">
        <v>701</v>
      </c>
      <c r="I1078" s="58" t="s">
        <v>44</v>
      </c>
      <c r="J1078" s="58" t="s">
        <v>136</v>
      </c>
      <c r="K1078" s="58" t="s">
        <v>137</v>
      </c>
      <c r="L1078" s="58" t="s">
        <v>702</v>
      </c>
      <c r="M1078" s="58" t="s">
        <v>703</v>
      </c>
      <c r="N1078" s="58" t="s">
        <v>6284</v>
      </c>
      <c r="O1078" s="58">
        <v>1113000</v>
      </c>
      <c r="P1078" s="58" t="s">
        <v>6504</v>
      </c>
      <c r="Q1078" s="72">
        <v>44817</v>
      </c>
      <c r="R1078" s="58" t="s">
        <v>6503</v>
      </c>
      <c r="S1078" s="72">
        <v>44816</v>
      </c>
      <c r="T1078" s="58" t="s">
        <v>6419</v>
      </c>
      <c r="U1078" s="58" t="s">
        <v>6443</v>
      </c>
      <c r="V1078" s="72">
        <v>44813</v>
      </c>
      <c r="W1078" s="58" t="s">
        <v>6285</v>
      </c>
      <c r="X1078" s="72">
        <v>44764</v>
      </c>
      <c r="Y1078" s="73" t="s">
        <v>6260</v>
      </c>
      <c r="Z1078" s="58" t="s">
        <v>706</v>
      </c>
      <c r="AA1078" s="58" t="s">
        <v>707</v>
      </c>
      <c r="AB1078" s="58" t="s">
        <v>834</v>
      </c>
      <c r="AC1078" s="58" t="s">
        <v>835</v>
      </c>
      <c r="AD1078" s="58" t="s">
        <v>6444</v>
      </c>
      <c r="AE1078" s="58" t="s">
        <v>6286</v>
      </c>
      <c r="AF1078" s="58" t="s">
        <v>6262</v>
      </c>
      <c r="AG1078" s="58"/>
      <c r="AH1078" s="58"/>
      <c r="AI1078" s="58"/>
      <c r="AJ1078" s="58"/>
      <c r="AK1078" s="58"/>
    </row>
    <row r="1079" spans="1:37" x14ac:dyDescent="0.3">
      <c r="A1079" s="58" t="s">
        <v>121</v>
      </c>
      <c r="B1079" s="58" t="s">
        <v>122</v>
      </c>
      <c r="C1079" s="58" t="s">
        <v>123</v>
      </c>
      <c r="D1079" s="58" t="s">
        <v>697</v>
      </c>
      <c r="E1079" s="58" t="s">
        <v>698</v>
      </c>
      <c r="F1079" s="58" t="s">
        <v>699</v>
      </c>
      <c r="G1079" s="58" t="s">
        <v>333</v>
      </c>
      <c r="H1079" s="58" t="s">
        <v>744</v>
      </c>
      <c r="I1079" s="58" t="s">
        <v>44</v>
      </c>
      <c r="J1079" s="58" t="s">
        <v>136</v>
      </c>
      <c r="K1079" s="58" t="s">
        <v>137</v>
      </c>
      <c r="L1079" s="58" t="s">
        <v>274</v>
      </c>
      <c r="M1079" s="58" t="s">
        <v>745</v>
      </c>
      <c r="N1079" s="58" t="s">
        <v>6337</v>
      </c>
      <c r="O1079" s="58">
        <v>998000</v>
      </c>
      <c r="P1079" s="58" t="s">
        <v>6504</v>
      </c>
      <c r="Q1079" s="72">
        <v>44817</v>
      </c>
      <c r="R1079" s="58" t="s">
        <v>6503</v>
      </c>
      <c r="S1079" s="72">
        <v>44816</v>
      </c>
      <c r="T1079" s="58" t="s">
        <v>6419</v>
      </c>
      <c r="U1079" s="58" t="s">
        <v>6445</v>
      </c>
      <c r="V1079" s="72">
        <v>44813</v>
      </c>
      <c r="W1079" s="58" t="s">
        <v>6338</v>
      </c>
      <c r="X1079" s="72">
        <v>44781</v>
      </c>
      <c r="Y1079" s="73" t="s">
        <v>6260</v>
      </c>
      <c r="Z1079" s="58" t="s">
        <v>706</v>
      </c>
      <c r="AA1079" s="58" t="s">
        <v>338</v>
      </c>
      <c r="AB1079" s="58" t="s">
        <v>834</v>
      </c>
      <c r="AC1079" s="58" t="s">
        <v>835</v>
      </c>
      <c r="AD1079" s="58" t="s">
        <v>6074</v>
      </c>
      <c r="AE1079" s="58" t="s">
        <v>6339</v>
      </c>
      <c r="AF1079" s="58" t="s">
        <v>6262</v>
      </c>
      <c r="AG1079" s="58"/>
      <c r="AH1079" s="58"/>
      <c r="AI1079" s="58"/>
      <c r="AJ1079" s="58"/>
      <c r="AK1079" s="58"/>
    </row>
    <row r="1080" spans="1:37" x14ac:dyDescent="0.3">
      <c r="A1080" s="58" t="s">
        <v>121</v>
      </c>
      <c r="B1080" s="58" t="s">
        <v>122</v>
      </c>
      <c r="C1080" s="58" t="s">
        <v>123</v>
      </c>
      <c r="D1080" s="58" t="s">
        <v>697</v>
      </c>
      <c r="E1080" s="58" t="s">
        <v>698</v>
      </c>
      <c r="F1080" s="58" t="s">
        <v>699</v>
      </c>
      <c r="G1080" s="58" t="s">
        <v>700</v>
      </c>
      <c r="H1080" s="58" t="s">
        <v>701</v>
      </c>
      <c r="I1080" s="58" t="s">
        <v>44</v>
      </c>
      <c r="J1080" s="58" t="s">
        <v>136</v>
      </c>
      <c r="K1080" s="58" t="s">
        <v>137</v>
      </c>
      <c r="L1080" s="58" t="s">
        <v>702</v>
      </c>
      <c r="M1080" s="58" t="s">
        <v>703</v>
      </c>
      <c r="N1080" s="58" t="s">
        <v>6287</v>
      </c>
      <c r="O1080" s="58">
        <v>440000</v>
      </c>
      <c r="P1080" s="58" t="s">
        <v>6504</v>
      </c>
      <c r="Q1080" s="72">
        <v>44817</v>
      </c>
      <c r="R1080" s="58" t="s">
        <v>6503</v>
      </c>
      <c r="S1080" s="72">
        <v>44816</v>
      </c>
      <c r="T1080" s="58" t="s">
        <v>6419</v>
      </c>
      <c r="U1080" s="58" t="s">
        <v>6446</v>
      </c>
      <c r="V1080" s="72">
        <v>44813</v>
      </c>
      <c r="W1080" s="58" t="s">
        <v>6288</v>
      </c>
      <c r="X1080" s="72">
        <v>44768</v>
      </c>
      <c r="Y1080" s="73" t="s">
        <v>6260</v>
      </c>
      <c r="Z1080" s="58" t="s">
        <v>706</v>
      </c>
      <c r="AA1080" s="58" t="s">
        <v>707</v>
      </c>
      <c r="AB1080" s="58" t="s">
        <v>834</v>
      </c>
      <c r="AC1080" s="58" t="s">
        <v>835</v>
      </c>
      <c r="AD1080" s="58" t="s">
        <v>6447</v>
      </c>
      <c r="AE1080" s="58" t="s">
        <v>6289</v>
      </c>
      <c r="AF1080" s="58" t="s">
        <v>6262</v>
      </c>
      <c r="AG1080" s="58"/>
      <c r="AH1080" s="58"/>
      <c r="AI1080" s="58"/>
      <c r="AJ1080" s="58"/>
      <c r="AK1080" s="58"/>
    </row>
    <row r="1081" spans="1:37" x14ac:dyDescent="0.3">
      <c r="A1081" s="58" t="s">
        <v>121</v>
      </c>
      <c r="B1081" s="58" t="s">
        <v>122</v>
      </c>
      <c r="C1081" s="58" t="s">
        <v>123</v>
      </c>
      <c r="D1081" s="58" t="s">
        <v>697</v>
      </c>
      <c r="E1081" s="58" t="s">
        <v>698</v>
      </c>
      <c r="F1081" s="58" t="s">
        <v>699</v>
      </c>
      <c r="G1081" s="58" t="s">
        <v>333</v>
      </c>
      <c r="H1081" s="58" t="s">
        <v>744</v>
      </c>
      <c r="I1081" s="58" t="s">
        <v>44</v>
      </c>
      <c r="J1081" s="58" t="s">
        <v>136</v>
      </c>
      <c r="K1081" s="58" t="s">
        <v>137</v>
      </c>
      <c r="L1081" s="58" t="s">
        <v>274</v>
      </c>
      <c r="M1081" s="58" t="s">
        <v>745</v>
      </c>
      <c r="N1081" s="58" t="s">
        <v>6334</v>
      </c>
      <c r="O1081" s="58">
        <v>996000</v>
      </c>
      <c r="P1081" s="58" t="s">
        <v>6504</v>
      </c>
      <c r="Q1081" s="72">
        <v>44817</v>
      </c>
      <c r="R1081" s="58" t="s">
        <v>6503</v>
      </c>
      <c r="S1081" s="72">
        <v>44816</v>
      </c>
      <c r="T1081" s="58" t="s">
        <v>6419</v>
      </c>
      <c r="U1081" s="58" t="s">
        <v>6448</v>
      </c>
      <c r="V1081" s="72">
        <v>44813</v>
      </c>
      <c r="W1081" s="58" t="s">
        <v>6335</v>
      </c>
      <c r="X1081" s="72">
        <v>44781</v>
      </c>
      <c r="Y1081" s="73" t="s">
        <v>6260</v>
      </c>
      <c r="Z1081" s="58" t="s">
        <v>706</v>
      </c>
      <c r="AA1081" s="58" t="s">
        <v>338</v>
      </c>
      <c r="AB1081" s="58" t="s">
        <v>834</v>
      </c>
      <c r="AC1081" s="58" t="s">
        <v>835</v>
      </c>
      <c r="AD1081" s="58" t="s">
        <v>6069</v>
      </c>
      <c r="AE1081" s="58" t="s">
        <v>6336</v>
      </c>
      <c r="AF1081" s="58" t="s">
        <v>6262</v>
      </c>
      <c r="AG1081" s="58"/>
      <c r="AH1081" s="58"/>
      <c r="AI1081" s="58"/>
      <c r="AJ1081" s="58"/>
      <c r="AK1081" s="58"/>
    </row>
    <row r="1082" spans="1:37" x14ac:dyDescent="0.3">
      <c r="A1082" s="58" t="s">
        <v>121</v>
      </c>
      <c r="B1082" s="58" t="s">
        <v>122</v>
      </c>
      <c r="C1082" s="58" t="s">
        <v>123</v>
      </c>
      <c r="D1082" s="58" t="s">
        <v>697</v>
      </c>
      <c r="E1082" s="58" t="s">
        <v>698</v>
      </c>
      <c r="F1082" s="58" t="s">
        <v>699</v>
      </c>
      <c r="G1082" s="58" t="s">
        <v>700</v>
      </c>
      <c r="H1082" s="58" t="s">
        <v>701</v>
      </c>
      <c r="I1082" s="58" t="s">
        <v>44</v>
      </c>
      <c r="J1082" s="58" t="s">
        <v>136</v>
      </c>
      <c r="K1082" s="58" t="s">
        <v>137</v>
      </c>
      <c r="L1082" s="58" t="s">
        <v>702</v>
      </c>
      <c r="M1082" s="58" t="s">
        <v>703</v>
      </c>
      <c r="N1082" s="58" t="s">
        <v>6290</v>
      </c>
      <c r="O1082" s="58">
        <v>1060000</v>
      </c>
      <c r="P1082" s="58" t="s">
        <v>6504</v>
      </c>
      <c r="Q1082" s="72">
        <v>44817</v>
      </c>
      <c r="R1082" s="58" t="s">
        <v>6503</v>
      </c>
      <c r="S1082" s="72">
        <v>44816</v>
      </c>
      <c r="T1082" s="58" t="s">
        <v>6419</v>
      </c>
      <c r="U1082" s="58" t="s">
        <v>6449</v>
      </c>
      <c r="V1082" s="72">
        <v>44813</v>
      </c>
      <c r="W1082" s="58" t="s">
        <v>6291</v>
      </c>
      <c r="X1082" s="72">
        <v>44768</v>
      </c>
      <c r="Y1082" s="73" t="s">
        <v>6260</v>
      </c>
      <c r="Z1082" s="58" t="s">
        <v>706</v>
      </c>
      <c r="AA1082" s="58" t="s">
        <v>707</v>
      </c>
      <c r="AB1082" s="58" t="s">
        <v>834</v>
      </c>
      <c r="AC1082" s="58" t="s">
        <v>835</v>
      </c>
      <c r="AD1082" s="58" t="s">
        <v>6450</v>
      </c>
      <c r="AE1082" s="58" t="s">
        <v>6292</v>
      </c>
      <c r="AF1082" s="58" t="s">
        <v>6262</v>
      </c>
      <c r="AG1082" s="58"/>
      <c r="AH1082" s="58"/>
      <c r="AI1082" s="58"/>
      <c r="AJ1082" s="58"/>
      <c r="AK1082" s="58"/>
    </row>
    <row r="1083" spans="1:37" x14ac:dyDescent="0.3">
      <c r="A1083" s="58" t="s">
        <v>121</v>
      </c>
      <c r="B1083" s="58" t="s">
        <v>122</v>
      </c>
      <c r="C1083" s="58" t="s">
        <v>123</v>
      </c>
      <c r="D1083" s="58" t="s">
        <v>697</v>
      </c>
      <c r="E1083" s="58" t="s">
        <v>698</v>
      </c>
      <c r="F1083" s="58" t="s">
        <v>699</v>
      </c>
      <c r="G1083" s="58" t="s">
        <v>333</v>
      </c>
      <c r="H1083" s="58" t="s">
        <v>744</v>
      </c>
      <c r="I1083" s="58" t="s">
        <v>44</v>
      </c>
      <c r="J1083" s="58" t="s">
        <v>136</v>
      </c>
      <c r="K1083" s="58" t="s">
        <v>137</v>
      </c>
      <c r="L1083" s="58" t="s">
        <v>274</v>
      </c>
      <c r="M1083" s="58" t="s">
        <v>745</v>
      </c>
      <c r="N1083" s="58" t="s">
        <v>6331</v>
      </c>
      <c r="O1083" s="58">
        <v>994000</v>
      </c>
      <c r="P1083" s="58" t="s">
        <v>6504</v>
      </c>
      <c r="Q1083" s="72">
        <v>44817</v>
      </c>
      <c r="R1083" s="58" t="s">
        <v>6503</v>
      </c>
      <c r="S1083" s="72">
        <v>44816</v>
      </c>
      <c r="T1083" s="58" t="s">
        <v>6419</v>
      </c>
      <c r="U1083" s="58" t="s">
        <v>6451</v>
      </c>
      <c r="V1083" s="72">
        <v>44813</v>
      </c>
      <c r="W1083" s="58" t="s">
        <v>6332</v>
      </c>
      <c r="X1083" s="72">
        <v>44782</v>
      </c>
      <c r="Y1083" s="73" t="s">
        <v>6260</v>
      </c>
      <c r="Z1083" s="58" t="s">
        <v>706</v>
      </c>
      <c r="AA1083" s="58" t="s">
        <v>338</v>
      </c>
      <c r="AB1083" s="58" t="s">
        <v>834</v>
      </c>
      <c r="AC1083" s="58" t="s">
        <v>835</v>
      </c>
      <c r="AD1083" s="58" t="s">
        <v>6064</v>
      </c>
      <c r="AE1083" s="58" t="s">
        <v>6333</v>
      </c>
      <c r="AF1083" s="58" t="s">
        <v>6262</v>
      </c>
      <c r="AG1083" s="58"/>
      <c r="AH1083" s="58"/>
      <c r="AI1083" s="58"/>
      <c r="AJ1083" s="58"/>
      <c r="AK1083" s="58"/>
    </row>
    <row r="1084" spans="1:37" x14ac:dyDescent="0.3">
      <c r="A1084" s="58" t="s">
        <v>121</v>
      </c>
      <c r="B1084" s="58" t="s">
        <v>122</v>
      </c>
      <c r="C1084" s="58" t="s">
        <v>123</v>
      </c>
      <c r="D1084" s="58" t="s">
        <v>697</v>
      </c>
      <c r="E1084" s="58" t="s">
        <v>698</v>
      </c>
      <c r="F1084" s="58" t="s">
        <v>699</v>
      </c>
      <c r="G1084" s="58" t="s">
        <v>700</v>
      </c>
      <c r="H1084" s="58" t="s">
        <v>701</v>
      </c>
      <c r="I1084" s="58" t="s">
        <v>44</v>
      </c>
      <c r="J1084" s="58" t="s">
        <v>136</v>
      </c>
      <c r="K1084" s="58" t="s">
        <v>137</v>
      </c>
      <c r="L1084" s="58" t="s">
        <v>702</v>
      </c>
      <c r="M1084" s="58" t="s">
        <v>703</v>
      </c>
      <c r="N1084" s="58" t="s">
        <v>6293</v>
      </c>
      <c r="O1084" s="58">
        <v>506000</v>
      </c>
      <c r="P1084" s="58" t="s">
        <v>6504</v>
      </c>
      <c r="Q1084" s="72">
        <v>44817</v>
      </c>
      <c r="R1084" s="58" t="s">
        <v>6503</v>
      </c>
      <c r="S1084" s="72">
        <v>44816</v>
      </c>
      <c r="T1084" s="58" t="s">
        <v>6419</v>
      </c>
      <c r="U1084" s="58" t="s">
        <v>6452</v>
      </c>
      <c r="V1084" s="72">
        <v>44813</v>
      </c>
      <c r="W1084" s="58" t="s">
        <v>6294</v>
      </c>
      <c r="X1084" s="72">
        <v>44785</v>
      </c>
      <c r="Y1084" s="73" t="s">
        <v>6260</v>
      </c>
      <c r="Z1084" s="58" t="s">
        <v>706</v>
      </c>
      <c r="AA1084" s="58" t="s">
        <v>707</v>
      </c>
      <c r="AB1084" s="58" t="s">
        <v>834</v>
      </c>
      <c r="AC1084" s="58" t="s">
        <v>835</v>
      </c>
      <c r="AD1084" s="58" t="s">
        <v>6453</v>
      </c>
      <c r="AE1084" s="58" t="s">
        <v>6295</v>
      </c>
      <c r="AF1084" s="58" t="s">
        <v>6262</v>
      </c>
      <c r="AG1084" s="58"/>
      <c r="AH1084" s="58"/>
      <c r="AI1084" s="58"/>
      <c r="AJ1084" s="58"/>
      <c r="AK1084" s="58"/>
    </row>
    <row r="1085" spans="1:37" x14ac:dyDescent="0.3">
      <c r="A1085" s="58" t="s">
        <v>121</v>
      </c>
      <c r="B1085" s="58" t="s">
        <v>122</v>
      </c>
      <c r="C1085" s="58" t="s">
        <v>123</v>
      </c>
      <c r="D1085" s="58" t="s">
        <v>697</v>
      </c>
      <c r="E1085" s="58" t="s">
        <v>698</v>
      </c>
      <c r="F1085" s="58" t="s">
        <v>699</v>
      </c>
      <c r="G1085" s="58" t="s">
        <v>333</v>
      </c>
      <c r="H1085" s="58" t="s">
        <v>744</v>
      </c>
      <c r="I1085" s="58" t="s">
        <v>44</v>
      </c>
      <c r="J1085" s="58" t="s">
        <v>136</v>
      </c>
      <c r="K1085" s="58" t="s">
        <v>137</v>
      </c>
      <c r="L1085" s="58" t="s">
        <v>762</v>
      </c>
      <c r="M1085" s="58" t="s">
        <v>763</v>
      </c>
      <c r="N1085" s="58" t="s">
        <v>6328</v>
      </c>
      <c r="O1085" s="58">
        <v>800000</v>
      </c>
      <c r="P1085" s="58" t="s">
        <v>6504</v>
      </c>
      <c r="Q1085" s="72">
        <v>44817</v>
      </c>
      <c r="R1085" s="58" t="s">
        <v>6503</v>
      </c>
      <c r="S1085" s="72">
        <v>44816</v>
      </c>
      <c r="T1085" s="58" t="s">
        <v>6419</v>
      </c>
      <c r="U1085" s="58" t="s">
        <v>6454</v>
      </c>
      <c r="V1085" s="72">
        <v>44813</v>
      </c>
      <c r="W1085" s="58" t="s">
        <v>6329</v>
      </c>
      <c r="X1085" s="72">
        <v>44778</v>
      </c>
      <c r="Y1085" s="73" t="s">
        <v>6260</v>
      </c>
      <c r="Z1085" s="58" t="s">
        <v>706</v>
      </c>
      <c r="AA1085" s="58" t="s">
        <v>338</v>
      </c>
      <c r="AB1085" s="58" t="s">
        <v>834</v>
      </c>
      <c r="AC1085" s="58" t="s">
        <v>835</v>
      </c>
      <c r="AD1085" s="58" t="s">
        <v>6059</v>
      </c>
      <c r="AE1085" s="58" t="s">
        <v>6330</v>
      </c>
      <c r="AF1085" s="58" t="s">
        <v>6262</v>
      </c>
      <c r="AG1085" s="58"/>
      <c r="AH1085" s="58"/>
      <c r="AI1085" s="58"/>
      <c r="AJ1085" s="58"/>
      <c r="AK1085" s="58"/>
    </row>
    <row r="1086" spans="1:37" x14ac:dyDescent="0.3">
      <c r="A1086" s="58" t="s">
        <v>121</v>
      </c>
      <c r="B1086" s="58" t="s">
        <v>122</v>
      </c>
      <c r="C1086" s="58" t="s">
        <v>123</v>
      </c>
      <c r="D1086" s="58" t="s">
        <v>697</v>
      </c>
      <c r="E1086" s="58" t="s">
        <v>698</v>
      </c>
      <c r="F1086" s="58" t="s">
        <v>699</v>
      </c>
      <c r="G1086" s="58" t="s">
        <v>333</v>
      </c>
      <c r="H1086" s="58" t="s">
        <v>744</v>
      </c>
      <c r="I1086" s="58" t="s">
        <v>44</v>
      </c>
      <c r="J1086" s="58" t="s">
        <v>136</v>
      </c>
      <c r="K1086" s="58" t="s">
        <v>137</v>
      </c>
      <c r="L1086" s="58" t="s">
        <v>767</v>
      </c>
      <c r="M1086" s="58" t="s">
        <v>768</v>
      </c>
      <c r="N1086" s="58" t="s">
        <v>6328</v>
      </c>
      <c r="O1086" s="58">
        <v>880000</v>
      </c>
      <c r="P1086" s="58" t="s">
        <v>6504</v>
      </c>
      <c r="Q1086" s="72">
        <v>44817</v>
      </c>
      <c r="R1086" s="58" t="s">
        <v>6503</v>
      </c>
      <c r="S1086" s="72">
        <v>44816</v>
      </c>
      <c r="T1086" s="58" t="s">
        <v>6419</v>
      </c>
      <c r="U1086" s="58" t="s">
        <v>6454</v>
      </c>
      <c r="V1086" s="72">
        <v>44813</v>
      </c>
      <c r="W1086" s="58" t="s">
        <v>6329</v>
      </c>
      <c r="X1086" s="72">
        <v>44778</v>
      </c>
      <c r="Y1086" s="73" t="s">
        <v>6260</v>
      </c>
      <c r="Z1086" s="58" t="s">
        <v>706</v>
      </c>
      <c r="AA1086" s="58" t="s">
        <v>338</v>
      </c>
      <c r="AB1086" s="58" t="s">
        <v>834</v>
      </c>
      <c r="AC1086" s="58" t="s">
        <v>835</v>
      </c>
      <c r="AD1086" s="58" t="s">
        <v>6059</v>
      </c>
      <c r="AE1086" s="58" t="s">
        <v>6330</v>
      </c>
      <c r="AF1086" s="58" t="s">
        <v>6262</v>
      </c>
      <c r="AG1086" s="58"/>
      <c r="AH1086" s="58"/>
      <c r="AI1086" s="58"/>
      <c r="AJ1086" s="58"/>
      <c r="AK1086" s="58"/>
    </row>
    <row r="1087" spans="1:37" x14ac:dyDescent="0.3">
      <c r="A1087" s="58" t="s">
        <v>121</v>
      </c>
      <c r="B1087" s="58" t="s">
        <v>122</v>
      </c>
      <c r="C1087" s="58" t="s">
        <v>123</v>
      </c>
      <c r="D1087" s="58" t="s">
        <v>697</v>
      </c>
      <c r="E1087" s="58" t="s">
        <v>698</v>
      </c>
      <c r="F1087" s="58" t="s">
        <v>699</v>
      </c>
      <c r="G1087" s="58" t="s">
        <v>700</v>
      </c>
      <c r="H1087" s="58" t="s">
        <v>701</v>
      </c>
      <c r="I1087" s="58" t="s">
        <v>44</v>
      </c>
      <c r="J1087" s="58" t="s">
        <v>136</v>
      </c>
      <c r="K1087" s="58" t="s">
        <v>137</v>
      </c>
      <c r="L1087" s="58" t="s">
        <v>702</v>
      </c>
      <c r="M1087" s="58" t="s">
        <v>703</v>
      </c>
      <c r="N1087" s="58" t="s">
        <v>6296</v>
      </c>
      <c r="O1087" s="58">
        <v>1219000</v>
      </c>
      <c r="P1087" s="58" t="s">
        <v>6504</v>
      </c>
      <c r="Q1087" s="72">
        <v>44817</v>
      </c>
      <c r="R1087" s="58" t="s">
        <v>6503</v>
      </c>
      <c r="S1087" s="72">
        <v>44816</v>
      </c>
      <c r="T1087" s="58" t="s">
        <v>6419</v>
      </c>
      <c r="U1087" s="58" t="s">
        <v>6455</v>
      </c>
      <c r="V1087" s="72">
        <v>44813</v>
      </c>
      <c r="W1087" s="58" t="s">
        <v>6297</v>
      </c>
      <c r="X1087" s="72">
        <v>44785</v>
      </c>
      <c r="Y1087" s="73" t="s">
        <v>6260</v>
      </c>
      <c r="Z1087" s="58" t="s">
        <v>706</v>
      </c>
      <c r="AA1087" s="58" t="s">
        <v>707</v>
      </c>
      <c r="AB1087" s="58" t="s">
        <v>834</v>
      </c>
      <c r="AC1087" s="58" t="s">
        <v>835</v>
      </c>
      <c r="AD1087" s="58" t="s">
        <v>6456</v>
      </c>
      <c r="AE1087" s="58" t="s">
        <v>6298</v>
      </c>
      <c r="AF1087" s="58" t="s">
        <v>6262</v>
      </c>
      <c r="AG1087" s="58"/>
      <c r="AH1087" s="58"/>
      <c r="AI1087" s="58"/>
      <c r="AJ1087" s="58"/>
      <c r="AK1087" s="58"/>
    </row>
    <row r="1088" spans="1:37" x14ac:dyDescent="0.3">
      <c r="A1088" s="58" t="s">
        <v>121</v>
      </c>
      <c r="B1088" s="58" t="s">
        <v>122</v>
      </c>
      <c r="C1088" s="58" t="s">
        <v>123</v>
      </c>
      <c r="D1088" s="58" t="s">
        <v>697</v>
      </c>
      <c r="E1088" s="58" t="s">
        <v>698</v>
      </c>
      <c r="F1088" s="58" t="s">
        <v>699</v>
      </c>
      <c r="G1088" s="58" t="s">
        <v>333</v>
      </c>
      <c r="H1088" s="58" t="s">
        <v>744</v>
      </c>
      <c r="I1088" s="58" t="s">
        <v>44</v>
      </c>
      <c r="J1088" s="58" t="s">
        <v>136</v>
      </c>
      <c r="K1088" s="58" t="s">
        <v>137</v>
      </c>
      <c r="L1088" s="58" t="s">
        <v>279</v>
      </c>
      <c r="M1088" s="58" t="s">
        <v>752</v>
      </c>
      <c r="N1088" s="58" t="s">
        <v>6325</v>
      </c>
      <c r="O1088" s="58">
        <v>1495000</v>
      </c>
      <c r="P1088" s="58" t="s">
        <v>6504</v>
      </c>
      <c r="Q1088" s="72">
        <v>44817</v>
      </c>
      <c r="R1088" s="58" t="s">
        <v>6503</v>
      </c>
      <c r="S1088" s="72">
        <v>44816</v>
      </c>
      <c r="T1088" s="58" t="s">
        <v>6419</v>
      </c>
      <c r="U1088" s="58" t="s">
        <v>6457</v>
      </c>
      <c r="V1088" s="72">
        <v>44813</v>
      </c>
      <c r="W1088" s="58" t="s">
        <v>6326</v>
      </c>
      <c r="X1088" s="72">
        <v>44784</v>
      </c>
      <c r="Y1088" s="73" t="s">
        <v>6260</v>
      </c>
      <c r="Z1088" s="58" t="s">
        <v>706</v>
      </c>
      <c r="AA1088" s="58" t="s">
        <v>338</v>
      </c>
      <c r="AB1088" s="58" t="s">
        <v>834</v>
      </c>
      <c r="AC1088" s="58" t="s">
        <v>835</v>
      </c>
      <c r="AD1088" s="58" t="s">
        <v>6055</v>
      </c>
      <c r="AE1088" s="58" t="s">
        <v>6327</v>
      </c>
      <c r="AF1088" s="58" t="s">
        <v>6262</v>
      </c>
      <c r="AG1088" s="58"/>
      <c r="AH1088" s="58"/>
      <c r="AI1088" s="58"/>
      <c r="AJ1088" s="58"/>
      <c r="AK1088" s="58"/>
    </row>
    <row r="1089" spans="1:37" x14ac:dyDescent="0.3">
      <c r="A1089" s="58" t="s">
        <v>121</v>
      </c>
      <c r="B1089" s="58" t="s">
        <v>122</v>
      </c>
      <c r="C1089" s="58" t="s">
        <v>123</v>
      </c>
      <c r="D1089" s="58" t="s">
        <v>697</v>
      </c>
      <c r="E1089" s="58" t="s">
        <v>698</v>
      </c>
      <c r="F1089" s="58" t="s">
        <v>699</v>
      </c>
      <c r="G1089" s="58" t="s">
        <v>700</v>
      </c>
      <c r="H1089" s="58" t="s">
        <v>701</v>
      </c>
      <c r="I1089" s="58" t="s">
        <v>44</v>
      </c>
      <c r="J1089" s="58" t="s">
        <v>136</v>
      </c>
      <c r="K1089" s="58" t="s">
        <v>137</v>
      </c>
      <c r="L1089" s="58" t="s">
        <v>725</v>
      </c>
      <c r="M1089" s="58" t="s">
        <v>726</v>
      </c>
      <c r="N1089" s="58" t="s">
        <v>6299</v>
      </c>
      <c r="O1089" s="58">
        <v>685000</v>
      </c>
      <c r="P1089" s="58" t="s">
        <v>6504</v>
      </c>
      <c r="Q1089" s="72">
        <v>44817</v>
      </c>
      <c r="R1089" s="58" t="s">
        <v>6503</v>
      </c>
      <c r="S1089" s="72">
        <v>44816</v>
      </c>
      <c r="T1089" s="58" t="s">
        <v>6419</v>
      </c>
      <c r="U1089" s="58" t="s">
        <v>6458</v>
      </c>
      <c r="V1089" s="72">
        <v>44813</v>
      </c>
      <c r="W1089" s="58" t="s">
        <v>6300</v>
      </c>
      <c r="X1089" s="72">
        <v>44804</v>
      </c>
      <c r="Y1089" s="73" t="s">
        <v>6260</v>
      </c>
      <c r="Z1089" s="58" t="s">
        <v>706</v>
      </c>
      <c r="AA1089" s="58" t="s">
        <v>707</v>
      </c>
      <c r="AB1089" s="58" t="s">
        <v>834</v>
      </c>
      <c r="AC1089" s="58" t="s">
        <v>835</v>
      </c>
      <c r="AD1089" s="58" t="s">
        <v>6459</v>
      </c>
      <c r="AE1089" s="58" t="s">
        <v>6301</v>
      </c>
      <c r="AF1089" s="58" t="s">
        <v>6262</v>
      </c>
      <c r="AG1089" s="58"/>
      <c r="AH1089" s="58"/>
      <c r="AI1089" s="58"/>
      <c r="AJ1089" s="58"/>
      <c r="AK1089" s="58"/>
    </row>
    <row r="1090" spans="1:37" x14ac:dyDescent="0.3">
      <c r="A1090" s="58" t="s">
        <v>121</v>
      </c>
      <c r="B1090" s="58" t="s">
        <v>122</v>
      </c>
      <c r="C1090" s="58" t="s">
        <v>123</v>
      </c>
      <c r="D1090" s="58" t="s">
        <v>697</v>
      </c>
      <c r="E1090" s="58" t="s">
        <v>698</v>
      </c>
      <c r="F1090" s="58" t="s">
        <v>699</v>
      </c>
      <c r="G1090" s="58" t="s">
        <v>333</v>
      </c>
      <c r="H1090" s="58" t="s">
        <v>744</v>
      </c>
      <c r="I1090" s="58" t="s">
        <v>44</v>
      </c>
      <c r="J1090" s="58" t="s">
        <v>136</v>
      </c>
      <c r="K1090" s="58" t="s">
        <v>137</v>
      </c>
      <c r="L1090" s="58" t="s">
        <v>279</v>
      </c>
      <c r="M1090" s="58" t="s">
        <v>752</v>
      </c>
      <c r="N1090" s="58" t="s">
        <v>6322</v>
      </c>
      <c r="O1090" s="58">
        <v>1465000</v>
      </c>
      <c r="P1090" s="58" t="s">
        <v>6504</v>
      </c>
      <c r="Q1090" s="72">
        <v>44817</v>
      </c>
      <c r="R1090" s="58" t="s">
        <v>6503</v>
      </c>
      <c r="S1090" s="72">
        <v>44816</v>
      </c>
      <c r="T1090" s="58" t="s">
        <v>6419</v>
      </c>
      <c r="U1090" s="58" t="s">
        <v>6460</v>
      </c>
      <c r="V1090" s="72">
        <v>44813</v>
      </c>
      <c r="W1090" s="58" t="s">
        <v>6323</v>
      </c>
      <c r="X1090" s="72">
        <v>44784</v>
      </c>
      <c r="Y1090" s="73" t="s">
        <v>6260</v>
      </c>
      <c r="Z1090" s="58" t="s">
        <v>706</v>
      </c>
      <c r="AA1090" s="58" t="s">
        <v>338</v>
      </c>
      <c r="AB1090" s="58" t="s">
        <v>834</v>
      </c>
      <c r="AC1090" s="58" t="s">
        <v>835</v>
      </c>
      <c r="AD1090" s="58" t="s">
        <v>6050</v>
      </c>
      <c r="AE1090" s="58" t="s">
        <v>6324</v>
      </c>
      <c r="AF1090" s="58" t="s">
        <v>6262</v>
      </c>
      <c r="AG1090" s="58"/>
      <c r="AH1090" s="58"/>
      <c r="AI1090" s="58"/>
      <c r="AJ1090" s="58"/>
      <c r="AK1090" s="58"/>
    </row>
    <row r="1091" spans="1:37" x14ac:dyDescent="0.3">
      <c r="A1091" s="58" t="s">
        <v>121</v>
      </c>
      <c r="B1091" s="58" t="s">
        <v>122</v>
      </c>
      <c r="C1091" s="58" t="s">
        <v>123</v>
      </c>
      <c r="D1091" s="58" t="s">
        <v>697</v>
      </c>
      <c r="E1091" s="58" t="s">
        <v>698</v>
      </c>
      <c r="F1091" s="58" t="s">
        <v>699</v>
      </c>
      <c r="G1091" s="58" t="s">
        <v>700</v>
      </c>
      <c r="H1091" s="58" t="s">
        <v>701</v>
      </c>
      <c r="I1091" s="58" t="s">
        <v>44</v>
      </c>
      <c r="J1091" s="58" t="s">
        <v>136</v>
      </c>
      <c r="K1091" s="58" t="s">
        <v>137</v>
      </c>
      <c r="L1091" s="58" t="s">
        <v>702</v>
      </c>
      <c r="M1091" s="58" t="s">
        <v>703</v>
      </c>
      <c r="N1091" s="58" t="s">
        <v>6302</v>
      </c>
      <c r="O1091" s="58">
        <v>893000</v>
      </c>
      <c r="P1091" s="58" t="s">
        <v>6504</v>
      </c>
      <c r="Q1091" s="72">
        <v>44817</v>
      </c>
      <c r="R1091" s="58" t="s">
        <v>6503</v>
      </c>
      <c r="S1091" s="72">
        <v>44816</v>
      </c>
      <c r="T1091" s="58" t="s">
        <v>6419</v>
      </c>
      <c r="U1091" s="58" t="s">
        <v>6461</v>
      </c>
      <c r="V1091" s="72">
        <v>44813</v>
      </c>
      <c r="W1091" s="58" t="s">
        <v>6303</v>
      </c>
      <c r="X1091" s="72">
        <v>44804</v>
      </c>
      <c r="Y1091" s="73" t="s">
        <v>6260</v>
      </c>
      <c r="Z1091" s="58" t="s">
        <v>706</v>
      </c>
      <c r="AA1091" s="58" t="s">
        <v>707</v>
      </c>
      <c r="AB1091" s="58" t="s">
        <v>834</v>
      </c>
      <c r="AC1091" s="58" t="s">
        <v>835</v>
      </c>
      <c r="AD1091" s="58" t="s">
        <v>6462</v>
      </c>
      <c r="AE1091" s="58" t="s">
        <v>6304</v>
      </c>
      <c r="AF1091" s="58" t="s">
        <v>6262</v>
      </c>
      <c r="AG1091" s="58"/>
      <c r="AH1091" s="58"/>
      <c r="AI1091" s="58"/>
      <c r="AJ1091" s="58"/>
      <c r="AK1091" s="58"/>
    </row>
    <row r="1092" spans="1:37" x14ac:dyDescent="0.3">
      <c r="A1092" s="58" t="s">
        <v>121</v>
      </c>
      <c r="B1092" s="58" t="s">
        <v>122</v>
      </c>
      <c r="C1092" s="58" t="s">
        <v>123</v>
      </c>
      <c r="D1092" s="58" t="s">
        <v>697</v>
      </c>
      <c r="E1092" s="58" t="s">
        <v>698</v>
      </c>
      <c r="F1092" s="58" t="s">
        <v>699</v>
      </c>
      <c r="G1092" s="58" t="s">
        <v>333</v>
      </c>
      <c r="H1092" s="58" t="s">
        <v>744</v>
      </c>
      <c r="I1092" s="58" t="s">
        <v>44</v>
      </c>
      <c r="J1092" s="58" t="s">
        <v>136</v>
      </c>
      <c r="K1092" s="58" t="s">
        <v>137</v>
      </c>
      <c r="L1092" s="58" t="s">
        <v>279</v>
      </c>
      <c r="M1092" s="58" t="s">
        <v>752</v>
      </c>
      <c r="N1092" s="58" t="s">
        <v>6319</v>
      </c>
      <c r="O1092" s="58">
        <v>1485000</v>
      </c>
      <c r="P1092" s="58" t="s">
        <v>6504</v>
      </c>
      <c r="Q1092" s="72">
        <v>44817</v>
      </c>
      <c r="R1092" s="58" t="s">
        <v>6503</v>
      </c>
      <c r="S1092" s="72">
        <v>44816</v>
      </c>
      <c r="T1092" s="58" t="s">
        <v>6419</v>
      </c>
      <c r="U1092" s="58" t="s">
        <v>6463</v>
      </c>
      <c r="V1092" s="72">
        <v>44813</v>
      </c>
      <c r="W1092" s="58" t="s">
        <v>6320</v>
      </c>
      <c r="X1092" s="72">
        <v>44784</v>
      </c>
      <c r="Y1092" s="73" t="s">
        <v>6260</v>
      </c>
      <c r="Z1092" s="58" t="s">
        <v>706</v>
      </c>
      <c r="AA1092" s="58" t="s">
        <v>338</v>
      </c>
      <c r="AB1092" s="58" t="s">
        <v>834</v>
      </c>
      <c r="AC1092" s="58" t="s">
        <v>835</v>
      </c>
      <c r="AD1092" s="58" t="s">
        <v>6045</v>
      </c>
      <c r="AE1092" s="58" t="s">
        <v>6321</v>
      </c>
      <c r="AF1092" s="58" t="s">
        <v>6262</v>
      </c>
      <c r="AG1092" s="58"/>
      <c r="AH1092" s="58"/>
      <c r="AI1092" s="58"/>
      <c r="AJ1092" s="58"/>
      <c r="AK1092" s="58"/>
    </row>
    <row r="1093" spans="1:37" x14ac:dyDescent="0.3">
      <c r="A1093" s="58" t="s">
        <v>121</v>
      </c>
      <c r="B1093" s="58" t="s">
        <v>122</v>
      </c>
      <c r="C1093" s="58" t="s">
        <v>123</v>
      </c>
      <c r="D1093" s="58" t="s">
        <v>697</v>
      </c>
      <c r="E1093" s="58" t="s">
        <v>698</v>
      </c>
      <c r="F1093" s="58" t="s">
        <v>699</v>
      </c>
      <c r="G1093" s="58" t="s">
        <v>333</v>
      </c>
      <c r="H1093" s="58" t="s">
        <v>744</v>
      </c>
      <c r="I1093" s="58" t="s">
        <v>44</v>
      </c>
      <c r="J1093" s="58" t="s">
        <v>136</v>
      </c>
      <c r="K1093" s="58" t="s">
        <v>137</v>
      </c>
      <c r="L1093" s="58" t="s">
        <v>2914</v>
      </c>
      <c r="M1093" s="58" t="s">
        <v>2915</v>
      </c>
      <c r="N1093" s="58" t="s">
        <v>6305</v>
      </c>
      <c r="O1093" s="58">
        <v>5439000</v>
      </c>
      <c r="P1093" s="58" t="s">
        <v>6504</v>
      </c>
      <c r="Q1093" s="72">
        <v>44817</v>
      </c>
      <c r="R1093" s="58" t="s">
        <v>6503</v>
      </c>
      <c r="S1093" s="72">
        <v>44816</v>
      </c>
      <c r="T1093" s="58" t="s">
        <v>6419</v>
      </c>
      <c r="U1093" s="58" t="s">
        <v>6464</v>
      </c>
      <c r="V1093" s="72">
        <v>44813</v>
      </c>
      <c r="W1093" s="58" t="s">
        <v>6246</v>
      </c>
      <c r="X1093" s="72">
        <v>44778</v>
      </c>
      <c r="Y1093" s="73" t="s">
        <v>6260</v>
      </c>
      <c r="Z1093" s="58" t="s">
        <v>706</v>
      </c>
      <c r="AA1093" s="58" t="s">
        <v>338</v>
      </c>
      <c r="AB1093" s="58" t="s">
        <v>834</v>
      </c>
      <c r="AC1093" s="58" t="s">
        <v>835</v>
      </c>
      <c r="AD1093" s="58" t="s">
        <v>6021</v>
      </c>
      <c r="AE1093" s="58" t="s">
        <v>6306</v>
      </c>
      <c r="AF1093" s="58" t="s">
        <v>6262</v>
      </c>
      <c r="AG1093" s="58">
        <v>1666500</v>
      </c>
      <c r="AH1093" s="58"/>
      <c r="AI1093" s="58"/>
      <c r="AJ1093" s="58">
        <v>303000</v>
      </c>
      <c r="AK1093" s="58"/>
    </row>
    <row r="1094" spans="1:37" x14ac:dyDescent="0.3">
      <c r="A1094" s="58" t="s">
        <v>121</v>
      </c>
      <c r="B1094" s="58" t="s">
        <v>122</v>
      </c>
      <c r="C1094" s="58" t="s">
        <v>123</v>
      </c>
      <c r="D1094" s="58" t="s">
        <v>697</v>
      </c>
      <c r="E1094" s="58" t="s">
        <v>698</v>
      </c>
      <c r="F1094" s="58" t="s">
        <v>699</v>
      </c>
      <c r="G1094" s="58" t="s">
        <v>333</v>
      </c>
      <c r="H1094" s="58" t="s">
        <v>744</v>
      </c>
      <c r="I1094" s="58" t="s">
        <v>44</v>
      </c>
      <c r="J1094" s="58" t="s">
        <v>136</v>
      </c>
      <c r="K1094" s="58" t="s">
        <v>137</v>
      </c>
      <c r="L1094" s="58" t="s">
        <v>2921</v>
      </c>
      <c r="M1094" s="58" t="s">
        <v>2922</v>
      </c>
      <c r="N1094" s="58" t="s">
        <v>6305</v>
      </c>
      <c r="O1094" s="58">
        <v>5994000</v>
      </c>
      <c r="P1094" s="58" t="s">
        <v>6504</v>
      </c>
      <c r="Q1094" s="72">
        <v>44817</v>
      </c>
      <c r="R1094" s="58" t="s">
        <v>6503</v>
      </c>
      <c r="S1094" s="72">
        <v>44816</v>
      </c>
      <c r="T1094" s="58" t="s">
        <v>6419</v>
      </c>
      <c r="U1094" s="58" t="s">
        <v>6464</v>
      </c>
      <c r="V1094" s="72">
        <v>44813</v>
      </c>
      <c r="W1094" s="58" t="s">
        <v>6246</v>
      </c>
      <c r="X1094" s="72">
        <v>44778</v>
      </c>
      <c r="Y1094" s="73" t="s">
        <v>6260</v>
      </c>
      <c r="Z1094" s="58" t="s">
        <v>706</v>
      </c>
      <c r="AA1094" s="58" t="s">
        <v>338</v>
      </c>
      <c r="AB1094" s="58" t="s">
        <v>834</v>
      </c>
      <c r="AC1094" s="58" t="s">
        <v>835</v>
      </c>
      <c r="AD1094" s="58" t="s">
        <v>6021</v>
      </c>
      <c r="AE1094" s="58" t="s">
        <v>6306</v>
      </c>
      <c r="AF1094" s="58" t="s">
        <v>6262</v>
      </c>
      <c r="AG1094" s="58">
        <v>1666500</v>
      </c>
      <c r="AH1094" s="58"/>
      <c r="AI1094" s="58"/>
      <c r="AJ1094" s="58">
        <v>303000</v>
      </c>
      <c r="AK1094" s="58"/>
    </row>
    <row r="1095" spans="1:37" x14ac:dyDescent="0.3">
      <c r="A1095" s="58" t="s">
        <v>121</v>
      </c>
      <c r="B1095" s="58" t="s">
        <v>122</v>
      </c>
      <c r="C1095" s="58" t="s">
        <v>123</v>
      </c>
      <c r="D1095" s="58" t="s">
        <v>697</v>
      </c>
      <c r="E1095" s="58" t="s">
        <v>698</v>
      </c>
      <c r="F1095" s="58" t="s">
        <v>699</v>
      </c>
      <c r="G1095" s="58" t="s">
        <v>333</v>
      </c>
      <c r="H1095" s="58" t="s">
        <v>744</v>
      </c>
      <c r="I1095" s="58" t="s">
        <v>44</v>
      </c>
      <c r="J1095" s="58" t="s">
        <v>136</v>
      </c>
      <c r="K1095" s="58" t="s">
        <v>137</v>
      </c>
      <c r="L1095" s="58" t="s">
        <v>3189</v>
      </c>
      <c r="M1095" s="58" t="s">
        <v>3190</v>
      </c>
      <c r="N1095" s="58" t="s">
        <v>6305</v>
      </c>
      <c r="O1095" s="58">
        <v>5383500</v>
      </c>
      <c r="P1095" s="58" t="s">
        <v>6504</v>
      </c>
      <c r="Q1095" s="72">
        <v>44817</v>
      </c>
      <c r="R1095" s="58" t="s">
        <v>6503</v>
      </c>
      <c r="S1095" s="72">
        <v>44816</v>
      </c>
      <c r="T1095" s="58" t="s">
        <v>6419</v>
      </c>
      <c r="U1095" s="58" t="s">
        <v>6464</v>
      </c>
      <c r="V1095" s="72">
        <v>44813</v>
      </c>
      <c r="W1095" s="58" t="s">
        <v>6246</v>
      </c>
      <c r="X1095" s="72">
        <v>44778</v>
      </c>
      <c r="Y1095" s="73" t="s">
        <v>6260</v>
      </c>
      <c r="Z1095" s="58" t="s">
        <v>706</v>
      </c>
      <c r="AA1095" s="58" t="s">
        <v>338</v>
      </c>
      <c r="AB1095" s="58" t="s">
        <v>834</v>
      </c>
      <c r="AC1095" s="58" t="s">
        <v>835</v>
      </c>
      <c r="AD1095" s="58" t="s">
        <v>6021</v>
      </c>
      <c r="AE1095" s="58" t="s">
        <v>6306</v>
      </c>
      <c r="AF1095" s="58" t="s">
        <v>6262</v>
      </c>
      <c r="AG1095" s="58">
        <v>1666500</v>
      </c>
      <c r="AH1095" s="58"/>
      <c r="AI1095" s="58"/>
      <c r="AJ1095" s="58">
        <v>303000</v>
      </c>
      <c r="AK1095" s="58"/>
    </row>
    <row r="1096" spans="1:37" x14ac:dyDescent="0.3">
      <c r="A1096" s="58" t="s">
        <v>121</v>
      </c>
      <c r="B1096" s="58" t="s">
        <v>122</v>
      </c>
      <c r="C1096" s="58" t="s">
        <v>123</v>
      </c>
      <c r="D1096" s="58" t="s">
        <v>697</v>
      </c>
      <c r="E1096" s="58" t="s">
        <v>698</v>
      </c>
      <c r="F1096" s="58" t="s">
        <v>699</v>
      </c>
      <c r="G1096" s="58" t="s">
        <v>333</v>
      </c>
      <c r="H1096" s="58" t="s">
        <v>744</v>
      </c>
      <c r="I1096" s="58" t="s">
        <v>44</v>
      </c>
      <c r="J1096" s="58" t="s">
        <v>136</v>
      </c>
      <c r="K1096" s="58" t="s">
        <v>137</v>
      </c>
      <c r="L1096" s="58" t="s">
        <v>274</v>
      </c>
      <c r="M1096" s="58" t="s">
        <v>745</v>
      </c>
      <c r="N1096" s="58" t="s">
        <v>6316</v>
      </c>
      <c r="O1096" s="58">
        <v>997500</v>
      </c>
      <c r="P1096" s="58" t="s">
        <v>6504</v>
      </c>
      <c r="Q1096" s="72">
        <v>44817</v>
      </c>
      <c r="R1096" s="58" t="s">
        <v>6503</v>
      </c>
      <c r="S1096" s="72">
        <v>44816</v>
      </c>
      <c r="T1096" s="58" t="s">
        <v>6419</v>
      </c>
      <c r="U1096" s="58" t="s">
        <v>6465</v>
      </c>
      <c r="V1096" s="72">
        <v>44813</v>
      </c>
      <c r="W1096" s="58" t="s">
        <v>6317</v>
      </c>
      <c r="X1096" s="72">
        <v>44784</v>
      </c>
      <c r="Y1096" s="73" t="s">
        <v>6260</v>
      </c>
      <c r="Z1096" s="58" t="s">
        <v>706</v>
      </c>
      <c r="AA1096" s="58" t="s">
        <v>338</v>
      </c>
      <c r="AB1096" s="58" t="s">
        <v>834</v>
      </c>
      <c r="AC1096" s="58" t="s">
        <v>835</v>
      </c>
      <c r="AD1096" s="58" t="s">
        <v>6041</v>
      </c>
      <c r="AE1096" s="58" t="s">
        <v>6318</v>
      </c>
      <c r="AF1096" s="58" t="s">
        <v>6262</v>
      </c>
      <c r="AG1096" s="58"/>
      <c r="AH1096" s="58"/>
      <c r="AI1096" s="58"/>
      <c r="AJ1096" s="58"/>
      <c r="AK1096" s="58"/>
    </row>
    <row r="1097" spans="1:37" x14ac:dyDescent="0.3">
      <c r="A1097" s="58" t="s">
        <v>121</v>
      </c>
      <c r="B1097" s="58" t="s">
        <v>122</v>
      </c>
      <c r="C1097" s="58" t="s">
        <v>123</v>
      </c>
      <c r="D1097" s="58" t="s">
        <v>697</v>
      </c>
      <c r="E1097" s="58" t="s">
        <v>698</v>
      </c>
      <c r="F1097" s="58" t="s">
        <v>699</v>
      </c>
      <c r="G1097" s="58" t="s">
        <v>333</v>
      </c>
      <c r="H1097" s="58" t="s">
        <v>744</v>
      </c>
      <c r="I1097" s="58" t="s">
        <v>44</v>
      </c>
      <c r="J1097" s="58" t="s">
        <v>136</v>
      </c>
      <c r="K1097" s="58" t="s">
        <v>137</v>
      </c>
      <c r="L1097" s="58" t="s">
        <v>274</v>
      </c>
      <c r="M1097" s="58" t="s">
        <v>745</v>
      </c>
      <c r="N1097" s="58" t="s">
        <v>6313</v>
      </c>
      <c r="O1097" s="58">
        <v>997000</v>
      </c>
      <c r="P1097" s="58" t="s">
        <v>6504</v>
      </c>
      <c r="Q1097" s="72">
        <v>44817</v>
      </c>
      <c r="R1097" s="58" t="s">
        <v>6503</v>
      </c>
      <c r="S1097" s="72">
        <v>44816</v>
      </c>
      <c r="T1097" s="58" t="s">
        <v>6419</v>
      </c>
      <c r="U1097" s="58" t="s">
        <v>6466</v>
      </c>
      <c r="V1097" s="72">
        <v>44813</v>
      </c>
      <c r="W1097" s="58" t="s">
        <v>6314</v>
      </c>
      <c r="X1097" s="72">
        <v>44784</v>
      </c>
      <c r="Y1097" s="73" t="s">
        <v>6260</v>
      </c>
      <c r="Z1097" s="58" t="s">
        <v>706</v>
      </c>
      <c r="AA1097" s="58" t="s">
        <v>338</v>
      </c>
      <c r="AB1097" s="58" t="s">
        <v>834</v>
      </c>
      <c r="AC1097" s="58" t="s">
        <v>835</v>
      </c>
      <c r="AD1097" s="58" t="s">
        <v>6036</v>
      </c>
      <c r="AE1097" s="58" t="s">
        <v>6315</v>
      </c>
      <c r="AF1097" s="58" t="s">
        <v>6262</v>
      </c>
      <c r="AG1097" s="58"/>
      <c r="AH1097" s="58"/>
      <c r="AI1097" s="58"/>
      <c r="AJ1097" s="58"/>
      <c r="AK1097" s="58"/>
    </row>
    <row r="1098" spans="1:37" x14ac:dyDescent="0.3">
      <c r="A1098" s="58" t="s">
        <v>121</v>
      </c>
      <c r="B1098" s="58" t="s">
        <v>122</v>
      </c>
      <c r="C1098" s="58" t="s">
        <v>123</v>
      </c>
      <c r="D1098" s="58" t="s">
        <v>697</v>
      </c>
      <c r="E1098" s="58" t="s">
        <v>698</v>
      </c>
      <c r="F1098" s="58" t="s">
        <v>699</v>
      </c>
      <c r="G1098" s="58" t="s">
        <v>333</v>
      </c>
      <c r="H1098" s="58" t="s">
        <v>744</v>
      </c>
      <c r="I1098" s="58" t="s">
        <v>44</v>
      </c>
      <c r="J1098" s="58" t="s">
        <v>136</v>
      </c>
      <c r="K1098" s="58" t="s">
        <v>137</v>
      </c>
      <c r="L1098" s="58" t="s">
        <v>274</v>
      </c>
      <c r="M1098" s="58" t="s">
        <v>745</v>
      </c>
      <c r="N1098" s="58" t="s">
        <v>6310</v>
      </c>
      <c r="O1098" s="58">
        <v>998000</v>
      </c>
      <c r="P1098" s="58" t="s">
        <v>6504</v>
      </c>
      <c r="Q1098" s="72">
        <v>44817</v>
      </c>
      <c r="R1098" s="58" t="s">
        <v>6503</v>
      </c>
      <c r="S1098" s="72">
        <v>44816</v>
      </c>
      <c r="T1098" s="58" t="s">
        <v>6419</v>
      </c>
      <c r="U1098" s="58" t="s">
        <v>6467</v>
      </c>
      <c r="V1098" s="72">
        <v>44813</v>
      </c>
      <c r="W1098" s="58" t="s">
        <v>6311</v>
      </c>
      <c r="X1098" s="72">
        <v>44784</v>
      </c>
      <c r="Y1098" s="73" t="s">
        <v>6260</v>
      </c>
      <c r="Z1098" s="58" t="s">
        <v>706</v>
      </c>
      <c r="AA1098" s="58" t="s">
        <v>338</v>
      </c>
      <c r="AB1098" s="58" t="s">
        <v>834</v>
      </c>
      <c r="AC1098" s="58" t="s">
        <v>835</v>
      </c>
      <c r="AD1098" s="58" t="s">
        <v>6031</v>
      </c>
      <c r="AE1098" s="58" t="s">
        <v>6312</v>
      </c>
      <c r="AF1098" s="58" t="s">
        <v>6262</v>
      </c>
      <c r="AG1098" s="58"/>
      <c r="AH1098" s="58"/>
      <c r="AI1098" s="58"/>
      <c r="AJ1098" s="58"/>
      <c r="AK1098" s="58"/>
    </row>
    <row r="1099" spans="1:37" x14ac:dyDescent="0.3">
      <c r="A1099" s="58" t="s">
        <v>121</v>
      </c>
      <c r="B1099" s="58" t="s">
        <v>122</v>
      </c>
      <c r="C1099" s="58" t="s">
        <v>123</v>
      </c>
      <c r="D1099" s="58" t="s">
        <v>697</v>
      </c>
      <c r="E1099" s="58" t="s">
        <v>698</v>
      </c>
      <c r="F1099" s="58" t="s">
        <v>699</v>
      </c>
      <c r="G1099" s="58" t="s">
        <v>333</v>
      </c>
      <c r="H1099" s="58" t="s">
        <v>744</v>
      </c>
      <c r="I1099" s="58" t="s">
        <v>44</v>
      </c>
      <c r="J1099" s="58" t="s">
        <v>136</v>
      </c>
      <c r="K1099" s="58" t="s">
        <v>137</v>
      </c>
      <c r="L1099" s="58" t="s">
        <v>762</v>
      </c>
      <c r="M1099" s="58" t="s">
        <v>763</v>
      </c>
      <c r="N1099" s="58" t="s">
        <v>6307</v>
      </c>
      <c r="O1099" s="58">
        <v>800000</v>
      </c>
      <c r="P1099" s="58" t="s">
        <v>6504</v>
      </c>
      <c r="Q1099" s="72">
        <v>44817</v>
      </c>
      <c r="R1099" s="58" t="s">
        <v>6503</v>
      </c>
      <c r="S1099" s="72">
        <v>44816</v>
      </c>
      <c r="T1099" s="58" t="s">
        <v>6419</v>
      </c>
      <c r="U1099" s="58" t="s">
        <v>6468</v>
      </c>
      <c r="V1099" s="72">
        <v>44813</v>
      </c>
      <c r="W1099" s="58" t="s">
        <v>6308</v>
      </c>
      <c r="X1099" s="72">
        <v>44781</v>
      </c>
      <c r="Y1099" s="73" t="s">
        <v>6260</v>
      </c>
      <c r="Z1099" s="58" t="s">
        <v>706</v>
      </c>
      <c r="AA1099" s="58" t="s">
        <v>338</v>
      </c>
      <c r="AB1099" s="58" t="s">
        <v>834</v>
      </c>
      <c r="AC1099" s="58" t="s">
        <v>835</v>
      </c>
      <c r="AD1099" s="58" t="s">
        <v>6026</v>
      </c>
      <c r="AE1099" s="58" t="s">
        <v>6309</v>
      </c>
      <c r="AF1099" s="58" t="s">
        <v>6262</v>
      </c>
      <c r="AG1099" s="58"/>
      <c r="AH1099" s="58"/>
      <c r="AI1099" s="58"/>
      <c r="AJ1099" s="58"/>
      <c r="AK1099" s="58"/>
    </row>
    <row r="1100" spans="1:37" x14ac:dyDescent="0.3">
      <c r="A1100" s="58" t="s">
        <v>121</v>
      </c>
      <c r="B1100" s="58" t="s">
        <v>122</v>
      </c>
      <c r="C1100" s="58" t="s">
        <v>123</v>
      </c>
      <c r="D1100" s="58" t="s">
        <v>697</v>
      </c>
      <c r="E1100" s="58" t="s">
        <v>698</v>
      </c>
      <c r="F1100" s="58" t="s">
        <v>699</v>
      </c>
      <c r="G1100" s="58" t="s">
        <v>333</v>
      </c>
      <c r="H1100" s="58" t="s">
        <v>744</v>
      </c>
      <c r="I1100" s="58" t="s">
        <v>44</v>
      </c>
      <c r="J1100" s="58" t="s">
        <v>136</v>
      </c>
      <c r="K1100" s="58" t="s">
        <v>137</v>
      </c>
      <c r="L1100" s="58" t="s">
        <v>767</v>
      </c>
      <c r="M1100" s="58" t="s">
        <v>768</v>
      </c>
      <c r="N1100" s="58" t="s">
        <v>6307</v>
      </c>
      <c r="O1100" s="58">
        <v>880000</v>
      </c>
      <c r="P1100" s="58" t="s">
        <v>6504</v>
      </c>
      <c r="Q1100" s="72">
        <v>44817</v>
      </c>
      <c r="R1100" s="58" t="s">
        <v>6503</v>
      </c>
      <c r="S1100" s="72">
        <v>44816</v>
      </c>
      <c r="T1100" s="58" t="s">
        <v>6419</v>
      </c>
      <c r="U1100" s="58" t="s">
        <v>6468</v>
      </c>
      <c r="V1100" s="72">
        <v>44813</v>
      </c>
      <c r="W1100" s="58" t="s">
        <v>6308</v>
      </c>
      <c r="X1100" s="72">
        <v>44781</v>
      </c>
      <c r="Y1100" s="73" t="s">
        <v>6260</v>
      </c>
      <c r="Z1100" s="58" t="s">
        <v>706</v>
      </c>
      <c r="AA1100" s="58" t="s">
        <v>338</v>
      </c>
      <c r="AB1100" s="58" t="s">
        <v>834</v>
      </c>
      <c r="AC1100" s="58" t="s">
        <v>835</v>
      </c>
      <c r="AD1100" s="58" t="s">
        <v>6026</v>
      </c>
      <c r="AE1100" s="58" t="s">
        <v>6309</v>
      </c>
      <c r="AF1100" s="58" t="s">
        <v>6262</v>
      </c>
      <c r="AG1100" s="58"/>
      <c r="AH1100" s="58"/>
      <c r="AI1100" s="58"/>
      <c r="AJ1100" s="58"/>
      <c r="AK1100" s="58"/>
    </row>
    <row r="1101" spans="1:37" x14ac:dyDescent="0.3">
      <c r="A1101" s="58" t="s">
        <v>121</v>
      </c>
      <c r="B1101" s="58" t="s">
        <v>122</v>
      </c>
      <c r="C1101" s="58" t="s">
        <v>123</v>
      </c>
      <c r="D1101" s="58" t="s">
        <v>697</v>
      </c>
      <c r="E1101" s="58" t="s">
        <v>698</v>
      </c>
      <c r="F1101" s="58" t="s">
        <v>793</v>
      </c>
      <c r="G1101" s="58" t="s">
        <v>2983</v>
      </c>
      <c r="H1101" s="58" t="s">
        <v>2984</v>
      </c>
      <c r="I1101" s="58" t="s">
        <v>44</v>
      </c>
      <c r="J1101" s="58" t="s">
        <v>136</v>
      </c>
      <c r="K1101" s="58" t="s">
        <v>137</v>
      </c>
      <c r="L1101" s="58" t="s">
        <v>2985</v>
      </c>
      <c r="M1101" s="58" t="s">
        <v>2986</v>
      </c>
      <c r="N1101" s="58" t="s">
        <v>6391</v>
      </c>
      <c r="O1101" s="58">
        <v>3000000</v>
      </c>
      <c r="P1101" s="58" t="s">
        <v>6504</v>
      </c>
      <c r="Q1101" s="72">
        <v>44817</v>
      </c>
      <c r="R1101" s="58" t="s">
        <v>6503</v>
      </c>
      <c r="S1101" s="72">
        <v>44816</v>
      </c>
      <c r="T1101" s="58" t="s">
        <v>6419</v>
      </c>
      <c r="U1101" s="58" t="s">
        <v>6469</v>
      </c>
      <c r="V1101" s="72">
        <v>44813</v>
      </c>
      <c r="W1101" s="58" t="s">
        <v>6256</v>
      </c>
      <c r="X1101" s="72">
        <v>44762</v>
      </c>
      <c r="Y1101" s="73" t="s">
        <v>6260</v>
      </c>
      <c r="Z1101" s="58" t="s">
        <v>706</v>
      </c>
      <c r="AA1101" s="58" t="s">
        <v>800</v>
      </c>
      <c r="AB1101" s="58" t="s">
        <v>834</v>
      </c>
      <c r="AC1101" s="58" t="s">
        <v>835</v>
      </c>
      <c r="AD1101" s="58" t="s">
        <v>6016</v>
      </c>
      <c r="AE1101" s="58" t="s">
        <v>6392</v>
      </c>
      <c r="AF1101" s="58" t="s">
        <v>6262</v>
      </c>
      <c r="AG1101" s="58">
        <v>297297</v>
      </c>
      <c r="AH1101" s="58"/>
      <c r="AI1101" s="58"/>
      <c r="AJ1101" s="58">
        <v>54054</v>
      </c>
      <c r="AK1101" s="58"/>
    </row>
    <row r="1102" spans="1:37" x14ac:dyDescent="0.3">
      <c r="A1102" s="58" t="s">
        <v>121</v>
      </c>
      <c r="B1102" s="58" t="s">
        <v>122</v>
      </c>
      <c r="C1102" s="58" t="s">
        <v>123</v>
      </c>
      <c r="D1102" s="58" t="s">
        <v>697</v>
      </c>
      <c r="E1102" s="58" t="s">
        <v>698</v>
      </c>
      <c r="F1102" s="58" t="s">
        <v>793</v>
      </c>
      <c r="G1102" s="58" t="s">
        <v>2983</v>
      </c>
      <c r="H1102" s="58" t="s">
        <v>2984</v>
      </c>
      <c r="I1102" s="58" t="s">
        <v>44</v>
      </c>
      <c r="J1102" s="58" t="s">
        <v>136</v>
      </c>
      <c r="K1102" s="58" t="s">
        <v>137</v>
      </c>
      <c r="L1102" s="58" t="s">
        <v>2985</v>
      </c>
      <c r="M1102" s="58" t="s">
        <v>2986</v>
      </c>
      <c r="N1102" s="58" t="s">
        <v>6389</v>
      </c>
      <c r="O1102" s="58">
        <v>3000000</v>
      </c>
      <c r="P1102" s="58" t="s">
        <v>6504</v>
      </c>
      <c r="Q1102" s="72">
        <v>44817</v>
      </c>
      <c r="R1102" s="58" t="s">
        <v>6503</v>
      </c>
      <c r="S1102" s="72">
        <v>44816</v>
      </c>
      <c r="T1102" s="58" t="s">
        <v>6419</v>
      </c>
      <c r="U1102" s="58" t="s">
        <v>6470</v>
      </c>
      <c r="V1102" s="72">
        <v>44813</v>
      </c>
      <c r="W1102" s="58" t="s">
        <v>6255</v>
      </c>
      <c r="X1102" s="72">
        <v>44726</v>
      </c>
      <c r="Y1102" s="73" t="s">
        <v>6260</v>
      </c>
      <c r="Z1102" s="58" t="s">
        <v>706</v>
      </c>
      <c r="AA1102" s="58" t="s">
        <v>800</v>
      </c>
      <c r="AB1102" s="58" t="s">
        <v>834</v>
      </c>
      <c r="AC1102" s="58" t="s">
        <v>835</v>
      </c>
      <c r="AD1102" s="58" t="s">
        <v>6011</v>
      </c>
      <c r="AE1102" s="58" t="s">
        <v>6390</v>
      </c>
      <c r="AF1102" s="58" t="s">
        <v>6262</v>
      </c>
      <c r="AG1102" s="58">
        <v>297297</v>
      </c>
      <c r="AH1102" s="58"/>
      <c r="AI1102" s="58"/>
      <c r="AJ1102" s="58">
        <v>54054</v>
      </c>
      <c r="AK1102" s="58"/>
    </row>
    <row r="1103" spans="1:37" x14ac:dyDescent="0.3">
      <c r="A1103" s="58" t="s">
        <v>121</v>
      </c>
      <c r="B1103" s="58" t="s">
        <v>122</v>
      </c>
      <c r="C1103" s="58" t="s">
        <v>123</v>
      </c>
      <c r="D1103" s="58" t="s">
        <v>697</v>
      </c>
      <c r="E1103" s="58" t="s">
        <v>698</v>
      </c>
      <c r="F1103" s="58" t="s">
        <v>793</v>
      </c>
      <c r="G1103" s="58" t="s">
        <v>794</v>
      </c>
      <c r="H1103" s="58" t="s">
        <v>795</v>
      </c>
      <c r="I1103" s="58" t="s">
        <v>44</v>
      </c>
      <c r="J1103" s="58" t="s">
        <v>136</v>
      </c>
      <c r="K1103" s="58" t="s">
        <v>137</v>
      </c>
      <c r="L1103" s="58" t="s">
        <v>1842</v>
      </c>
      <c r="M1103" s="58" t="s">
        <v>1843</v>
      </c>
      <c r="N1103" s="58" t="s">
        <v>6386</v>
      </c>
      <c r="O1103" s="58">
        <v>600000</v>
      </c>
      <c r="P1103" s="58" t="s">
        <v>6504</v>
      </c>
      <c r="Q1103" s="72">
        <v>44817</v>
      </c>
      <c r="R1103" s="58" t="s">
        <v>6503</v>
      </c>
      <c r="S1103" s="72">
        <v>44816</v>
      </c>
      <c r="T1103" s="58" t="s">
        <v>6419</v>
      </c>
      <c r="U1103" s="58" t="s">
        <v>6471</v>
      </c>
      <c r="V1103" s="72">
        <v>44813</v>
      </c>
      <c r="W1103" s="58" t="s">
        <v>6387</v>
      </c>
      <c r="X1103" s="72">
        <v>44810</v>
      </c>
      <c r="Y1103" s="73" t="s">
        <v>6260</v>
      </c>
      <c r="Z1103" s="58" t="s">
        <v>706</v>
      </c>
      <c r="AA1103" s="58" t="s">
        <v>800</v>
      </c>
      <c r="AB1103" s="58" t="s">
        <v>834</v>
      </c>
      <c r="AC1103" s="58" t="s">
        <v>835</v>
      </c>
      <c r="AD1103" s="58" t="s">
        <v>6007</v>
      </c>
      <c r="AE1103" s="58" t="s">
        <v>6388</v>
      </c>
      <c r="AF1103" s="58" t="s">
        <v>6262</v>
      </c>
      <c r="AG1103" s="58"/>
      <c r="AH1103" s="58"/>
      <c r="AI1103" s="58"/>
      <c r="AJ1103" s="58"/>
      <c r="AK1103" s="58"/>
    </row>
    <row r="1104" spans="1:37" x14ac:dyDescent="0.3">
      <c r="A1104" s="58" t="s">
        <v>121</v>
      </c>
      <c r="B1104" s="58" t="s">
        <v>122</v>
      </c>
      <c r="C1104" s="58" t="s">
        <v>123</v>
      </c>
      <c r="D1104" s="58" t="s">
        <v>697</v>
      </c>
      <c r="E1104" s="58" t="s">
        <v>698</v>
      </c>
      <c r="F1104" s="58" t="s">
        <v>793</v>
      </c>
      <c r="G1104" s="58" t="s">
        <v>794</v>
      </c>
      <c r="H1104" s="58" t="s">
        <v>795</v>
      </c>
      <c r="I1104" s="58" t="s">
        <v>44</v>
      </c>
      <c r="J1104" s="58" t="s">
        <v>136</v>
      </c>
      <c r="K1104" s="58" t="s">
        <v>137</v>
      </c>
      <c r="L1104" s="58" t="s">
        <v>825</v>
      </c>
      <c r="M1104" s="58" t="s">
        <v>826</v>
      </c>
      <c r="N1104" s="58" t="s">
        <v>6383</v>
      </c>
      <c r="O1104" s="58">
        <v>1364000</v>
      </c>
      <c r="P1104" s="58" t="s">
        <v>6504</v>
      </c>
      <c r="Q1104" s="72">
        <v>44817</v>
      </c>
      <c r="R1104" s="58" t="s">
        <v>6503</v>
      </c>
      <c r="S1104" s="72">
        <v>44816</v>
      </c>
      <c r="T1104" s="58" t="s">
        <v>6419</v>
      </c>
      <c r="U1104" s="58" t="s">
        <v>6472</v>
      </c>
      <c r="V1104" s="72">
        <v>44813</v>
      </c>
      <c r="W1104" s="58" t="s">
        <v>6384</v>
      </c>
      <c r="X1104" s="72">
        <v>44810</v>
      </c>
      <c r="Y1104" s="73" t="s">
        <v>6260</v>
      </c>
      <c r="Z1104" s="58" t="s">
        <v>706</v>
      </c>
      <c r="AA1104" s="58" t="s">
        <v>800</v>
      </c>
      <c r="AB1104" s="58" t="s">
        <v>834</v>
      </c>
      <c r="AC1104" s="58" t="s">
        <v>835</v>
      </c>
      <c r="AD1104" s="58" t="s">
        <v>6001</v>
      </c>
      <c r="AE1104" s="58" t="s">
        <v>6385</v>
      </c>
      <c r="AF1104" s="58" t="s">
        <v>6262</v>
      </c>
      <c r="AG1104" s="58"/>
      <c r="AH1104" s="58"/>
      <c r="AI1104" s="58"/>
      <c r="AJ1104" s="58"/>
      <c r="AK1104" s="58"/>
    </row>
    <row r="1105" spans="1:37" x14ac:dyDescent="0.3">
      <c r="A1105" s="58" t="s">
        <v>121</v>
      </c>
      <c r="B1105" s="58" t="s">
        <v>122</v>
      </c>
      <c r="C1105" s="58" t="s">
        <v>123</v>
      </c>
      <c r="D1105" s="58" t="s">
        <v>697</v>
      </c>
      <c r="E1105" s="58" t="s">
        <v>698</v>
      </c>
      <c r="F1105" s="58" t="s">
        <v>793</v>
      </c>
      <c r="G1105" s="58" t="s">
        <v>794</v>
      </c>
      <c r="H1105" s="58" t="s">
        <v>795</v>
      </c>
      <c r="I1105" s="58" t="s">
        <v>44</v>
      </c>
      <c r="J1105" s="58" t="s">
        <v>136</v>
      </c>
      <c r="K1105" s="58" t="s">
        <v>137</v>
      </c>
      <c r="L1105" s="58" t="s">
        <v>796</v>
      </c>
      <c r="M1105" s="58" t="s">
        <v>797</v>
      </c>
      <c r="N1105" s="58" t="s">
        <v>6383</v>
      </c>
      <c r="O1105" s="58">
        <v>3982000</v>
      </c>
      <c r="P1105" s="58" t="s">
        <v>6504</v>
      </c>
      <c r="Q1105" s="72">
        <v>44817</v>
      </c>
      <c r="R1105" s="58" t="s">
        <v>6503</v>
      </c>
      <c r="S1105" s="72">
        <v>44816</v>
      </c>
      <c r="T1105" s="58" t="s">
        <v>6419</v>
      </c>
      <c r="U1105" s="58" t="s">
        <v>6472</v>
      </c>
      <c r="V1105" s="72">
        <v>44813</v>
      </c>
      <c r="W1105" s="58" t="s">
        <v>6384</v>
      </c>
      <c r="X1105" s="72">
        <v>44810</v>
      </c>
      <c r="Y1105" s="73" t="s">
        <v>6260</v>
      </c>
      <c r="Z1105" s="58" t="s">
        <v>706</v>
      </c>
      <c r="AA1105" s="58" t="s">
        <v>800</v>
      </c>
      <c r="AB1105" s="58" t="s">
        <v>834</v>
      </c>
      <c r="AC1105" s="58" t="s">
        <v>835</v>
      </c>
      <c r="AD1105" s="58" t="s">
        <v>6001</v>
      </c>
      <c r="AE1105" s="58" t="s">
        <v>6385</v>
      </c>
      <c r="AF1105" s="58" t="s">
        <v>6262</v>
      </c>
      <c r="AG1105" s="58"/>
      <c r="AH1105" s="58"/>
      <c r="AI1105" s="58"/>
      <c r="AJ1105" s="58"/>
      <c r="AK1105" s="58"/>
    </row>
    <row r="1106" spans="1:37" x14ac:dyDescent="0.3">
      <c r="A1106" s="58" t="s">
        <v>121</v>
      </c>
      <c r="B1106" s="58" t="s">
        <v>122</v>
      </c>
      <c r="C1106" s="58" t="s">
        <v>123</v>
      </c>
      <c r="D1106" s="58" t="s">
        <v>697</v>
      </c>
      <c r="E1106" s="58" t="s">
        <v>698</v>
      </c>
      <c r="F1106" s="58" t="s">
        <v>793</v>
      </c>
      <c r="G1106" s="58" t="s">
        <v>794</v>
      </c>
      <c r="H1106" s="58" t="s">
        <v>795</v>
      </c>
      <c r="I1106" s="58" t="s">
        <v>44</v>
      </c>
      <c r="J1106" s="58" t="s">
        <v>136</v>
      </c>
      <c r="K1106" s="58" t="s">
        <v>137</v>
      </c>
      <c r="L1106" s="58" t="s">
        <v>1842</v>
      </c>
      <c r="M1106" s="58" t="s">
        <v>1843</v>
      </c>
      <c r="N1106" s="58" t="s">
        <v>6380</v>
      </c>
      <c r="O1106" s="58">
        <v>911900</v>
      </c>
      <c r="P1106" s="58" t="s">
        <v>6504</v>
      </c>
      <c r="Q1106" s="72">
        <v>44817</v>
      </c>
      <c r="R1106" s="58" t="s">
        <v>6503</v>
      </c>
      <c r="S1106" s="72">
        <v>44816</v>
      </c>
      <c r="T1106" s="58" t="s">
        <v>6419</v>
      </c>
      <c r="U1106" s="58" t="s">
        <v>6473</v>
      </c>
      <c r="V1106" s="72">
        <v>44813</v>
      </c>
      <c r="W1106" s="58" t="s">
        <v>6381</v>
      </c>
      <c r="X1106" s="72">
        <v>44777</v>
      </c>
      <c r="Y1106" s="73" t="s">
        <v>6260</v>
      </c>
      <c r="Z1106" s="58" t="s">
        <v>706</v>
      </c>
      <c r="AA1106" s="58" t="s">
        <v>800</v>
      </c>
      <c r="AB1106" s="58" t="s">
        <v>834</v>
      </c>
      <c r="AC1106" s="58" t="s">
        <v>835</v>
      </c>
      <c r="AD1106" s="58" t="s">
        <v>5909</v>
      </c>
      <c r="AE1106" s="58" t="s">
        <v>6382</v>
      </c>
      <c r="AF1106" s="58" t="s">
        <v>6262</v>
      </c>
      <c r="AG1106" s="58"/>
      <c r="AH1106" s="58"/>
      <c r="AI1106" s="58"/>
      <c r="AJ1106" s="58"/>
      <c r="AK1106" s="58"/>
    </row>
    <row r="1107" spans="1:37" x14ac:dyDescent="0.3">
      <c r="A1107" s="58" t="s">
        <v>121</v>
      </c>
      <c r="B1107" s="58" t="s">
        <v>122</v>
      </c>
      <c r="C1107" s="58" t="s">
        <v>123</v>
      </c>
      <c r="D1107" s="58" t="s">
        <v>697</v>
      </c>
      <c r="E1107" s="58" t="s">
        <v>698</v>
      </c>
      <c r="F1107" s="58" t="s">
        <v>793</v>
      </c>
      <c r="G1107" s="58" t="s">
        <v>794</v>
      </c>
      <c r="H1107" s="58" t="s">
        <v>795</v>
      </c>
      <c r="I1107" s="58" t="s">
        <v>44</v>
      </c>
      <c r="J1107" s="58" t="s">
        <v>136</v>
      </c>
      <c r="K1107" s="58" t="s">
        <v>137</v>
      </c>
      <c r="L1107" s="58" t="s">
        <v>796</v>
      </c>
      <c r="M1107" s="58" t="s">
        <v>797</v>
      </c>
      <c r="N1107" s="58" t="s">
        <v>6378</v>
      </c>
      <c r="O1107" s="58">
        <v>3650000</v>
      </c>
      <c r="P1107" s="58" t="s">
        <v>6504</v>
      </c>
      <c r="Q1107" s="72">
        <v>44817</v>
      </c>
      <c r="R1107" s="58" t="s">
        <v>6503</v>
      </c>
      <c r="S1107" s="72">
        <v>44816</v>
      </c>
      <c r="T1107" s="58" t="s">
        <v>6419</v>
      </c>
      <c r="U1107" s="58" t="s">
        <v>6474</v>
      </c>
      <c r="V1107" s="72">
        <v>44813</v>
      </c>
      <c r="W1107" s="58" t="s">
        <v>6254</v>
      </c>
      <c r="X1107" s="72">
        <v>44775</v>
      </c>
      <c r="Y1107" s="73" t="s">
        <v>6260</v>
      </c>
      <c r="Z1107" s="58" t="s">
        <v>706</v>
      </c>
      <c r="AA1107" s="58" t="s">
        <v>800</v>
      </c>
      <c r="AB1107" s="58" t="s">
        <v>834</v>
      </c>
      <c r="AC1107" s="58" t="s">
        <v>835</v>
      </c>
      <c r="AD1107" s="58" t="s">
        <v>5904</v>
      </c>
      <c r="AE1107" s="58" t="s">
        <v>6379</v>
      </c>
      <c r="AF1107" s="58" t="s">
        <v>6262</v>
      </c>
      <c r="AG1107" s="58"/>
      <c r="AH1107" s="58"/>
      <c r="AI1107" s="58"/>
      <c r="AJ1107" s="58">
        <v>73000</v>
      </c>
      <c r="AK1107" s="58"/>
    </row>
    <row r="1108" spans="1:37" x14ac:dyDescent="0.3">
      <c r="A1108" s="58" t="s">
        <v>121</v>
      </c>
      <c r="B1108" s="58" t="s">
        <v>122</v>
      </c>
      <c r="C1108" s="58" t="s">
        <v>123</v>
      </c>
      <c r="D1108" s="58" t="s">
        <v>697</v>
      </c>
      <c r="E1108" s="58" t="s">
        <v>698</v>
      </c>
      <c r="F1108" s="58" t="s">
        <v>793</v>
      </c>
      <c r="G1108" s="58" t="s">
        <v>794</v>
      </c>
      <c r="H1108" s="58" t="s">
        <v>795</v>
      </c>
      <c r="I1108" s="58" t="s">
        <v>44</v>
      </c>
      <c r="J1108" s="58" t="s">
        <v>136</v>
      </c>
      <c r="K1108" s="58" t="s">
        <v>137</v>
      </c>
      <c r="L1108" s="58" t="s">
        <v>1842</v>
      </c>
      <c r="M1108" s="58" t="s">
        <v>1843</v>
      </c>
      <c r="N1108" s="58" t="s">
        <v>6375</v>
      </c>
      <c r="O1108" s="58">
        <v>470000</v>
      </c>
      <c r="P1108" s="58" t="s">
        <v>6504</v>
      </c>
      <c r="Q1108" s="72">
        <v>44817</v>
      </c>
      <c r="R1108" s="58" t="s">
        <v>6503</v>
      </c>
      <c r="S1108" s="72">
        <v>44816</v>
      </c>
      <c r="T1108" s="58" t="s">
        <v>6419</v>
      </c>
      <c r="U1108" s="58" t="s">
        <v>6475</v>
      </c>
      <c r="V1108" s="72">
        <v>44813</v>
      </c>
      <c r="W1108" s="58" t="s">
        <v>6376</v>
      </c>
      <c r="X1108" s="72">
        <v>44774</v>
      </c>
      <c r="Y1108" s="73" t="s">
        <v>6260</v>
      </c>
      <c r="Z1108" s="58" t="s">
        <v>706</v>
      </c>
      <c r="AA1108" s="58" t="s">
        <v>800</v>
      </c>
      <c r="AB1108" s="58" t="s">
        <v>834</v>
      </c>
      <c r="AC1108" s="58" t="s">
        <v>835</v>
      </c>
      <c r="AD1108" s="58" t="s">
        <v>6476</v>
      </c>
      <c r="AE1108" s="58" t="s">
        <v>6377</v>
      </c>
      <c r="AF1108" s="58" t="s">
        <v>6262</v>
      </c>
      <c r="AG1108" s="58"/>
      <c r="AH1108" s="58"/>
      <c r="AI1108" s="58"/>
      <c r="AJ1108" s="58"/>
      <c r="AK1108" s="58"/>
    </row>
    <row r="1109" spans="1:37" x14ac:dyDescent="0.3">
      <c r="A1109" s="58" t="s">
        <v>121</v>
      </c>
      <c r="B1109" s="58" t="s">
        <v>122</v>
      </c>
      <c r="C1109" s="58" t="s">
        <v>123</v>
      </c>
      <c r="D1109" s="58" t="s">
        <v>697</v>
      </c>
      <c r="E1109" s="58" t="s">
        <v>698</v>
      </c>
      <c r="F1109" s="58" t="s">
        <v>793</v>
      </c>
      <c r="G1109" s="58" t="s">
        <v>794</v>
      </c>
      <c r="H1109" s="58" t="s">
        <v>795</v>
      </c>
      <c r="I1109" s="58" t="s">
        <v>44</v>
      </c>
      <c r="J1109" s="58" t="s">
        <v>136</v>
      </c>
      <c r="K1109" s="58" t="s">
        <v>137</v>
      </c>
      <c r="L1109" s="58" t="s">
        <v>796</v>
      </c>
      <c r="M1109" s="58" t="s">
        <v>797</v>
      </c>
      <c r="N1109" s="58" t="s">
        <v>6372</v>
      </c>
      <c r="O1109" s="58">
        <v>932600</v>
      </c>
      <c r="P1109" s="58" t="s">
        <v>6504</v>
      </c>
      <c r="Q1109" s="72">
        <v>44817</v>
      </c>
      <c r="R1109" s="58" t="s">
        <v>6503</v>
      </c>
      <c r="S1109" s="72">
        <v>44816</v>
      </c>
      <c r="T1109" s="58" t="s">
        <v>6419</v>
      </c>
      <c r="U1109" s="58" t="s">
        <v>6477</v>
      </c>
      <c r="V1109" s="72">
        <v>44813</v>
      </c>
      <c r="W1109" s="58" t="s">
        <v>6373</v>
      </c>
      <c r="X1109" s="72">
        <v>44771</v>
      </c>
      <c r="Y1109" s="73" t="s">
        <v>6260</v>
      </c>
      <c r="Z1109" s="58" t="s">
        <v>706</v>
      </c>
      <c r="AA1109" s="58" t="s">
        <v>800</v>
      </c>
      <c r="AB1109" s="58" t="s">
        <v>834</v>
      </c>
      <c r="AC1109" s="58" t="s">
        <v>835</v>
      </c>
      <c r="AD1109" s="58" t="s">
        <v>6478</v>
      </c>
      <c r="AE1109" s="58" t="s">
        <v>6374</v>
      </c>
      <c r="AF1109" s="58" t="s">
        <v>6262</v>
      </c>
      <c r="AG1109" s="58"/>
      <c r="AH1109" s="58"/>
      <c r="AI1109" s="58"/>
      <c r="AJ1109" s="58"/>
      <c r="AK1109" s="58"/>
    </row>
    <row r="1110" spans="1:37" x14ac:dyDescent="0.3">
      <c r="A1110" s="58" t="s">
        <v>121</v>
      </c>
      <c r="B1110" s="58" t="s">
        <v>122</v>
      </c>
      <c r="C1110" s="58" t="s">
        <v>123</v>
      </c>
      <c r="D1110" s="58" t="s">
        <v>697</v>
      </c>
      <c r="E1110" s="58" t="s">
        <v>698</v>
      </c>
      <c r="F1110" s="58" t="s">
        <v>793</v>
      </c>
      <c r="G1110" s="58" t="s">
        <v>794</v>
      </c>
      <c r="H1110" s="58" t="s">
        <v>795</v>
      </c>
      <c r="I1110" s="58" t="s">
        <v>44</v>
      </c>
      <c r="J1110" s="58" t="s">
        <v>136</v>
      </c>
      <c r="K1110" s="58" t="s">
        <v>137</v>
      </c>
      <c r="L1110" s="58" t="s">
        <v>1842</v>
      </c>
      <c r="M1110" s="58" t="s">
        <v>1843</v>
      </c>
      <c r="N1110" s="58" t="s">
        <v>6369</v>
      </c>
      <c r="O1110" s="58">
        <v>246200</v>
      </c>
      <c r="P1110" s="58" t="s">
        <v>6504</v>
      </c>
      <c r="Q1110" s="72">
        <v>44817</v>
      </c>
      <c r="R1110" s="58" t="s">
        <v>6503</v>
      </c>
      <c r="S1110" s="72">
        <v>44816</v>
      </c>
      <c r="T1110" s="58" t="s">
        <v>6419</v>
      </c>
      <c r="U1110" s="58" t="s">
        <v>6479</v>
      </c>
      <c r="V1110" s="72">
        <v>44813</v>
      </c>
      <c r="W1110" s="58" t="s">
        <v>6370</v>
      </c>
      <c r="X1110" s="72">
        <v>44771</v>
      </c>
      <c r="Y1110" s="73" t="s">
        <v>6260</v>
      </c>
      <c r="Z1110" s="58" t="s">
        <v>706</v>
      </c>
      <c r="AA1110" s="58" t="s">
        <v>800</v>
      </c>
      <c r="AB1110" s="58" t="s">
        <v>834</v>
      </c>
      <c r="AC1110" s="58" t="s">
        <v>835</v>
      </c>
      <c r="AD1110" s="58" t="s">
        <v>6480</v>
      </c>
      <c r="AE1110" s="58" t="s">
        <v>6371</v>
      </c>
      <c r="AF1110" s="58" t="s">
        <v>6262</v>
      </c>
      <c r="AG1110" s="58"/>
      <c r="AH1110" s="58"/>
      <c r="AI1110" s="58"/>
      <c r="AJ1110" s="58"/>
      <c r="AK1110" s="58"/>
    </row>
    <row r="1111" spans="1:37" x14ac:dyDescent="0.3">
      <c r="A1111" s="58" t="s">
        <v>121</v>
      </c>
      <c r="B1111" s="58" t="s">
        <v>122</v>
      </c>
      <c r="C1111" s="58" t="s">
        <v>123</v>
      </c>
      <c r="D1111" s="58" t="s">
        <v>697</v>
      </c>
      <c r="E1111" s="58" t="s">
        <v>698</v>
      </c>
      <c r="F1111" s="58" t="s">
        <v>793</v>
      </c>
      <c r="G1111" s="58" t="s">
        <v>794</v>
      </c>
      <c r="H1111" s="58" t="s">
        <v>795</v>
      </c>
      <c r="I1111" s="58" t="s">
        <v>44</v>
      </c>
      <c r="J1111" s="58" t="s">
        <v>136</v>
      </c>
      <c r="K1111" s="58" t="s">
        <v>137</v>
      </c>
      <c r="L1111" s="58" t="s">
        <v>796</v>
      </c>
      <c r="M1111" s="58" t="s">
        <v>797</v>
      </c>
      <c r="N1111" s="58" t="s">
        <v>6367</v>
      </c>
      <c r="O1111" s="58">
        <v>3417690</v>
      </c>
      <c r="P1111" s="58" t="s">
        <v>6504</v>
      </c>
      <c r="Q1111" s="72">
        <v>44817</v>
      </c>
      <c r="R1111" s="58" t="s">
        <v>6503</v>
      </c>
      <c r="S1111" s="72">
        <v>44816</v>
      </c>
      <c r="T1111" s="58" t="s">
        <v>6419</v>
      </c>
      <c r="U1111" s="58" t="s">
        <v>6481</v>
      </c>
      <c r="V1111" s="72">
        <v>44813</v>
      </c>
      <c r="W1111" s="58" t="s">
        <v>6253</v>
      </c>
      <c r="X1111" s="72">
        <v>44770</v>
      </c>
      <c r="Y1111" s="73" t="s">
        <v>6260</v>
      </c>
      <c r="Z1111" s="58" t="s">
        <v>706</v>
      </c>
      <c r="AA1111" s="58" t="s">
        <v>800</v>
      </c>
      <c r="AB1111" s="58" t="s">
        <v>834</v>
      </c>
      <c r="AC1111" s="58" t="s">
        <v>835</v>
      </c>
      <c r="AD1111" s="58" t="s">
        <v>6482</v>
      </c>
      <c r="AE1111" s="58" t="s">
        <v>6368</v>
      </c>
      <c r="AF1111" s="58" t="s">
        <v>6262</v>
      </c>
      <c r="AG1111" s="58">
        <v>338690</v>
      </c>
      <c r="AH1111" s="58"/>
      <c r="AI1111" s="58"/>
      <c r="AJ1111" s="58">
        <v>61580</v>
      </c>
      <c r="AK1111" s="58"/>
    </row>
    <row r="1112" spans="1:37" x14ac:dyDescent="0.3">
      <c r="A1112" s="58" t="s">
        <v>121</v>
      </c>
      <c r="B1112" s="58" t="s">
        <v>122</v>
      </c>
      <c r="C1112" s="58" t="s">
        <v>123</v>
      </c>
      <c r="D1112" s="58" t="s">
        <v>697</v>
      </c>
      <c r="E1112" s="58" t="s">
        <v>698</v>
      </c>
      <c r="F1112" s="58" t="s">
        <v>793</v>
      </c>
      <c r="G1112" s="58" t="s">
        <v>794</v>
      </c>
      <c r="H1112" s="58" t="s">
        <v>795</v>
      </c>
      <c r="I1112" s="58" t="s">
        <v>44</v>
      </c>
      <c r="J1112" s="58" t="s">
        <v>136</v>
      </c>
      <c r="K1112" s="58" t="s">
        <v>137</v>
      </c>
      <c r="L1112" s="58" t="s">
        <v>796</v>
      </c>
      <c r="M1112" s="58" t="s">
        <v>797</v>
      </c>
      <c r="N1112" s="58" t="s">
        <v>6365</v>
      </c>
      <c r="O1112" s="58">
        <v>1443000</v>
      </c>
      <c r="P1112" s="58" t="s">
        <v>6504</v>
      </c>
      <c r="Q1112" s="72">
        <v>44817</v>
      </c>
      <c r="R1112" s="58" t="s">
        <v>6503</v>
      </c>
      <c r="S1112" s="72">
        <v>44816</v>
      </c>
      <c r="T1112" s="58" t="s">
        <v>6419</v>
      </c>
      <c r="U1112" s="58" t="s">
        <v>6483</v>
      </c>
      <c r="V1112" s="72">
        <v>44813</v>
      </c>
      <c r="W1112" s="58" t="s">
        <v>6252</v>
      </c>
      <c r="X1112" s="72">
        <v>44764</v>
      </c>
      <c r="Y1112" s="73" t="s">
        <v>6260</v>
      </c>
      <c r="Z1112" s="58" t="s">
        <v>706</v>
      </c>
      <c r="AA1112" s="58" t="s">
        <v>800</v>
      </c>
      <c r="AB1112" s="58" t="s">
        <v>834</v>
      </c>
      <c r="AC1112" s="58" t="s">
        <v>835</v>
      </c>
      <c r="AD1112" s="58" t="s">
        <v>6484</v>
      </c>
      <c r="AE1112" s="58" t="s">
        <v>6366</v>
      </c>
      <c r="AF1112" s="58" t="s">
        <v>6262</v>
      </c>
      <c r="AG1112" s="58"/>
      <c r="AH1112" s="58"/>
      <c r="AI1112" s="58"/>
      <c r="AJ1112" s="58">
        <v>6000</v>
      </c>
      <c r="AK1112" s="58"/>
    </row>
    <row r="1113" spans="1:37" x14ac:dyDescent="0.3">
      <c r="A1113" s="58" t="s">
        <v>121</v>
      </c>
      <c r="B1113" s="58" t="s">
        <v>122</v>
      </c>
      <c r="C1113" s="58" t="s">
        <v>123</v>
      </c>
      <c r="D1113" s="58" t="s">
        <v>697</v>
      </c>
      <c r="E1113" s="58" t="s">
        <v>698</v>
      </c>
      <c r="F1113" s="58" t="s">
        <v>781</v>
      </c>
      <c r="G1113" s="58" t="s">
        <v>782</v>
      </c>
      <c r="H1113" s="58" t="s">
        <v>783</v>
      </c>
      <c r="I1113" s="58" t="s">
        <v>44</v>
      </c>
      <c r="J1113" s="58" t="s">
        <v>136</v>
      </c>
      <c r="K1113" s="58" t="s">
        <v>137</v>
      </c>
      <c r="L1113" s="58" t="s">
        <v>784</v>
      </c>
      <c r="M1113" s="58" t="s">
        <v>785</v>
      </c>
      <c r="N1113" s="58" t="s">
        <v>6340</v>
      </c>
      <c r="O1113" s="58">
        <v>46000</v>
      </c>
      <c r="P1113" s="58" t="s">
        <v>6504</v>
      </c>
      <c r="Q1113" s="72">
        <v>44817</v>
      </c>
      <c r="R1113" s="58" t="s">
        <v>6503</v>
      </c>
      <c r="S1113" s="72">
        <v>44816</v>
      </c>
      <c r="T1113" s="58" t="s">
        <v>6419</v>
      </c>
      <c r="U1113" s="58" t="s">
        <v>6485</v>
      </c>
      <c r="V1113" s="72">
        <v>44813</v>
      </c>
      <c r="W1113" s="58" t="s">
        <v>6341</v>
      </c>
      <c r="X1113" s="72">
        <v>44799</v>
      </c>
      <c r="Y1113" s="73" t="s">
        <v>6260</v>
      </c>
      <c r="Z1113" s="58" t="s">
        <v>706</v>
      </c>
      <c r="AA1113" s="58" t="s">
        <v>788</v>
      </c>
      <c r="AB1113" s="58" t="s">
        <v>834</v>
      </c>
      <c r="AC1113" s="58" t="s">
        <v>835</v>
      </c>
      <c r="AD1113" s="58" t="s">
        <v>6486</v>
      </c>
      <c r="AE1113" s="58" t="s">
        <v>6342</v>
      </c>
      <c r="AF1113" s="58" t="s">
        <v>6262</v>
      </c>
      <c r="AG1113" s="58"/>
      <c r="AH1113" s="58"/>
      <c r="AI1113" s="58"/>
      <c r="AJ1113" s="58"/>
      <c r="AK1113" s="58"/>
    </row>
    <row r="1114" spans="1:37" x14ac:dyDescent="0.3">
      <c r="A1114" s="58" t="s">
        <v>121</v>
      </c>
      <c r="B1114" s="58" t="s">
        <v>122</v>
      </c>
      <c r="C1114" s="58" t="s">
        <v>123</v>
      </c>
      <c r="D1114" s="58" t="s">
        <v>697</v>
      </c>
      <c r="E1114" s="58" t="s">
        <v>698</v>
      </c>
      <c r="F1114" s="58" t="s">
        <v>793</v>
      </c>
      <c r="G1114" s="58" t="s">
        <v>794</v>
      </c>
      <c r="H1114" s="58" t="s">
        <v>795</v>
      </c>
      <c r="I1114" s="58" t="s">
        <v>44</v>
      </c>
      <c r="J1114" s="58" t="s">
        <v>136</v>
      </c>
      <c r="K1114" s="58" t="s">
        <v>137</v>
      </c>
      <c r="L1114" s="58" t="s">
        <v>796</v>
      </c>
      <c r="M1114" s="58" t="s">
        <v>797</v>
      </c>
      <c r="N1114" s="58" t="s">
        <v>6362</v>
      </c>
      <c r="O1114" s="58">
        <v>1350800</v>
      </c>
      <c r="P1114" s="58" t="s">
        <v>6504</v>
      </c>
      <c r="Q1114" s="72">
        <v>44817</v>
      </c>
      <c r="R1114" s="58" t="s">
        <v>6503</v>
      </c>
      <c r="S1114" s="72">
        <v>44816</v>
      </c>
      <c r="T1114" s="58" t="s">
        <v>6419</v>
      </c>
      <c r="U1114" s="58" t="s">
        <v>6487</v>
      </c>
      <c r="V1114" s="72">
        <v>44813</v>
      </c>
      <c r="W1114" s="58" t="s">
        <v>6363</v>
      </c>
      <c r="X1114" s="72">
        <v>44761</v>
      </c>
      <c r="Y1114" s="73" t="s">
        <v>6260</v>
      </c>
      <c r="Z1114" s="58" t="s">
        <v>706</v>
      </c>
      <c r="AA1114" s="58" t="s">
        <v>800</v>
      </c>
      <c r="AB1114" s="58" t="s">
        <v>834</v>
      </c>
      <c r="AC1114" s="58" t="s">
        <v>835</v>
      </c>
      <c r="AD1114" s="58" t="s">
        <v>6488</v>
      </c>
      <c r="AE1114" s="58" t="s">
        <v>6364</v>
      </c>
      <c r="AF1114" s="58" t="s">
        <v>6262</v>
      </c>
      <c r="AG1114" s="58"/>
      <c r="AH1114" s="58"/>
      <c r="AI1114" s="58"/>
      <c r="AJ1114" s="58"/>
      <c r="AK1114" s="58"/>
    </row>
    <row r="1115" spans="1:37" x14ac:dyDescent="0.3">
      <c r="A1115" s="58" t="s">
        <v>121</v>
      </c>
      <c r="B1115" s="58" t="s">
        <v>122</v>
      </c>
      <c r="C1115" s="58" t="s">
        <v>123</v>
      </c>
      <c r="D1115" s="58" t="s">
        <v>697</v>
      </c>
      <c r="E1115" s="58" t="s">
        <v>698</v>
      </c>
      <c r="F1115" s="58" t="s">
        <v>781</v>
      </c>
      <c r="G1115" s="58" t="s">
        <v>2974</v>
      </c>
      <c r="H1115" s="58" t="s">
        <v>2975</v>
      </c>
      <c r="I1115" s="58" t="s">
        <v>44</v>
      </c>
      <c r="J1115" s="58" t="s">
        <v>136</v>
      </c>
      <c r="K1115" s="58" t="s">
        <v>137</v>
      </c>
      <c r="L1115" s="58" t="s">
        <v>2976</v>
      </c>
      <c r="M1115" s="58" t="s">
        <v>2977</v>
      </c>
      <c r="N1115" s="58" t="s">
        <v>6343</v>
      </c>
      <c r="O1115" s="58">
        <v>4950000</v>
      </c>
      <c r="P1115" s="58" t="s">
        <v>6504</v>
      </c>
      <c r="Q1115" s="72">
        <v>44817</v>
      </c>
      <c r="R1115" s="58" t="s">
        <v>6503</v>
      </c>
      <c r="S1115" s="72">
        <v>44816</v>
      </c>
      <c r="T1115" s="58" t="s">
        <v>6419</v>
      </c>
      <c r="U1115" s="58" t="s">
        <v>6489</v>
      </c>
      <c r="V1115" s="72">
        <v>44813</v>
      </c>
      <c r="W1115" s="58" t="s">
        <v>6247</v>
      </c>
      <c r="X1115" s="72">
        <v>44774</v>
      </c>
      <c r="Y1115" s="73" t="s">
        <v>6260</v>
      </c>
      <c r="Z1115" s="58" t="s">
        <v>706</v>
      </c>
      <c r="AA1115" s="58" t="s">
        <v>2981</v>
      </c>
      <c r="AB1115" s="58" t="s">
        <v>834</v>
      </c>
      <c r="AC1115" s="58" t="s">
        <v>835</v>
      </c>
      <c r="AD1115" s="58" t="s">
        <v>6490</v>
      </c>
      <c r="AE1115" s="58" t="s">
        <v>6344</v>
      </c>
      <c r="AF1115" s="58" t="s">
        <v>6262</v>
      </c>
      <c r="AG1115" s="58">
        <v>490541</v>
      </c>
      <c r="AH1115" s="58"/>
      <c r="AI1115" s="58"/>
      <c r="AJ1115" s="58">
        <v>89189</v>
      </c>
      <c r="AK1115" s="58"/>
    </row>
    <row r="1116" spans="1:37" x14ac:dyDescent="0.3">
      <c r="A1116" s="58" t="s">
        <v>121</v>
      </c>
      <c r="B1116" s="58" t="s">
        <v>122</v>
      </c>
      <c r="C1116" s="58" t="s">
        <v>123</v>
      </c>
      <c r="D1116" s="58" t="s">
        <v>697</v>
      </c>
      <c r="E1116" s="58" t="s">
        <v>698</v>
      </c>
      <c r="F1116" s="58" t="s">
        <v>793</v>
      </c>
      <c r="G1116" s="58" t="s">
        <v>794</v>
      </c>
      <c r="H1116" s="58" t="s">
        <v>795</v>
      </c>
      <c r="I1116" s="58" t="s">
        <v>44</v>
      </c>
      <c r="J1116" s="58" t="s">
        <v>136</v>
      </c>
      <c r="K1116" s="58" t="s">
        <v>137</v>
      </c>
      <c r="L1116" s="58" t="s">
        <v>796</v>
      </c>
      <c r="M1116" s="58" t="s">
        <v>797</v>
      </c>
      <c r="N1116" s="58" t="s">
        <v>6359</v>
      </c>
      <c r="O1116" s="58">
        <v>1452700</v>
      </c>
      <c r="P1116" s="58" t="s">
        <v>6504</v>
      </c>
      <c r="Q1116" s="72">
        <v>44817</v>
      </c>
      <c r="R1116" s="58" t="s">
        <v>6503</v>
      </c>
      <c r="S1116" s="72">
        <v>44816</v>
      </c>
      <c r="T1116" s="58" t="s">
        <v>6419</v>
      </c>
      <c r="U1116" s="58" t="s">
        <v>6491</v>
      </c>
      <c r="V1116" s="72">
        <v>44813</v>
      </c>
      <c r="W1116" s="58" t="s">
        <v>6360</v>
      </c>
      <c r="X1116" s="72">
        <v>44761</v>
      </c>
      <c r="Y1116" s="73" t="s">
        <v>6260</v>
      </c>
      <c r="Z1116" s="58" t="s">
        <v>706</v>
      </c>
      <c r="AA1116" s="58" t="s">
        <v>800</v>
      </c>
      <c r="AB1116" s="58" t="s">
        <v>834</v>
      </c>
      <c r="AC1116" s="58" t="s">
        <v>835</v>
      </c>
      <c r="AD1116" s="58" t="s">
        <v>5924</v>
      </c>
      <c r="AE1116" s="58" t="s">
        <v>6361</v>
      </c>
      <c r="AF1116" s="58" t="s">
        <v>6262</v>
      </c>
      <c r="AG1116" s="58"/>
      <c r="AH1116" s="58"/>
      <c r="AI1116" s="58"/>
      <c r="AJ1116" s="58"/>
      <c r="AK1116" s="58"/>
    </row>
    <row r="1117" spans="1:37" x14ac:dyDescent="0.3">
      <c r="A1117" s="58" t="s">
        <v>121</v>
      </c>
      <c r="B1117" s="58" t="s">
        <v>122</v>
      </c>
      <c r="C1117" s="58" t="s">
        <v>123</v>
      </c>
      <c r="D1117" s="58" t="s">
        <v>697</v>
      </c>
      <c r="E1117" s="58" t="s">
        <v>698</v>
      </c>
      <c r="F1117" s="58" t="s">
        <v>793</v>
      </c>
      <c r="G1117" s="58" t="s">
        <v>794</v>
      </c>
      <c r="H1117" s="58" t="s">
        <v>795</v>
      </c>
      <c r="I1117" s="58" t="s">
        <v>44</v>
      </c>
      <c r="J1117" s="58" t="s">
        <v>136</v>
      </c>
      <c r="K1117" s="58" t="s">
        <v>137</v>
      </c>
      <c r="L1117" s="58" t="s">
        <v>796</v>
      </c>
      <c r="M1117" s="58" t="s">
        <v>797</v>
      </c>
      <c r="N1117" s="58" t="s">
        <v>6345</v>
      </c>
      <c r="O1117" s="58">
        <v>1165000</v>
      </c>
      <c r="P1117" s="58" t="s">
        <v>6504</v>
      </c>
      <c r="Q1117" s="72">
        <v>44817</v>
      </c>
      <c r="R1117" s="58" t="s">
        <v>6503</v>
      </c>
      <c r="S1117" s="72">
        <v>44816</v>
      </c>
      <c r="T1117" s="58" t="s">
        <v>6419</v>
      </c>
      <c r="U1117" s="58" t="s">
        <v>6492</v>
      </c>
      <c r="V1117" s="72">
        <v>44813</v>
      </c>
      <c r="W1117" s="58" t="s">
        <v>6248</v>
      </c>
      <c r="X1117" s="72">
        <v>44734</v>
      </c>
      <c r="Y1117" s="73" t="s">
        <v>6260</v>
      </c>
      <c r="Z1117" s="58" t="s">
        <v>706</v>
      </c>
      <c r="AA1117" s="58" t="s">
        <v>800</v>
      </c>
      <c r="AB1117" s="58" t="s">
        <v>834</v>
      </c>
      <c r="AC1117" s="58" t="s">
        <v>835</v>
      </c>
      <c r="AD1117" s="58" t="s">
        <v>6493</v>
      </c>
      <c r="AE1117" s="58" t="s">
        <v>6346</v>
      </c>
      <c r="AF1117" s="58" t="s">
        <v>6262</v>
      </c>
      <c r="AG1117" s="58"/>
      <c r="AH1117" s="58"/>
      <c r="AI1117" s="58"/>
      <c r="AJ1117" s="58">
        <v>8000</v>
      </c>
      <c r="AK1117" s="58"/>
    </row>
    <row r="1118" spans="1:37" x14ac:dyDescent="0.3">
      <c r="A1118" s="58" t="s">
        <v>121</v>
      </c>
      <c r="B1118" s="58" t="s">
        <v>122</v>
      </c>
      <c r="C1118" s="58" t="s">
        <v>123</v>
      </c>
      <c r="D1118" s="58" t="s">
        <v>697</v>
      </c>
      <c r="E1118" s="58" t="s">
        <v>698</v>
      </c>
      <c r="F1118" s="58" t="s">
        <v>793</v>
      </c>
      <c r="G1118" s="58" t="s">
        <v>794</v>
      </c>
      <c r="H1118" s="58" t="s">
        <v>795</v>
      </c>
      <c r="I1118" s="58" t="s">
        <v>44</v>
      </c>
      <c r="J1118" s="58" t="s">
        <v>136</v>
      </c>
      <c r="K1118" s="58" t="s">
        <v>137</v>
      </c>
      <c r="L1118" s="58" t="s">
        <v>796</v>
      </c>
      <c r="M1118" s="58" t="s">
        <v>797</v>
      </c>
      <c r="N1118" s="58" t="s">
        <v>6357</v>
      </c>
      <c r="O1118" s="58">
        <v>4745250</v>
      </c>
      <c r="P1118" s="58" t="s">
        <v>6504</v>
      </c>
      <c r="Q1118" s="72">
        <v>44817</v>
      </c>
      <c r="R1118" s="58" t="s">
        <v>6503</v>
      </c>
      <c r="S1118" s="72">
        <v>44816</v>
      </c>
      <c r="T1118" s="58" t="s">
        <v>6419</v>
      </c>
      <c r="U1118" s="58" t="s">
        <v>6494</v>
      </c>
      <c r="V1118" s="72">
        <v>44813</v>
      </c>
      <c r="W1118" s="58" t="s">
        <v>6251</v>
      </c>
      <c r="X1118" s="72">
        <v>44760</v>
      </c>
      <c r="Y1118" s="73" t="s">
        <v>6260</v>
      </c>
      <c r="Z1118" s="58" t="s">
        <v>706</v>
      </c>
      <c r="AA1118" s="58" t="s">
        <v>800</v>
      </c>
      <c r="AB1118" s="58" t="s">
        <v>834</v>
      </c>
      <c r="AC1118" s="58" t="s">
        <v>835</v>
      </c>
      <c r="AD1118" s="58" t="s">
        <v>5919</v>
      </c>
      <c r="AE1118" s="58" t="s">
        <v>6358</v>
      </c>
      <c r="AF1118" s="58" t="s">
        <v>6262</v>
      </c>
      <c r="AG1118" s="58">
        <v>470250</v>
      </c>
      <c r="AH1118" s="58"/>
      <c r="AI1118" s="58"/>
      <c r="AJ1118" s="58">
        <v>85500</v>
      </c>
      <c r="AK1118" s="58"/>
    </row>
    <row r="1119" spans="1:37" x14ac:dyDescent="0.3">
      <c r="A1119" s="58" t="s">
        <v>121</v>
      </c>
      <c r="B1119" s="58" t="s">
        <v>122</v>
      </c>
      <c r="C1119" s="58" t="s">
        <v>123</v>
      </c>
      <c r="D1119" s="58" t="s">
        <v>697</v>
      </c>
      <c r="E1119" s="58" t="s">
        <v>698</v>
      </c>
      <c r="F1119" s="58" t="s">
        <v>793</v>
      </c>
      <c r="G1119" s="58" t="s">
        <v>794</v>
      </c>
      <c r="H1119" s="58" t="s">
        <v>795</v>
      </c>
      <c r="I1119" s="58" t="s">
        <v>44</v>
      </c>
      <c r="J1119" s="58" t="s">
        <v>136</v>
      </c>
      <c r="K1119" s="58" t="s">
        <v>137</v>
      </c>
      <c r="L1119" s="58" t="s">
        <v>796</v>
      </c>
      <c r="M1119" s="58" t="s">
        <v>797</v>
      </c>
      <c r="N1119" s="58" t="s">
        <v>6347</v>
      </c>
      <c r="O1119" s="58">
        <v>2858250</v>
      </c>
      <c r="P1119" s="58" t="s">
        <v>6504</v>
      </c>
      <c r="Q1119" s="72">
        <v>44817</v>
      </c>
      <c r="R1119" s="58" t="s">
        <v>6503</v>
      </c>
      <c r="S1119" s="72">
        <v>44816</v>
      </c>
      <c r="T1119" s="58" t="s">
        <v>6419</v>
      </c>
      <c r="U1119" s="58" t="s">
        <v>6495</v>
      </c>
      <c r="V1119" s="72">
        <v>44813</v>
      </c>
      <c r="W1119" s="58" t="s">
        <v>6249</v>
      </c>
      <c r="X1119" s="72">
        <v>44748</v>
      </c>
      <c r="Y1119" s="73" t="s">
        <v>6260</v>
      </c>
      <c r="Z1119" s="58" t="s">
        <v>706</v>
      </c>
      <c r="AA1119" s="58" t="s">
        <v>800</v>
      </c>
      <c r="AB1119" s="58" t="s">
        <v>834</v>
      </c>
      <c r="AC1119" s="58" t="s">
        <v>835</v>
      </c>
      <c r="AD1119" s="58" t="s">
        <v>6496</v>
      </c>
      <c r="AE1119" s="58" t="s">
        <v>6348</v>
      </c>
      <c r="AF1119" s="58" t="s">
        <v>6262</v>
      </c>
      <c r="AG1119" s="58">
        <v>283250</v>
      </c>
      <c r="AH1119" s="58"/>
      <c r="AI1119" s="58"/>
      <c r="AJ1119" s="58">
        <v>9000</v>
      </c>
      <c r="AK1119" s="58"/>
    </row>
    <row r="1120" spans="1:37" x14ac:dyDescent="0.3">
      <c r="A1120" s="58" t="s">
        <v>121</v>
      </c>
      <c r="B1120" s="58" t="s">
        <v>122</v>
      </c>
      <c r="C1120" s="58" t="s">
        <v>123</v>
      </c>
      <c r="D1120" s="58" t="s">
        <v>697</v>
      </c>
      <c r="E1120" s="58" t="s">
        <v>698</v>
      </c>
      <c r="F1120" s="58" t="s">
        <v>793</v>
      </c>
      <c r="G1120" s="58" t="s">
        <v>794</v>
      </c>
      <c r="H1120" s="58" t="s">
        <v>795</v>
      </c>
      <c r="I1120" s="58" t="s">
        <v>44</v>
      </c>
      <c r="J1120" s="58" t="s">
        <v>136</v>
      </c>
      <c r="K1120" s="58" t="s">
        <v>137</v>
      </c>
      <c r="L1120" s="58" t="s">
        <v>796</v>
      </c>
      <c r="M1120" s="58" t="s">
        <v>797</v>
      </c>
      <c r="N1120" s="58" t="s">
        <v>6355</v>
      </c>
      <c r="O1120" s="58">
        <v>1041000</v>
      </c>
      <c r="P1120" s="58" t="s">
        <v>6504</v>
      </c>
      <c r="Q1120" s="72">
        <v>44817</v>
      </c>
      <c r="R1120" s="58" t="s">
        <v>6503</v>
      </c>
      <c r="S1120" s="72">
        <v>44816</v>
      </c>
      <c r="T1120" s="58" t="s">
        <v>6419</v>
      </c>
      <c r="U1120" s="58" t="s">
        <v>6497</v>
      </c>
      <c r="V1120" s="72">
        <v>44813</v>
      </c>
      <c r="W1120" s="58" t="s">
        <v>6250</v>
      </c>
      <c r="X1120" s="72">
        <v>44760</v>
      </c>
      <c r="Y1120" s="73" t="s">
        <v>6260</v>
      </c>
      <c r="Z1120" s="58" t="s">
        <v>706</v>
      </c>
      <c r="AA1120" s="58" t="s">
        <v>800</v>
      </c>
      <c r="AB1120" s="58" t="s">
        <v>834</v>
      </c>
      <c r="AC1120" s="58" t="s">
        <v>835</v>
      </c>
      <c r="AD1120" s="58" t="s">
        <v>6498</v>
      </c>
      <c r="AE1120" s="58" t="s">
        <v>6356</v>
      </c>
      <c r="AF1120" s="58" t="s">
        <v>6262</v>
      </c>
      <c r="AG1120" s="58"/>
      <c r="AH1120" s="58"/>
      <c r="AI1120" s="58"/>
      <c r="AJ1120" s="58">
        <v>5600</v>
      </c>
      <c r="AK1120" s="58"/>
    </row>
    <row r="1121" spans="1:37" x14ac:dyDescent="0.3">
      <c r="A1121" s="58" t="s">
        <v>121</v>
      </c>
      <c r="B1121" s="58" t="s">
        <v>122</v>
      </c>
      <c r="C1121" s="58" t="s">
        <v>123</v>
      </c>
      <c r="D1121" s="58" t="s">
        <v>697</v>
      </c>
      <c r="E1121" s="58" t="s">
        <v>698</v>
      </c>
      <c r="F1121" s="58" t="s">
        <v>793</v>
      </c>
      <c r="G1121" s="58" t="s">
        <v>794</v>
      </c>
      <c r="H1121" s="58" t="s">
        <v>795</v>
      </c>
      <c r="I1121" s="58" t="s">
        <v>44</v>
      </c>
      <c r="J1121" s="58" t="s">
        <v>136</v>
      </c>
      <c r="K1121" s="58" t="s">
        <v>137</v>
      </c>
      <c r="L1121" s="58" t="s">
        <v>796</v>
      </c>
      <c r="M1121" s="58" t="s">
        <v>797</v>
      </c>
      <c r="N1121" s="58" t="s">
        <v>6349</v>
      </c>
      <c r="O1121" s="58">
        <v>1691000</v>
      </c>
      <c r="P1121" s="58" t="s">
        <v>6504</v>
      </c>
      <c r="Q1121" s="72">
        <v>44817</v>
      </c>
      <c r="R1121" s="58" t="s">
        <v>6503</v>
      </c>
      <c r="S1121" s="72">
        <v>44816</v>
      </c>
      <c r="T1121" s="58" t="s">
        <v>6419</v>
      </c>
      <c r="U1121" s="58" t="s">
        <v>6499</v>
      </c>
      <c r="V1121" s="72">
        <v>44813</v>
      </c>
      <c r="W1121" s="58" t="s">
        <v>6350</v>
      </c>
      <c r="X1121" s="72">
        <v>44750</v>
      </c>
      <c r="Y1121" s="73" t="s">
        <v>6260</v>
      </c>
      <c r="Z1121" s="58" t="s">
        <v>706</v>
      </c>
      <c r="AA1121" s="58" t="s">
        <v>800</v>
      </c>
      <c r="AB1121" s="58" t="s">
        <v>834</v>
      </c>
      <c r="AC1121" s="58" t="s">
        <v>835</v>
      </c>
      <c r="AD1121" s="58" t="s">
        <v>6500</v>
      </c>
      <c r="AE1121" s="58" t="s">
        <v>6351</v>
      </c>
      <c r="AF1121" s="58" t="s">
        <v>6262</v>
      </c>
      <c r="AG1121" s="58"/>
      <c r="AH1121" s="58"/>
      <c r="AI1121" s="58"/>
      <c r="AJ1121" s="58"/>
      <c r="AK1121" s="58"/>
    </row>
    <row r="1122" spans="1:37" x14ac:dyDescent="0.3">
      <c r="A1122" s="71" t="s">
        <v>121</v>
      </c>
      <c r="B1122" s="71" t="s">
        <v>122</v>
      </c>
      <c r="C1122" s="71" t="s">
        <v>123</v>
      </c>
      <c r="D1122" s="71" t="s">
        <v>697</v>
      </c>
      <c r="E1122" s="71" t="s">
        <v>698</v>
      </c>
      <c r="F1122" s="71" t="s">
        <v>793</v>
      </c>
      <c r="G1122" s="71" t="s">
        <v>794</v>
      </c>
      <c r="H1122" s="71" t="s">
        <v>795</v>
      </c>
      <c r="I1122" s="71" t="s">
        <v>44</v>
      </c>
      <c r="J1122" s="71" t="s">
        <v>136</v>
      </c>
      <c r="K1122" s="71" t="s">
        <v>137</v>
      </c>
      <c r="L1122" s="71" t="s">
        <v>796</v>
      </c>
      <c r="M1122" s="71" t="s">
        <v>797</v>
      </c>
      <c r="N1122" s="71" t="s">
        <v>6352</v>
      </c>
      <c r="O1122" s="71">
        <v>881000</v>
      </c>
      <c r="P1122" s="71" t="s">
        <v>6504</v>
      </c>
      <c r="Q1122" s="75">
        <v>44817</v>
      </c>
      <c r="R1122" s="71" t="s">
        <v>6503</v>
      </c>
      <c r="S1122" s="75">
        <v>44816</v>
      </c>
      <c r="T1122" s="71" t="s">
        <v>6419</v>
      </c>
      <c r="U1122" s="71" t="s">
        <v>6501</v>
      </c>
      <c r="V1122" s="75">
        <v>44813</v>
      </c>
      <c r="W1122" s="71" t="s">
        <v>6353</v>
      </c>
      <c r="X1122" s="75">
        <v>44751</v>
      </c>
      <c r="Y1122" s="76" t="s">
        <v>6260</v>
      </c>
      <c r="Z1122" s="71" t="s">
        <v>706</v>
      </c>
      <c r="AA1122" s="71" t="s">
        <v>800</v>
      </c>
      <c r="AB1122" s="71" t="s">
        <v>834</v>
      </c>
      <c r="AC1122" s="71" t="s">
        <v>835</v>
      </c>
      <c r="AD1122" s="71" t="s">
        <v>6502</v>
      </c>
      <c r="AE1122" s="71" t="s">
        <v>6354</v>
      </c>
      <c r="AF1122" s="71" t="s">
        <v>6262</v>
      </c>
      <c r="AG1122" s="71"/>
      <c r="AH1122" s="71"/>
      <c r="AI1122" s="71"/>
      <c r="AJ1122" s="71"/>
      <c r="AK1122" s="71"/>
    </row>
    <row r="1123" spans="1:37" x14ac:dyDescent="0.3">
      <c r="A1123" s="58" t="s">
        <v>36</v>
      </c>
      <c r="B1123" s="58" t="s">
        <v>37</v>
      </c>
      <c r="C1123" s="58" t="s">
        <v>38</v>
      </c>
      <c r="D1123" s="58" t="s">
        <v>39</v>
      </c>
      <c r="E1123" s="58" t="s">
        <v>99</v>
      </c>
      <c r="F1123" s="58" t="s">
        <v>100</v>
      </c>
      <c r="G1123" s="58" t="s">
        <v>56</v>
      </c>
      <c r="H1123" s="58" t="s">
        <v>1051</v>
      </c>
      <c r="I1123" s="58" t="s">
        <v>44</v>
      </c>
      <c r="J1123" s="58" t="s">
        <v>102</v>
      </c>
      <c r="K1123" s="58" t="s">
        <v>103</v>
      </c>
      <c r="L1123" s="58" t="s">
        <v>1052</v>
      </c>
      <c r="M1123" s="58" t="s">
        <v>1053</v>
      </c>
      <c r="N1123" s="58" t="s">
        <v>6512</v>
      </c>
      <c r="O1123" s="58">
        <v>5046280</v>
      </c>
      <c r="P1123" s="58" t="s">
        <v>6626</v>
      </c>
      <c r="Q1123" s="72">
        <v>44825</v>
      </c>
      <c r="R1123" s="58" t="s">
        <v>6627</v>
      </c>
      <c r="S1123" s="72">
        <v>44824</v>
      </c>
      <c r="T1123" s="58" t="s">
        <v>6628</v>
      </c>
      <c r="U1123" s="58" t="s">
        <v>6632</v>
      </c>
      <c r="V1123" s="72">
        <v>44820</v>
      </c>
      <c r="W1123" s="58" t="s">
        <v>6513</v>
      </c>
      <c r="X1123" s="72">
        <v>44803</v>
      </c>
      <c r="Y1123" s="73" t="s">
        <v>6514</v>
      </c>
      <c r="Z1123" s="58" t="s">
        <v>52</v>
      </c>
      <c r="AA1123" s="58" t="s">
        <v>62</v>
      </c>
      <c r="AB1123" s="58" t="s">
        <v>834</v>
      </c>
      <c r="AC1123" s="58" t="s">
        <v>835</v>
      </c>
      <c r="AD1123" s="58" t="s">
        <v>6394</v>
      </c>
      <c r="AE1123" s="58" t="s">
        <v>6515</v>
      </c>
      <c r="AF1123" s="58" t="s">
        <v>6516</v>
      </c>
      <c r="AG1123" s="58"/>
      <c r="AH1123" s="58"/>
      <c r="AI1123" s="58"/>
      <c r="AJ1123" s="58"/>
      <c r="AK1123" s="58"/>
    </row>
    <row r="1124" spans="1:37" x14ac:dyDescent="0.3">
      <c r="A1124" s="58" t="s">
        <v>121</v>
      </c>
      <c r="B1124" s="58" t="s">
        <v>122</v>
      </c>
      <c r="C1124" s="58" t="s">
        <v>123</v>
      </c>
      <c r="D1124" s="58" t="s">
        <v>124</v>
      </c>
      <c r="E1124" s="58" t="s">
        <v>125</v>
      </c>
      <c r="F1124" s="58" t="s">
        <v>6625</v>
      </c>
      <c r="G1124" s="58" t="s">
        <v>56</v>
      </c>
      <c r="H1124" s="58" t="s">
        <v>6623</v>
      </c>
      <c r="I1124" s="58" t="s">
        <v>44</v>
      </c>
      <c r="J1124" s="58" t="s">
        <v>45</v>
      </c>
      <c r="K1124" s="58" t="s">
        <v>79</v>
      </c>
      <c r="L1124" s="58" t="s">
        <v>6633</v>
      </c>
      <c r="M1124" s="58" t="s">
        <v>6624</v>
      </c>
      <c r="N1124" s="58" t="s">
        <v>6619</v>
      </c>
      <c r="O1124" s="58">
        <v>7694200</v>
      </c>
      <c r="P1124" s="58" t="s">
        <v>6626</v>
      </c>
      <c r="Q1124" s="72">
        <v>44825</v>
      </c>
      <c r="R1124" s="58" t="s">
        <v>6627</v>
      </c>
      <c r="S1124" s="72">
        <v>44824</v>
      </c>
      <c r="T1124" s="58" t="s">
        <v>6629</v>
      </c>
      <c r="U1124" s="58" t="s">
        <v>6634</v>
      </c>
      <c r="V1124" s="72">
        <v>44820</v>
      </c>
      <c r="W1124" s="58" t="s">
        <v>6620</v>
      </c>
      <c r="X1124" s="72">
        <v>44806</v>
      </c>
      <c r="Y1124" s="73" t="s">
        <v>6514</v>
      </c>
      <c r="Z1124" s="58" t="s">
        <v>52</v>
      </c>
      <c r="AA1124" s="58" t="s">
        <v>62</v>
      </c>
      <c r="AB1124" s="58" t="s">
        <v>834</v>
      </c>
      <c r="AC1124" s="58" t="s">
        <v>835</v>
      </c>
      <c r="AD1124" s="58" t="s">
        <v>6635</v>
      </c>
      <c r="AE1124" s="58" t="s">
        <v>6621</v>
      </c>
      <c r="AF1124" s="58" t="s">
        <v>6546</v>
      </c>
      <c r="AG1124" s="58"/>
      <c r="AH1124" s="58"/>
      <c r="AI1124" s="58"/>
      <c r="AJ1124" s="58"/>
      <c r="AK1124" s="58"/>
    </row>
    <row r="1125" spans="1:37" x14ac:dyDescent="0.3">
      <c r="A1125" s="58" t="s">
        <v>36</v>
      </c>
      <c r="B1125" s="58" t="s">
        <v>37</v>
      </c>
      <c r="C1125" s="58" t="s">
        <v>38</v>
      </c>
      <c r="D1125" s="58" t="s">
        <v>39</v>
      </c>
      <c r="E1125" s="58" t="s">
        <v>99</v>
      </c>
      <c r="F1125" s="58" t="s">
        <v>100</v>
      </c>
      <c r="G1125" s="58" t="s">
        <v>56</v>
      </c>
      <c r="H1125" s="58" t="s">
        <v>1051</v>
      </c>
      <c r="I1125" s="58" t="s">
        <v>44</v>
      </c>
      <c r="J1125" s="58" t="s">
        <v>102</v>
      </c>
      <c r="K1125" s="58" t="s">
        <v>103</v>
      </c>
      <c r="L1125" s="58" t="s">
        <v>1052</v>
      </c>
      <c r="M1125" s="58" t="s">
        <v>1053</v>
      </c>
      <c r="N1125" s="58" t="s">
        <v>6517</v>
      </c>
      <c r="O1125" s="58">
        <v>20800960</v>
      </c>
      <c r="P1125" s="58" t="s">
        <v>6626</v>
      </c>
      <c r="Q1125" s="72">
        <v>44825</v>
      </c>
      <c r="R1125" s="58" t="s">
        <v>6627</v>
      </c>
      <c r="S1125" s="72">
        <v>44824</v>
      </c>
      <c r="T1125" s="58" t="s">
        <v>6628</v>
      </c>
      <c r="U1125" s="58" t="s">
        <v>6636</v>
      </c>
      <c r="V1125" s="72">
        <v>44820</v>
      </c>
      <c r="W1125" s="58" t="s">
        <v>6518</v>
      </c>
      <c r="X1125" s="72">
        <v>44803</v>
      </c>
      <c r="Y1125" s="73" t="s">
        <v>6514</v>
      </c>
      <c r="Z1125" s="58" t="s">
        <v>52</v>
      </c>
      <c r="AA1125" s="58" t="s">
        <v>62</v>
      </c>
      <c r="AB1125" s="58" t="s">
        <v>834</v>
      </c>
      <c r="AC1125" s="58" t="s">
        <v>835</v>
      </c>
      <c r="AD1125" s="58" t="s">
        <v>6637</v>
      </c>
      <c r="AE1125" s="58" t="s">
        <v>6519</v>
      </c>
      <c r="AF1125" s="58" t="s">
        <v>6516</v>
      </c>
      <c r="AG1125" s="58"/>
      <c r="AH1125" s="58"/>
      <c r="AI1125" s="58"/>
      <c r="AJ1125" s="58"/>
      <c r="AK1125" s="58"/>
    </row>
    <row r="1126" spans="1:37" x14ac:dyDescent="0.3">
      <c r="A1126" s="58" t="s">
        <v>121</v>
      </c>
      <c r="B1126" s="58" t="s">
        <v>122</v>
      </c>
      <c r="C1126" s="58" t="s">
        <v>123</v>
      </c>
      <c r="D1126" s="58" t="s">
        <v>124</v>
      </c>
      <c r="E1126" s="58" t="s">
        <v>125</v>
      </c>
      <c r="F1126" s="58" t="s">
        <v>250</v>
      </c>
      <c r="G1126" s="58" t="s">
        <v>110</v>
      </c>
      <c r="H1126" s="58" t="s">
        <v>627</v>
      </c>
      <c r="I1126" s="58" t="s">
        <v>44</v>
      </c>
      <c r="J1126" s="58" t="s">
        <v>45</v>
      </c>
      <c r="K1126" s="58" t="s">
        <v>79</v>
      </c>
      <c r="L1126" s="58" t="s">
        <v>6541</v>
      </c>
      <c r="M1126" s="58" t="s">
        <v>6542</v>
      </c>
      <c r="N1126" s="58" t="s">
        <v>6547</v>
      </c>
      <c r="O1126" s="58">
        <v>3074000</v>
      </c>
      <c r="P1126" s="58" t="s">
        <v>6626</v>
      </c>
      <c r="Q1126" s="72">
        <v>44825</v>
      </c>
      <c r="R1126" s="58" t="s">
        <v>6627</v>
      </c>
      <c r="S1126" s="72">
        <v>44824</v>
      </c>
      <c r="T1126" s="58" t="s">
        <v>6629</v>
      </c>
      <c r="U1126" s="58" t="s">
        <v>6638</v>
      </c>
      <c r="V1126" s="72">
        <v>44820</v>
      </c>
      <c r="W1126" s="58" t="s">
        <v>6507</v>
      </c>
      <c r="X1126" s="72">
        <v>44797</v>
      </c>
      <c r="Y1126" s="73" t="s">
        <v>6514</v>
      </c>
      <c r="Z1126" s="58" t="s">
        <v>52</v>
      </c>
      <c r="AA1126" s="58" t="s">
        <v>116</v>
      </c>
      <c r="AB1126" s="58" t="s">
        <v>834</v>
      </c>
      <c r="AC1126" s="58" t="s">
        <v>835</v>
      </c>
      <c r="AD1126" s="58" t="s">
        <v>6639</v>
      </c>
      <c r="AE1126" s="58" t="s">
        <v>6559</v>
      </c>
      <c r="AF1126" s="58" t="s">
        <v>6546</v>
      </c>
      <c r="AG1126" s="58"/>
      <c r="AH1126" s="58"/>
      <c r="AI1126" s="58"/>
      <c r="AJ1126" s="58">
        <v>122960</v>
      </c>
      <c r="AK1126" s="58"/>
    </row>
    <row r="1127" spans="1:37" x14ac:dyDescent="0.3">
      <c r="A1127" s="58" t="s">
        <v>121</v>
      </c>
      <c r="B1127" s="58" t="s">
        <v>122</v>
      </c>
      <c r="C1127" s="58" t="s">
        <v>123</v>
      </c>
      <c r="D1127" s="58" t="s">
        <v>124</v>
      </c>
      <c r="E1127" s="58" t="s">
        <v>125</v>
      </c>
      <c r="F1127" s="58" t="s">
        <v>250</v>
      </c>
      <c r="G1127" s="58" t="s">
        <v>110</v>
      </c>
      <c r="H1127" s="58" t="s">
        <v>627</v>
      </c>
      <c r="I1127" s="58" t="s">
        <v>44</v>
      </c>
      <c r="J1127" s="58" t="s">
        <v>45</v>
      </c>
      <c r="K1127" s="58" t="s">
        <v>79</v>
      </c>
      <c r="L1127" s="58" t="s">
        <v>6541</v>
      </c>
      <c r="M1127" s="58" t="s">
        <v>6542</v>
      </c>
      <c r="N1127" s="58" t="s">
        <v>6562</v>
      </c>
      <c r="O1127" s="58">
        <v>726000</v>
      </c>
      <c r="P1127" s="58" t="s">
        <v>6626</v>
      </c>
      <c r="Q1127" s="72">
        <v>44825</v>
      </c>
      <c r="R1127" s="58" t="s">
        <v>6627</v>
      </c>
      <c r="S1127" s="72">
        <v>44824</v>
      </c>
      <c r="T1127" s="58" t="s">
        <v>6629</v>
      </c>
      <c r="U1127" s="58" t="s">
        <v>6640</v>
      </c>
      <c r="V1127" s="72">
        <v>44820</v>
      </c>
      <c r="W1127" s="58" t="s">
        <v>6563</v>
      </c>
      <c r="X1127" s="72">
        <v>44798</v>
      </c>
      <c r="Y1127" s="73" t="s">
        <v>6514</v>
      </c>
      <c r="Z1127" s="58" t="s">
        <v>52</v>
      </c>
      <c r="AA1127" s="58" t="s">
        <v>116</v>
      </c>
      <c r="AB1127" s="58" t="s">
        <v>834</v>
      </c>
      <c r="AC1127" s="58" t="s">
        <v>835</v>
      </c>
      <c r="AD1127" s="58" t="s">
        <v>6641</v>
      </c>
      <c r="AE1127" s="58" t="s">
        <v>6564</v>
      </c>
      <c r="AF1127" s="58" t="s">
        <v>6546</v>
      </c>
      <c r="AG1127" s="58"/>
      <c r="AH1127" s="58"/>
      <c r="AI1127" s="58"/>
      <c r="AJ1127" s="58"/>
      <c r="AK1127" s="58"/>
    </row>
    <row r="1128" spans="1:37" x14ac:dyDescent="0.3">
      <c r="A1128" s="58" t="s">
        <v>36</v>
      </c>
      <c r="B1128" s="58" t="s">
        <v>37</v>
      </c>
      <c r="C1128" s="58" t="s">
        <v>38</v>
      </c>
      <c r="D1128" s="58" t="s">
        <v>39</v>
      </c>
      <c r="E1128" s="58" t="s">
        <v>99</v>
      </c>
      <c r="F1128" s="58" t="s">
        <v>100</v>
      </c>
      <c r="G1128" s="58" t="s">
        <v>56</v>
      </c>
      <c r="H1128" s="58" t="s">
        <v>1051</v>
      </c>
      <c r="I1128" s="58" t="s">
        <v>44</v>
      </c>
      <c r="J1128" s="58" t="s">
        <v>102</v>
      </c>
      <c r="K1128" s="58" t="s">
        <v>103</v>
      </c>
      <c r="L1128" s="58" t="s">
        <v>1052</v>
      </c>
      <c r="M1128" s="58" t="s">
        <v>1053</v>
      </c>
      <c r="N1128" s="58" t="s">
        <v>6520</v>
      </c>
      <c r="O1128" s="58">
        <v>5410724</v>
      </c>
      <c r="P1128" s="58" t="s">
        <v>6626</v>
      </c>
      <c r="Q1128" s="72">
        <v>44825</v>
      </c>
      <c r="R1128" s="58" t="s">
        <v>6627</v>
      </c>
      <c r="S1128" s="72">
        <v>44824</v>
      </c>
      <c r="T1128" s="58" t="s">
        <v>6628</v>
      </c>
      <c r="U1128" s="58" t="s">
        <v>6642</v>
      </c>
      <c r="V1128" s="72">
        <v>44820</v>
      </c>
      <c r="W1128" s="58" t="s">
        <v>6521</v>
      </c>
      <c r="X1128" s="72">
        <v>44801</v>
      </c>
      <c r="Y1128" s="73" t="s">
        <v>6514</v>
      </c>
      <c r="Z1128" s="58" t="s">
        <v>52</v>
      </c>
      <c r="AA1128" s="58" t="s">
        <v>62</v>
      </c>
      <c r="AB1128" s="58" t="s">
        <v>834</v>
      </c>
      <c r="AC1128" s="58" t="s">
        <v>835</v>
      </c>
      <c r="AD1128" s="58" t="s">
        <v>6643</v>
      </c>
      <c r="AE1128" s="58" t="s">
        <v>6522</v>
      </c>
      <c r="AF1128" s="58" t="s">
        <v>6516</v>
      </c>
      <c r="AG1128" s="58"/>
      <c r="AH1128" s="58"/>
      <c r="AI1128" s="58"/>
      <c r="AJ1128" s="58"/>
      <c r="AK1128" s="58"/>
    </row>
    <row r="1129" spans="1:37" x14ac:dyDescent="0.3">
      <c r="A1129" s="58" t="s">
        <v>121</v>
      </c>
      <c r="B1129" s="58" t="s">
        <v>122</v>
      </c>
      <c r="C1129" s="58" t="s">
        <v>123</v>
      </c>
      <c r="D1129" s="58" t="s">
        <v>124</v>
      </c>
      <c r="E1129" s="58" t="s">
        <v>125</v>
      </c>
      <c r="F1129" s="58" t="s">
        <v>250</v>
      </c>
      <c r="G1129" s="58" t="s">
        <v>110</v>
      </c>
      <c r="H1129" s="58" t="s">
        <v>627</v>
      </c>
      <c r="I1129" s="58" t="s">
        <v>44</v>
      </c>
      <c r="J1129" s="58" t="s">
        <v>45</v>
      </c>
      <c r="K1129" s="58" t="s">
        <v>79</v>
      </c>
      <c r="L1129" s="58" t="s">
        <v>6541</v>
      </c>
      <c r="M1129" s="58" t="s">
        <v>6542</v>
      </c>
      <c r="N1129" s="58" t="s">
        <v>6549</v>
      </c>
      <c r="O1129" s="58">
        <v>1276000</v>
      </c>
      <c r="P1129" s="58" t="s">
        <v>6626</v>
      </c>
      <c r="Q1129" s="72">
        <v>44825</v>
      </c>
      <c r="R1129" s="58" t="s">
        <v>6627</v>
      </c>
      <c r="S1129" s="72">
        <v>44824</v>
      </c>
      <c r="T1129" s="58" t="s">
        <v>6629</v>
      </c>
      <c r="U1129" s="58" t="s">
        <v>6644</v>
      </c>
      <c r="V1129" s="72">
        <v>44820</v>
      </c>
      <c r="W1129" s="58" t="s">
        <v>6560</v>
      </c>
      <c r="X1129" s="72">
        <v>44797</v>
      </c>
      <c r="Y1129" s="73" t="s">
        <v>6514</v>
      </c>
      <c r="Z1129" s="58" t="s">
        <v>52</v>
      </c>
      <c r="AA1129" s="58" t="s">
        <v>116</v>
      </c>
      <c r="AB1129" s="58" t="s">
        <v>834</v>
      </c>
      <c r="AC1129" s="58" t="s">
        <v>835</v>
      </c>
      <c r="AD1129" s="58" t="s">
        <v>6645</v>
      </c>
      <c r="AE1129" s="58" t="s">
        <v>6561</v>
      </c>
      <c r="AF1129" s="58" t="s">
        <v>6546</v>
      </c>
      <c r="AG1129" s="58"/>
      <c r="AH1129" s="58"/>
      <c r="AI1129" s="58"/>
      <c r="AJ1129" s="58"/>
      <c r="AK1129" s="58"/>
    </row>
    <row r="1130" spans="1:37" x14ac:dyDescent="0.3">
      <c r="A1130" s="58" t="s">
        <v>36</v>
      </c>
      <c r="B1130" s="58" t="s">
        <v>37</v>
      </c>
      <c r="C1130" s="58" t="s">
        <v>38</v>
      </c>
      <c r="D1130" s="58" t="s">
        <v>39</v>
      </c>
      <c r="E1130" s="58" t="s">
        <v>99</v>
      </c>
      <c r="F1130" s="58" t="s">
        <v>100</v>
      </c>
      <c r="G1130" s="58" t="s">
        <v>56</v>
      </c>
      <c r="H1130" s="58" t="s">
        <v>1051</v>
      </c>
      <c r="I1130" s="58" t="s">
        <v>44</v>
      </c>
      <c r="J1130" s="58" t="s">
        <v>102</v>
      </c>
      <c r="K1130" s="58" t="s">
        <v>103</v>
      </c>
      <c r="L1130" s="58" t="s">
        <v>1052</v>
      </c>
      <c r="M1130" s="58" t="s">
        <v>1053</v>
      </c>
      <c r="N1130" s="58" t="s">
        <v>6523</v>
      </c>
      <c r="O1130" s="58">
        <v>8051530</v>
      </c>
      <c r="P1130" s="58" t="s">
        <v>6626</v>
      </c>
      <c r="Q1130" s="72">
        <v>44825</v>
      </c>
      <c r="R1130" s="58" t="s">
        <v>6627</v>
      </c>
      <c r="S1130" s="72">
        <v>44824</v>
      </c>
      <c r="T1130" s="58" t="s">
        <v>6628</v>
      </c>
      <c r="U1130" s="58" t="s">
        <v>6646</v>
      </c>
      <c r="V1130" s="72">
        <v>44820</v>
      </c>
      <c r="W1130" s="58" t="s">
        <v>6524</v>
      </c>
      <c r="X1130" s="72">
        <v>44805</v>
      </c>
      <c r="Y1130" s="73" t="s">
        <v>6514</v>
      </c>
      <c r="Z1130" s="58" t="s">
        <v>52</v>
      </c>
      <c r="AA1130" s="58" t="s">
        <v>62</v>
      </c>
      <c r="AB1130" s="58" t="s">
        <v>834</v>
      </c>
      <c r="AC1130" s="58" t="s">
        <v>835</v>
      </c>
      <c r="AD1130" s="58" t="s">
        <v>6647</v>
      </c>
      <c r="AE1130" s="58" t="s">
        <v>6525</v>
      </c>
      <c r="AF1130" s="58" t="s">
        <v>6516</v>
      </c>
      <c r="AG1130" s="58"/>
      <c r="AH1130" s="58"/>
      <c r="AI1130" s="58"/>
      <c r="AJ1130" s="58"/>
      <c r="AK1130" s="58"/>
    </row>
    <row r="1131" spans="1:37" x14ac:dyDescent="0.3">
      <c r="A1131" s="58" t="s">
        <v>36</v>
      </c>
      <c r="B1131" s="58" t="s">
        <v>37</v>
      </c>
      <c r="C1131" s="58" t="s">
        <v>38</v>
      </c>
      <c r="D1131" s="58" t="s">
        <v>39</v>
      </c>
      <c r="E1131" s="58" t="s">
        <v>99</v>
      </c>
      <c r="F1131" s="58" t="s">
        <v>100</v>
      </c>
      <c r="G1131" s="58" t="s">
        <v>2157</v>
      </c>
      <c r="H1131" s="58" t="s">
        <v>3296</v>
      </c>
      <c r="I1131" s="58" t="s">
        <v>44</v>
      </c>
      <c r="J1131" s="58" t="s">
        <v>102</v>
      </c>
      <c r="K1131" s="58" t="s">
        <v>103</v>
      </c>
      <c r="L1131" s="58" t="s">
        <v>6526</v>
      </c>
      <c r="M1131" s="58" t="s">
        <v>6527</v>
      </c>
      <c r="N1131" s="58" t="s">
        <v>6528</v>
      </c>
      <c r="O1131" s="58">
        <v>150000</v>
      </c>
      <c r="P1131" s="58" t="s">
        <v>6626</v>
      </c>
      <c r="Q1131" s="72">
        <v>44825</v>
      </c>
      <c r="R1131" s="58" t="s">
        <v>6627</v>
      </c>
      <c r="S1131" s="72">
        <v>44824</v>
      </c>
      <c r="T1131" s="58" t="s">
        <v>6628</v>
      </c>
      <c r="U1131" s="58" t="s">
        <v>6648</v>
      </c>
      <c r="V1131" s="72">
        <v>44820</v>
      </c>
      <c r="W1131" s="58" t="s">
        <v>6529</v>
      </c>
      <c r="X1131" s="72">
        <v>44798</v>
      </c>
      <c r="Y1131" s="73" t="s">
        <v>6514</v>
      </c>
      <c r="Z1131" s="58" t="s">
        <v>52</v>
      </c>
      <c r="AA1131" s="58" t="s">
        <v>2164</v>
      </c>
      <c r="AB1131" s="58" t="s">
        <v>834</v>
      </c>
      <c r="AC1131" s="58" t="s">
        <v>835</v>
      </c>
      <c r="AD1131" s="58" t="s">
        <v>6400</v>
      </c>
      <c r="AE1131" s="58" t="s">
        <v>6530</v>
      </c>
      <c r="AF1131" s="58" t="s">
        <v>6516</v>
      </c>
      <c r="AG1131" s="58"/>
      <c r="AH1131" s="58"/>
      <c r="AI1131" s="58"/>
      <c r="AJ1131" s="58"/>
      <c r="AK1131" s="58"/>
    </row>
    <row r="1132" spans="1:37" x14ac:dyDescent="0.3">
      <c r="A1132" s="58" t="s">
        <v>121</v>
      </c>
      <c r="B1132" s="58" t="s">
        <v>122</v>
      </c>
      <c r="C1132" s="58" t="s">
        <v>123</v>
      </c>
      <c r="D1132" s="58" t="s">
        <v>124</v>
      </c>
      <c r="E1132" s="58" t="s">
        <v>125</v>
      </c>
      <c r="F1132" s="58" t="s">
        <v>250</v>
      </c>
      <c r="G1132" s="58" t="s">
        <v>110</v>
      </c>
      <c r="H1132" s="58" t="s">
        <v>627</v>
      </c>
      <c r="I1132" s="58" t="s">
        <v>44</v>
      </c>
      <c r="J1132" s="58" t="s">
        <v>45</v>
      </c>
      <c r="K1132" s="58" t="s">
        <v>79</v>
      </c>
      <c r="L1132" s="58" t="s">
        <v>6541</v>
      </c>
      <c r="M1132" s="58" t="s">
        <v>6542</v>
      </c>
      <c r="N1132" s="58" t="s">
        <v>6543</v>
      </c>
      <c r="O1132" s="58">
        <v>1276000</v>
      </c>
      <c r="P1132" s="58" t="s">
        <v>6626</v>
      </c>
      <c r="Q1132" s="72">
        <v>44825</v>
      </c>
      <c r="R1132" s="58" t="s">
        <v>6627</v>
      </c>
      <c r="S1132" s="72">
        <v>44824</v>
      </c>
      <c r="T1132" s="58" t="s">
        <v>6629</v>
      </c>
      <c r="U1132" s="58" t="s">
        <v>6649</v>
      </c>
      <c r="V1132" s="72">
        <v>44820</v>
      </c>
      <c r="W1132" s="58" t="s">
        <v>6557</v>
      </c>
      <c r="X1132" s="72">
        <v>44797</v>
      </c>
      <c r="Y1132" s="73" t="s">
        <v>6514</v>
      </c>
      <c r="Z1132" s="58" t="s">
        <v>52</v>
      </c>
      <c r="AA1132" s="58" t="s">
        <v>116</v>
      </c>
      <c r="AB1132" s="58" t="s">
        <v>834</v>
      </c>
      <c r="AC1132" s="58" t="s">
        <v>835</v>
      </c>
      <c r="AD1132" s="58" t="s">
        <v>6650</v>
      </c>
      <c r="AE1132" s="58" t="s">
        <v>6558</v>
      </c>
      <c r="AF1132" s="58" t="s">
        <v>6546</v>
      </c>
      <c r="AG1132" s="58"/>
      <c r="AH1132" s="58"/>
      <c r="AI1132" s="58"/>
      <c r="AJ1132" s="58"/>
      <c r="AK1132" s="58"/>
    </row>
    <row r="1133" spans="1:37" x14ac:dyDescent="0.3">
      <c r="A1133" s="58" t="s">
        <v>121</v>
      </c>
      <c r="B1133" s="58" t="s">
        <v>122</v>
      </c>
      <c r="C1133" s="58" t="s">
        <v>123</v>
      </c>
      <c r="D1133" s="58" t="s">
        <v>124</v>
      </c>
      <c r="E1133" s="58" t="s">
        <v>125</v>
      </c>
      <c r="F1133" s="58" t="s">
        <v>174</v>
      </c>
      <c r="G1133" s="58" t="s">
        <v>2157</v>
      </c>
      <c r="H1133" s="58" t="s">
        <v>2158</v>
      </c>
      <c r="I1133" s="58" t="s">
        <v>44</v>
      </c>
      <c r="J1133" s="58" t="s">
        <v>136</v>
      </c>
      <c r="K1133" s="58" t="s">
        <v>137</v>
      </c>
      <c r="L1133" s="58" t="s">
        <v>2159</v>
      </c>
      <c r="M1133" s="58" t="s">
        <v>2160</v>
      </c>
      <c r="N1133" s="58" t="s">
        <v>6531</v>
      </c>
      <c r="O1133" s="58">
        <v>450000</v>
      </c>
      <c r="P1133" s="58" t="s">
        <v>6626</v>
      </c>
      <c r="Q1133" s="72">
        <v>44825</v>
      </c>
      <c r="R1133" s="58" t="s">
        <v>6627</v>
      </c>
      <c r="S1133" s="72">
        <v>44824</v>
      </c>
      <c r="T1133" s="58" t="s">
        <v>6629</v>
      </c>
      <c r="U1133" s="58" t="s">
        <v>6651</v>
      </c>
      <c r="V1133" s="72">
        <v>44820</v>
      </c>
      <c r="W1133" s="58" t="s">
        <v>6532</v>
      </c>
      <c r="X1133" s="72">
        <v>44806</v>
      </c>
      <c r="Y1133" s="73" t="s">
        <v>6514</v>
      </c>
      <c r="Z1133" s="58" t="s">
        <v>52</v>
      </c>
      <c r="AA1133" s="58" t="s">
        <v>2164</v>
      </c>
      <c r="AB1133" s="58" t="s">
        <v>834</v>
      </c>
      <c r="AC1133" s="58" t="s">
        <v>835</v>
      </c>
      <c r="AD1133" s="58" t="s">
        <v>6652</v>
      </c>
      <c r="AE1133" s="58" t="s">
        <v>6533</v>
      </c>
      <c r="AF1133" s="58" t="s">
        <v>6534</v>
      </c>
      <c r="AG1133" s="58"/>
      <c r="AH1133" s="58"/>
      <c r="AI1133" s="58"/>
      <c r="AJ1133" s="58"/>
      <c r="AK1133" s="58"/>
    </row>
    <row r="1134" spans="1:37" x14ac:dyDescent="0.3">
      <c r="A1134" s="58" t="s">
        <v>121</v>
      </c>
      <c r="B1134" s="58" t="s">
        <v>122</v>
      </c>
      <c r="C1134" s="58" t="s">
        <v>123</v>
      </c>
      <c r="D1134" s="58" t="s">
        <v>124</v>
      </c>
      <c r="E1134" s="58" t="s">
        <v>125</v>
      </c>
      <c r="F1134" s="58" t="s">
        <v>250</v>
      </c>
      <c r="G1134" s="58" t="s">
        <v>110</v>
      </c>
      <c r="H1134" s="58" t="s">
        <v>627</v>
      </c>
      <c r="I1134" s="58" t="s">
        <v>44</v>
      </c>
      <c r="J1134" s="58" t="s">
        <v>45</v>
      </c>
      <c r="K1134" s="58" t="s">
        <v>79</v>
      </c>
      <c r="L1134" s="58" t="s">
        <v>6541</v>
      </c>
      <c r="M1134" s="58" t="s">
        <v>6542</v>
      </c>
      <c r="N1134" s="58" t="s">
        <v>6549</v>
      </c>
      <c r="O1134" s="58">
        <v>1078000</v>
      </c>
      <c r="P1134" s="58" t="s">
        <v>6626</v>
      </c>
      <c r="Q1134" s="72">
        <v>44825</v>
      </c>
      <c r="R1134" s="58" t="s">
        <v>6627</v>
      </c>
      <c r="S1134" s="72">
        <v>44824</v>
      </c>
      <c r="T1134" s="58" t="s">
        <v>6629</v>
      </c>
      <c r="U1134" s="58" t="s">
        <v>6653</v>
      </c>
      <c r="V1134" s="72">
        <v>44820</v>
      </c>
      <c r="W1134" s="58" t="s">
        <v>6555</v>
      </c>
      <c r="X1134" s="72">
        <v>44796</v>
      </c>
      <c r="Y1134" s="73" t="s">
        <v>6514</v>
      </c>
      <c r="Z1134" s="58" t="s">
        <v>52</v>
      </c>
      <c r="AA1134" s="58" t="s">
        <v>116</v>
      </c>
      <c r="AB1134" s="58" t="s">
        <v>834</v>
      </c>
      <c r="AC1134" s="58" t="s">
        <v>835</v>
      </c>
      <c r="AD1134" s="58" t="s">
        <v>6654</v>
      </c>
      <c r="AE1134" s="58" t="s">
        <v>6556</v>
      </c>
      <c r="AF1134" s="58" t="s">
        <v>6546</v>
      </c>
      <c r="AG1134" s="58"/>
      <c r="AH1134" s="58"/>
      <c r="AI1134" s="58"/>
      <c r="AJ1134" s="58"/>
      <c r="AK1134" s="58"/>
    </row>
    <row r="1135" spans="1:37" x14ac:dyDescent="0.3">
      <c r="A1135" s="58" t="s">
        <v>121</v>
      </c>
      <c r="B1135" s="58" t="s">
        <v>122</v>
      </c>
      <c r="C1135" s="58" t="s">
        <v>123</v>
      </c>
      <c r="D1135" s="58" t="s">
        <v>124</v>
      </c>
      <c r="E1135" s="58" t="s">
        <v>125</v>
      </c>
      <c r="F1135" s="58" t="s">
        <v>126</v>
      </c>
      <c r="G1135" s="58" t="s">
        <v>56</v>
      </c>
      <c r="H1135" s="58" t="s">
        <v>3327</v>
      </c>
      <c r="I1135" s="58" t="s">
        <v>44</v>
      </c>
      <c r="J1135" s="58" t="s">
        <v>102</v>
      </c>
      <c r="K1135" s="58" t="s">
        <v>128</v>
      </c>
      <c r="L1135" s="58" t="s">
        <v>5858</v>
      </c>
      <c r="M1135" s="58" t="s">
        <v>4705</v>
      </c>
      <c r="N1135" s="58" t="s">
        <v>6535</v>
      </c>
      <c r="O1135" s="58">
        <v>150000</v>
      </c>
      <c r="P1135" s="58" t="s">
        <v>6626</v>
      </c>
      <c r="Q1135" s="72">
        <v>44825</v>
      </c>
      <c r="R1135" s="58" t="s">
        <v>6627</v>
      </c>
      <c r="S1135" s="72">
        <v>44824</v>
      </c>
      <c r="T1135" s="58" t="s">
        <v>6629</v>
      </c>
      <c r="U1135" s="58" t="s">
        <v>6655</v>
      </c>
      <c r="V1135" s="72">
        <v>44820</v>
      </c>
      <c r="W1135" s="58" t="s">
        <v>6536</v>
      </c>
      <c r="X1135" s="72">
        <v>44806</v>
      </c>
      <c r="Y1135" s="73" t="s">
        <v>6514</v>
      </c>
      <c r="Z1135" s="58" t="s">
        <v>52</v>
      </c>
      <c r="AA1135" s="58" t="s">
        <v>62</v>
      </c>
      <c r="AB1135" s="58" t="s">
        <v>834</v>
      </c>
      <c r="AC1135" s="58" t="s">
        <v>835</v>
      </c>
      <c r="AD1135" s="58" t="s">
        <v>6656</v>
      </c>
      <c r="AE1135" s="58" t="s">
        <v>6537</v>
      </c>
      <c r="AF1135" s="58" t="s">
        <v>6516</v>
      </c>
      <c r="AG1135" s="58"/>
      <c r="AH1135" s="58"/>
      <c r="AI1135" s="58"/>
      <c r="AJ1135" s="58"/>
      <c r="AK1135" s="58"/>
    </row>
    <row r="1136" spans="1:37" x14ac:dyDescent="0.3">
      <c r="A1136" s="58" t="s">
        <v>121</v>
      </c>
      <c r="B1136" s="58" t="s">
        <v>122</v>
      </c>
      <c r="C1136" s="58" t="s">
        <v>123</v>
      </c>
      <c r="D1136" s="58" t="s">
        <v>124</v>
      </c>
      <c r="E1136" s="58" t="s">
        <v>125</v>
      </c>
      <c r="F1136" s="58" t="s">
        <v>250</v>
      </c>
      <c r="G1136" s="58" t="s">
        <v>110</v>
      </c>
      <c r="H1136" s="58" t="s">
        <v>627</v>
      </c>
      <c r="I1136" s="58" t="s">
        <v>44</v>
      </c>
      <c r="J1136" s="58" t="s">
        <v>45</v>
      </c>
      <c r="K1136" s="58" t="s">
        <v>79</v>
      </c>
      <c r="L1136" s="58" t="s">
        <v>6541</v>
      </c>
      <c r="M1136" s="58" t="s">
        <v>6542</v>
      </c>
      <c r="N1136" s="58" t="s">
        <v>6547</v>
      </c>
      <c r="O1136" s="58">
        <v>2597000</v>
      </c>
      <c r="P1136" s="58" t="s">
        <v>6626</v>
      </c>
      <c r="Q1136" s="72">
        <v>44825</v>
      </c>
      <c r="R1136" s="58" t="s">
        <v>6627</v>
      </c>
      <c r="S1136" s="72">
        <v>44824</v>
      </c>
      <c r="T1136" s="58" t="s">
        <v>6629</v>
      </c>
      <c r="U1136" s="58" t="s">
        <v>6657</v>
      </c>
      <c r="V1136" s="72">
        <v>44820</v>
      </c>
      <c r="W1136" s="58" t="s">
        <v>6506</v>
      </c>
      <c r="X1136" s="72">
        <v>44796</v>
      </c>
      <c r="Y1136" s="73" t="s">
        <v>6514</v>
      </c>
      <c r="Z1136" s="58" t="s">
        <v>52</v>
      </c>
      <c r="AA1136" s="58" t="s">
        <v>116</v>
      </c>
      <c r="AB1136" s="58" t="s">
        <v>834</v>
      </c>
      <c r="AC1136" s="58" t="s">
        <v>835</v>
      </c>
      <c r="AD1136" s="58" t="s">
        <v>6658</v>
      </c>
      <c r="AE1136" s="58" t="s">
        <v>6554</v>
      </c>
      <c r="AF1136" s="58" t="s">
        <v>6546</v>
      </c>
      <c r="AG1136" s="58"/>
      <c r="AH1136" s="58"/>
      <c r="AI1136" s="58"/>
      <c r="AJ1136" s="58">
        <v>103880</v>
      </c>
      <c r="AK1136" s="58"/>
    </row>
    <row r="1137" spans="1:37" x14ac:dyDescent="0.3">
      <c r="A1137" s="58" t="s">
        <v>121</v>
      </c>
      <c r="B1137" s="58" t="s">
        <v>122</v>
      </c>
      <c r="C1137" s="58" t="s">
        <v>123</v>
      </c>
      <c r="D1137" s="58" t="s">
        <v>124</v>
      </c>
      <c r="E1137" s="58" t="s">
        <v>125</v>
      </c>
      <c r="F1137" s="58" t="s">
        <v>126</v>
      </c>
      <c r="G1137" s="58" t="s">
        <v>56</v>
      </c>
      <c r="H1137" s="58" t="s">
        <v>3327</v>
      </c>
      <c r="I1137" s="58" t="s">
        <v>44</v>
      </c>
      <c r="J1137" s="58" t="s">
        <v>102</v>
      </c>
      <c r="K1137" s="58" t="s">
        <v>128</v>
      </c>
      <c r="L1137" s="58" t="s">
        <v>5858</v>
      </c>
      <c r="M1137" s="58" t="s">
        <v>4705</v>
      </c>
      <c r="N1137" s="58" t="s">
        <v>6538</v>
      </c>
      <c r="O1137" s="58">
        <v>150000</v>
      </c>
      <c r="P1137" s="58" t="s">
        <v>6626</v>
      </c>
      <c r="Q1137" s="72">
        <v>44825</v>
      </c>
      <c r="R1137" s="58" t="s">
        <v>6627</v>
      </c>
      <c r="S1137" s="72">
        <v>44824</v>
      </c>
      <c r="T1137" s="58" t="s">
        <v>6629</v>
      </c>
      <c r="U1137" s="58" t="s">
        <v>6659</v>
      </c>
      <c r="V1137" s="72">
        <v>44820</v>
      </c>
      <c r="W1137" s="58" t="s">
        <v>6539</v>
      </c>
      <c r="X1137" s="72">
        <v>44806</v>
      </c>
      <c r="Y1137" s="73" t="s">
        <v>6514</v>
      </c>
      <c r="Z1137" s="58" t="s">
        <v>52</v>
      </c>
      <c r="AA1137" s="58" t="s">
        <v>62</v>
      </c>
      <c r="AB1137" s="58" t="s">
        <v>834</v>
      </c>
      <c r="AC1137" s="58" t="s">
        <v>835</v>
      </c>
      <c r="AD1137" s="58" t="s">
        <v>6660</v>
      </c>
      <c r="AE1137" s="58" t="s">
        <v>6540</v>
      </c>
      <c r="AF1137" s="58" t="s">
        <v>6661</v>
      </c>
      <c r="AG1137" s="58"/>
      <c r="AH1137" s="58"/>
      <c r="AI1137" s="58"/>
      <c r="AJ1137" s="58"/>
      <c r="AK1137" s="58"/>
    </row>
    <row r="1138" spans="1:37" x14ac:dyDescent="0.3">
      <c r="A1138" s="58" t="s">
        <v>121</v>
      </c>
      <c r="B1138" s="58" t="s">
        <v>122</v>
      </c>
      <c r="C1138" s="58" t="s">
        <v>123</v>
      </c>
      <c r="D1138" s="58" t="s">
        <v>124</v>
      </c>
      <c r="E1138" s="58" t="s">
        <v>125</v>
      </c>
      <c r="F1138" s="58" t="s">
        <v>250</v>
      </c>
      <c r="G1138" s="58" t="s">
        <v>110</v>
      </c>
      <c r="H1138" s="58" t="s">
        <v>627</v>
      </c>
      <c r="I1138" s="58" t="s">
        <v>44</v>
      </c>
      <c r="J1138" s="58" t="s">
        <v>45</v>
      </c>
      <c r="K1138" s="58" t="s">
        <v>79</v>
      </c>
      <c r="L1138" s="58" t="s">
        <v>6541</v>
      </c>
      <c r="M1138" s="58" t="s">
        <v>6542</v>
      </c>
      <c r="N1138" s="58" t="s">
        <v>6543</v>
      </c>
      <c r="O1138" s="58">
        <v>1078000</v>
      </c>
      <c r="P1138" s="58" t="s">
        <v>6626</v>
      </c>
      <c r="Q1138" s="72">
        <v>44825</v>
      </c>
      <c r="R1138" s="58" t="s">
        <v>6627</v>
      </c>
      <c r="S1138" s="72">
        <v>44824</v>
      </c>
      <c r="T1138" s="58" t="s">
        <v>6629</v>
      </c>
      <c r="U1138" s="58" t="s">
        <v>6662</v>
      </c>
      <c r="V1138" s="72">
        <v>44820</v>
      </c>
      <c r="W1138" s="58" t="s">
        <v>6552</v>
      </c>
      <c r="X1138" s="72">
        <v>44796</v>
      </c>
      <c r="Y1138" s="73" t="s">
        <v>6514</v>
      </c>
      <c r="Z1138" s="58" t="s">
        <v>52</v>
      </c>
      <c r="AA1138" s="58" t="s">
        <v>116</v>
      </c>
      <c r="AB1138" s="58" t="s">
        <v>834</v>
      </c>
      <c r="AC1138" s="58" t="s">
        <v>835</v>
      </c>
      <c r="AD1138" s="58" t="s">
        <v>6663</v>
      </c>
      <c r="AE1138" s="58" t="s">
        <v>6553</v>
      </c>
      <c r="AF1138" s="58" t="s">
        <v>6546</v>
      </c>
      <c r="AG1138" s="58"/>
      <c r="AH1138" s="58"/>
      <c r="AI1138" s="58"/>
      <c r="AJ1138" s="58"/>
      <c r="AK1138" s="58"/>
    </row>
    <row r="1139" spans="1:37" x14ac:dyDescent="0.3">
      <c r="A1139" s="58" t="s">
        <v>121</v>
      </c>
      <c r="B1139" s="58" t="s">
        <v>122</v>
      </c>
      <c r="C1139" s="58" t="s">
        <v>123</v>
      </c>
      <c r="D1139" s="58" t="s">
        <v>124</v>
      </c>
      <c r="E1139" s="58" t="s">
        <v>125</v>
      </c>
      <c r="F1139" s="58" t="s">
        <v>250</v>
      </c>
      <c r="G1139" s="58" t="s">
        <v>110</v>
      </c>
      <c r="H1139" s="58" t="s">
        <v>627</v>
      </c>
      <c r="I1139" s="58" t="s">
        <v>44</v>
      </c>
      <c r="J1139" s="58" t="s">
        <v>45</v>
      </c>
      <c r="K1139" s="58" t="s">
        <v>79</v>
      </c>
      <c r="L1139" s="58" t="s">
        <v>6541</v>
      </c>
      <c r="M1139" s="58" t="s">
        <v>6542</v>
      </c>
      <c r="N1139" s="58" t="s">
        <v>6543</v>
      </c>
      <c r="O1139" s="58">
        <v>1034000</v>
      </c>
      <c r="P1139" s="58" t="s">
        <v>6626</v>
      </c>
      <c r="Q1139" s="72">
        <v>44825</v>
      </c>
      <c r="R1139" s="58" t="s">
        <v>6627</v>
      </c>
      <c r="S1139" s="72">
        <v>44824</v>
      </c>
      <c r="T1139" s="58" t="s">
        <v>6629</v>
      </c>
      <c r="U1139" s="58" t="s">
        <v>6664</v>
      </c>
      <c r="V1139" s="72">
        <v>44820</v>
      </c>
      <c r="W1139" s="58" t="s">
        <v>6544</v>
      </c>
      <c r="X1139" s="72">
        <v>44795</v>
      </c>
      <c r="Y1139" s="73" t="s">
        <v>6514</v>
      </c>
      <c r="Z1139" s="58" t="s">
        <v>52</v>
      </c>
      <c r="AA1139" s="58" t="s">
        <v>116</v>
      </c>
      <c r="AB1139" s="58" t="s">
        <v>834</v>
      </c>
      <c r="AC1139" s="58" t="s">
        <v>835</v>
      </c>
      <c r="AD1139" s="58" t="s">
        <v>6665</v>
      </c>
      <c r="AE1139" s="58" t="s">
        <v>6545</v>
      </c>
      <c r="AF1139" s="58" t="s">
        <v>6546</v>
      </c>
      <c r="AG1139" s="58"/>
      <c r="AH1139" s="58"/>
      <c r="AI1139" s="58"/>
      <c r="AJ1139" s="58"/>
      <c r="AK1139" s="58"/>
    </row>
    <row r="1140" spans="1:37" x14ac:dyDescent="0.3">
      <c r="A1140" s="58" t="s">
        <v>121</v>
      </c>
      <c r="B1140" s="58" t="s">
        <v>122</v>
      </c>
      <c r="C1140" s="58" t="s">
        <v>123</v>
      </c>
      <c r="D1140" s="58" t="s">
        <v>124</v>
      </c>
      <c r="E1140" s="58" t="s">
        <v>125</v>
      </c>
      <c r="F1140" s="58" t="s">
        <v>250</v>
      </c>
      <c r="G1140" s="58" t="s">
        <v>110</v>
      </c>
      <c r="H1140" s="58" t="s">
        <v>627</v>
      </c>
      <c r="I1140" s="58" t="s">
        <v>44</v>
      </c>
      <c r="J1140" s="58" t="s">
        <v>45</v>
      </c>
      <c r="K1140" s="58" t="s">
        <v>79</v>
      </c>
      <c r="L1140" s="58" t="s">
        <v>6541</v>
      </c>
      <c r="M1140" s="58" t="s">
        <v>6542</v>
      </c>
      <c r="N1140" s="58" t="s">
        <v>6549</v>
      </c>
      <c r="O1140" s="58">
        <v>1034000</v>
      </c>
      <c r="P1140" s="58" t="s">
        <v>6626</v>
      </c>
      <c r="Q1140" s="72">
        <v>44825</v>
      </c>
      <c r="R1140" s="58" t="s">
        <v>6627</v>
      </c>
      <c r="S1140" s="72">
        <v>44824</v>
      </c>
      <c r="T1140" s="58" t="s">
        <v>6629</v>
      </c>
      <c r="U1140" s="58" t="s">
        <v>6666</v>
      </c>
      <c r="V1140" s="72">
        <v>44820</v>
      </c>
      <c r="W1140" s="58" t="s">
        <v>6550</v>
      </c>
      <c r="X1140" s="72">
        <v>44795</v>
      </c>
      <c r="Y1140" s="73" t="s">
        <v>6514</v>
      </c>
      <c r="Z1140" s="58" t="s">
        <v>52</v>
      </c>
      <c r="AA1140" s="58" t="s">
        <v>116</v>
      </c>
      <c r="AB1140" s="58" t="s">
        <v>834</v>
      </c>
      <c r="AC1140" s="58" t="s">
        <v>835</v>
      </c>
      <c r="AD1140" s="58" t="s">
        <v>6667</v>
      </c>
      <c r="AE1140" s="58" t="s">
        <v>6551</v>
      </c>
      <c r="AF1140" s="58" t="s">
        <v>6546</v>
      </c>
      <c r="AG1140" s="58"/>
      <c r="AH1140" s="58"/>
      <c r="AI1140" s="58"/>
      <c r="AJ1140" s="58"/>
      <c r="AK1140" s="58"/>
    </row>
    <row r="1141" spans="1:37" x14ac:dyDescent="0.3">
      <c r="A1141" s="58" t="s">
        <v>121</v>
      </c>
      <c r="B1141" s="58" t="s">
        <v>122</v>
      </c>
      <c r="C1141" s="58" t="s">
        <v>123</v>
      </c>
      <c r="D1141" s="58" t="s">
        <v>124</v>
      </c>
      <c r="E1141" s="58" t="s">
        <v>125</v>
      </c>
      <c r="F1141" s="58" t="s">
        <v>250</v>
      </c>
      <c r="G1141" s="58" t="s">
        <v>110</v>
      </c>
      <c r="H1141" s="58" t="s">
        <v>627</v>
      </c>
      <c r="I1141" s="58" t="s">
        <v>44</v>
      </c>
      <c r="J1141" s="58" t="s">
        <v>45</v>
      </c>
      <c r="K1141" s="58" t="s">
        <v>79</v>
      </c>
      <c r="L1141" s="58" t="s">
        <v>6541</v>
      </c>
      <c r="M1141" s="58" t="s">
        <v>6542</v>
      </c>
      <c r="N1141" s="58" t="s">
        <v>6547</v>
      </c>
      <c r="O1141" s="58">
        <v>2491000</v>
      </c>
      <c r="P1141" s="58" t="s">
        <v>6626</v>
      </c>
      <c r="Q1141" s="72">
        <v>44825</v>
      </c>
      <c r="R1141" s="58" t="s">
        <v>6627</v>
      </c>
      <c r="S1141" s="72">
        <v>44824</v>
      </c>
      <c r="T1141" s="58" t="s">
        <v>6629</v>
      </c>
      <c r="U1141" s="58" t="s">
        <v>6668</v>
      </c>
      <c r="V1141" s="72">
        <v>44820</v>
      </c>
      <c r="W1141" s="58" t="s">
        <v>6505</v>
      </c>
      <c r="X1141" s="72">
        <v>44795</v>
      </c>
      <c r="Y1141" s="73" t="s">
        <v>6514</v>
      </c>
      <c r="Z1141" s="58" t="s">
        <v>52</v>
      </c>
      <c r="AA1141" s="58" t="s">
        <v>116</v>
      </c>
      <c r="AB1141" s="58" t="s">
        <v>834</v>
      </c>
      <c r="AC1141" s="58" t="s">
        <v>835</v>
      </c>
      <c r="AD1141" s="58" t="s">
        <v>6669</v>
      </c>
      <c r="AE1141" s="58" t="s">
        <v>6548</v>
      </c>
      <c r="AF1141" s="58" t="s">
        <v>6546</v>
      </c>
      <c r="AG1141" s="58"/>
      <c r="AH1141" s="58"/>
      <c r="AI1141" s="58"/>
      <c r="AJ1141" s="58">
        <v>99640</v>
      </c>
      <c r="AK1141" s="58"/>
    </row>
    <row r="1142" spans="1:37" x14ac:dyDescent="0.3">
      <c r="A1142" s="58" t="s">
        <v>121</v>
      </c>
      <c r="B1142" s="58" t="s">
        <v>632</v>
      </c>
      <c r="C1142" s="58" t="s">
        <v>633</v>
      </c>
      <c r="D1142" s="58" t="s">
        <v>634</v>
      </c>
      <c r="E1142" s="58" t="s">
        <v>680</v>
      </c>
      <c r="F1142" s="58" t="s">
        <v>681</v>
      </c>
      <c r="G1142" s="58" t="s">
        <v>333</v>
      </c>
      <c r="H1142" s="58" t="s">
        <v>682</v>
      </c>
      <c r="I1142" s="58" t="s">
        <v>44</v>
      </c>
      <c r="J1142" s="58" t="s">
        <v>261</v>
      </c>
      <c r="K1142" s="58" t="s">
        <v>318</v>
      </c>
      <c r="L1142" s="58" t="s">
        <v>274</v>
      </c>
      <c r="M1142" s="58" t="s">
        <v>690</v>
      </c>
      <c r="N1142" s="58" t="s">
        <v>6616</v>
      </c>
      <c r="O1142" s="58">
        <v>1490000</v>
      </c>
      <c r="P1142" s="58" t="s">
        <v>6626</v>
      </c>
      <c r="Q1142" s="72">
        <v>44825</v>
      </c>
      <c r="R1142" s="58" t="s">
        <v>6627</v>
      </c>
      <c r="S1142" s="72">
        <v>44824</v>
      </c>
      <c r="T1142" s="58" t="s">
        <v>6630</v>
      </c>
      <c r="U1142" s="58" t="s">
        <v>6670</v>
      </c>
      <c r="V1142" s="72">
        <v>44820</v>
      </c>
      <c r="W1142" s="58" t="s">
        <v>6617</v>
      </c>
      <c r="X1142" s="72">
        <v>44813</v>
      </c>
      <c r="Y1142" s="73" t="s">
        <v>6514</v>
      </c>
      <c r="Z1142" s="58" t="s">
        <v>52</v>
      </c>
      <c r="AA1142" s="58" t="s">
        <v>338</v>
      </c>
      <c r="AB1142" s="58" t="s">
        <v>834</v>
      </c>
      <c r="AC1142" s="58" t="s">
        <v>835</v>
      </c>
      <c r="AD1142" s="58" t="s">
        <v>6397</v>
      </c>
      <c r="AE1142" s="58" t="s">
        <v>6618</v>
      </c>
      <c r="AF1142" s="58" t="s">
        <v>6590</v>
      </c>
      <c r="AG1142" s="58"/>
      <c r="AH1142" s="58"/>
      <c r="AI1142" s="58"/>
      <c r="AJ1142" s="58"/>
      <c r="AK1142" s="58"/>
    </row>
    <row r="1143" spans="1:37" x14ac:dyDescent="0.3">
      <c r="A1143" s="58" t="s">
        <v>121</v>
      </c>
      <c r="B1143" s="58" t="s">
        <v>122</v>
      </c>
      <c r="C1143" s="58" t="s">
        <v>123</v>
      </c>
      <c r="D1143" s="58" t="s">
        <v>697</v>
      </c>
      <c r="E1143" s="58" t="s">
        <v>698</v>
      </c>
      <c r="F1143" s="58" t="s">
        <v>699</v>
      </c>
      <c r="G1143" s="58" t="s">
        <v>700</v>
      </c>
      <c r="H1143" s="58" t="s">
        <v>701</v>
      </c>
      <c r="I1143" s="58" t="s">
        <v>44</v>
      </c>
      <c r="J1143" s="58" t="s">
        <v>136</v>
      </c>
      <c r="K1143" s="58" t="s">
        <v>137</v>
      </c>
      <c r="L1143" s="58" t="s">
        <v>702</v>
      </c>
      <c r="M1143" s="58" t="s">
        <v>703</v>
      </c>
      <c r="N1143" s="58" t="s">
        <v>6565</v>
      </c>
      <c r="O1143" s="58">
        <v>97800</v>
      </c>
      <c r="P1143" s="58" t="s">
        <v>6626</v>
      </c>
      <c r="Q1143" s="72">
        <v>44825</v>
      </c>
      <c r="R1143" s="58" t="s">
        <v>6627</v>
      </c>
      <c r="S1143" s="72">
        <v>44824</v>
      </c>
      <c r="T1143" s="58" t="s">
        <v>6629</v>
      </c>
      <c r="U1143" s="58" t="s">
        <v>6671</v>
      </c>
      <c r="V1143" s="72">
        <v>44820</v>
      </c>
      <c r="W1143" s="58" t="s">
        <v>6566</v>
      </c>
      <c r="X1143" s="72">
        <v>44805</v>
      </c>
      <c r="Y1143" s="73" t="s">
        <v>6514</v>
      </c>
      <c r="Z1143" s="58" t="s">
        <v>706</v>
      </c>
      <c r="AA1143" s="58" t="s">
        <v>707</v>
      </c>
      <c r="AB1143" s="58" t="s">
        <v>834</v>
      </c>
      <c r="AC1143" s="58" t="s">
        <v>835</v>
      </c>
      <c r="AD1143" s="58" t="s">
        <v>6306</v>
      </c>
      <c r="AE1143" s="58" t="s">
        <v>6567</v>
      </c>
      <c r="AF1143" s="58" t="s">
        <v>6534</v>
      </c>
      <c r="AG1143" s="58"/>
      <c r="AH1143" s="58"/>
      <c r="AI1143" s="58"/>
      <c r="AJ1143" s="58"/>
      <c r="AK1143" s="58"/>
    </row>
    <row r="1144" spans="1:37" x14ac:dyDescent="0.3">
      <c r="A1144" s="58" t="s">
        <v>121</v>
      </c>
      <c r="B1144" s="58" t="s">
        <v>632</v>
      </c>
      <c r="C1144" s="58" t="s">
        <v>633</v>
      </c>
      <c r="D1144" s="58" t="s">
        <v>634</v>
      </c>
      <c r="E1144" s="58" t="s">
        <v>680</v>
      </c>
      <c r="F1144" s="58" t="s">
        <v>681</v>
      </c>
      <c r="G1144" s="58" t="s">
        <v>333</v>
      </c>
      <c r="H1144" s="58" t="s">
        <v>682</v>
      </c>
      <c r="I1144" s="58" t="s">
        <v>44</v>
      </c>
      <c r="J1144" s="58" t="s">
        <v>261</v>
      </c>
      <c r="K1144" s="58" t="s">
        <v>318</v>
      </c>
      <c r="L1144" s="58" t="s">
        <v>274</v>
      </c>
      <c r="M1144" s="58" t="s">
        <v>690</v>
      </c>
      <c r="N1144" s="58" t="s">
        <v>6613</v>
      </c>
      <c r="O1144" s="58">
        <v>1470000</v>
      </c>
      <c r="P1144" s="58" t="s">
        <v>6626</v>
      </c>
      <c r="Q1144" s="72">
        <v>44825</v>
      </c>
      <c r="R1144" s="58" t="s">
        <v>6627</v>
      </c>
      <c r="S1144" s="72">
        <v>44824</v>
      </c>
      <c r="T1144" s="58" t="s">
        <v>6630</v>
      </c>
      <c r="U1144" s="58" t="s">
        <v>6672</v>
      </c>
      <c r="V1144" s="72">
        <v>44820</v>
      </c>
      <c r="W1144" s="58" t="s">
        <v>6614</v>
      </c>
      <c r="X1144" s="72">
        <v>44806</v>
      </c>
      <c r="Y1144" s="73" t="s">
        <v>6514</v>
      </c>
      <c r="Z1144" s="58" t="s">
        <v>52</v>
      </c>
      <c r="AA1144" s="58" t="s">
        <v>338</v>
      </c>
      <c r="AB1144" s="58" t="s">
        <v>834</v>
      </c>
      <c r="AC1144" s="58" t="s">
        <v>835</v>
      </c>
      <c r="AD1144" s="58" t="s">
        <v>6416</v>
      </c>
      <c r="AE1144" s="58" t="s">
        <v>6615</v>
      </c>
      <c r="AF1144" s="58" t="s">
        <v>6590</v>
      </c>
      <c r="AG1144" s="58"/>
      <c r="AH1144" s="58"/>
      <c r="AI1144" s="58"/>
      <c r="AJ1144" s="58"/>
      <c r="AK1144" s="58"/>
    </row>
    <row r="1145" spans="1:37" x14ac:dyDescent="0.3">
      <c r="A1145" s="58" t="s">
        <v>121</v>
      </c>
      <c r="B1145" s="58" t="s">
        <v>122</v>
      </c>
      <c r="C1145" s="58" t="s">
        <v>123</v>
      </c>
      <c r="D1145" s="58" t="s">
        <v>697</v>
      </c>
      <c r="E1145" s="58" t="s">
        <v>698</v>
      </c>
      <c r="F1145" s="58" t="s">
        <v>699</v>
      </c>
      <c r="G1145" s="58" t="s">
        <v>700</v>
      </c>
      <c r="H1145" s="58" t="s">
        <v>701</v>
      </c>
      <c r="I1145" s="58" t="s">
        <v>44</v>
      </c>
      <c r="J1145" s="58" t="s">
        <v>136</v>
      </c>
      <c r="K1145" s="58" t="s">
        <v>137</v>
      </c>
      <c r="L1145" s="58" t="s">
        <v>702</v>
      </c>
      <c r="M1145" s="58" t="s">
        <v>703</v>
      </c>
      <c r="N1145" s="58" t="s">
        <v>6568</v>
      </c>
      <c r="O1145" s="58">
        <v>343656</v>
      </c>
      <c r="P1145" s="58" t="s">
        <v>6626</v>
      </c>
      <c r="Q1145" s="72">
        <v>44825</v>
      </c>
      <c r="R1145" s="58" t="s">
        <v>6627</v>
      </c>
      <c r="S1145" s="72">
        <v>44824</v>
      </c>
      <c r="T1145" s="58" t="s">
        <v>6629</v>
      </c>
      <c r="U1145" s="58" t="s">
        <v>6673</v>
      </c>
      <c r="V1145" s="72">
        <v>44820</v>
      </c>
      <c r="W1145" s="58" t="s">
        <v>6569</v>
      </c>
      <c r="X1145" s="72">
        <v>44810</v>
      </c>
      <c r="Y1145" s="73" t="s">
        <v>6514</v>
      </c>
      <c r="Z1145" s="58" t="s">
        <v>706</v>
      </c>
      <c r="AA1145" s="58" t="s">
        <v>707</v>
      </c>
      <c r="AB1145" s="58" t="s">
        <v>834</v>
      </c>
      <c r="AC1145" s="58" t="s">
        <v>835</v>
      </c>
      <c r="AD1145" s="58" t="s">
        <v>6309</v>
      </c>
      <c r="AE1145" s="58" t="s">
        <v>6570</v>
      </c>
      <c r="AF1145" s="58" t="s">
        <v>6534</v>
      </c>
      <c r="AG1145" s="58"/>
      <c r="AH1145" s="58"/>
      <c r="AI1145" s="58"/>
      <c r="AJ1145" s="58"/>
      <c r="AK1145" s="58"/>
    </row>
    <row r="1146" spans="1:37" x14ac:dyDescent="0.3">
      <c r="A1146" s="58" t="s">
        <v>121</v>
      </c>
      <c r="B1146" s="58" t="s">
        <v>632</v>
      </c>
      <c r="C1146" s="58" t="s">
        <v>633</v>
      </c>
      <c r="D1146" s="58" t="s">
        <v>634</v>
      </c>
      <c r="E1146" s="58" t="s">
        <v>635</v>
      </c>
      <c r="F1146" s="58" t="s">
        <v>652</v>
      </c>
      <c r="G1146" s="58" t="s">
        <v>333</v>
      </c>
      <c r="H1146" s="58" t="s">
        <v>653</v>
      </c>
      <c r="I1146" s="58" t="s">
        <v>44</v>
      </c>
      <c r="J1146" s="58" t="s">
        <v>261</v>
      </c>
      <c r="K1146" s="58" t="s">
        <v>318</v>
      </c>
      <c r="L1146" s="58" t="s">
        <v>274</v>
      </c>
      <c r="M1146" s="58" t="s">
        <v>661</v>
      </c>
      <c r="N1146" s="58" t="s">
        <v>6599</v>
      </c>
      <c r="O1146" s="58">
        <v>1475000</v>
      </c>
      <c r="P1146" s="58" t="s">
        <v>6626</v>
      </c>
      <c r="Q1146" s="72">
        <v>44825</v>
      </c>
      <c r="R1146" s="58" t="s">
        <v>6627</v>
      </c>
      <c r="S1146" s="72">
        <v>44824</v>
      </c>
      <c r="T1146" s="58" t="s">
        <v>6630</v>
      </c>
      <c r="U1146" s="58" t="s">
        <v>6674</v>
      </c>
      <c r="V1146" s="72">
        <v>44820</v>
      </c>
      <c r="W1146" s="58" t="s">
        <v>6600</v>
      </c>
      <c r="X1146" s="72">
        <v>44816</v>
      </c>
      <c r="Y1146" s="73" t="s">
        <v>6514</v>
      </c>
      <c r="Z1146" s="58" t="s">
        <v>52</v>
      </c>
      <c r="AA1146" s="58" t="s">
        <v>338</v>
      </c>
      <c r="AB1146" s="58" t="s">
        <v>834</v>
      </c>
      <c r="AC1146" s="58" t="s">
        <v>835</v>
      </c>
      <c r="AD1146" s="58" t="s">
        <v>6413</v>
      </c>
      <c r="AE1146" s="58" t="s">
        <v>6601</v>
      </c>
      <c r="AF1146" s="58" t="s">
        <v>6590</v>
      </c>
      <c r="AG1146" s="58"/>
      <c r="AH1146" s="58"/>
      <c r="AI1146" s="58"/>
      <c r="AJ1146" s="58"/>
      <c r="AK1146" s="58"/>
    </row>
    <row r="1147" spans="1:37" x14ac:dyDescent="0.3">
      <c r="A1147" s="58" t="s">
        <v>121</v>
      </c>
      <c r="B1147" s="58" t="s">
        <v>122</v>
      </c>
      <c r="C1147" s="58" t="s">
        <v>123</v>
      </c>
      <c r="D1147" s="58" t="s">
        <v>697</v>
      </c>
      <c r="E1147" s="58" t="s">
        <v>698</v>
      </c>
      <c r="F1147" s="58" t="s">
        <v>699</v>
      </c>
      <c r="G1147" s="58" t="s">
        <v>700</v>
      </c>
      <c r="H1147" s="58" t="s">
        <v>701</v>
      </c>
      <c r="I1147" s="58" t="s">
        <v>44</v>
      </c>
      <c r="J1147" s="58" t="s">
        <v>136</v>
      </c>
      <c r="K1147" s="58" t="s">
        <v>137</v>
      </c>
      <c r="L1147" s="58" t="s">
        <v>709</v>
      </c>
      <c r="M1147" s="58" t="s">
        <v>710</v>
      </c>
      <c r="N1147" s="58" t="s">
        <v>6571</v>
      </c>
      <c r="O1147" s="58">
        <v>220000</v>
      </c>
      <c r="P1147" s="58" t="s">
        <v>6626</v>
      </c>
      <c r="Q1147" s="72">
        <v>44825</v>
      </c>
      <c r="R1147" s="58" t="s">
        <v>6627</v>
      </c>
      <c r="S1147" s="72">
        <v>44824</v>
      </c>
      <c r="T1147" s="58" t="s">
        <v>6629</v>
      </c>
      <c r="U1147" s="58" t="s">
        <v>6675</v>
      </c>
      <c r="V1147" s="72">
        <v>44820</v>
      </c>
      <c r="W1147" s="58" t="s">
        <v>6572</v>
      </c>
      <c r="X1147" s="72">
        <v>44813</v>
      </c>
      <c r="Y1147" s="73" t="s">
        <v>6514</v>
      </c>
      <c r="Z1147" s="58" t="s">
        <v>706</v>
      </c>
      <c r="AA1147" s="58" t="s">
        <v>707</v>
      </c>
      <c r="AB1147" s="58" t="s">
        <v>834</v>
      </c>
      <c r="AC1147" s="58" t="s">
        <v>835</v>
      </c>
      <c r="AD1147" s="58" t="s">
        <v>6676</v>
      </c>
      <c r="AE1147" s="58" t="s">
        <v>6573</v>
      </c>
      <c r="AF1147" s="58" t="s">
        <v>6534</v>
      </c>
      <c r="AG1147" s="58"/>
      <c r="AH1147" s="58"/>
      <c r="AI1147" s="58"/>
      <c r="AJ1147" s="58"/>
      <c r="AK1147" s="58"/>
    </row>
    <row r="1148" spans="1:37" x14ac:dyDescent="0.3">
      <c r="A1148" s="58" t="s">
        <v>121</v>
      </c>
      <c r="B1148" s="58" t="s">
        <v>632</v>
      </c>
      <c r="C1148" s="58" t="s">
        <v>633</v>
      </c>
      <c r="D1148" s="58" t="s">
        <v>634</v>
      </c>
      <c r="E1148" s="58" t="s">
        <v>635</v>
      </c>
      <c r="F1148" s="58" t="s">
        <v>652</v>
      </c>
      <c r="G1148" s="58" t="s">
        <v>333</v>
      </c>
      <c r="H1148" s="58" t="s">
        <v>653</v>
      </c>
      <c r="I1148" s="58" t="s">
        <v>44</v>
      </c>
      <c r="J1148" s="58" t="s">
        <v>261</v>
      </c>
      <c r="K1148" s="58" t="s">
        <v>318</v>
      </c>
      <c r="L1148" s="58" t="s">
        <v>274</v>
      </c>
      <c r="M1148" s="58" t="s">
        <v>661</v>
      </c>
      <c r="N1148" s="58" t="s">
        <v>6596</v>
      </c>
      <c r="O1148" s="58">
        <v>1485000</v>
      </c>
      <c r="P1148" s="58" t="s">
        <v>6626</v>
      </c>
      <c r="Q1148" s="72">
        <v>44825</v>
      </c>
      <c r="R1148" s="58" t="s">
        <v>6627</v>
      </c>
      <c r="S1148" s="72">
        <v>44824</v>
      </c>
      <c r="T1148" s="58" t="s">
        <v>6630</v>
      </c>
      <c r="U1148" s="58" t="s">
        <v>6677</v>
      </c>
      <c r="V1148" s="72">
        <v>44820</v>
      </c>
      <c r="W1148" s="58" t="s">
        <v>6597</v>
      </c>
      <c r="X1148" s="72">
        <v>44809</v>
      </c>
      <c r="Y1148" s="73" t="s">
        <v>6514</v>
      </c>
      <c r="Z1148" s="58" t="s">
        <v>52</v>
      </c>
      <c r="AA1148" s="58" t="s">
        <v>338</v>
      </c>
      <c r="AB1148" s="58" t="s">
        <v>834</v>
      </c>
      <c r="AC1148" s="58" t="s">
        <v>835</v>
      </c>
      <c r="AD1148" s="58" t="s">
        <v>6410</v>
      </c>
      <c r="AE1148" s="58" t="s">
        <v>6598</v>
      </c>
      <c r="AF1148" s="58" t="s">
        <v>6590</v>
      </c>
      <c r="AG1148" s="58"/>
      <c r="AH1148" s="58"/>
      <c r="AI1148" s="58"/>
      <c r="AJ1148" s="58"/>
      <c r="AK1148" s="58"/>
    </row>
    <row r="1149" spans="1:37" x14ac:dyDescent="0.3">
      <c r="A1149" s="58" t="s">
        <v>121</v>
      </c>
      <c r="B1149" s="58" t="s">
        <v>122</v>
      </c>
      <c r="C1149" s="58" t="s">
        <v>123</v>
      </c>
      <c r="D1149" s="58" t="s">
        <v>697</v>
      </c>
      <c r="E1149" s="58" t="s">
        <v>698</v>
      </c>
      <c r="F1149" s="58" t="s">
        <v>699</v>
      </c>
      <c r="G1149" s="58" t="s">
        <v>700</v>
      </c>
      <c r="H1149" s="58" t="s">
        <v>701</v>
      </c>
      <c r="I1149" s="58" t="s">
        <v>44</v>
      </c>
      <c r="J1149" s="58" t="s">
        <v>136</v>
      </c>
      <c r="K1149" s="58" t="s">
        <v>137</v>
      </c>
      <c r="L1149" s="58" t="s">
        <v>702</v>
      </c>
      <c r="M1149" s="58" t="s">
        <v>703</v>
      </c>
      <c r="N1149" s="58" t="s">
        <v>6574</v>
      </c>
      <c r="O1149" s="58">
        <v>530000</v>
      </c>
      <c r="P1149" s="58" t="s">
        <v>6626</v>
      </c>
      <c r="Q1149" s="72">
        <v>44825</v>
      </c>
      <c r="R1149" s="58" t="s">
        <v>6627</v>
      </c>
      <c r="S1149" s="72">
        <v>44824</v>
      </c>
      <c r="T1149" s="58" t="s">
        <v>6629</v>
      </c>
      <c r="U1149" s="58" t="s">
        <v>6678</v>
      </c>
      <c r="V1149" s="72">
        <v>44820</v>
      </c>
      <c r="W1149" s="58" t="s">
        <v>6575</v>
      </c>
      <c r="X1149" s="72">
        <v>44813</v>
      </c>
      <c r="Y1149" s="73" t="s">
        <v>6514</v>
      </c>
      <c r="Z1149" s="58" t="s">
        <v>706</v>
      </c>
      <c r="AA1149" s="58" t="s">
        <v>707</v>
      </c>
      <c r="AB1149" s="58" t="s">
        <v>834</v>
      </c>
      <c r="AC1149" s="58" t="s">
        <v>835</v>
      </c>
      <c r="AD1149" s="58" t="s">
        <v>6312</v>
      </c>
      <c r="AE1149" s="58" t="s">
        <v>6576</v>
      </c>
      <c r="AF1149" s="58" t="s">
        <v>6534</v>
      </c>
      <c r="AG1149" s="58"/>
      <c r="AH1149" s="58"/>
      <c r="AI1149" s="58"/>
      <c r="AJ1149" s="58"/>
      <c r="AK1149" s="58"/>
    </row>
    <row r="1150" spans="1:37" x14ac:dyDescent="0.3">
      <c r="A1150" s="58" t="s">
        <v>121</v>
      </c>
      <c r="B1150" s="58" t="s">
        <v>632</v>
      </c>
      <c r="C1150" s="58" t="s">
        <v>633</v>
      </c>
      <c r="D1150" s="58" t="s">
        <v>634</v>
      </c>
      <c r="E1150" s="58" t="s">
        <v>635</v>
      </c>
      <c r="F1150" s="58" t="s">
        <v>652</v>
      </c>
      <c r="G1150" s="58" t="s">
        <v>56</v>
      </c>
      <c r="H1150" s="58" t="s">
        <v>665</v>
      </c>
      <c r="I1150" s="58" t="s">
        <v>44</v>
      </c>
      <c r="J1150" s="58" t="s">
        <v>261</v>
      </c>
      <c r="K1150" s="58" t="s">
        <v>318</v>
      </c>
      <c r="L1150" s="58" t="s">
        <v>5750</v>
      </c>
      <c r="M1150" s="58" t="s">
        <v>5751</v>
      </c>
      <c r="N1150" s="58" t="s">
        <v>6608</v>
      </c>
      <c r="O1150" s="58">
        <v>2702700</v>
      </c>
      <c r="P1150" s="58" t="s">
        <v>6626</v>
      </c>
      <c r="Q1150" s="72">
        <v>44825</v>
      </c>
      <c r="R1150" s="58" t="s">
        <v>6627</v>
      </c>
      <c r="S1150" s="72">
        <v>44824</v>
      </c>
      <c r="T1150" s="58" t="s">
        <v>6630</v>
      </c>
      <c r="U1150" s="58" t="s">
        <v>6679</v>
      </c>
      <c r="V1150" s="72">
        <v>44820</v>
      </c>
      <c r="W1150" s="58" t="s">
        <v>6611</v>
      </c>
      <c r="X1150" s="72">
        <v>44789</v>
      </c>
      <c r="Y1150" s="73" t="s">
        <v>6514</v>
      </c>
      <c r="Z1150" s="58" t="s">
        <v>52</v>
      </c>
      <c r="AA1150" s="58" t="s">
        <v>62</v>
      </c>
      <c r="AB1150" s="58" t="s">
        <v>834</v>
      </c>
      <c r="AC1150" s="58" t="s">
        <v>835</v>
      </c>
      <c r="AD1150" s="58" t="s">
        <v>6407</v>
      </c>
      <c r="AE1150" s="58" t="s">
        <v>6612</v>
      </c>
      <c r="AF1150" s="58" t="s">
        <v>6590</v>
      </c>
      <c r="AG1150" s="58"/>
      <c r="AH1150" s="58"/>
      <c r="AI1150" s="58"/>
      <c r="AJ1150" s="58"/>
      <c r="AK1150" s="58"/>
    </row>
    <row r="1151" spans="1:37" x14ac:dyDescent="0.3">
      <c r="A1151" s="58" t="s">
        <v>121</v>
      </c>
      <c r="B1151" s="58" t="s">
        <v>122</v>
      </c>
      <c r="C1151" s="58" t="s">
        <v>123</v>
      </c>
      <c r="D1151" s="58" t="s">
        <v>697</v>
      </c>
      <c r="E1151" s="58" t="s">
        <v>698</v>
      </c>
      <c r="F1151" s="58" t="s">
        <v>699</v>
      </c>
      <c r="G1151" s="58" t="s">
        <v>333</v>
      </c>
      <c r="H1151" s="58" t="s">
        <v>744</v>
      </c>
      <c r="I1151" s="58" t="s">
        <v>44</v>
      </c>
      <c r="J1151" s="58" t="s">
        <v>136</v>
      </c>
      <c r="K1151" s="58" t="s">
        <v>137</v>
      </c>
      <c r="L1151" s="58" t="s">
        <v>279</v>
      </c>
      <c r="M1151" s="58" t="s">
        <v>752</v>
      </c>
      <c r="N1151" s="58" t="s">
        <v>6577</v>
      </c>
      <c r="O1151" s="58">
        <v>1495000</v>
      </c>
      <c r="P1151" s="58" t="s">
        <v>6626</v>
      </c>
      <c r="Q1151" s="72">
        <v>44825</v>
      </c>
      <c r="R1151" s="58" t="s">
        <v>6627</v>
      </c>
      <c r="S1151" s="72">
        <v>44824</v>
      </c>
      <c r="T1151" s="58" t="s">
        <v>6629</v>
      </c>
      <c r="U1151" s="58" t="s">
        <v>6680</v>
      </c>
      <c r="V1151" s="72">
        <v>44820</v>
      </c>
      <c r="W1151" s="58" t="s">
        <v>6578</v>
      </c>
      <c r="X1151" s="72">
        <v>44813</v>
      </c>
      <c r="Y1151" s="73" t="s">
        <v>6514</v>
      </c>
      <c r="Z1151" s="58" t="s">
        <v>706</v>
      </c>
      <c r="AA1151" s="58" t="s">
        <v>338</v>
      </c>
      <c r="AB1151" s="58" t="s">
        <v>834</v>
      </c>
      <c r="AC1151" s="58" t="s">
        <v>835</v>
      </c>
      <c r="AD1151" s="58" t="s">
        <v>6315</v>
      </c>
      <c r="AE1151" s="58" t="s">
        <v>6579</v>
      </c>
      <c r="AF1151" s="58" t="s">
        <v>6534</v>
      </c>
      <c r="AG1151" s="58"/>
      <c r="AH1151" s="58"/>
      <c r="AI1151" s="58"/>
      <c r="AJ1151" s="58"/>
      <c r="AK1151" s="58"/>
    </row>
    <row r="1152" spans="1:37" x14ac:dyDescent="0.3">
      <c r="A1152" s="58" t="s">
        <v>121</v>
      </c>
      <c r="B1152" s="58" t="s">
        <v>632</v>
      </c>
      <c r="C1152" s="58" t="s">
        <v>633</v>
      </c>
      <c r="D1152" s="58" t="s">
        <v>634</v>
      </c>
      <c r="E1152" s="58" t="s">
        <v>635</v>
      </c>
      <c r="F1152" s="58" t="s">
        <v>652</v>
      </c>
      <c r="G1152" s="58" t="s">
        <v>56</v>
      </c>
      <c r="H1152" s="58" t="s">
        <v>665</v>
      </c>
      <c r="I1152" s="58" t="s">
        <v>44</v>
      </c>
      <c r="J1152" s="58" t="s">
        <v>261</v>
      </c>
      <c r="K1152" s="58" t="s">
        <v>318</v>
      </c>
      <c r="L1152" s="58" t="s">
        <v>5750</v>
      </c>
      <c r="M1152" s="58" t="s">
        <v>5751</v>
      </c>
      <c r="N1152" s="58" t="s">
        <v>6608</v>
      </c>
      <c r="O1152" s="58">
        <v>2702700</v>
      </c>
      <c r="P1152" s="58" t="s">
        <v>6626</v>
      </c>
      <c r="Q1152" s="72">
        <v>44825</v>
      </c>
      <c r="R1152" s="58" t="s">
        <v>6627</v>
      </c>
      <c r="S1152" s="72">
        <v>44824</v>
      </c>
      <c r="T1152" s="58" t="s">
        <v>6630</v>
      </c>
      <c r="U1152" s="58" t="s">
        <v>6681</v>
      </c>
      <c r="V1152" s="72">
        <v>44820</v>
      </c>
      <c r="W1152" s="58" t="s">
        <v>6609</v>
      </c>
      <c r="X1152" s="72">
        <v>44789</v>
      </c>
      <c r="Y1152" s="73" t="s">
        <v>6514</v>
      </c>
      <c r="Z1152" s="58" t="s">
        <v>52</v>
      </c>
      <c r="AA1152" s="58" t="s">
        <v>62</v>
      </c>
      <c r="AB1152" s="58" t="s">
        <v>834</v>
      </c>
      <c r="AC1152" s="58" t="s">
        <v>835</v>
      </c>
      <c r="AD1152" s="58" t="s">
        <v>6403</v>
      </c>
      <c r="AE1152" s="58" t="s">
        <v>6610</v>
      </c>
      <c r="AF1152" s="58" t="s">
        <v>6590</v>
      </c>
      <c r="AG1152" s="58"/>
      <c r="AH1152" s="58"/>
      <c r="AI1152" s="58"/>
      <c r="AJ1152" s="58"/>
      <c r="AK1152" s="58"/>
    </row>
    <row r="1153" spans="1:37" x14ac:dyDescent="0.3">
      <c r="A1153" s="58" t="s">
        <v>121</v>
      </c>
      <c r="B1153" s="58" t="s">
        <v>122</v>
      </c>
      <c r="C1153" s="58" t="s">
        <v>123</v>
      </c>
      <c r="D1153" s="58" t="s">
        <v>697</v>
      </c>
      <c r="E1153" s="58" t="s">
        <v>698</v>
      </c>
      <c r="F1153" s="58" t="s">
        <v>781</v>
      </c>
      <c r="G1153" s="58" t="s">
        <v>782</v>
      </c>
      <c r="H1153" s="58" t="s">
        <v>783</v>
      </c>
      <c r="I1153" s="58" t="s">
        <v>44</v>
      </c>
      <c r="J1153" s="58" t="s">
        <v>136</v>
      </c>
      <c r="K1153" s="58" t="s">
        <v>137</v>
      </c>
      <c r="L1153" s="58" t="s">
        <v>784</v>
      </c>
      <c r="M1153" s="58" t="s">
        <v>785</v>
      </c>
      <c r="N1153" s="58" t="s">
        <v>6580</v>
      </c>
      <c r="O1153" s="58">
        <v>71000</v>
      </c>
      <c r="P1153" s="58" t="s">
        <v>6626</v>
      </c>
      <c r="Q1153" s="72">
        <v>44825</v>
      </c>
      <c r="R1153" s="58" t="s">
        <v>6627</v>
      </c>
      <c r="S1153" s="72">
        <v>44824</v>
      </c>
      <c r="T1153" s="58" t="s">
        <v>6629</v>
      </c>
      <c r="U1153" s="58" t="s">
        <v>6682</v>
      </c>
      <c r="V1153" s="72">
        <v>44820</v>
      </c>
      <c r="W1153" s="58" t="s">
        <v>6581</v>
      </c>
      <c r="X1153" s="72">
        <v>44810</v>
      </c>
      <c r="Y1153" s="73" t="s">
        <v>6514</v>
      </c>
      <c r="Z1153" s="58" t="s">
        <v>706</v>
      </c>
      <c r="AA1153" s="58" t="s">
        <v>788</v>
      </c>
      <c r="AB1153" s="58" t="s">
        <v>834</v>
      </c>
      <c r="AC1153" s="58" t="s">
        <v>835</v>
      </c>
      <c r="AD1153" s="58" t="s">
        <v>6318</v>
      </c>
      <c r="AE1153" s="58" t="s">
        <v>6582</v>
      </c>
      <c r="AF1153" s="58" t="s">
        <v>6534</v>
      </c>
      <c r="AG1153" s="58"/>
      <c r="AH1153" s="58"/>
      <c r="AI1153" s="58"/>
      <c r="AJ1153" s="58"/>
      <c r="AK1153" s="58"/>
    </row>
    <row r="1154" spans="1:37" x14ac:dyDescent="0.3">
      <c r="A1154" s="58" t="s">
        <v>121</v>
      </c>
      <c r="B1154" s="58" t="s">
        <v>632</v>
      </c>
      <c r="C1154" s="58" t="s">
        <v>633</v>
      </c>
      <c r="D1154" s="58" t="s">
        <v>634</v>
      </c>
      <c r="E1154" s="58" t="s">
        <v>635</v>
      </c>
      <c r="F1154" s="58" t="s">
        <v>652</v>
      </c>
      <c r="G1154" s="58" t="s">
        <v>56</v>
      </c>
      <c r="H1154" s="58" t="s">
        <v>665</v>
      </c>
      <c r="I1154" s="58" t="s">
        <v>44</v>
      </c>
      <c r="J1154" s="58" t="s">
        <v>261</v>
      </c>
      <c r="K1154" s="58" t="s">
        <v>318</v>
      </c>
      <c r="L1154" s="58" t="s">
        <v>5750</v>
      </c>
      <c r="M1154" s="58" t="s">
        <v>5751</v>
      </c>
      <c r="N1154" s="58" t="s">
        <v>6605</v>
      </c>
      <c r="O1154" s="58">
        <v>2840400</v>
      </c>
      <c r="P1154" s="58" t="s">
        <v>6626</v>
      </c>
      <c r="Q1154" s="72">
        <v>44825</v>
      </c>
      <c r="R1154" s="58" t="s">
        <v>6627</v>
      </c>
      <c r="S1154" s="72">
        <v>44824</v>
      </c>
      <c r="T1154" s="58" t="s">
        <v>6630</v>
      </c>
      <c r="U1154" s="58" t="s">
        <v>6683</v>
      </c>
      <c r="V1154" s="72">
        <v>44820</v>
      </c>
      <c r="W1154" s="58" t="s">
        <v>6606</v>
      </c>
      <c r="X1154" s="72">
        <v>44774</v>
      </c>
      <c r="Y1154" s="73" t="s">
        <v>6514</v>
      </c>
      <c r="Z1154" s="58" t="s">
        <v>52</v>
      </c>
      <c r="AA1154" s="58" t="s">
        <v>62</v>
      </c>
      <c r="AB1154" s="58" t="s">
        <v>834</v>
      </c>
      <c r="AC1154" s="58" t="s">
        <v>835</v>
      </c>
      <c r="AD1154" s="58" t="s">
        <v>6339</v>
      </c>
      <c r="AE1154" s="58" t="s">
        <v>6607</v>
      </c>
      <c r="AF1154" s="58" t="s">
        <v>6590</v>
      </c>
      <c r="AG1154" s="58"/>
      <c r="AH1154" s="58"/>
      <c r="AI1154" s="58"/>
      <c r="AJ1154" s="58"/>
      <c r="AK1154" s="58"/>
    </row>
    <row r="1155" spans="1:37" x14ac:dyDescent="0.3">
      <c r="A1155" s="58" t="s">
        <v>121</v>
      </c>
      <c r="B1155" s="58" t="s">
        <v>122</v>
      </c>
      <c r="C1155" s="58" t="s">
        <v>123</v>
      </c>
      <c r="D1155" s="58" t="s">
        <v>697</v>
      </c>
      <c r="E1155" s="58" t="s">
        <v>698</v>
      </c>
      <c r="F1155" s="58" t="s">
        <v>781</v>
      </c>
      <c r="G1155" s="58" t="s">
        <v>2974</v>
      </c>
      <c r="H1155" s="58" t="s">
        <v>2975</v>
      </c>
      <c r="I1155" s="58" t="s">
        <v>44</v>
      </c>
      <c r="J1155" s="58" t="s">
        <v>136</v>
      </c>
      <c r="K1155" s="58" t="s">
        <v>137</v>
      </c>
      <c r="L1155" s="58" t="s">
        <v>2976</v>
      </c>
      <c r="M1155" s="58" t="s">
        <v>2977</v>
      </c>
      <c r="N1155" s="58" t="s">
        <v>6583</v>
      </c>
      <c r="O1155" s="58">
        <v>4950000</v>
      </c>
      <c r="P1155" s="58" t="s">
        <v>6626</v>
      </c>
      <c r="Q1155" s="72">
        <v>44825</v>
      </c>
      <c r="R1155" s="58" t="s">
        <v>6627</v>
      </c>
      <c r="S1155" s="72">
        <v>44824</v>
      </c>
      <c r="T1155" s="58" t="s">
        <v>6629</v>
      </c>
      <c r="U1155" s="58" t="s">
        <v>6684</v>
      </c>
      <c r="V1155" s="72">
        <v>44820</v>
      </c>
      <c r="W1155" s="58" t="s">
        <v>6508</v>
      </c>
      <c r="X1155" s="72">
        <v>44805</v>
      </c>
      <c r="Y1155" s="73" t="s">
        <v>6514</v>
      </c>
      <c r="Z1155" s="58" t="s">
        <v>706</v>
      </c>
      <c r="AA1155" s="58" t="s">
        <v>2981</v>
      </c>
      <c r="AB1155" s="58" t="s">
        <v>834</v>
      </c>
      <c r="AC1155" s="58" t="s">
        <v>835</v>
      </c>
      <c r="AD1155" s="58" t="s">
        <v>6321</v>
      </c>
      <c r="AE1155" s="58" t="s">
        <v>6584</v>
      </c>
      <c r="AF1155" s="58" t="s">
        <v>6534</v>
      </c>
      <c r="AG1155" s="58">
        <v>490541</v>
      </c>
      <c r="AH1155" s="58"/>
      <c r="AI1155" s="58"/>
      <c r="AJ1155" s="58">
        <v>89189</v>
      </c>
      <c r="AK1155" s="58"/>
    </row>
    <row r="1156" spans="1:37" x14ac:dyDescent="0.3">
      <c r="A1156" s="58" t="s">
        <v>121</v>
      </c>
      <c r="B1156" s="58" t="s">
        <v>632</v>
      </c>
      <c r="C1156" s="58" t="s">
        <v>633</v>
      </c>
      <c r="D1156" s="58" t="s">
        <v>634</v>
      </c>
      <c r="E1156" s="58" t="s">
        <v>635</v>
      </c>
      <c r="F1156" s="58" t="s">
        <v>652</v>
      </c>
      <c r="G1156" s="58" t="s">
        <v>56</v>
      </c>
      <c r="H1156" s="58" t="s">
        <v>665</v>
      </c>
      <c r="I1156" s="58" t="s">
        <v>44</v>
      </c>
      <c r="J1156" s="58" t="s">
        <v>261</v>
      </c>
      <c r="K1156" s="58" t="s">
        <v>318</v>
      </c>
      <c r="L1156" s="58" t="s">
        <v>5750</v>
      </c>
      <c r="M1156" s="58" t="s">
        <v>5751</v>
      </c>
      <c r="N1156" s="58" t="s">
        <v>6602</v>
      </c>
      <c r="O1156" s="58">
        <v>3280700</v>
      </c>
      <c r="P1156" s="58" t="s">
        <v>6626</v>
      </c>
      <c r="Q1156" s="72">
        <v>44825</v>
      </c>
      <c r="R1156" s="58" t="s">
        <v>6627</v>
      </c>
      <c r="S1156" s="72">
        <v>44824</v>
      </c>
      <c r="T1156" s="58" t="s">
        <v>6630</v>
      </c>
      <c r="U1156" s="58" t="s">
        <v>6685</v>
      </c>
      <c r="V1156" s="72">
        <v>44820</v>
      </c>
      <c r="W1156" s="58" t="s">
        <v>6603</v>
      </c>
      <c r="X1156" s="72">
        <v>44743</v>
      </c>
      <c r="Y1156" s="73" t="s">
        <v>6514</v>
      </c>
      <c r="Z1156" s="58" t="s">
        <v>52</v>
      </c>
      <c r="AA1156" s="58" t="s">
        <v>62</v>
      </c>
      <c r="AB1156" s="58" t="s">
        <v>834</v>
      </c>
      <c r="AC1156" s="58" t="s">
        <v>835</v>
      </c>
      <c r="AD1156" s="58" t="s">
        <v>6336</v>
      </c>
      <c r="AE1156" s="58" t="s">
        <v>6604</v>
      </c>
      <c r="AF1156" s="58" t="s">
        <v>6590</v>
      </c>
      <c r="AG1156" s="58"/>
      <c r="AH1156" s="58"/>
      <c r="AI1156" s="58"/>
      <c r="AJ1156" s="58"/>
      <c r="AK1156" s="58"/>
    </row>
    <row r="1157" spans="1:37" x14ac:dyDescent="0.3">
      <c r="A1157" s="58" t="s">
        <v>121</v>
      </c>
      <c r="B1157" s="58" t="s">
        <v>122</v>
      </c>
      <c r="C1157" s="58" t="s">
        <v>123</v>
      </c>
      <c r="D1157" s="58" t="s">
        <v>697</v>
      </c>
      <c r="E1157" s="58" t="s">
        <v>698</v>
      </c>
      <c r="F1157" s="58" t="s">
        <v>793</v>
      </c>
      <c r="G1157" s="58" t="s">
        <v>794</v>
      </c>
      <c r="H1157" s="58" t="s">
        <v>795</v>
      </c>
      <c r="I1157" s="58" t="s">
        <v>44</v>
      </c>
      <c r="J1157" s="58" t="s">
        <v>136</v>
      </c>
      <c r="K1157" s="58" t="s">
        <v>137</v>
      </c>
      <c r="L1157" s="58" t="s">
        <v>796</v>
      </c>
      <c r="M1157" s="58" t="s">
        <v>797</v>
      </c>
      <c r="N1157" s="58" t="s">
        <v>6585</v>
      </c>
      <c r="O1157" s="58">
        <v>4390000</v>
      </c>
      <c r="P1157" s="58" t="s">
        <v>6626</v>
      </c>
      <c r="Q1157" s="72">
        <v>44825</v>
      </c>
      <c r="R1157" s="58" t="s">
        <v>6627</v>
      </c>
      <c r="S1157" s="72">
        <v>44824</v>
      </c>
      <c r="T1157" s="58" t="s">
        <v>6629</v>
      </c>
      <c r="U1157" s="58" t="s">
        <v>6686</v>
      </c>
      <c r="V1157" s="72">
        <v>44820</v>
      </c>
      <c r="W1157" s="58" t="s">
        <v>6509</v>
      </c>
      <c r="X1157" s="72">
        <v>44815</v>
      </c>
      <c r="Y1157" s="73" t="s">
        <v>6514</v>
      </c>
      <c r="Z1157" s="58" t="s">
        <v>706</v>
      </c>
      <c r="AA1157" s="58" t="s">
        <v>800</v>
      </c>
      <c r="AB1157" s="58" t="s">
        <v>834</v>
      </c>
      <c r="AC1157" s="58" t="s">
        <v>835</v>
      </c>
      <c r="AD1157" s="58" t="s">
        <v>6324</v>
      </c>
      <c r="AE1157" s="58" t="s">
        <v>6586</v>
      </c>
      <c r="AF1157" s="58" t="s">
        <v>6534</v>
      </c>
      <c r="AG1157" s="58"/>
      <c r="AH1157" s="58"/>
      <c r="AI1157" s="58"/>
      <c r="AJ1157" s="58">
        <v>10700</v>
      </c>
      <c r="AK1157" s="58"/>
    </row>
    <row r="1158" spans="1:37" x14ac:dyDescent="0.3">
      <c r="A1158" s="58" t="s">
        <v>121</v>
      </c>
      <c r="B1158" s="58" t="s">
        <v>632</v>
      </c>
      <c r="C1158" s="58" t="s">
        <v>633</v>
      </c>
      <c r="D1158" s="58" t="s">
        <v>634</v>
      </c>
      <c r="E1158" s="58" t="s">
        <v>635</v>
      </c>
      <c r="F1158" s="58" t="s">
        <v>636</v>
      </c>
      <c r="G1158" s="58" t="s">
        <v>2778</v>
      </c>
      <c r="H1158" s="58" t="s">
        <v>3419</v>
      </c>
      <c r="I1158" s="58" t="s">
        <v>44</v>
      </c>
      <c r="J1158" s="58" t="s">
        <v>261</v>
      </c>
      <c r="K1158" s="58" t="s">
        <v>318</v>
      </c>
      <c r="L1158" s="58" t="s">
        <v>2780</v>
      </c>
      <c r="M1158" s="58" t="s">
        <v>6591</v>
      </c>
      <c r="N1158" s="58" t="s">
        <v>6594</v>
      </c>
      <c r="O1158" s="58">
        <v>3000000</v>
      </c>
      <c r="P1158" s="58" t="s">
        <v>6626</v>
      </c>
      <c r="Q1158" s="72">
        <v>44825</v>
      </c>
      <c r="R1158" s="58" t="s">
        <v>6627</v>
      </c>
      <c r="S1158" s="72">
        <v>44824</v>
      </c>
      <c r="T1158" s="58" t="s">
        <v>6630</v>
      </c>
      <c r="U1158" s="58" t="s">
        <v>6687</v>
      </c>
      <c r="V1158" s="72">
        <v>44820</v>
      </c>
      <c r="W1158" s="58" t="s">
        <v>6511</v>
      </c>
      <c r="X1158" s="72">
        <v>44771</v>
      </c>
      <c r="Y1158" s="73" t="s">
        <v>6514</v>
      </c>
      <c r="Z1158" s="58" t="s">
        <v>52</v>
      </c>
      <c r="AA1158" s="58" t="s">
        <v>1309</v>
      </c>
      <c r="AB1158" s="58" t="s">
        <v>834</v>
      </c>
      <c r="AC1158" s="58" t="s">
        <v>835</v>
      </c>
      <c r="AD1158" s="58" t="s">
        <v>6333</v>
      </c>
      <c r="AE1158" s="58" t="s">
        <v>6595</v>
      </c>
      <c r="AF1158" s="58" t="s">
        <v>6590</v>
      </c>
      <c r="AG1158" s="58"/>
      <c r="AH1158" s="58">
        <v>450000</v>
      </c>
      <c r="AI1158" s="58"/>
      <c r="AJ1158" s="58"/>
      <c r="AK1158" s="58"/>
    </row>
    <row r="1159" spans="1:37" x14ac:dyDescent="0.3">
      <c r="A1159" s="58" t="s">
        <v>121</v>
      </c>
      <c r="B1159" s="58" t="s">
        <v>122</v>
      </c>
      <c r="C1159" s="58" t="s">
        <v>256</v>
      </c>
      <c r="D1159" s="58" t="s">
        <v>351</v>
      </c>
      <c r="E1159" s="58" t="s">
        <v>352</v>
      </c>
      <c r="F1159" s="58" t="s">
        <v>387</v>
      </c>
      <c r="G1159" s="58" t="s">
        <v>110</v>
      </c>
      <c r="H1159" s="58" t="s">
        <v>3398</v>
      </c>
      <c r="I1159" s="58" t="s">
        <v>44</v>
      </c>
      <c r="J1159" s="58" t="s">
        <v>261</v>
      </c>
      <c r="K1159" s="58" t="s">
        <v>318</v>
      </c>
      <c r="L1159" s="58" t="s">
        <v>112</v>
      </c>
      <c r="M1159" s="58" t="s">
        <v>5337</v>
      </c>
      <c r="N1159" s="58" t="s">
        <v>6587</v>
      </c>
      <c r="O1159" s="58">
        <v>178848</v>
      </c>
      <c r="P1159" s="58" t="s">
        <v>6626</v>
      </c>
      <c r="Q1159" s="72">
        <v>44825</v>
      </c>
      <c r="R1159" s="58" t="s">
        <v>6627</v>
      </c>
      <c r="S1159" s="72">
        <v>44824</v>
      </c>
      <c r="T1159" s="58" t="s">
        <v>6631</v>
      </c>
      <c r="U1159" s="58" t="s">
        <v>6688</v>
      </c>
      <c r="V1159" s="72">
        <v>44820</v>
      </c>
      <c r="W1159" s="58" t="s">
        <v>6588</v>
      </c>
      <c r="X1159" s="72">
        <v>44803</v>
      </c>
      <c r="Y1159" s="73" t="s">
        <v>6514</v>
      </c>
      <c r="Z1159" s="58" t="s">
        <v>52</v>
      </c>
      <c r="AA1159" s="58" t="s">
        <v>116</v>
      </c>
      <c r="AB1159" s="58" t="s">
        <v>834</v>
      </c>
      <c r="AC1159" s="58" t="s">
        <v>835</v>
      </c>
      <c r="AD1159" s="58" t="s">
        <v>6327</v>
      </c>
      <c r="AE1159" s="58" t="s">
        <v>6589</v>
      </c>
      <c r="AF1159" s="58" t="s">
        <v>6590</v>
      </c>
      <c r="AG1159" s="58"/>
      <c r="AH1159" s="58"/>
      <c r="AI1159" s="58"/>
      <c r="AJ1159" s="58"/>
      <c r="AK1159" s="58"/>
    </row>
    <row r="1160" spans="1:37" x14ac:dyDescent="0.3">
      <c r="A1160" s="71" t="s">
        <v>121</v>
      </c>
      <c r="B1160" s="71" t="s">
        <v>632</v>
      </c>
      <c r="C1160" s="71" t="s">
        <v>633</v>
      </c>
      <c r="D1160" s="71" t="s">
        <v>634</v>
      </c>
      <c r="E1160" s="71" t="s">
        <v>635</v>
      </c>
      <c r="F1160" s="71" t="s">
        <v>636</v>
      </c>
      <c r="G1160" s="71" t="s">
        <v>2778</v>
      </c>
      <c r="H1160" s="71" t="s">
        <v>3419</v>
      </c>
      <c r="I1160" s="71" t="s">
        <v>44</v>
      </c>
      <c r="J1160" s="71" t="s">
        <v>261</v>
      </c>
      <c r="K1160" s="71" t="s">
        <v>318</v>
      </c>
      <c r="L1160" s="71" t="s">
        <v>2780</v>
      </c>
      <c r="M1160" s="71" t="s">
        <v>6591</v>
      </c>
      <c r="N1160" s="71" t="s">
        <v>6592</v>
      </c>
      <c r="O1160" s="71">
        <v>3000000</v>
      </c>
      <c r="P1160" s="71" t="s">
        <v>6626</v>
      </c>
      <c r="Q1160" s="75">
        <v>44825</v>
      </c>
      <c r="R1160" s="71" t="s">
        <v>6627</v>
      </c>
      <c r="S1160" s="75">
        <v>44824</v>
      </c>
      <c r="T1160" s="71" t="s">
        <v>6630</v>
      </c>
      <c r="U1160" s="71" t="s">
        <v>6689</v>
      </c>
      <c r="V1160" s="75">
        <v>44820</v>
      </c>
      <c r="W1160" s="71" t="s">
        <v>6510</v>
      </c>
      <c r="X1160" s="75">
        <v>44767</v>
      </c>
      <c r="Y1160" s="76" t="s">
        <v>6514</v>
      </c>
      <c r="Z1160" s="71" t="s">
        <v>52</v>
      </c>
      <c r="AA1160" s="71" t="s">
        <v>1309</v>
      </c>
      <c r="AB1160" s="71" t="s">
        <v>834</v>
      </c>
      <c r="AC1160" s="71" t="s">
        <v>835</v>
      </c>
      <c r="AD1160" s="71" t="s">
        <v>6330</v>
      </c>
      <c r="AE1160" s="71" t="s">
        <v>6593</v>
      </c>
      <c r="AF1160" s="71" t="s">
        <v>6590</v>
      </c>
      <c r="AG1160" s="71"/>
      <c r="AH1160" s="71">
        <v>450000</v>
      </c>
      <c r="AI1160" s="71"/>
      <c r="AJ1160" s="71"/>
      <c r="AK1160" s="71"/>
    </row>
    <row r="1161" spans="1:37" x14ac:dyDescent="0.3">
      <c r="A1161" s="58" t="s">
        <v>121</v>
      </c>
      <c r="B1161" s="58" t="s">
        <v>122</v>
      </c>
      <c r="C1161" s="58" t="s">
        <v>123</v>
      </c>
      <c r="D1161" s="58" t="s">
        <v>697</v>
      </c>
      <c r="E1161" s="58" t="s">
        <v>698</v>
      </c>
      <c r="F1161" s="58" t="s">
        <v>793</v>
      </c>
      <c r="G1161" s="58" t="s">
        <v>794</v>
      </c>
      <c r="H1161" s="58" t="s">
        <v>795</v>
      </c>
      <c r="I1161" s="58" t="s">
        <v>44</v>
      </c>
      <c r="J1161" s="58" t="s">
        <v>136</v>
      </c>
      <c r="K1161" s="58" t="s">
        <v>137</v>
      </c>
      <c r="L1161" s="58" t="s">
        <v>1842</v>
      </c>
      <c r="M1161" s="58" t="s">
        <v>1843</v>
      </c>
      <c r="N1161" s="58" t="s">
        <v>6801</v>
      </c>
      <c r="O1161" s="58">
        <v>2025000</v>
      </c>
      <c r="P1161" s="58" t="s">
        <v>7095</v>
      </c>
      <c r="Q1161" s="72">
        <v>44833</v>
      </c>
      <c r="R1161" s="58" t="s">
        <v>7014</v>
      </c>
      <c r="S1161" s="72">
        <v>44832</v>
      </c>
      <c r="T1161" s="58" t="s">
        <v>7015</v>
      </c>
      <c r="U1161" s="58" t="s">
        <v>7016</v>
      </c>
      <c r="V1161" s="72">
        <v>44830</v>
      </c>
      <c r="W1161" s="58" t="s">
        <v>6802</v>
      </c>
      <c r="X1161" s="72">
        <v>44826</v>
      </c>
      <c r="Y1161" s="73" t="s">
        <v>6692</v>
      </c>
      <c r="Z1161" s="58" t="s">
        <v>706</v>
      </c>
      <c r="AA1161" s="58" t="s">
        <v>800</v>
      </c>
      <c r="AB1161" s="58" t="s">
        <v>834</v>
      </c>
      <c r="AC1161" s="58" t="s">
        <v>835</v>
      </c>
      <c r="AD1161" s="58" t="s">
        <v>7017</v>
      </c>
      <c r="AE1161" s="58" t="s">
        <v>6803</v>
      </c>
      <c r="AF1161" s="58" t="s">
        <v>6717</v>
      </c>
      <c r="AG1161" s="58">
        <v>200676</v>
      </c>
      <c r="AH1161" s="58"/>
      <c r="AI1161" s="58"/>
      <c r="AJ1161" s="58">
        <v>1900</v>
      </c>
      <c r="AK1161" s="58"/>
    </row>
    <row r="1162" spans="1:37" x14ac:dyDescent="0.3">
      <c r="A1162" s="58" t="s">
        <v>121</v>
      </c>
      <c r="B1162" s="58" t="s">
        <v>122</v>
      </c>
      <c r="C1162" s="58" t="s">
        <v>256</v>
      </c>
      <c r="D1162" s="58" t="s">
        <v>269</v>
      </c>
      <c r="E1162" s="58" t="s">
        <v>270</v>
      </c>
      <c r="F1162" s="58" t="s">
        <v>839</v>
      </c>
      <c r="G1162" s="58" t="s">
        <v>333</v>
      </c>
      <c r="H1162" s="58" t="s">
        <v>853</v>
      </c>
      <c r="I1162" s="58" t="s">
        <v>44</v>
      </c>
      <c r="J1162" s="58" t="s">
        <v>136</v>
      </c>
      <c r="K1162" s="58" t="s">
        <v>273</v>
      </c>
      <c r="L1162" s="58" t="s">
        <v>279</v>
      </c>
      <c r="M1162" s="58" t="s">
        <v>854</v>
      </c>
      <c r="N1162" s="58" t="s">
        <v>6811</v>
      </c>
      <c r="O1162" s="58">
        <v>1450000</v>
      </c>
      <c r="P1162" s="58" t="s">
        <v>7095</v>
      </c>
      <c r="Q1162" s="72">
        <v>44833</v>
      </c>
      <c r="R1162" s="58" t="s">
        <v>7014</v>
      </c>
      <c r="S1162" s="72">
        <v>44832</v>
      </c>
      <c r="T1162" s="58" t="s">
        <v>7018</v>
      </c>
      <c r="U1162" s="58" t="s">
        <v>7019</v>
      </c>
      <c r="V1162" s="72">
        <v>44830</v>
      </c>
      <c r="W1162" s="58" t="s">
        <v>6812</v>
      </c>
      <c r="X1162" s="72">
        <v>44826</v>
      </c>
      <c r="Y1162" s="73" t="s">
        <v>6692</v>
      </c>
      <c r="Z1162" s="58" t="s">
        <v>52</v>
      </c>
      <c r="AA1162" s="58" t="s">
        <v>338</v>
      </c>
      <c r="AB1162" s="58" t="s">
        <v>834</v>
      </c>
      <c r="AC1162" s="58" t="s">
        <v>835</v>
      </c>
      <c r="AD1162" s="58" t="s">
        <v>7020</v>
      </c>
      <c r="AE1162" s="58" t="s">
        <v>6813</v>
      </c>
      <c r="AF1162" s="58" t="s">
        <v>6807</v>
      </c>
      <c r="AG1162" s="58"/>
      <c r="AH1162" s="58"/>
      <c r="AI1162" s="58"/>
      <c r="AJ1162" s="58"/>
      <c r="AK1162" s="58"/>
    </row>
    <row r="1163" spans="1:37" x14ac:dyDescent="0.3">
      <c r="A1163" s="58" t="s">
        <v>121</v>
      </c>
      <c r="B1163" s="58" t="s">
        <v>122</v>
      </c>
      <c r="C1163" s="58" t="s">
        <v>256</v>
      </c>
      <c r="D1163" s="58" t="s">
        <v>269</v>
      </c>
      <c r="E1163" s="58" t="s">
        <v>270</v>
      </c>
      <c r="F1163" s="58" t="s">
        <v>839</v>
      </c>
      <c r="G1163" s="58" t="s">
        <v>333</v>
      </c>
      <c r="H1163" s="58" t="s">
        <v>853</v>
      </c>
      <c r="I1163" s="58" t="s">
        <v>44</v>
      </c>
      <c r="J1163" s="58" t="s">
        <v>136</v>
      </c>
      <c r="K1163" s="58" t="s">
        <v>273</v>
      </c>
      <c r="L1163" s="58" t="s">
        <v>274</v>
      </c>
      <c r="M1163" s="58" t="s">
        <v>860</v>
      </c>
      <c r="N1163" s="58" t="s">
        <v>6808</v>
      </c>
      <c r="O1163" s="58">
        <v>995000</v>
      </c>
      <c r="P1163" s="58" t="s">
        <v>7095</v>
      </c>
      <c r="Q1163" s="72">
        <v>44833</v>
      </c>
      <c r="R1163" s="58" t="s">
        <v>7014</v>
      </c>
      <c r="S1163" s="72">
        <v>44832</v>
      </c>
      <c r="T1163" s="58" t="s">
        <v>7018</v>
      </c>
      <c r="U1163" s="58" t="s">
        <v>7021</v>
      </c>
      <c r="V1163" s="72">
        <v>44830</v>
      </c>
      <c r="W1163" s="58" t="s">
        <v>6809</v>
      </c>
      <c r="X1163" s="72">
        <v>44825</v>
      </c>
      <c r="Y1163" s="73" t="s">
        <v>6692</v>
      </c>
      <c r="Z1163" s="58" t="s">
        <v>52</v>
      </c>
      <c r="AA1163" s="58" t="s">
        <v>338</v>
      </c>
      <c r="AB1163" s="58" t="s">
        <v>834</v>
      </c>
      <c r="AC1163" s="58" t="s">
        <v>835</v>
      </c>
      <c r="AD1163" s="58" t="s">
        <v>7022</v>
      </c>
      <c r="AE1163" s="58" t="s">
        <v>6810</v>
      </c>
      <c r="AF1163" s="58" t="s">
        <v>6807</v>
      </c>
      <c r="AG1163" s="58"/>
      <c r="AH1163" s="58"/>
      <c r="AI1163" s="58"/>
      <c r="AJ1163" s="58"/>
      <c r="AK1163" s="58"/>
    </row>
    <row r="1164" spans="1:37" x14ac:dyDescent="0.3">
      <c r="A1164" s="58" t="s">
        <v>121</v>
      </c>
      <c r="B1164" s="58" t="s">
        <v>122</v>
      </c>
      <c r="C1164" s="58" t="s">
        <v>256</v>
      </c>
      <c r="D1164" s="58" t="s">
        <v>269</v>
      </c>
      <c r="E1164" s="58" t="s">
        <v>270</v>
      </c>
      <c r="F1164" s="58" t="s">
        <v>839</v>
      </c>
      <c r="G1164" s="58" t="s">
        <v>42</v>
      </c>
      <c r="H1164" s="58" t="s">
        <v>3415</v>
      </c>
      <c r="I1164" s="58" t="s">
        <v>44</v>
      </c>
      <c r="J1164" s="58" t="s">
        <v>136</v>
      </c>
      <c r="K1164" s="58" t="s">
        <v>273</v>
      </c>
      <c r="L1164" s="58" t="s">
        <v>5389</v>
      </c>
      <c r="M1164" s="58" t="s">
        <v>5390</v>
      </c>
      <c r="N1164" s="58" t="s">
        <v>6804</v>
      </c>
      <c r="O1164" s="58">
        <v>999500</v>
      </c>
      <c r="P1164" s="58" t="s">
        <v>7095</v>
      </c>
      <c r="Q1164" s="72">
        <v>44833</v>
      </c>
      <c r="R1164" s="58" t="s">
        <v>7014</v>
      </c>
      <c r="S1164" s="72">
        <v>44832</v>
      </c>
      <c r="T1164" s="58" t="s">
        <v>7018</v>
      </c>
      <c r="U1164" s="58" t="s">
        <v>7023</v>
      </c>
      <c r="V1164" s="72">
        <v>44830</v>
      </c>
      <c r="W1164" s="58" t="s">
        <v>6805</v>
      </c>
      <c r="X1164" s="72">
        <v>44823</v>
      </c>
      <c r="Y1164" s="73" t="s">
        <v>6692</v>
      </c>
      <c r="Z1164" s="58" t="s">
        <v>52</v>
      </c>
      <c r="AA1164" s="58" t="s">
        <v>53</v>
      </c>
      <c r="AB1164" s="58" t="s">
        <v>834</v>
      </c>
      <c r="AC1164" s="58" t="s">
        <v>835</v>
      </c>
      <c r="AD1164" s="58" t="s">
        <v>7024</v>
      </c>
      <c r="AE1164" s="58" t="s">
        <v>6806</v>
      </c>
      <c r="AF1164" s="58" t="s">
        <v>6807</v>
      </c>
      <c r="AG1164" s="58"/>
      <c r="AH1164" s="58"/>
      <c r="AI1164" s="58"/>
      <c r="AJ1164" s="58">
        <v>19990</v>
      </c>
      <c r="AK1164" s="58"/>
    </row>
    <row r="1165" spans="1:37" x14ac:dyDescent="0.3">
      <c r="A1165" s="58" t="s">
        <v>121</v>
      </c>
      <c r="B1165" s="58" t="s">
        <v>632</v>
      </c>
      <c r="C1165" s="58" t="s">
        <v>633</v>
      </c>
      <c r="D1165" s="58" t="s">
        <v>634</v>
      </c>
      <c r="E1165" s="58" t="s">
        <v>680</v>
      </c>
      <c r="F1165" s="58" t="s">
        <v>681</v>
      </c>
      <c r="G1165" s="58" t="s">
        <v>333</v>
      </c>
      <c r="H1165" s="58" t="s">
        <v>682</v>
      </c>
      <c r="I1165" s="58" t="s">
        <v>44</v>
      </c>
      <c r="J1165" s="58" t="s">
        <v>261</v>
      </c>
      <c r="K1165" s="58" t="s">
        <v>318</v>
      </c>
      <c r="L1165" s="58" t="s">
        <v>279</v>
      </c>
      <c r="M1165" s="58" t="s">
        <v>683</v>
      </c>
      <c r="N1165" s="58" t="s">
        <v>6781</v>
      </c>
      <c r="O1165" s="58">
        <v>950000</v>
      </c>
      <c r="P1165" s="58" t="s">
        <v>7095</v>
      </c>
      <c r="Q1165" s="72">
        <v>44833</v>
      </c>
      <c r="R1165" s="58" t="s">
        <v>7014</v>
      </c>
      <c r="S1165" s="72">
        <v>44832</v>
      </c>
      <c r="T1165" s="58" t="s">
        <v>7025</v>
      </c>
      <c r="U1165" s="58" t="s">
        <v>7026</v>
      </c>
      <c r="V1165" s="72">
        <v>44830</v>
      </c>
      <c r="W1165" s="58" t="s">
        <v>6782</v>
      </c>
      <c r="X1165" s="72">
        <v>44823</v>
      </c>
      <c r="Y1165" s="73" t="s">
        <v>6692</v>
      </c>
      <c r="Z1165" s="58" t="s">
        <v>52</v>
      </c>
      <c r="AA1165" s="58" t="s">
        <v>338</v>
      </c>
      <c r="AB1165" s="58" t="s">
        <v>834</v>
      </c>
      <c r="AC1165" s="58" t="s">
        <v>835</v>
      </c>
      <c r="AD1165" s="58" t="s">
        <v>7027</v>
      </c>
      <c r="AE1165" s="58" t="s">
        <v>6783</v>
      </c>
      <c r="AF1165" s="58" t="s">
        <v>6694</v>
      </c>
      <c r="AG1165" s="58"/>
      <c r="AH1165" s="58"/>
      <c r="AI1165" s="58"/>
      <c r="AJ1165" s="58"/>
      <c r="AK1165" s="58"/>
    </row>
    <row r="1166" spans="1:37" x14ac:dyDescent="0.3">
      <c r="A1166" s="58" t="s">
        <v>121</v>
      </c>
      <c r="B1166" s="58" t="s">
        <v>632</v>
      </c>
      <c r="C1166" s="58" t="s">
        <v>633</v>
      </c>
      <c r="D1166" s="58" t="s">
        <v>634</v>
      </c>
      <c r="E1166" s="58" t="s">
        <v>635</v>
      </c>
      <c r="F1166" s="58" t="s">
        <v>652</v>
      </c>
      <c r="G1166" s="58" t="s">
        <v>56</v>
      </c>
      <c r="H1166" s="58" t="s">
        <v>665</v>
      </c>
      <c r="I1166" s="58" t="s">
        <v>44</v>
      </c>
      <c r="J1166" s="58" t="s">
        <v>261</v>
      </c>
      <c r="K1166" s="58" t="s">
        <v>318</v>
      </c>
      <c r="L1166" s="58" t="s">
        <v>5750</v>
      </c>
      <c r="M1166" s="58" t="s">
        <v>5751</v>
      </c>
      <c r="N1166" s="58" t="s">
        <v>6778</v>
      </c>
      <c r="O1166" s="58">
        <v>2446600</v>
      </c>
      <c r="P1166" s="58" t="s">
        <v>7095</v>
      </c>
      <c r="Q1166" s="72">
        <v>44833</v>
      </c>
      <c r="R1166" s="58" t="s">
        <v>7014</v>
      </c>
      <c r="S1166" s="72">
        <v>44832</v>
      </c>
      <c r="T1166" s="58" t="s">
        <v>7025</v>
      </c>
      <c r="U1166" s="58" t="s">
        <v>7028</v>
      </c>
      <c r="V1166" s="72">
        <v>44830</v>
      </c>
      <c r="W1166" s="58" t="s">
        <v>6779</v>
      </c>
      <c r="X1166" s="72">
        <v>44819</v>
      </c>
      <c r="Y1166" s="73" t="s">
        <v>6692</v>
      </c>
      <c r="Z1166" s="58" t="s">
        <v>52</v>
      </c>
      <c r="AA1166" s="58" t="s">
        <v>62</v>
      </c>
      <c r="AB1166" s="58" t="s">
        <v>834</v>
      </c>
      <c r="AC1166" s="58" t="s">
        <v>835</v>
      </c>
      <c r="AD1166" s="58" t="s">
        <v>7029</v>
      </c>
      <c r="AE1166" s="58" t="s">
        <v>6780</v>
      </c>
      <c r="AF1166" s="58" t="s">
        <v>6694</v>
      </c>
      <c r="AG1166" s="58"/>
      <c r="AH1166" s="58"/>
      <c r="AI1166" s="58"/>
      <c r="AJ1166" s="58"/>
      <c r="AK1166" s="58"/>
    </row>
    <row r="1167" spans="1:37" x14ac:dyDescent="0.3">
      <c r="A1167" s="58" t="s">
        <v>121</v>
      </c>
      <c r="B1167" s="58" t="s">
        <v>632</v>
      </c>
      <c r="C1167" s="58" t="s">
        <v>633</v>
      </c>
      <c r="D1167" s="58" t="s">
        <v>634</v>
      </c>
      <c r="E1167" s="58" t="s">
        <v>635</v>
      </c>
      <c r="F1167" s="58" t="s">
        <v>652</v>
      </c>
      <c r="G1167" s="58" t="s">
        <v>56</v>
      </c>
      <c r="H1167" s="58" t="s">
        <v>665</v>
      </c>
      <c r="I1167" s="58" t="s">
        <v>44</v>
      </c>
      <c r="J1167" s="58" t="s">
        <v>261</v>
      </c>
      <c r="K1167" s="58" t="s">
        <v>318</v>
      </c>
      <c r="L1167" s="58" t="s">
        <v>5750</v>
      </c>
      <c r="M1167" s="58" t="s">
        <v>5751</v>
      </c>
      <c r="N1167" s="58" t="s">
        <v>6775</v>
      </c>
      <c r="O1167" s="58">
        <v>3360500</v>
      </c>
      <c r="P1167" s="58" t="s">
        <v>7095</v>
      </c>
      <c r="Q1167" s="72">
        <v>44833</v>
      </c>
      <c r="R1167" s="58" t="s">
        <v>7014</v>
      </c>
      <c r="S1167" s="72">
        <v>44832</v>
      </c>
      <c r="T1167" s="58" t="s">
        <v>7025</v>
      </c>
      <c r="U1167" s="58" t="s">
        <v>7030</v>
      </c>
      <c r="V1167" s="72">
        <v>44830</v>
      </c>
      <c r="W1167" s="58" t="s">
        <v>6776</v>
      </c>
      <c r="X1167" s="72">
        <v>44812</v>
      </c>
      <c r="Y1167" s="73" t="s">
        <v>6692</v>
      </c>
      <c r="Z1167" s="58" t="s">
        <v>52</v>
      </c>
      <c r="AA1167" s="58" t="s">
        <v>62</v>
      </c>
      <c r="AB1167" s="58" t="s">
        <v>834</v>
      </c>
      <c r="AC1167" s="58" t="s">
        <v>835</v>
      </c>
      <c r="AD1167" s="58" t="s">
        <v>7031</v>
      </c>
      <c r="AE1167" s="58" t="s">
        <v>6777</v>
      </c>
      <c r="AF1167" s="58" t="s">
        <v>6694</v>
      </c>
      <c r="AG1167" s="58"/>
      <c r="AH1167" s="58"/>
      <c r="AI1167" s="58"/>
      <c r="AJ1167" s="58"/>
      <c r="AK1167" s="58"/>
    </row>
    <row r="1168" spans="1:37" x14ac:dyDescent="0.3">
      <c r="A1168" s="58" t="s">
        <v>121</v>
      </c>
      <c r="B1168" s="58" t="s">
        <v>632</v>
      </c>
      <c r="C1168" s="58" t="s">
        <v>633</v>
      </c>
      <c r="D1168" s="58" t="s">
        <v>634</v>
      </c>
      <c r="E1168" s="58" t="s">
        <v>635</v>
      </c>
      <c r="F1168" s="58" t="s">
        <v>652</v>
      </c>
      <c r="G1168" s="58" t="s">
        <v>56</v>
      </c>
      <c r="H1168" s="58" t="s">
        <v>665</v>
      </c>
      <c r="I1168" s="58" t="s">
        <v>44</v>
      </c>
      <c r="J1168" s="58" t="s">
        <v>261</v>
      </c>
      <c r="K1168" s="58" t="s">
        <v>318</v>
      </c>
      <c r="L1168" s="58" t="s">
        <v>5750</v>
      </c>
      <c r="M1168" s="58" t="s">
        <v>5751</v>
      </c>
      <c r="N1168" s="58" t="s">
        <v>6772</v>
      </c>
      <c r="O1168" s="58">
        <v>1688000</v>
      </c>
      <c r="P1168" s="58" t="s">
        <v>7095</v>
      </c>
      <c r="Q1168" s="72">
        <v>44833</v>
      </c>
      <c r="R1168" s="58" t="s">
        <v>7014</v>
      </c>
      <c r="S1168" s="72">
        <v>44832</v>
      </c>
      <c r="T1168" s="58" t="s">
        <v>7025</v>
      </c>
      <c r="U1168" s="58" t="s">
        <v>7032</v>
      </c>
      <c r="V1168" s="72">
        <v>44830</v>
      </c>
      <c r="W1168" s="58" t="s">
        <v>6773</v>
      </c>
      <c r="X1168" s="72">
        <v>44809</v>
      </c>
      <c r="Y1168" s="73" t="s">
        <v>6692</v>
      </c>
      <c r="Z1168" s="58" t="s">
        <v>52</v>
      </c>
      <c r="AA1168" s="58" t="s">
        <v>62</v>
      </c>
      <c r="AB1168" s="58" t="s">
        <v>834</v>
      </c>
      <c r="AC1168" s="58" t="s">
        <v>835</v>
      </c>
      <c r="AD1168" s="58" t="s">
        <v>7033</v>
      </c>
      <c r="AE1168" s="58" t="s">
        <v>6774</v>
      </c>
      <c r="AF1168" s="58" t="s">
        <v>6694</v>
      </c>
      <c r="AG1168" s="58"/>
      <c r="AH1168" s="58"/>
      <c r="AI1168" s="58"/>
      <c r="AJ1168" s="58"/>
      <c r="AK1168" s="58"/>
    </row>
    <row r="1169" spans="1:37" x14ac:dyDescent="0.3">
      <c r="A1169" s="58" t="s">
        <v>121</v>
      </c>
      <c r="B1169" s="58" t="s">
        <v>632</v>
      </c>
      <c r="C1169" s="58" t="s">
        <v>633</v>
      </c>
      <c r="D1169" s="58" t="s">
        <v>634</v>
      </c>
      <c r="E1169" s="58" t="s">
        <v>635</v>
      </c>
      <c r="F1169" s="58" t="s">
        <v>652</v>
      </c>
      <c r="G1169" s="58" t="s">
        <v>56</v>
      </c>
      <c r="H1169" s="58" t="s">
        <v>665</v>
      </c>
      <c r="I1169" s="58" t="s">
        <v>44</v>
      </c>
      <c r="J1169" s="58" t="s">
        <v>261</v>
      </c>
      <c r="K1169" s="58" t="s">
        <v>318</v>
      </c>
      <c r="L1169" s="58" t="s">
        <v>5750</v>
      </c>
      <c r="M1169" s="58" t="s">
        <v>5751</v>
      </c>
      <c r="N1169" s="58" t="s">
        <v>6769</v>
      </c>
      <c r="O1169" s="58">
        <v>550000</v>
      </c>
      <c r="P1169" s="58" t="s">
        <v>7095</v>
      </c>
      <c r="Q1169" s="72">
        <v>44833</v>
      </c>
      <c r="R1169" s="58" t="s">
        <v>7014</v>
      </c>
      <c r="S1169" s="72">
        <v>44832</v>
      </c>
      <c r="T1169" s="58" t="s">
        <v>7025</v>
      </c>
      <c r="U1169" s="58" t="s">
        <v>7034</v>
      </c>
      <c r="V1169" s="72">
        <v>44830</v>
      </c>
      <c r="W1169" s="58" t="s">
        <v>6770</v>
      </c>
      <c r="X1169" s="72">
        <v>44802</v>
      </c>
      <c r="Y1169" s="73" t="s">
        <v>6692</v>
      </c>
      <c r="Z1169" s="58" t="s">
        <v>52</v>
      </c>
      <c r="AA1169" s="58" t="s">
        <v>62</v>
      </c>
      <c r="AB1169" s="58" t="s">
        <v>834</v>
      </c>
      <c r="AC1169" s="58" t="s">
        <v>835</v>
      </c>
      <c r="AD1169" s="58" t="s">
        <v>7035</v>
      </c>
      <c r="AE1169" s="58" t="s">
        <v>6771</v>
      </c>
      <c r="AF1169" s="58" t="s">
        <v>6694</v>
      </c>
      <c r="AG1169" s="58"/>
      <c r="AH1169" s="58"/>
      <c r="AI1169" s="58"/>
      <c r="AJ1169" s="58"/>
      <c r="AK1169" s="58"/>
    </row>
    <row r="1170" spans="1:37" x14ac:dyDescent="0.3">
      <c r="A1170" s="58" t="s">
        <v>121</v>
      </c>
      <c r="B1170" s="58" t="s">
        <v>632</v>
      </c>
      <c r="C1170" s="58" t="s">
        <v>633</v>
      </c>
      <c r="D1170" s="58" t="s">
        <v>634</v>
      </c>
      <c r="E1170" s="58" t="s">
        <v>635</v>
      </c>
      <c r="F1170" s="58" t="s">
        <v>652</v>
      </c>
      <c r="G1170" s="58" t="s">
        <v>56</v>
      </c>
      <c r="H1170" s="58" t="s">
        <v>665</v>
      </c>
      <c r="I1170" s="58" t="s">
        <v>44</v>
      </c>
      <c r="J1170" s="58" t="s">
        <v>261</v>
      </c>
      <c r="K1170" s="58" t="s">
        <v>318</v>
      </c>
      <c r="L1170" s="58" t="s">
        <v>5750</v>
      </c>
      <c r="M1170" s="58" t="s">
        <v>5751</v>
      </c>
      <c r="N1170" s="58" t="s">
        <v>6766</v>
      </c>
      <c r="O1170" s="58">
        <v>3009600</v>
      </c>
      <c r="P1170" s="58" t="s">
        <v>7095</v>
      </c>
      <c r="Q1170" s="72">
        <v>44833</v>
      </c>
      <c r="R1170" s="58" t="s">
        <v>7014</v>
      </c>
      <c r="S1170" s="72">
        <v>44832</v>
      </c>
      <c r="T1170" s="58" t="s">
        <v>7025</v>
      </c>
      <c r="U1170" s="58" t="s">
        <v>7036</v>
      </c>
      <c r="V1170" s="72">
        <v>44830</v>
      </c>
      <c r="W1170" s="58" t="s">
        <v>6767</v>
      </c>
      <c r="X1170" s="72">
        <v>44799</v>
      </c>
      <c r="Y1170" s="73" t="s">
        <v>6692</v>
      </c>
      <c r="Z1170" s="58" t="s">
        <v>52</v>
      </c>
      <c r="AA1170" s="58" t="s">
        <v>62</v>
      </c>
      <c r="AB1170" s="58" t="s">
        <v>834</v>
      </c>
      <c r="AC1170" s="58" t="s">
        <v>835</v>
      </c>
      <c r="AD1170" s="58" t="s">
        <v>7037</v>
      </c>
      <c r="AE1170" s="58" t="s">
        <v>6768</v>
      </c>
      <c r="AF1170" s="58" t="s">
        <v>6694</v>
      </c>
      <c r="AG1170" s="58"/>
      <c r="AH1170" s="58"/>
      <c r="AI1170" s="58"/>
      <c r="AJ1170" s="58"/>
      <c r="AK1170" s="58"/>
    </row>
    <row r="1171" spans="1:37" x14ac:dyDescent="0.3">
      <c r="A1171" s="58" t="s">
        <v>121</v>
      </c>
      <c r="B1171" s="58" t="s">
        <v>632</v>
      </c>
      <c r="C1171" s="58" t="s">
        <v>633</v>
      </c>
      <c r="D1171" s="58" t="s">
        <v>634</v>
      </c>
      <c r="E1171" s="58" t="s">
        <v>635</v>
      </c>
      <c r="F1171" s="58" t="s">
        <v>652</v>
      </c>
      <c r="G1171" s="58" t="s">
        <v>333</v>
      </c>
      <c r="H1171" s="58" t="s">
        <v>653</v>
      </c>
      <c r="I1171" s="58" t="s">
        <v>44</v>
      </c>
      <c r="J1171" s="58" t="s">
        <v>261</v>
      </c>
      <c r="K1171" s="58" t="s">
        <v>318</v>
      </c>
      <c r="L1171" s="58" t="s">
        <v>279</v>
      </c>
      <c r="M1171" s="58" t="s">
        <v>654</v>
      </c>
      <c r="N1171" s="58" t="s">
        <v>6763</v>
      </c>
      <c r="O1171" s="58">
        <v>950000</v>
      </c>
      <c r="P1171" s="58" t="s">
        <v>7095</v>
      </c>
      <c r="Q1171" s="72">
        <v>44833</v>
      </c>
      <c r="R1171" s="58" t="s">
        <v>7014</v>
      </c>
      <c r="S1171" s="72">
        <v>44832</v>
      </c>
      <c r="T1171" s="58" t="s">
        <v>7025</v>
      </c>
      <c r="U1171" s="58" t="s">
        <v>7038</v>
      </c>
      <c r="V1171" s="72">
        <v>44830</v>
      </c>
      <c r="W1171" s="58" t="s">
        <v>6764</v>
      </c>
      <c r="X1171" s="72">
        <v>44816</v>
      </c>
      <c r="Y1171" s="73" t="s">
        <v>6692</v>
      </c>
      <c r="Z1171" s="58" t="s">
        <v>52</v>
      </c>
      <c r="AA1171" s="58" t="s">
        <v>338</v>
      </c>
      <c r="AB1171" s="58" t="s">
        <v>834</v>
      </c>
      <c r="AC1171" s="58" t="s">
        <v>835</v>
      </c>
      <c r="AD1171" s="58" t="s">
        <v>7039</v>
      </c>
      <c r="AE1171" s="58" t="s">
        <v>6765</v>
      </c>
      <c r="AF1171" s="58" t="s">
        <v>6694</v>
      </c>
      <c r="AG1171" s="58"/>
      <c r="AH1171" s="58"/>
      <c r="AI1171" s="58"/>
      <c r="AJ1171" s="58"/>
      <c r="AK1171" s="58"/>
    </row>
    <row r="1172" spans="1:37" x14ac:dyDescent="0.3">
      <c r="A1172" s="58" t="s">
        <v>121</v>
      </c>
      <c r="B1172" s="58" t="s">
        <v>632</v>
      </c>
      <c r="C1172" s="58" t="s">
        <v>633</v>
      </c>
      <c r="D1172" s="58" t="s">
        <v>634</v>
      </c>
      <c r="E1172" s="58" t="s">
        <v>635</v>
      </c>
      <c r="F1172" s="58" t="s">
        <v>652</v>
      </c>
      <c r="G1172" s="58" t="s">
        <v>333</v>
      </c>
      <c r="H1172" s="58" t="s">
        <v>653</v>
      </c>
      <c r="I1172" s="58" t="s">
        <v>44</v>
      </c>
      <c r="J1172" s="58" t="s">
        <v>261</v>
      </c>
      <c r="K1172" s="58" t="s">
        <v>318</v>
      </c>
      <c r="L1172" s="58" t="s">
        <v>279</v>
      </c>
      <c r="M1172" s="58" t="s">
        <v>654</v>
      </c>
      <c r="N1172" s="58" t="s">
        <v>6760</v>
      </c>
      <c r="O1172" s="58">
        <v>950000</v>
      </c>
      <c r="P1172" s="58" t="s">
        <v>7095</v>
      </c>
      <c r="Q1172" s="72">
        <v>44833</v>
      </c>
      <c r="R1172" s="58" t="s">
        <v>7014</v>
      </c>
      <c r="S1172" s="72">
        <v>44832</v>
      </c>
      <c r="T1172" s="58" t="s">
        <v>7025</v>
      </c>
      <c r="U1172" s="58" t="s">
        <v>7040</v>
      </c>
      <c r="V1172" s="72">
        <v>44830</v>
      </c>
      <c r="W1172" s="58" t="s">
        <v>6761</v>
      </c>
      <c r="X1172" s="72">
        <v>44809</v>
      </c>
      <c r="Y1172" s="73" t="s">
        <v>6692</v>
      </c>
      <c r="Z1172" s="58" t="s">
        <v>52</v>
      </c>
      <c r="AA1172" s="58" t="s">
        <v>338</v>
      </c>
      <c r="AB1172" s="58" t="s">
        <v>834</v>
      </c>
      <c r="AC1172" s="58" t="s">
        <v>835</v>
      </c>
      <c r="AD1172" s="58" t="s">
        <v>7041</v>
      </c>
      <c r="AE1172" s="58" t="s">
        <v>6762</v>
      </c>
      <c r="AF1172" s="58" t="s">
        <v>6694</v>
      </c>
      <c r="AG1172" s="58"/>
      <c r="AH1172" s="58"/>
      <c r="AI1172" s="58"/>
      <c r="AJ1172" s="58"/>
      <c r="AK1172" s="58"/>
    </row>
    <row r="1173" spans="1:37" x14ac:dyDescent="0.3">
      <c r="A1173" s="58" t="s">
        <v>121</v>
      </c>
      <c r="B1173" s="58" t="s">
        <v>632</v>
      </c>
      <c r="C1173" s="58" t="s">
        <v>633</v>
      </c>
      <c r="D1173" s="58" t="s">
        <v>634</v>
      </c>
      <c r="E1173" s="58" t="s">
        <v>635</v>
      </c>
      <c r="F1173" s="58" t="s">
        <v>636</v>
      </c>
      <c r="G1173" s="58" t="s">
        <v>56</v>
      </c>
      <c r="H1173" s="58" t="s">
        <v>3424</v>
      </c>
      <c r="I1173" s="58" t="s">
        <v>44</v>
      </c>
      <c r="J1173" s="58" t="s">
        <v>261</v>
      </c>
      <c r="K1173" s="58" t="s">
        <v>318</v>
      </c>
      <c r="L1173" s="58" t="s">
        <v>5750</v>
      </c>
      <c r="M1173" s="58" t="s">
        <v>6756</v>
      </c>
      <c r="N1173" s="58" t="s">
        <v>6757</v>
      </c>
      <c r="O1173" s="58">
        <v>1700850</v>
      </c>
      <c r="P1173" s="58" t="s">
        <v>7095</v>
      </c>
      <c r="Q1173" s="72">
        <v>44833</v>
      </c>
      <c r="R1173" s="58" t="s">
        <v>7014</v>
      </c>
      <c r="S1173" s="72">
        <v>44832</v>
      </c>
      <c r="T1173" s="58" t="s">
        <v>7025</v>
      </c>
      <c r="U1173" s="58" t="s">
        <v>7042</v>
      </c>
      <c r="V1173" s="72">
        <v>44830</v>
      </c>
      <c r="W1173" s="58" t="s">
        <v>6758</v>
      </c>
      <c r="X1173" s="72">
        <v>44813</v>
      </c>
      <c r="Y1173" s="73" t="s">
        <v>6692</v>
      </c>
      <c r="Z1173" s="58" t="s">
        <v>52</v>
      </c>
      <c r="AA1173" s="58" t="s">
        <v>62</v>
      </c>
      <c r="AB1173" s="58" t="s">
        <v>834</v>
      </c>
      <c r="AC1173" s="58" t="s">
        <v>835</v>
      </c>
      <c r="AD1173" s="58" t="s">
        <v>7043</v>
      </c>
      <c r="AE1173" s="58" t="s">
        <v>6759</v>
      </c>
      <c r="AF1173" s="58" t="s">
        <v>6694</v>
      </c>
      <c r="AG1173" s="58"/>
      <c r="AH1173" s="58"/>
      <c r="AI1173" s="58"/>
      <c r="AJ1173" s="58"/>
      <c r="AK1173" s="58"/>
    </row>
    <row r="1174" spans="1:37" x14ac:dyDescent="0.3">
      <c r="A1174" s="58" t="s">
        <v>121</v>
      </c>
      <c r="B1174" s="58" t="s">
        <v>632</v>
      </c>
      <c r="C1174" s="58" t="s">
        <v>633</v>
      </c>
      <c r="D1174" s="58" t="s">
        <v>634</v>
      </c>
      <c r="E1174" s="58" t="s">
        <v>635</v>
      </c>
      <c r="F1174" s="58" t="s">
        <v>636</v>
      </c>
      <c r="G1174" s="58" t="s">
        <v>333</v>
      </c>
      <c r="H1174" s="58" t="s">
        <v>637</v>
      </c>
      <c r="I1174" s="58" t="s">
        <v>44</v>
      </c>
      <c r="J1174" s="58" t="s">
        <v>261</v>
      </c>
      <c r="K1174" s="58" t="s">
        <v>318</v>
      </c>
      <c r="L1174" s="58" t="s">
        <v>279</v>
      </c>
      <c r="M1174" s="58" t="s">
        <v>638</v>
      </c>
      <c r="N1174" s="58" t="s">
        <v>6753</v>
      </c>
      <c r="O1174" s="58">
        <v>950000</v>
      </c>
      <c r="P1174" s="58" t="s">
        <v>7095</v>
      </c>
      <c r="Q1174" s="72">
        <v>44833</v>
      </c>
      <c r="R1174" s="58" t="s">
        <v>7014</v>
      </c>
      <c r="S1174" s="72">
        <v>44832</v>
      </c>
      <c r="T1174" s="58" t="s">
        <v>7025</v>
      </c>
      <c r="U1174" s="58" t="s">
        <v>7044</v>
      </c>
      <c r="V1174" s="72">
        <v>44830</v>
      </c>
      <c r="W1174" s="58" t="s">
        <v>6754</v>
      </c>
      <c r="X1174" s="72">
        <v>44826</v>
      </c>
      <c r="Y1174" s="73" t="s">
        <v>6692</v>
      </c>
      <c r="Z1174" s="58" t="s">
        <v>52</v>
      </c>
      <c r="AA1174" s="58" t="s">
        <v>338</v>
      </c>
      <c r="AB1174" s="58" t="s">
        <v>834</v>
      </c>
      <c r="AC1174" s="58" t="s">
        <v>835</v>
      </c>
      <c r="AD1174" s="58" t="s">
        <v>7045</v>
      </c>
      <c r="AE1174" s="58" t="s">
        <v>6755</v>
      </c>
      <c r="AF1174" s="58" t="s">
        <v>6694</v>
      </c>
      <c r="AG1174" s="58"/>
      <c r="AH1174" s="58"/>
      <c r="AI1174" s="58"/>
      <c r="AJ1174" s="58"/>
      <c r="AK1174" s="58"/>
    </row>
    <row r="1175" spans="1:37" x14ac:dyDescent="0.3">
      <c r="A1175" s="58" t="s">
        <v>121</v>
      </c>
      <c r="B1175" s="58" t="s">
        <v>122</v>
      </c>
      <c r="C1175" s="58" t="s">
        <v>256</v>
      </c>
      <c r="D1175" s="58" t="s">
        <v>351</v>
      </c>
      <c r="E1175" s="58" t="s">
        <v>352</v>
      </c>
      <c r="F1175" s="58" t="s">
        <v>387</v>
      </c>
      <c r="G1175" s="58" t="s">
        <v>56</v>
      </c>
      <c r="H1175" s="58" t="s">
        <v>3400</v>
      </c>
      <c r="I1175" s="58" t="s">
        <v>44</v>
      </c>
      <c r="J1175" s="58" t="s">
        <v>261</v>
      </c>
      <c r="K1175" s="58" t="s">
        <v>318</v>
      </c>
      <c r="L1175" s="58" t="s">
        <v>4687</v>
      </c>
      <c r="M1175" s="58" t="s">
        <v>4686</v>
      </c>
      <c r="N1175" s="58" t="s">
        <v>6750</v>
      </c>
      <c r="O1175" s="58">
        <v>2068500</v>
      </c>
      <c r="P1175" s="58" t="s">
        <v>7095</v>
      </c>
      <c r="Q1175" s="72">
        <v>44833</v>
      </c>
      <c r="R1175" s="58" t="s">
        <v>7014</v>
      </c>
      <c r="S1175" s="72">
        <v>44832</v>
      </c>
      <c r="T1175" s="58" t="s">
        <v>7018</v>
      </c>
      <c r="U1175" s="58" t="s">
        <v>7046</v>
      </c>
      <c r="V1175" s="72">
        <v>44830</v>
      </c>
      <c r="W1175" s="58" t="s">
        <v>6751</v>
      </c>
      <c r="X1175" s="72">
        <v>44820</v>
      </c>
      <c r="Y1175" s="73" t="s">
        <v>6692</v>
      </c>
      <c r="Z1175" s="58" t="s">
        <v>52</v>
      </c>
      <c r="AA1175" s="58" t="s">
        <v>62</v>
      </c>
      <c r="AB1175" s="58" t="s">
        <v>834</v>
      </c>
      <c r="AC1175" s="58" t="s">
        <v>835</v>
      </c>
      <c r="AD1175" s="58" t="s">
        <v>7047</v>
      </c>
      <c r="AE1175" s="58" t="s">
        <v>6752</v>
      </c>
      <c r="AF1175" s="58" t="s">
        <v>6694</v>
      </c>
      <c r="AG1175" s="58"/>
      <c r="AH1175" s="58"/>
      <c r="AI1175" s="58"/>
      <c r="AJ1175" s="58"/>
      <c r="AK1175" s="58"/>
    </row>
    <row r="1176" spans="1:37" x14ac:dyDescent="0.3">
      <c r="A1176" s="58" t="s">
        <v>121</v>
      </c>
      <c r="B1176" s="58" t="s">
        <v>122</v>
      </c>
      <c r="C1176" s="58" t="s">
        <v>256</v>
      </c>
      <c r="D1176" s="58" t="s">
        <v>351</v>
      </c>
      <c r="E1176" s="58" t="s">
        <v>352</v>
      </c>
      <c r="F1176" s="58" t="s">
        <v>387</v>
      </c>
      <c r="G1176" s="58" t="s">
        <v>333</v>
      </c>
      <c r="H1176" s="58" t="s">
        <v>388</v>
      </c>
      <c r="I1176" s="58" t="s">
        <v>44</v>
      </c>
      <c r="J1176" s="58" t="s">
        <v>261</v>
      </c>
      <c r="K1176" s="58" t="s">
        <v>318</v>
      </c>
      <c r="L1176" s="58" t="s">
        <v>279</v>
      </c>
      <c r="M1176" s="58" t="s">
        <v>396</v>
      </c>
      <c r="N1176" s="58" t="s">
        <v>6747</v>
      </c>
      <c r="O1176" s="58">
        <v>1450000</v>
      </c>
      <c r="P1176" s="58" t="s">
        <v>7095</v>
      </c>
      <c r="Q1176" s="72">
        <v>44833</v>
      </c>
      <c r="R1176" s="58" t="s">
        <v>7014</v>
      </c>
      <c r="S1176" s="72">
        <v>44832</v>
      </c>
      <c r="T1176" s="58" t="s">
        <v>7018</v>
      </c>
      <c r="U1176" s="58" t="s">
        <v>7048</v>
      </c>
      <c r="V1176" s="72">
        <v>44830</v>
      </c>
      <c r="W1176" s="58" t="s">
        <v>6748</v>
      </c>
      <c r="X1176" s="72">
        <v>44812</v>
      </c>
      <c r="Y1176" s="73" t="s">
        <v>6692</v>
      </c>
      <c r="Z1176" s="58" t="s">
        <v>52</v>
      </c>
      <c r="AA1176" s="58" t="s">
        <v>338</v>
      </c>
      <c r="AB1176" s="58" t="s">
        <v>834</v>
      </c>
      <c r="AC1176" s="58" t="s">
        <v>835</v>
      </c>
      <c r="AD1176" s="58" t="s">
        <v>7049</v>
      </c>
      <c r="AE1176" s="58" t="s">
        <v>6749</v>
      </c>
      <c r="AF1176" s="58" t="s">
        <v>6694</v>
      </c>
      <c r="AG1176" s="58"/>
      <c r="AH1176" s="58"/>
      <c r="AI1176" s="58"/>
      <c r="AJ1176" s="58"/>
      <c r="AK1176" s="58"/>
    </row>
    <row r="1177" spans="1:37" x14ac:dyDescent="0.3">
      <c r="A1177" s="58" t="s">
        <v>121</v>
      </c>
      <c r="B1177" s="58" t="s">
        <v>122</v>
      </c>
      <c r="C1177" s="58" t="s">
        <v>123</v>
      </c>
      <c r="D1177" s="58" t="s">
        <v>314</v>
      </c>
      <c r="E1177" s="58" t="s">
        <v>315</v>
      </c>
      <c r="F1177" s="58" t="s">
        <v>316</v>
      </c>
      <c r="G1177" s="58" t="s">
        <v>56</v>
      </c>
      <c r="H1177" s="58" t="s">
        <v>3316</v>
      </c>
      <c r="I1177" s="58" t="s">
        <v>44</v>
      </c>
      <c r="J1177" s="58" t="s">
        <v>261</v>
      </c>
      <c r="K1177" s="58" t="s">
        <v>318</v>
      </c>
      <c r="L1177" s="58" t="s">
        <v>4678</v>
      </c>
      <c r="M1177" s="58" t="s">
        <v>4676</v>
      </c>
      <c r="N1177" s="58" t="s">
        <v>6695</v>
      </c>
      <c r="O1177" s="58">
        <v>630000</v>
      </c>
      <c r="P1177" s="58" t="s">
        <v>7095</v>
      </c>
      <c r="Q1177" s="72">
        <v>44833</v>
      </c>
      <c r="R1177" s="58" t="s">
        <v>7014</v>
      </c>
      <c r="S1177" s="72">
        <v>44832</v>
      </c>
      <c r="T1177" s="58" t="s">
        <v>7015</v>
      </c>
      <c r="U1177" s="58" t="s">
        <v>7050</v>
      </c>
      <c r="V1177" s="72">
        <v>44830</v>
      </c>
      <c r="W1177" s="58" t="s">
        <v>6696</v>
      </c>
      <c r="X1177" s="72">
        <v>44825</v>
      </c>
      <c r="Y1177" s="73" t="s">
        <v>6692</v>
      </c>
      <c r="Z1177" s="58" t="s">
        <v>52</v>
      </c>
      <c r="AA1177" s="58" t="s">
        <v>62</v>
      </c>
      <c r="AB1177" s="58" t="s">
        <v>834</v>
      </c>
      <c r="AC1177" s="58" t="s">
        <v>835</v>
      </c>
      <c r="AD1177" s="58" t="s">
        <v>7051</v>
      </c>
      <c r="AE1177" s="58" t="s">
        <v>6697</v>
      </c>
      <c r="AF1177" s="58" t="s">
        <v>6694</v>
      </c>
      <c r="AG1177" s="58"/>
      <c r="AH1177" s="58"/>
      <c r="AI1177" s="58"/>
      <c r="AJ1177" s="58"/>
      <c r="AK1177" s="58"/>
    </row>
    <row r="1178" spans="1:37" x14ac:dyDescent="0.3">
      <c r="A1178" s="58" t="s">
        <v>121</v>
      </c>
      <c r="B1178" s="58" t="s">
        <v>122</v>
      </c>
      <c r="C1178" s="58" t="s">
        <v>123</v>
      </c>
      <c r="D1178" s="58" t="s">
        <v>314</v>
      </c>
      <c r="E1178" s="58" t="s">
        <v>315</v>
      </c>
      <c r="F1178" s="58" t="s">
        <v>316</v>
      </c>
      <c r="G1178" s="58" t="s">
        <v>333</v>
      </c>
      <c r="H1178" s="58" t="s">
        <v>334</v>
      </c>
      <c r="I1178" s="58" t="s">
        <v>44</v>
      </c>
      <c r="J1178" s="58" t="s">
        <v>261</v>
      </c>
      <c r="K1178" s="58" t="s">
        <v>318</v>
      </c>
      <c r="L1178" s="58" t="s">
        <v>340</v>
      </c>
      <c r="M1178" s="58" t="s">
        <v>341</v>
      </c>
      <c r="N1178" s="58" t="s">
        <v>6690</v>
      </c>
      <c r="O1178" s="58">
        <v>1495000</v>
      </c>
      <c r="P1178" s="58" t="s">
        <v>7095</v>
      </c>
      <c r="Q1178" s="72">
        <v>44833</v>
      </c>
      <c r="R1178" s="58" t="s">
        <v>7014</v>
      </c>
      <c r="S1178" s="72">
        <v>44832</v>
      </c>
      <c r="T1178" s="58" t="s">
        <v>7015</v>
      </c>
      <c r="U1178" s="58" t="s">
        <v>7052</v>
      </c>
      <c r="V1178" s="72">
        <v>44830</v>
      </c>
      <c r="W1178" s="58" t="s">
        <v>6691</v>
      </c>
      <c r="X1178" s="72">
        <v>44805</v>
      </c>
      <c r="Y1178" s="73" t="s">
        <v>6692</v>
      </c>
      <c r="Z1178" s="58" t="s">
        <v>52</v>
      </c>
      <c r="AA1178" s="58" t="s">
        <v>338</v>
      </c>
      <c r="AB1178" s="58" t="s">
        <v>834</v>
      </c>
      <c r="AC1178" s="58" t="s">
        <v>835</v>
      </c>
      <c r="AD1178" s="58" t="s">
        <v>7053</v>
      </c>
      <c r="AE1178" s="58" t="s">
        <v>6693</v>
      </c>
      <c r="AF1178" s="58" t="s">
        <v>6694</v>
      </c>
      <c r="AG1178" s="58"/>
      <c r="AH1178" s="58"/>
      <c r="AI1178" s="58"/>
      <c r="AJ1178" s="58"/>
      <c r="AK1178" s="58"/>
    </row>
    <row r="1179" spans="1:37" x14ac:dyDescent="0.3">
      <c r="A1179" s="58" t="s">
        <v>121</v>
      </c>
      <c r="B1179" s="58" t="s">
        <v>122</v>
      </c>
      <c r="C1179" s="58" t="s">
        <v>123</v>
      </c>
      <c r="D1179" s="58" t="s">
        <v>697</v>
      </c>
      <c r="E1179" s="58" t="s">
        <v>698</v>
      </c>
      <c r="F1179" s="58" t="s">
        <v>793</v>
      </c>
      <c r="G1179" s="58" t="s">
        <v>794</v>
      </c>
      <c r="H1179" s="58" t="s">
        <v>795</v>
      </c>
      <c r="I1179" s="58" t="s">
        <v>44</v>
      </c>
      <c r="J1179" s="58" t="s">
        <v>136</v>
      </c>
      <c r="K1179" s="58" t="s">
        <v>137</v>
      </c>
      <c r="L1179" s="58" t="s">
        <v>796</v>
      </c>
      <c r="M1179" s="58" t="s">
        <v>797</v>
      </c>
      <c r="N1179" s="58" t="s">
        <v>6744</v>
      </c>
      <c r="O1179" s="58">
        <v>300000</v>
      </c>
      <c r="P1179" s="58" t="s">
        <v>7095</v>
      </c>
      <c r="Q1179" s="72">
        <v>44833</v>
      </c>
      <c r="R1179" s="58" t="s">
        <v>7014</v>
      </c>
      <c r="S1179" s="72">
        <v>44832</v>
      </c>
      <c r="T1179" s="58" t="s">
        <v>7015</v>
      </c>
      <c r="U1179" s="58" t="s">
        <v>7054</v>
      </c>
      <c r="V1179" s="72">
        <v>44830</v>
      </c>
      <c r="W1179" s="58" t="s">
        <v>6745</v>
      </c>
      <c r="X1179" s="72">
        <v>44824</v>
      </c>
      <c r="Y1179" s="73" t="s">
        <v>6692</v>
      </c>
      <c r="Z1179" s="58" t="s">
        <v>706</v>
      </c>
      <c r="AA1179" s="58" t="s">
        <v>800</v>
      </c>
      <c r="AB1179" s="58" t="s">
        <v>834</v>
      </c>
      <c r="AC1179" s="58" t="s">
        <v>835</v>
      </c>
      <c r="AD1179" s="58" t="s">
        <v>7055</v>
      </c>
      <c r="AE1179" s="58" t="s">
        <v>6746</v>
      </c>
      <c r="AF1179" s="58" t="s">
        <v>6717</v>
      </c>
      <c r="AG1179" s="58"/>
      <c r="AH1179" s="58"/>
      <c r="AI1179" s="58"/>
      <c r="AJ1179" s="58"/>
      <c r="AK1179" s="58"/>
    </row>
    <row r="1180" spans="1:37" x14ac:dyDescent="0.3">
      <c r="A1180" s="58" t="s">
        <v>121</v>
      </c>
      <c r="B1180" s="58" t="s">
        <v>122</v>
      </c>
      <c r="C1180" s="58" t="s">
        <v>123</v>
      </c>
      <c r="D1180" s="58" t="s">
        <v>697</v>
      </c>
      <c r="E1180" s="58" t="s">
        <v>698</v>
      </c>
      <c r="F1180" s="58" t="s">
        <v>793</v>
      </c>
      <c r="G1180" s="58" t="s">
        <v>794</v>
      </c>
      <c r="H1180" s="58" t="s">
        <v>795</v>
      </c>
      <c r="I1180" s="58" t="s">
        <v>44</v>
      </c>
      <c r="J1180" s="58" t="s">
        <v>136</v>
      </c>
      <c r="K1180" s="58" t="s">
        <v>137</v>
      </c>
      <c r="L1180" s="58" t="s">
        <v>796</v>
      </c>
      <c r="M1180" s="58" t="s">
        <v>797</v>
      </c>
      <c r="N1180" s="58" t="s">
        <v>6741</v>
      </c>
      <c r="O1180" s="58">
        <v>436000</v>
      </c>
      <c r="P1180" s="58" t="s">
        <v>7095</v>
      </c>
      <c r="Q1180" s="72">
        <v>44833</v>
      </c>
      <c r="R1180" s="58" t="s">
        <v>7014</v>
      </c>
      <c r="S1180" s="72">
        <v>44832</v>
      </c>
      <c r="T1180" s="58" t="s">
        <v>7015</v>
      </c>
      <c r="U1180" s="58" t="s">
        <v>7056</v>
      </c>
      <c r="V1180" s="72">
        <v>44830</v>
      </c>
      <c r="W1180" s="58" t="s">
        <v>6742</v>
      </c>
      <c r="X1180" s="72">
        <v>44820</v>
      </c>
      <c r="Y1180" s="73" t="s">
        <v>6692</v>
      </c>
      <c r="Z1180" s="58" t="s">
        <v>706</v>
      </c>
      <c r="AA1180" s="58" t="s">
        <v>800</v>
      </c>
      <c r="AB1180" s="58" t="s">
        <v>834</v>
      </c>
      <c r="AC1180" s="58" t="s">
        <v>835</v>
      </c>
      <c r="AD1180" s="58" t="s">
        <v>7057</v>
      </c>
      <c r="AE1180" s="58" t="s">
        <v>6743</v>
      </c>
      <c r="AF1180" s="58" t="s">
        <v>6717</v>
      </c>
      <c r="AG1180" s="58"/>
      <c r="AH1180" s="58"/>
      <c r="AI1180" s="58"/>
      <c r="AJ1180" s="58"/>
      <c r="AK1180" s="58"/>
    </row>
    <row r="1181" spans="1:37" x14ac:dyDescent="0.3">
      <c r="A1181" s="58" t="s">
        <v>121</v>
      </c>
      <c r="B1181" s="58" t="s">
        <v>122</v>
      </c>
      <c r="C1181" s="58" t="s">
        <v>123</v>
      </c>
      <c r="D1181" s="58" t="s">
        <v>697</v>
      </c>
      <c r="E1181" s="58" t="s">
        <v>698</v>
      </c>
      <c r="F1181" s="58" t="s">
        <v>793</v>
      </c>
      <c r="G1181" s="58" t="s">
        <v>794</v>
      </c>
      <c r="H1181" s="58" t="s">
        <v>795</v>
      </c>
      <c r="I1181" s="58" t="s">
        <v>44</v>
      </c>
      <c r="J1181" s="58" t="s">
        <v>136</v>
      </c>
      <c r="K1181" s="58" t="s">
        <v>137</v>
      </c>
      <c r="L1181" s="58" t="s">
        <v>1842</v>
      </c>
      <c r="M1181" s="58" t="s">
        <v>1843</v>
      </c>
      <c r="N1181" s="58" t="s">
        <v>6800</v>
      </c>
      <c r="O1181" s="58">
        <v>268000</v>
      </c>
      <c r="P1181" s="58" t="s">
        <v>7095</v>
      </c>
      <c r="Q1181" s="72">
        <v>44833</v>
      </c>
      <c r="R1181" s="58" t="s">
        <v>7014</v>
      </c>
      <c r="S1181" s="72">
        <v>44832</v>
      </c>
      <c r="T1181" s="58" t="s">
        <v>7015</v>
      </c>
      <c r="U1181" s="58" t="s">
        <v>7058</v>
      </c>
      <c r="V1181" s="72">
        <v>44830</v>
      </c>
      <c r="W1181" s="58" t="s">
        <v>6739</v>
      </c>
      <c r="X1181" s="72">
        <v>44818</v>
      </c>
      <c r="Y1181" s="73" t="s">
        <v>6692</v>
      </c>
      <c r="Z1181" s="58" t="s">
        <v>706</v>
      </c>
      <c r="AA1181" s="58" t="s">
        <v>800</v>
      </c>
      <c r="AB1181" s="58" t="s">
        <v>834</v>
      </c>
      <c r="AC1181" s="58" t="s">
        <v>835</v>
      </c>
      <c r="AD1181" s="58" t="s">
        <v>7059</v>
      </c>
      <c r="AE1181" s="58" t="s">
        <v>6740</v>
      </c>
      <c r="AF1181" s="58" t="s">
        <v>6717</v>
      </c>
      <c r="AG1181" s="58"/>
      <c r="AH1181" s="58"/>
      <c r="AI1181" s="58"/>
      <c r="AJ1181" s="58">
        <v>6600</v>
      </c>
      <c r="AK1181" s="58"/>
    </row>
    <row r="1182" spans="1:37" x14ac:dyDescent="0.3">
      <c r="A1182" s="58" t="s">
        <v>121</v>
      </c>
      <c r="B1182" s="58" t="s">
        <v>122</v>
      </c>
      <c r="C1182" s="58" t="s">
        <v>123</v>
      </c>
      <c r="D1182" s="58" t="s">
        <v>697</v>
      </c>
      <c r="E1182" s="58" t="s">
        <v>698</v>
      </c>
      <c r="F1182" s="58" t="s">
        <v>781</v>
      </c>
      <c r="G1182" s="58" t="s">
        <v>782</v>
      </c>
      <c r="H1182" s="58" t="s">
        <v>783</v>
      </c>
      <c r="I1182" s="58" t="s">
        <v>44</v>
      </c>
      <c r="J1182" s="58" t="s">
        <v>136</v>
      </c>
      <c r="K1182" s="58" t="s">
        <v>137</v>
      </c>
      <c r="L1182" s="58" t="s">
        <v>784</v>
      </c>
      <c r="M1182" s="58" t="s">
        <v>785</v>
      </c>
      <c r="N1182" s="58" t="s">
        <v>6736</v>
      </c>
      <c r="O1182" s="58">
        <v>408000</v>
      </c>
      <c r="P1182" s="58" t="s">
        <v>7095</v>
      </c>
      <c r="Q1182" s="72">
        <v>44833</v>
      </c>
      <c r="R1182" s="58" t="s">
        <v>7014</v>
      </c>
      <c r="S1182" s="72">
        <v>44832</v>
      </c>
      <c r="T1182" s="58" t="s">
        <v>7015</v>
      </c>
      <c r="U1182" s="58" t="s">
        <v>7060</v>
      </c>
      <c r="V1182" s="72">
        <v>44830</v>
      </c>
      <c r="W1182" s="58" t="s">
        <v>6737</v>
      </c>
      <c r="X1182" s="72">
        <v>44825</v>
      </c>
      <c r="Y1182" s="73" t="s">
        <v>6692</v>
      </c>
      <c r="Z1182" s="58" t="s">
        <v>706</v>
      </c>
      <c r="AA1182" s="58" t="s">
        <v>788</v>
      </c>
      <c r="AB1182" s="58" t="s">
        <v>834</v>
      </c>
      <c r="AC1182" s="58" t="s">
        <v>835</v>
      </c>
      <c r="AD1182" s="58" t="s">
        <v>7061</v>
      </c>
      <c r="AE1182" s="58" t="s">
        <v>6738</v>
      </c>
      <c r="AF1182" s="58" t="s">
        <v>6717</v>
      </c>
      <c r="AG1182" s="58"/>
      <c r="AH1182" s="58"/>
      <c r="AI1182" s="58"/>
      <c r="AJ1182" s="58"/>
      <c r="AK1182" s="58"/>
    </row>
    <row r="1183" spans="1:37" x14ac:dyDescent="0.3">
      <c r="A1183" s="58" t="s">
        <v>121</v>
      </c>
      <c r="B1183" s="58" t="s">
        <v>122</v>
      </c>
      <c r="C1183" s="58" t="s">
        <v>123</v>
      </c>
      <c r="D1183" s="58" t="s">
        <v>697</v>
      </c>
      <c r="E1183" s="58" t="s">
        <v>698</v>
      </c>
      <c r="F1183" s="58" t="s">
        <v>699</v>
      </c>
      <c r="G1183" s="58" t="s">
        <v>700</v>
      </c>
      <c r="H1183" s="58" t="s">
        <v>701</v>
      </c>
      <c r="I1183" s="58" t="s">
        <v>44</v>
      </c>
      <c r="J1183" s="58" t="s">
        <v>136</v>
      </c>
      <c r="K1183" s="58" t="s">
        <v>137</v>
      </c>
      <c r="L1183" s="58" t="s">
        <v>1812</v>
      </c>
      <c r="M1183" s="58" t="s">
        <v>1813</v>
      </c>
      <c r="N1183" s="58" t="s">
        <v>6733</v>
      </c>
      <c r="O1183" s="58">
        <v>800000</v>
      </c>
      <c r="P1183" s="58" t="s">
        <v>7095</v>
      </c>
      <c r="Q1183" s="72">
        <v>44833</v>
      </c>
      <c r="R1183" s="58" t="s">
        <v>7014</v>
      </c>
      <c r="S1183" s="72">
        <v>44832</v>
      </c>
      <c r="T1183" s="58" t="s">
        <v>7015</v>
      </c>
      <c r="U1183" s="58" t="s">
        <v>7062</v>
      </c>
      <c r="V1183" s="72">
        <v>44830</v>
      </c>
      <c r="W1183" s="58" t="s">
        <v>6734</v>
      </c>
      <c r="X1183" s="72">
        <v>44824</v>
      </c>
      <c r="Y1183" s="73" t="s">
        <v>6692</v>
      </c>
      <c r="Z1183" s="58" t="s">
        <v>706</v>
      </c>
      <c r="AA1183" s="58" t="s">
        <v>707</v>
      </c>
      <c r="AB1183" s="58" t="s">
        <v>834</v>
      </c>
      <c r="AC1183" s="58" t="s">
        <v>835</v>
      </c>
      <c r="AD1183" s="58" t="s">
        <v>7063</v>
      </c>
      <c r="AE1183" s="58" t="s">
        <v>6735</v>
      </c>
      <c r="AF1183" s="58" t="s">
        <v>6717</v>
      </c>
      <c r="AG1183" s="58"/>
      <c r="AH1183" s="58"/>
      <c r="AI1183" s="58"/>
      <c r="AJ1183" s="58"/>
      <c r="AK1183" s="58"/>
    </row>
    <row r="1184" spans="1:37" x14ac:dyDescent="0.3">
      <c r="A1184" s="58" t="s">
        <v>121</v>
      </c>
      <c r="B1184" s="58" t="s">
        <v>122</v>
      </c>
      <c r="C1184" s="58" t="s">
        <v>123</v>
      </c>
      <c r="D1184" s="58" t="s">
        <v>697</v>
      </c>
      <c r="E1184" s="58" t="s">
        <v>698</v>
      </c>
      <c r="F1184" s="58" t="s">
        <v>699</v>
      </c>
      <c r="G1184" s="58" t="s">
        <v>700</v>
      </c>
      <c r="H1184" s="58" t="s">
        <v>701</v>
      </c>
      <c r="I1184" s="58" t="s">
        <v>44</v>
      </c>
      <c r="J1184" s="58" t="s">
        <v>136</v>
      </c>
      <c r="K1184" s="58" t="s">
        <v>137</v>
      </c>
      <c r="L1184" s="58" t="s">
        <v>702</v>
      </c>
      <c r="M1184" s="58" t="s">
        <v>703</v>
      </c>
      <c r="N1184" s="58" t="s">
        <v>6730</v>
      </c>
      <c r="O1184" s="58">
        <v>418000</v>
      </c>
      <c r="P1184" s="58" t="s">
        <v>7095</v>
      </c>
      <c r="Q1184" s="72">
        <v>44833</v>
      </c>
      <c r="R1184" s="58" t="s">
        <v>7014</v>
      </c>
      <c r="S1184" s="72">
        <v>44832</v>
      </c>
      <c r="T1184" s="58" t="s">
        <v>7015</v>
      </c>
      <c r="U1184" s="58" t="s">
        <v>7064</v>
      </c>
      <c r="V1184" s="72">
        <v>44830</v>
      </c>
      <c r="W1184" s="58" t="s">
        <v>6731</v>
      </c>
      <c r="X1184" s="72">
        <v>44817</v>
      </c>
      <c r="Y1184" s="73" t="s">
        <v>6692</v>
      </c>
      <c r="Z1184" s="58" t="s">
        <v>706</v>
      </c>
      <c r="AA1184" s="58" t="s">
        <v>707</v>
      </c>
      <c r="AB1184" s="58" t="s">
        <v>834</v>
      </c>
      <c r="AC1184" s="58" t="s">
        <v>835</v>
      </c>
      <c r="AD1184" s="58" t="s">
        <v>7065</v>
      </c>
      <c r="AE1184" s="58" t="s">
        <v>6732</v>
      </c>
      <c r="AF1184" s="58" t="s">
        <v>6717</v>
      </c>
      <c r="AG1184" s="58"/>
      <c r="AH1184" s="58"/>
      <c r="AI1184" s="58"/>
      <c r="AJ1184" s="58"/>
      <c r="AK1184" s="58"/>
    </row>
    <row r="1185" spans="1:37" x14ac:dyDescent="0.3">
      <c r="A1185" s="58" t="s">
        <v>121</v>
      </c>
      <c r="B1185" s="58" t="s">
        <v>122</v>
      </c>
      <c r="C1185" s="58" t="s">
        <v>123</v>
      </c>
      <c r="D1185" s="58" t="s">
        <v>697</v>
      </c>
      <c r="E1185" s="58" t="s">
        <v>698</v>
      </c>
      <c r="F1185" s="58" t="s">
        <v>699</v>
      </c>
      <c r="G1185" s="58" t="s">
        <v>700</v>
      </c>
      <c r="H1185" s="58" t="s">
        <v>701</v>
      </c>
      <c r="I1185" s="58" t="s">
        <v>44</v>
      </c>
      <c r="J1185" s="58" t="s">
        <v>136</v>
      </c>
      <c r="K1185" s="58" t="s">
        <v>137</v>
      </c>
      <c r="L1185" s="58" t="s">
        <v>702</v>
      </c>
      <c r="M1185" s="58" t="s">
        <v>703</v>
      </c>
      <c r="N1185" s="58" t="s">
        <v>6727</v>
      </c>
      <c r="O1185" s="58">
        <v>440000</v>
      </c>
      <c r="P1185" s="58" t="s">
        <v>7095</v>
      </c>
      <c r="Q1185" s="72">
        <v>44833</v>
      </c>
      <c r="R1185" s="58" t="s">
        <v>7014</v>
      </c>
      <c r="S1185" s="72">
        <v>44832</v>
      </c>
      <c r="T1185" s="58" t="s">
        <v>7015</v>
      </c>
      <c r="U1185" s="58" t="s">
        <v>7066</v>
      </c>
      <c r="V1185" s="72">
        <v>44830</v>
      </c>
      <c r="W1185" s="58" t="s">
        <v>6728</v>
      </c>
      <c r="X1185" s="72">
        <v>44816</v>
      </c>
      <c r="Y1185" s="73" t="s">
        <v>6692</v>
      </c>
      <c r="Z1185" s="58" t="s">
        <v>706</v>
      </c>
      <c r="AA1185" s="58" t="s">
        <v>707</v>
      </c>
      <c r="AB1185" s="58" t="s">
        <v>834</v>
      </c>
      <c r="AC1185" s="58" t="s">
        <v>835</v>
      </c>
      <c r="AD1185" s="58" t="s">
        <v>7067</v>
      </c>
      <c r="AE1185" s="58" t="s">
        <v>6729</v>
      </c>
      <c r="AF1185" s="58" t="s">
        <v>6717</v>
      </c>
      <c r="AG1185" s="58"/>
      <c r="AH1185" s="58"/>
      <c r="AI1185" s="58"/>
      <c r="AJ1185" s="58"/>
      <c r="AK1185" s="58"/>
    </row>
    <row r="1186" spans="1:37" x14ac:dyDescent="0.3">
      <c r="A1186" s="58" t="s">
        <v>121</v>
      </c>
      <c r="B1186" s="58" t="s">
        <v>122</v>
      </c>
      <c r="C1186" s="58" t="s">
        <v>123</v>
      </c>
      <c r="D1186" s="58" t="s">
        <v>697</v>
      </c>
      <c r="E1186" s="58" t="s">
        <v>698</v>
      </c>
      <c r="F1186" s="58" t="s">
        <v>699</v>
      </c>
      <c r="G1186" s="58" t="s">
        <v>700</v>
      </c>
      <c r="H1186" s="58" t="s">
        <v>701</v>
      </c>
      <c r="I1186" s="58" t="s">
        <v>44</v>
      </c>
      <c r="J1186" s="58" t="s">
        <v>136</v>
      </c>
      <c r="K1186" s="58" t="s">
        <v>137</v>
      </c>
      <c r="L1186" s="58" t="s">
        <v>733</v>
      </c>
      <c r="M1186" s="58" t="s">
        <v>734</v>
      </c>
      <c r="N1186" s="58" t="s">
        <v>6724</v>
      </c>
      <c r="O1186" s="58">
        <v>504118</v>
      </c>
      <c r="P1186" s="58" t="s">
        <v>7095</v>
      </c>
      <c r="Q1186" s="72">
        <v>44833</v>
      </c>
      <c r="R1186" s="58" t="s">
        <v>7014</v>
      </c>
      <c r="S1186" s="72">
        <v>44832</v>
      </c>
      <c r="T1186" s="58" t="s">
        <v>7015</v>
      </c>
      <c r="U1186" s="58" t="s">
        <v>7068</v>
      </c>
      <c r="V1186" s="72">
        <v>44830</v>
      </c>
      <c r="W1186" s="58" t="s">
        <v>6725</v>
      </c>
      <c r="X1186" s="72">
        <v>44820</v>
      </c>
      <c r="Y1186" s="73" t="s">
        <v>6692</v>
      </c>
      <c r="Z1186" s="58" t="s">
        <v>706</v>
      </c>
      <c r="AA1186" s="58" t="s">
        <v>707</v>
      </c>
      <c r="AB1186" s="58" t="s">
        <v>834</v>
      </c>
      <c r="AC1186" s="58" t="s">
        <v>835</v>
      </c>
      <c r="AD1186" s="58" t="s">
        <v>7069</v>
      </c>
      <c r="AE1186" s="58" t="s">
        <v>6726</v>
      </c>
      <c r="AF1186" s="58" t="s">
        <v>6717</v>
      </c>
      <c r="AG1186" s="58"/>
      <c r="AH1186" s="58"/>
      <c r="AI1186" s="58"/>
      <c r="AJ1186" s="58"/>
      <c r="AK1186" s="58"/>
    </row>
    <row r="1187" spans="1:37" x14ac:dyDescent="0.3">
      <c r="A1187" s="58" t="s">
        <v>121</v>
      </c>
      <c r="B1187" s="58" t="s">
        <v>122</v>
      </c>
      <c r="C1187" s="58" t="s">
        <v>123</v>
      </c>
      <c r="D1187" s="58" t="s">
        <v>697</v>
      </c>
      <c r="E1187" s="58" t="s">
        <v>698</v>
      </c>
      <c r="F1187" s="58" t="s">
        <v>699</v>
      </c>
      <c r="G1187" s="58" t="s">
        <v>700</v>
      </c>
      <c r="H1187" s="58" t="s">
        <v>701</v>
      </c>
      <c r="I1187" s="58" t="s">
        <v>44</v>
      </c>
      <c r="J1187" s="58" t="s">
        <v>136</v>
      </c>
      <c r="K1187" s="58" t="s">
        <v>137</v>
      </c>
      <c r="L1187" s="58" t="s">
        <v>702</v>
      </c>
      <c r="M1187" s="58" t="s">
        <v>703</v>
      </c>
      <c r="N1187" s="58" t="s">
        <v>6721</v>
      </c>
      <c r="O1187" s="58">
        <v>141500</v>
      </c>
      <c r="P1187" s="58" t="s">
        <v>7095</v>
      </c>
      <c r="Q1187" s="72">
        <v>44833</v>
      </c>
      <c r="R1187" s="58" t="s">
        <v>7014</v>
      </c>
      <c r="S1187" s="72">
        <v>44832</v>
      </c>
      <c r="T1187" s="58" t="s">
        <v>7015</v>
      </c>
      <c r="U1187" s="58" t="s">
        <v>7070</v>
      </c>
      <c r="V1187" s="72">
        <v>44830</v>
      </c>
      <c r="W1187" s="58" t="s">
        <v>6722</v>
      </c>
      <c r="X1187" s="72">
        <v>44824</v>
      </c>
      <c r="Y1187" s="73" t="s">
        <v>6692</v>
      </c>
      <c r="Z1187" s="58" t="s">
        <v>706</v>
      </c>
      <c r="AA1187" s="58" t="s">
        <v>707</v>
      </c>
      <c r="AB1187" s="58" t="s">
        <v>834</v>
      </c>
      <c r="AC1187" s="58" t="s">
        <v>835</v>
      </c>
      <c r="AD1187" s="58" t="s">
        <v>7071</v>
      </c>
      <c r="AE1187" s="58" t="s">
        <v>6723</v>
      </c>
      <c r="AF1187" s="58" t="s">
        <v>6717</v>
      </c>
      <c r="AG1187" s="58"/>
      <c r="AH1187" s="58"/>
      <c r="AI1187" s="58"/>
      <c r="AJ1187" s="58"/>
      <c r="AK1187" s="58"/>
    </row>
    <row r="1188" spans="1:37" x14ac:dyDescent="0.3">
      <c r="A1188" s="58" t="s">
        <v>121</v>
      </c>
      <c r="B1188" s="58" t="s">
        <v>122</v>
      </c>
      <c r="C1188" s="58" t="s">
        <v>123</v>
      </c>
      <c r="D1188" s="58" t="s">
        <v>697</v>
      </c>
      <c r="E1188" s="58" t="s">
        <v>698</v>
      </c>
      <c r="F1188" s="58" t="s">
        <v>699</v>
      </c>
      <c r="G1188" s="58" t="s">
        <v>700</v>
      </c>
      <c r="H1188" s="58" t="s">
        <v>701</v>
      </c>
      <c r="I1188" s="58" t="s">
        <v>44</v>
      </c>
      <c r="J1188" s="58" t="s">
        <v>136</v>
      </c>
      <c r="K1188" s="58" t="s">
        <v>137</v>
      </c>
      <c r="L1188" s="58" t="s">
        <v>702</v>
      </c>
      <c r="M1188" s="58" t="s">
        <v>703</v>
      </c>
      <c r="N1188" s="58" t="s">
        <v>6718</v>
      </c>
      <c r="O1188" s="58">
        <v>246000</v>
      </c>
      <c r="P1188" s="58" t="s">
        <v>7095</v>
      </c>
      <c r="Q1188" s="72">
        <v>44833</v>
      </c>
      <c r="R1188" s="58" t="s">
        <v>7014</v>
      </c>
      <c r="S1188" s="72">
        <v>44832</v>
      </c>
      <c r="T1188" s="58" t="s">
        <v>7015</v>
      </c>
      <c r="U1188" s="58" t="s">
        <v>7072</v>
      </c>
      <c r="V1188" s="72">
        <v>44830</v>
      </c>
      <c r="W1188" s="58" t="s">
        <v>6719</v>
      </c>
      <c r="X1188" s="72">
        <v>44824</v>
      </c>
      <c r="Y1188" s="73" t="s">
        <v>6692</v>
      </c>
      <c r="Z1188" s="58" t="s">
        <v>706</v>
      </c>
      <c r="AA1188" s="58" t="s">
        <v>707</v>
      </c>
      <c r="AB1188" s="58" t="s">
        <v>834</v>
      </c>
      <c r="AC1188" s="58" t="s">
        <v>835</v>
      </c>
      <c r="AD1188" s="58" t="s">
        <v>7073</v>
      </c>
      <c r="AE1188" s="58" t="s">
        <v>6720</v>
      </c>
      <c r="AF1188" s="58" t="s">
        <v>6717</v>
      </c>
      <c r="AG1188" s="58"/>
      <c r="AH1188" s="58"/>
      <c r="AI1188" s="58"/>
      <c r="AJ1188" s="58"/>
      <c r="AK1188" s="58"/>
    </row>
    <row r="1189" spans="1:37" x14ac:dyDescent="0.3">
      <c r="A1189" s="58" t="s">
        <v>121</v>
      </c>
      <c r="B1189" s="58" t="s">
        <v>122</v>
      </c>
      <c r="C1189" s="58" t="s">
        <v>123</v>
      </c>
      <c r="D1189" s="58" t="s">
        <v>697</v>
      </c>
      <c r="E1189" s="58" t="s">
        <v>698</v>
      </c>
      <c r="F1189" s="58" t="s">
        <v>699</v>
      </c>
      <c r="G1189" s="58" t="s">
        <v>700</v>
      </c>
      <c r="H1189" s="58" t="s">
        <v>701</v>
      </c>
      <c r="I1189" s="58" t="s">
        <v>44</v>
      </c>
      <c r="J1189" s="58" t="s">
        <v>136</v>
      </c>
      <c r="K1189" s="58" t="s">
        <v>137</v>
      </c>
      <c r="L1189" s="58" t="s">
        <v>702</v>
      </c>
      <c r="M1189" s="58" t="s">
        <v>703</v>
      </c>
      <c r="N1189" s="58" t="s">
        <v>6714</v>
      </c>
      <c r="O1189" s="58">
        <v>690000</v>
      </c>
      <c r="P1189" s="58" t="s">
        <v>7095</v>
      </c>
      <c r="Q1189" s="72">
        <v>44833</v>
      </c>
      <c r="R1189" s="58" t="s">
        <v>7014</v>
      </c>
      <c r="S1189" s="72">
        <v>44832</v>
      </c>
      <c r="T1189" s="58" t="s">
        <v>7015</v>
      </c>
      <c r="U1189" s="58" t="s">
        <v>7074</v>
      </c>
      <c r="V1189" s="72">
        <v>44830</v>
      </c>
      <c r="W1189" s="58" t="s">
        <v>6715</v>
      </c>
      <c r="X1189" s="72">
        <v>44812</v>
      </c>
      <c r="Y1189" s="73" t="s">
        <v>6692</v>
      </c>
      <c r="Z1189" s="58" t="s">
        <v>706</v>
      </c>
      <c r="AA1189" s="58" t="s">
        <v>707</v>
      </c>
      <c r="AB1189" s="58" t="s">
        <v>834</v>
      </c>
      <c r="AC1189" s="58" t="s">
        <v>835</v>
      </c>
      <c r="AD1189" s="58" t="s">
        <v>7075</v>
      </c>
      <c r="AE1189" s="58" t="s">
        <v>6716</v>
      </c>
      <c r="AF1189" s="58" t="s">
        <v>6717</v>
      </c>
      <c r="AG1189" s="58"/>
      <c r="AH1189" s="58"/>
      <c r="AI1189" s="58"/>
      <c r="AJ1189" s="58"/>
      <c r="AK1189" s="58"/>
    </row>
    <row r="1190" spans="1:37" x14ac:dyDescent="0.3">
      <c r="A1190" s="58" t="s">
        <v>121</v>
      </c>
      <c r="B1190" s="58" t="s">
        <v>122</v>
      </c>
      <c r="C1190" s="58" t="s">
        <v>123</v>
      </c>
      <c r="D1190" s="58" t="s">
        <v>124</v>
      </c>
      <c r="E1190" s="58" t="s">
        <v>125</v>
      </c>
      <c r="F1190" s="58" t="s">
        <v>6625</v>
      </c>
      <c r="G1190" s="58" t="s">
        <v>56</v>
      </c>
      <c r="H1190" s="58" t="s">
        <v>6623</v>
      </c>
      <c r="I1190" s="58" t="s">
        <v>44</v>
      </c>
      <c r="J1190" s="58" t="s">
        <v>45</v>
      </c>
      <c r="K1190" s="58" t="s">
        <v>79</v>
      </c>
      <c r="L1190" s="58" t="s">
        <v>6633</v>
      </c>
      <c r="M1190" s="58" t="s">
        <v>6624</v>
      </c>
      <c r="N1190" s="58" t="s">
        <v>6711</v>
      </c>
      <c r="O1190" s="58">
        <v>5259000</v>
      </c>
      <c r="P1190" s="58" t="s">
        <v>7095</v>
      </c>
      <c r="Q1190" s="72">
        <v>44833</v>
      </c>
      <c r="R1190" s="58" t="s">
        <v>7014</v>
      </c>
      <c r="S1190" s="72">
        <v>44832</v>
      </c>
      <c r="T1190" s="58" t="s">
        <v>7015</v>
      </c>
      <c r="U1190" s="58" t="s">
        <v>7076</v>
      </c>
      <c r="V1190" s="72">
        <v>44830</v>
      </c>
      <c r="W1190" s="58" t="s">
        <v>6712</v>
      </c>
      <c r="X1190" s="72">
        <v>44804</v>
      </c>
      <c r="Y1190" s="73" t="s">
        <v>6692</v>
      </c>
      <c r="Z1190" s="58" t="s">
        <v>52</v>
      </c>
      <c r="AA1190" s="58" t="s">
        <v>62</v>
      </c>
      <c r="AB1190" s="58" t="s">
        <v>834</v>
      </c>
      <c r="AC1190" s="58" t="s">
        <v>835</v>
      </c>
      <c r="AD1190" s="58" t="s">
        <v>7077</v>
      </c>
      <c r="AE1190" s="58" t="s">
        <v>6713</v>
      </c>
      <c r="AF1190" s="58" t="s">
        <v>6701</v>
      </c>
      <c r="AG1190" s="58"/>
      <c r="AH1190" s="58"/>
      <c r="AI1190" s="58"/>
      <c r="AJ1190" s="58"/>
      <c r="AK1190" s="58"/>
    </row>
    <row r="1191" spans="1:37" x14ac:dyDescent="0.3">
      <c r="A1191" s="58" t="s">
        <v>121</v>
      </c>
      <c r="B1191" s="58" t="s">
        <v>122</v>
      </c>
      <c r="C1191" s="58" t="s">
        <v>123</v>
      </c>
      <c r="D1191" s="58" t="s">
        <v>124</v>
      </c>
      <c r="E1191" s="58" t="s">
        <v>125</v>
      </c>
      <c r="F1191" s="58" t="s">
        <v>6625</v>
      </c>
      <c r="G1191" s="58" t="s">
        <v>56</v>
      </c>
      <c r="H1191" s="58" t="s">
        <v>6623</v>
      </c>
      <c r="I1191" s="58" t="s">
        <v>44</v>
      </c>
      <c r="J1191" s="58" t="s">
        <v>45</v>
      </c>
      <c r="K1191" s="58" t="s">
        <v>79</v>
      </c>
      <c r="L1191" s="58" t="s">
        <v>6633</v>
      </c>
      <c r="M1191" s="58" t="s">
        <v>6624</v>
      </c>
      <c r="N1191" s="58" t="s">
        <v>6708</v>
      </c>
      <c r="O1191" s="58">
        <v>6280000</v>
      </c>
      <c r="P1191" s="58" t="s">
        <v>7095</v>
      </c>
      <c r="Q1191" s="72">
        <v>44833</v>
      </c>
      <c r="R1191" s="58" t="s">
        <v>7014</v>
      </c>
      <c r="S1191" s="72">
        <v>44832</v>
      </c>
      <c r="T1191" s="58" t="s">
        <v>7015</v>
      </c>
      <c r="U1191" s="58" t="s">
        <v>7078</v>
      </c>
      <c r="V1191" s="72">
        <v>44830</v>
      </c>
      <c r="W1191" s="58" t="s">
        <v>6709</v>
      </c>
      <c r="X1191" s="72">
        <v>44803</v>
      </c>
      <c r="Y1191" s="73" t="s">
        <v>6692</v>
      </c>
      <c r="Z1191" s="58" t="s">
        <v>52</v>
      </c>
      <c r="AA1191" s="58" t="s">
        <v>62</v>
      </c>
      <c r="AB1191" s="58" t="s">
        <v>834</v>
      </c>
      <c r="AC1191" s="58" t="s">
        <v>835</v>
      </c>
      <c r="AD1191" s="58" t="s">
        <v>7079</v>
      </c>
      <c r="AE1191" s="58" t="s">
        <v>6710</v>
      </c>
      <c r="AF1191" s="58" t="s">
        <v>6701</v>
      </c>
      <c r="AG1191" s="58"/>
      <c r="AH1191" s="58"/>
      <c r="AI1191" s="58"/>
      <c r="AJ1191" s="58"/>
      <c r="AK1191" s="58"/>
    </row>
    <row r="1192" spans="1:37" x14ac:dyDescent="0.3">
      <c r="A1192" s="58" t="s">
        <v>121</v>
      </c>
      <c r="B1192" s="58" t="s">
        <v>122</v>
      </c>
      <c r="C1192" s="58" t="s">
        <v>123</v>
      </c>
      <c r="D1192" s="58" t="s">
        <v>124</v>
      </c>
      <c r="E1192" s="58" t="s">
        <v>125</v>
      </c>
      <c r="F1192" s="58" t="s">
        <v>6625</v>
      </c>
      <c r="G1192" s="58" t="s">
        <v>56</v>
      </c>
      <c r="H1192" s="58" t="s">
        <v>6623</v>
      </c>
      <c r="I1192" s="58" t="s">
        <v>44</v>
      </c>
      <c r="J1192" s="58" t="s">
        <v>45</v>
      </c>
      <c r="K1192" s="58" t="s">
        <v>79</v>
      </c>
      <c r="L1192" s="58" t="s">
        <v>6633</v>
      </c>
      <c r="M1192" s="58" t="s">
        <v>6624</v>
      </c>
      <c r="N1192" s="58" t="s">
        <v>6705</v>
      </c>
      <c r="O1192" s="58">
        <v>4827900</v>
      </c>
      <c r="P1192" s="58" t="s">
        <v>7095</v>
      </c>
      <c r="Q1192" s="72">
        <v>44833</v>
      </c>
      <c r="R1192" s="58" t="s">
        <v>7014</v>
      </c>
      <c r="S1192" s="72">
        <v>44832</v>
      </c>
      <c r="T1192" s="58" t="s">
        <v>7015</v>
      </c>
      <c r="U1192" s="58" t="s">
        <v>7080</v>
      </c>
      <c r="V1192" s="72">
        <v>44830</v>
      </c>
      <c r="W1192" s="58" t="s">
        <v>6706</v>
      </c>
      <c r="X1192" s="72">
        <v>44798</v>
      </c>
      <c r="Y1192" s="73" t="s">
        <v>6692</v>
      </c>
      <c r="Z1192" s="58" t="s">
        <v>52</v>
      </c>
      <c r="AA1192" s="58" t="s">
        <v>62</v>
      </c>
      <c r="AB1192" s="58" t="s">
        <v>834</v>
      </c>
      <c r="AC1192" s="58" t="s">
        <v>835</v>
      </c>
      <c r="AD1192" s="58" t="s">
        <v>7081</v>
      </c>
      <c r="AE1192" s="58" t="s">
        <v>6707</v>
      </c>
      <c r="AF1192" s="58" t="s">
        <v>6701</v>
      </c>
      <c r="AG1192" s="58"/>
      <c r="AH1192" s="58"/>
      <c r="AI1192" s="58"/>
      <c r="AJ1192" s="58"/>
      <c r="AK1192" s="58"/>
    </row>
    <row r="1193" spans="1:37" x14ac:dyDescent="0.3">
      <c r="A1193" s="58" t="s">
        <v>121</v>
      </c>
      <c r="B1193" s="58" t="s">
        <v>122</v>
      </c>
      <c r="C1193" s="58" t="s">
        <v>123</v>
      </c>
      <c r="D1193" s="58" t="s">
        <v>124</v>
      </c>
      <c r="E1193" s="58" t="s">
        <v>125</v>
      </c>
      <c r="F1193" s="58" t="s">
        <v>6625</v>
      </c>
      <c r="G1193" s="58" t="s">
        <v>56</v>
      </c>
      <c r="H1193" s="58" t="s">
        <v>6623</v>
      </c>
      <c r="I1193" s="58" t="s">
        <v>44</v>
      </c>
      <c r="J1193" s="58" t="s">
        <v>45</v>
      </c>
      <c r="K1193" s="58" t="s">
        <v>79</v>
      </c>
      <c r="L1193" s="58" t="s">
        <v>6633</v>
      </c>
      <c r="M1193" s="58" t="s">
        <v>6624</v>
      </c>
      <c r="N1193" s="58" t="s">
        <v>6702</v>
      </c>
      <c r="O1193" s="58">
        <v>4064994</v>
      </c>
      <c r="P1193" s="58" t="s">
        <v>7095</v>
      </c>
      <c r="Q1193" s="72">
        <v>44833</v>
      </c>
      <c r="R1193" s="58" t="s">
        <v>7014</v>
      </c>
      <c r="S1193" s="72">
        <v>44832</v>
      </c>
      <c r="T1193" s="58" t="s">
        <v>7015</v>
      </c>
      <c r="U1193" s="58" t="s">
        <v>7082</v>
      </c>
      <c r="V1193" s="72">
        <v>44830</v>
      </c>
      <c r="W1193" s="58" t="s">
        <v>6703</v>
      </c>
      <c r="X1193" s="72">
        <v>44797</v>
      </c>
      <c r="Y1193" s="73" t="s">
        <v>6692</v>
      </c>
      <c r="Z1193" s="58" t="s">
        <v>52</v>
      </c>
      <c r="AA1193" s="58" t="s">
        <v>62</v>
      </c>
      <c r="AB1193" s="58" t="s">
        <v>834</v>
      </c>
      <c r="AC1193" s="58" t="s">
        <v>835</v>
      </c>
      <c r="AD1193" s="58" t="s">
        <v>7083</v>
      </c>
      <c r="AE1193" s="58" t="s">
        <v>6704</v>
      </c>
      <c r="AF1193" s="58" t="s">
        <v>6701</v>
      </c>
      <c r="AG1193" s="58"/>
      <c r="AH1193" s="58"/>
      <c r="AI1193" s="58"/>
      <c r="AJ1193" s="58"/>
      <c r="AK1193" s="58"/>
    </row>
    <row r="1194" spans="1:37" x14ac:dyDescent="0.3">
      <c r="A1194" s="58" t="s">
        <v>121</v>
      </c>
      <c r="B1194" s="58" t="s">
        <v>122</v>
      </c>
      <c r="C1194" s="58" t="s">
        <v>123</v>
      </c>
      <c r="D1194" s="58" t="s">
        <v>124</v>
      </c>
      <c r="E1194" s="58" t="s">
        <v>125</v>
      </c>
      <c r="F1194" s="58" t="s">
        <v>6625</v>
      </c>
      <c r="G1194" s="58" t="s">
        <v>56</v>
      </c>
      <c r="H1194" s="58" t="s">
        <v>6623</v>
      </c>
      <c r="I1194" s="58" t="s">
        <v>44</v>
      </c>
      <c r="J1194" s="58" t="s">
        <v>45</v>
      </c>
      <c r="K1194" s="58" t="s">
        <v>79</v>
      </c>
      <c r="L1194" s="58" t="s">
        <v>6633</v>
      </c>
      <c r="M1194" s="58" t="s">
        <v>6624</v>
      </c>
      <c r="N1194" s="58" t="s">
        <v>6698</v>
      </c>
      <c r="O1194" s="58">
        <v>7249800</v>
      </c>
      <c r="P1194" s="58" t="s">
        <v>7095</v>
      </c>
      <c r="Q1194" s="72">
        <v>44833</v>
      </c>
      <c r="R1194" s="58" t="s">
        <v>7014</v>
      </c>
      <c r="S1194" s="72">
        <v>44832</v>
      </c>
      <c r="T1194" s="58" t="s">
        <v>7015</v>
      </c>
      <c r="U1194" s="58" t="s">
        <v>7084</v>
      </c>
      <c r="V1194" s="72">
        <v>44830</v>
      </c>
      <c r="W1194" s="58" t="s">
        <v>6699</v>
      </c>
      <c r="X1194" s="72">
        <v>44801</v>
      </c>
      <c r="Y1194" s="73" t="s">
        <v>6692</v>
      </c>
      <c r="Z1194" s="58" t="s">
        <v>52</v>
      </c>
      <c r="AA1194" s="58" t="s">
        <v>62</v>
      </c>
      <c r="AB1194" s="58" t="s">
        <v>834</v>
      </c>
      <c r="AC1194" s="58" t="s">
        <v>835</v>
      </c>
      <c r="AD1194" s="58" t="s">
        <v>7085</v>
      </c>
      <c r="AE1194" s="58" t="s">
        <v>6700</v>
      </c>
      <c r="AF1194" s="58" t="s">
        <v>6701</v>
      </c>
      <c r="AG1194" s="58"/>
      <c r="AH1194" s="58"/>
      <c r="AI1194" s="58"/>
      <c r="AJ1194" s="58"/>
      <c r="AK1194" s="58"/>
    </row>
    <row r="1195" spans="1:37" x14ac:dyDescent="0.3">
      <c r="A1195" s="58" t="s">
        <v>36</v>
      </c>
      <c r="B1195" s="58" t="s">
        <v>37</v>
      </c>
      <c r="C1195" s="58" t="s">
        <v>38</v>
      </c>
      <c r="D1195" s="58" t="s">
        <v>39</v>
      </c>
      <c r="E1195" s="58" t="s">
        <v>76</v>
      </c>
      <c r="F1195" s="58" t="s">
        <v>6799</v>
      </c>
      <c r="G1195" s="58" t="s">
        <v>56</v>
      </c>
      <c r="H1195" s="58" t="s">
        <v>6784</v>
      </c>
      <c r="I1195" s="58" t="s">
        <v>44</v>
      </c>
      <c r="J1195" s="58" t="s">
        <v>45</v>
      </c>
      <c r="K1195" s="58" t="s">
        <v>79</v>
      </c>
      <c r="L1195" s="58" t="s">
        <v>6785</v>
      </c>
      <c r="M1195" s="58" t="s">
        <v>6786</v>
      </c>
      <c r="N1195" s="58" t="s">
        <v>6796</v>
      </c>
      <c r="O1195" s="58">
        <v>4799000</v>
      </c>
      <c r="P1195" s="58" t="s">
        <v>7095</v>
      </c>
      <c r="Q1195" s="72">
        <v>44833</v>
      </c>
      <c r="R1195" s="58" t="s">
        <v>7014</v>
      </c>
      <c r="S1195" s="72">
        <v>44832</v>
      </c>
      <c r="T1195" s="58" t="s">
        <v>7086</v>
      </c>
      <c r="U1195" s="58" t="s">
        <v>7087</v>
      </c>
      <c r="V1195" s="72">
        <v>44830</v>
      </c>
      <c r="W1195" s="58" t="s">
        <v>6797</v>
      </c>
      <c r="X1195" s="72">
        <v>44804</v>
      </c>
      <c r="Y1195" s="73" t="s">
        <v>6692</v>
      </c>
      <c r="Z1195" s="58" t="s">
        <v>52</v>
      </c>
      <c r="AA1195" s="58" t="s">
        <v>62</v>
      </c>
      <c r="AB1195" s="58" t="s">
        <v>834</v>
      </c>
      <c r="AC1195" s="58" t="s">
        <v>835</v>
      </c>
      <c r="AD1195" s="58" t="s">
        <v>7088</v>
      </c>
      <c r="AE1195" s="58" t="s">
        <v>6798</v>
      </c>
      <c r="AF1195" s="58" t="s">
        <v>6701</v>
      </c>
      <c r="AG1195" s="58"/>
      <c r="AH1195" s="58"/>
      <c r="AI1195" s="58"/>
      <c r="AJ1195" s="58"/>
      <c r="AK1195" s="58"/>
    </row>
    <row r="1196" spans="1:37" x14ac:dyDescent="0.3">
      <c r="A1196" s="58" t="s">
        <v>36</v>
      </c>
      <c r="B1196" s="58" t="s">
        <v>37</v>
      </c>
      <c r="C1196" s="58" t="s">
        <v>38</v>
      </c>
      <c r="D1196" s="58" t="s">
        <v>39</v>
      </c>
      <c r="E1196" s="58" t="s">
        <v>76</v>
      </c>
      <c r="F1196" s="58" t="s">
        <v>6799</v>
      </c>
      <c r="G1196" s="58" t="s">
        <v>56</v>
      </c>
      <c r="H1196" s="58" t="s">
        <v>6784</v>
      </c>
      <c r="I1196" s="58" t="s">
        <v>44</v>
      </c>
      <c r="J1196" s="58" t="s">
        <v>45</v>
      </c>
      <c r="K1196" s="58" t="s">
        <v>79</v>
      </c>
      <c r="L1196" s="58" t="s">
        <v>6785</v>
      </c>
      <c r="M1196" s="58" t="s">
        <v>6786</v>
      </c>
      <c r="N1196" s="58" t="s">
        <v>6793</v>
      </c>
      <c r="O1196" s="58">
        <v>8605600</v>
      </c>
      <c r="P1196" s="58" t="s">
        <v>7095</v>
      </c>
      <c r="Q1196" s="72">
        <v>44833</v>
      </c>
      <c r="R1196" s="58" t="s">
        <v>7014</v>
      </c>
      <c r="S1196" s="72">
        <v>44832</v>
      </c>
      <c r="T1196" s="58" t="s">
        <v>7086</v>
      </c>
      <c r="U1196" s="58" t="s">
        <v>7089</v>
      </c>
      <c r="V1196" s="72">
        <v>44830</v>
      </c>
      <c r="W1196" s="58" t="s">
        <v>6794</v>
      </c>
      <c r="X1196" s="72">
        <v>44789</v>
      </c>
      <c r="Y1196" s="73" t="s">
        <v>6692</v>
      </c>
      <c r="Z1196" s="58" t="s">
        <v>52</v>
      </c>
      <c r="AA1196" s="58" t="s">
        <v>62</v>
      </c>
      <c r="AB1196" s="58" t="s">
        <v>834</v>
      </c>
      <c r="AC1196" s="58" t="s">
        <v>835</v>
      </c>
      <c r="AD1196" s="58" t="s">
        <v>7090</v>
      </c>
      <c r="AE1196" s="58" t="s">
        <v>6795</v>
      </c>
      <c r="AF1196" s="58" t="s">
        <v>6701</v>
      </c>
      <c r="AG1196" s="58"/>
      <c r="AH1196" s="58"/>
      <c r="AI1196" s="58"/>
      <c r="AJ1196" s="58"/>
      <c r="AK1196" s="58"/>
    </row>
    <row r="1197" spans="1:37" x14ac:dyDescent="0.3">
      <c r="A1197" s="58" t="s">
        <v>36</v>
      </c>
      <c r="B1197" s="58" t="s">
        <v>37</v>
      </c>
      <c r="C1197" s="58" t="s">
        <v>38</v>
      </c>
      <c r="D1197" s="58" t="s">
        <v>39</v>
      </c>
      <c r="E1197" s="58" t="s">
        <v>76</v>
      </c>
      <c r="F1197" s="58" t="s">
        <v>6799</v>
      </c>
      <c r="G1197" s="58" t="s">
        <v>56</v>
      </c>
      <c r="H1197" s="58" t="s">
        <v>6784</v>
      </c>
      <c r="I1197" s="58" t="s">
        <v>44</v>
      </c>
      <c r="J1197" s="58" t="s">
        <v>45</v>
      </c>
      <c r="K1197" s="58" t="s">
        <v>79</v>
      </c>
      <c r="L1197" s="58" t="s">
        <v>6785</v>
      </c>
      <c r="M1197" s="58" t="s">
        <v>6786</v>
      </c>
      <c r="N1197" s="58" t="s">
        <v>6790</v>
      </c>
      <c r="O1197" s="58">
        <v>420000</v>
      </c>
      <c r="P1197" s="58" t="s">
        <v>7095</v>
      </c>
      <c r="Q1197" s="72">
        <v>44833</v>
      </c>
      <c r="R1197" s="58" t="s">
        <v>7014</v>
      </c>
      <c r="S1197" s="72">
        <v>44832</v>
      </c>
      <c r="T1197" s="58" t="s">
        <v>7086</v>
      </c>
      <c r="U1197" s="58" t="s">
        <v>7091</v>
      </c>
      <c r="V1197" s="72">
        <v>44830</v>
      </c>
      <c r="W1197" s="58" t="s">
        <v>6791</v>
      </c>
      <c r="X1197" s="72">
        <v>44783</v>
      </c>
      <c r="Y1197" s="73" t="s">
        <v>6692</v>
      </c>
      <c r="Z1197" s="58" t="s">
        <v>52</v>
      </c>
      <c r="AA1197" s="58" t="s">
        <v>62</v>
      </c>
      <c r="AB1197" s="58" t="s">
        <v>834</v>
      </c>
      <c r="AC1197" s="58" t="s">
        <v>835</v>
      </c>
      <c r="AD1197" s="58" t="s">
        <v>7092</v>
      </c>
      <c r="AE1197" s="58" t="s">
        <v>6792</v>
      </c>
      <c r="AF1197" s="58" t="s">
        <v>6701</v>
      </c>
      <c r="AG1197" s="58"/>
      <c r="AH1197" s="58"/>
      <c r="AI1197" s="58"/>
      <c r="AJ1197" s="58"/>
      <c r="AK1197" s="58"/>
    </row>
    <row r="1198" spans="1:37" x14ac:dyDescent="0.3">
      <c r="A1198" s="71" t="s">
        <v>36</v>
      </c>
      <c r="B1198" s="71" t="s">
        <v>37</v>
      </c>
      <c r="C1198" s="71" t="s">
        <v>38</v>
      </c>
      <c r="D1198" s="71" t="s">
        <v>39</v>
      </c>
      <c r="E1198" s="71" t="s">
        <v>76</v>
      </c>
      <c r="F1198" s="71" t="s">
        <v>6799</v>
      </c>
      <c r="G1198" s="71" t="s">
        <v>56</v>
      </c>
      <c r="H1198" s="71" t="s">
        <v>6784</v>
      </c>
      <c r="I1198" s="71" t="s">
        <v>44</v>
      </c>
      <c r="J1198" s="71" t="s">
        <v>45</v>
      </c>
      <c r="K1198" s="71" t="s">
        <v>79</v>
      </c>
      <c r="L1198" s="71" t="s">
        <v>6785</v>
      </c>
      <c r="M1198" s="71" t="s">
        <v>6786</v>
      </c>
      <c r="N1198" s="71" t="s">
        <v>6787</v>
      </c>
      <c r="O1198" s="71">
        <v>285000</v>
      </c>
      <c r="P1198" s="71" t="s">
        <v>7095</v>
      </c>
      <c r="Q1198" s="75">
        <v>44833</v>
      </c>
      <c r="R1198" s="71" t="s">
        <v>7014</v>
      </c>
      <c r="S1198" s="75">
        <v>44832</v>
      </c>
      <c r="T1198" s="71" t="s">
        <v>7086</v>
      </c>
      <c r="U1198" s="71" t="s">
        <v>7093</v>
      </c>
      <c r="V1198" s="75">
        <v>44830</v>
      </c>
      <c r="W1198" s="71" t="s">
        <v>6788</v>
      </c>
      <c r="X1198" s="75">
        <v>44783</v>
      </c>
      <c r="Y1198" s="76" t="s">
        <v>6692</v>
      </c>
      <c r="Z1198" s="71" t="s">
        <v>52</v>
      </c>
      <c r="AA1198" s="71" t="s">
        <v>62</v>
      </c>
      <c r="AB1198" s="71" t="s">
        <v>834</v>
      </c>
      <c r="AC1198" s="71" t="s">
        <v>835</v>
      </c>
      <c r="AD1198" s="71" t="s">
        <v>7094</v>
      </c>
      <c r="AE1198" s="71" t="s">
        <v>6789</v>
      </c>
      <c r="AF1198" s="71" t="s">
        <v>6701</v>
      </c>
      <c r="AG1198" s="71"/>
      <c r="AH1198" s="71"/>
      <c r="AI1198" s="71"/>
      <c r="AJ1198" s="71"/>
      <c r="AK1198" s="71"/>
    </row>
    <row r="1199" spans="1:37" x14ac:dyDescent="0.3">
      <c r="A1199" s="58" t="s">
        <v>36</v>
      </c>
      <c r="B1199" s="58" t="s">
        <v>37</v>
      </c>
      <c r="C1199" s="58" t="s">
        <v>38</v>
      </c>
      <c r="D1199" s="58" t="s">
        <v>39</v>
      </c>
      <c r="E1199" s="58" t="s">
        <v>40</v>
      </c>
      <c r="F1199" s="58" t="s">
        <v>41</v>
      </c>
      <c r="G1199" s="58" t="s">
        <v>42</v>
      </c>
      <c r="H1199" s="58" t="s">
        <v>43</v>
      </c>
      <c r="I1199" s="58" t="s">
        <v>44</v>
      </c>
      <c r="J1199" s="58" t="s">
        <v>45</v>
      </c>
      <c r="K1199" s="58" t="s">
        <v>46</v>
      </c>
      <c r="L1199" s="58" t="s">
        <v>274</v>
      </c>
      <c r="M1199" s="58" t="s">
        <v>1674</v>
      </c>
      <c r="N1199" s="58" t="s">
        <v>6830</v>
      </c>
      <c r="O1199" s="58">
        <v>995000</v>
      </c>
      <c r="P1199" s="58" t="s">
        <v>7096</v>
      </c>
      <c r="Q1199" s="72">
        <v>44834</v>
      </c>
      <c r="R1199" s="58" t="s">
        <v>7097</v>
      </c>
      <c r="S1199" s="72">
        <v>44833</v>
      </c>
      <c r="T1199" s="58" t="s">
        <v>7101</v>
      </c>
      <c r="U1199" s="58" t="s">
        <v>7112</v>
      </c>
      <c r="V1199" s="72">
        <v>44832</v>
      </c>
      <c r="W1199" s="58" t="s">
        <v>6831</v>
      </c>
      <c r="X1199" s="72">
        <v>44811</v>
      </c>
      <c r="Y1199" s="73" t="s">
        <v>6832</v>
      </c>
      <c r="Z1199" s="58" t="s">
        <v>52</v>
      </c>
      <c r="AA1199" s="58" t="s">
        <v>53</v>
      </c>
      <c r="AB1199" s="58" t="s">
        <v>1246</v>
      </c>
      <c r="AC1199" s="58" t="s">
        <v>1247</v>
      </c>
      <c r="AD1199" s="58" t="s">
        <v>7113</v>
      </c>
      <c r="AE1199" s="58" t="s">
        <v>6833</v>
      </c>
      <c r="AF1199" s="58" t="s">
        <v>6834</v>
      </c>
      <c r="AG1199" s="58"/>
      <c r="AH1199" s="58"/>
      <c r="AI1199" s="58"/>
      <c r="AJ1199" s="58"/>
      <c r="AK1199" s="58"/>
    </row>
    <row r="1200" spans="1:37" x14ac:dyDescent="0.3">
      <c r="A1200" s="58" t="s">
        <v>36</v>
      </c>
      <c r="B1200" s="58" t="s">
        <v>37</v>
      </c>
      <c r="C1200" s="58" t="s">
        <v>38</v>
      </c>
      <c r="D1200" s="58" t="s">
        <v>39</v>
      </c>
      <c r="E1200" s="58" t="s">
        <v>40</v>
      </c>
      <c r="F1200" s="58" t="s">
        <v>345</v>
      </c>
      <c r="G1200" s="58" t="s">
        <v>42</v>
      </c>
      <c r="H1200" s="58" t="s">
        <v>346</v>
      </c>
      <c r="I1200" s="58" t="s">
        <v>44</v>
      </c>
      <c r="J1200" s="58" t="s">
        <v>45</v>
      </c>
      <c r="K1200" s="58" t="s">
        <v>46</v>
      </c>
      <c r="L1200" s="58" t="s">
        <v>47</v>
      </c>
      <c r="M1200" s="58" t="s">
        <v>1008</v>
      </c>
      <c r="N1200" s="58" t="s">
        <v>6835</v>
      </c>
      <c r="O1200" s="58">
        <v>1350000</v>
      </c>
      <c r="P1200" s="58" t="s">
        <v>7096</v>
      </c>
      <c r="Q1200" s="72">
        <v>44834</v>
      </c>
      <c r="R1200" s="58" t="s">
        <v>7097</v>
      </c>
      <c r="S1200" s="72">
        <v>44833</v>
      </c>
      <c r="T1200" s="58" t="s">
        <v>7101</v>
      </c>
      <c r="U1200" s="58" t="s">
        <v>7124</v>
      </c>
      <c r="V1200" s="72">
        <v>44832</v>
      </c>
      <c r="W1200" s="58" t="s">
        <v>6815</v>
      </c>
      <c r="X1200" s="72">
        <v>44811</v>
      </c>
      <c r="Y1200" s="73" t="s">
        <v>6832</v>
      </c>
      <c r="Z1200" s="58" t="s">
        <v>52</v>
      </c>
      <c r="AA1200" s="58" t="s">
        <v>53</v>
      </c>
      <c r="AB1200" s="58" t="s">
        <v>1246</v>
      </c>
      <c r="AC1200" s="58" t="s">
        <v>1247</v>
      </c>
      <c r="AD1200" s="58" t="s">
        <v>7125</v>
      </c>
      <c r="AE1200" s="58" t="s">
        <v>6836</v>
      </c>
      <c r="AF1200" s="58" t="s">
        <v>6834</v>
      </c>
      <c r="AG1200" s="58"/>
      <c r="AH1200" s="58"/>
      <c r="AI1200" s="58"/>
      <c r="AJ1200" s="58">
        <v>54000</v>
      </c>
      <c r="AK1200" s="58"/>
    </row>
    <row r="1201" spans="1:37" x14ac:dyDescent="0.3">
      <c r="A1201" s="58" t="s">
        <v>36</v>
      </c>
      <c r="B1201" s="58" t="s">
        <v>37</v>
      </c>
      <c r="C1201" s="58" t="s">
        <v>38</v>
      </c>
      <c r="D1201" s="58" t="s">
        <v>39</v>
      </c>
      <c r="E1201" s="58" t="s">
        <v>99</v>
      </c>
      <c r="F1201" s="58" t="s">
        <v>403</v>
      </c>
      <c r="G1201" s="58" t="s">
        <v>42</v>
      </c>
      <c r="H1201" s="58" t="s">
        <v>404</v>
      </c>
      <c r="I1201" s="58" t="s">
        <v>44</v>
      </c>
      <c r="J1201" s="58" t="s">
        <v>102</v>
      </c>
      <c r="K1201" s="58" t="s">
        <v>103</v>
      </c>
      <c r="L1201" s="58" t="s">
        <v>104</v>
      </c>
      <c r="M1201" s="58" t="s">
        <v>405</v>
      </c>
      <c r="N1201" s="58" t="s">
        <v>6888</v>
      </c>
      <c r="O1201" s="58">
        <v>990000</v>
      </c>
      <c r="P1201" s="58" t="s">
        <v>7096</v>
      </c>
      <c r="Q1201" s="72">
        <v>44834</v>
      </c>
      <c r="R1201" s="58" t="s">
        <v>7097</v>
      </c>
      <c r="S1201" s="72">
        <v>44833</v>
      </c>
      <c r="T1201" s="58" t="s">
        <v>7101</v>
      </c>
      <c r="U1201" s="58" t="s">
        <v>7102</v>
      </c>
      <c r="V1201" s="72">
        <v>44832</v>
      </c>
      <c r="W1201" s="58" t="s">
        <v>6889</v>
      </c>
      <c r="X1201" s="72">
        <v>44827</v>
      </c>
      <c r="Y1201" s="73" t="s">
        <v>6832</v>
      </c>
      <c r="Z1201" s="58" t="s">
        <v>52</v>
      </c>
      <c r="AA1201" s="58" t="s">
        <v>53</v>
      </c>
      <c r="AB1201" s="58" t="s">
        <v>1246</v>
      </c>
      <c r="AC1201" s="58" t="s">
        <v>1247</v>
      </c>
      <c r="AD1201" s="58" t="s">
        <v>7103</v>
      </c>
      <c r="AE1201" s="58" t="s">
        <v>6890</v>
      </c>
      <c r="AF1201" s="58" t="s">
        <v>6849</v>
      </c>
      <c r="AG1201" s="58"/>
      <c r="AH1201" s="58"/>
      <c r="AI1201" s="58"/>
      <c r="AJ1201" s="58"/>
      <c r="AK1201" s="58"/>
    </row>
    <row r="1202" spans="1:37" x14ac:dyDescent="0.3">
      <c r="A1202" s="58" t="s">
        <v>36</v>
      </c>
      <c r="B1202" s="58" t="s">
        <v>37</v>
      </c>
      <c r="C1202" s="58" t="s">
        <v>38</v>
      </c>
      <c r="D1202" s="58" t="s">
        <v>39</v>
      </c>
      <c r="E1202" s="58" t="s">
        <v>40</v>
      </c>
      <c r="F1202" s="58" t="s">
        <v>345</v>
      </c>
      <c r="G1202" s="58" t="s">
        <v>2778</v>
      </c>
      <c r="H1202" s="58" t="s">
        <v>2795</v>
      </c>
      <c r="I1202" s="58" t="s">
        <v>44</v>
      </c>
      <c r="J1202" s="58" t="s">
        <v>45</v>
      </c>
      <c r="K1202" s="58" t="s">
        <v>46</v>
      </c>
      <c r="L1202" s="58" t="s">
        <v>2780</v>
      </c>
      <c r="M1202" s="58" t="s">
        <v>2796</v>
      </c>
      <c r="N1202" s="58" t="s">
        <v>6840</v>
      </c>
      <c r="O1202" s="58">
        <v>1200000</v>
      </c>
      <c r="P1202" s="58" t="s">
        <v>7096</v>
      </c>
      <c r="Q1202" s="72">
        <v>44834</v>
      </c>
      <c r="R1202" s="58" t="s">
        <v>7097</v>
      </c>
      <c r="S1202" s="72">
        <v>44833</v>
      </c>
      <c r="T1202" s="58" t="s">
        <v>7101</v>
      </c>
      <c r="U1202" s="58" t="s">
        <v>7139</v>
      </c>
      <c r="V1202" s="72">
        <v>44832</v>
      </c>
      <c r="W1202" s="58" t="s">
        <v>6816</v>
      </c>
      <c r="X1202" s="72">
        <v>44811</v>
      </c>
      <c r="Y1202" s="73" t="s">
        <v>6832</v>
      </c>
      <c r="Z1202" s="58" t="s">
        <v>52</v>
      </c>
      <c r="AA1202" s="58" t="s">
        <v>1309</v>
      </c>
      <c r="AB1202" s="58" t="s">
        <v>1246</v>
      </c>
      <c r="AC1202" s="58" t="s">
        <v>1247</v>
      </c>
      <c r="AD1202" s="58" t="s">
        <v>7140</v>
      </c>
      <c r="AE1202" s="58" t="s">
        <v>6841</v>
      </c>
      <c r="AF1202" s="58" t="s">
        <v>6834</v>
      </c>
      <c r="AG1202" s="58"/>
      <c r="AH1202" s="58">
        <v>180000</v>
      </c>
      <c r="AI1202" s="58"/>
      <c r="AJ1202" s="58"/>
      <c r="AK1202" s="58"/>
    </row>
    <row r="1203" spans="1:37" x14ac:dyDescent="0.3">
      <c r="A1203" s="58" t="s">
        <v>36</v>
      </c>
      <c r="B1203" s="58" t="s">
        <v>37</v>
      </c>
      <c r="C1203" s="58" t="s">
        <v>38</v>
      </c>
      <c r="D1203" s="58" t="s">
        <v>39</v>
      </c>
      <c r="E1203" s="58" t="s">
        <v>40</v>
      </c>
      <c r="F1203" s="58" t="s">
        <v>41</v>
      </c>
      <c r="G1203" s="58" t="s">
        <v>42</v>
      </c>
      <c r="H1203" s="58" t="s">
        <v>43</v>
      </c>
      <c r="I1203" s="58" t="s">
        <v>44</v>
      </c>
      <c r="J1203" s="58" t="s">
        <v>45</v>
      </c>
      <c r="K1203" s="58" t="s">
        <v>46</v>
      </c>
      <c r="L1203" s="58" t="s">
        <v>279</v>
      </c>
      <c r="M1203" s="58" t="s">
        <v>328</v>
      </c>
      <c r="N1203" s="58" t="s">
        <v>6837</v>
      </c>
      <c r="O1203" s="58">
        <v>1480000</v>
      </c>
      <c r="P1203" s="58" t="s">
        <v>7096</v>
      </c>
      <c r="Q1203" s="72">
        <v>44834</v>
      </c>
      <c r="R1203" s="58" t="s">
        <v>7097</v>
      </c>
      <c r="S1203" s="72">
        <v>44833</v>
      </c>
      <c r="T1203" s="58" t="s">
        <v>7101</v>
      </c>
      <c r="U1203" s="58" t="s">
        <v>7116</v>
      </c>
      <c r="V1203" s="72">
        <v>44832</v>
      </c>
      <c r="W1203" s="58" t="s">
        <v>6838</v>
      </c>
      <c r="X1203" s="72">
        <v>44812</v>
      </c>
      <c r="Y1203" s="73" t="s">
        <v>6832</v>
      </c>
      <c r="Z1203" s="58" t="s">
        <v>52</v>
      </c>
      <c r="AA1203" s="58" t="s">
        <v>53</v>
      </c>
      <c r="AB1203" s="58" t="s">
        <v>1246</v>
      </c>
      <c r="AC1203" s="58" t="s">
        <v>1247</v>
      </c>
      <c r="AD1203" s="58" t="s">
        <v>7117</v>
      </c>
      <c r="AE1203" s="58" t="s">
        <v>6839</v>
      </c>
      <c r="AF1203" s="58" t="s">
        <v>6834</v>
      </c>
      <c r="AG1203" s="58"/>
      <c r="AH1203" s="58"/>
      <c r="AI1203" s="58"/>
      <c r="AJ1203" s="58"/>
      <c r="AK1203" s="58"/>
    </row>
    <row r="1204" spans="1:37" x14ac:dyDescent="0.3">
      <c r="A1204" s="58" t="s">
        <v>36</v>
      </c>
      <c r="B1204" s="58" t="s">
        <v>37</v>
      </c>
      <c r="C1204" s="58" t="s">
        <v>38</v>
      </c>
      <c r="D1204" s="58" t="s">
        <v>39</v>
      </c>
      <c r="E1204" s="58" t="s">
        <v>40</v>
      </c>
      <c r="F1204" s="58" t="s">
        <v>345</v>
      </c>
      <c r="G1204" s="58" t="s">
        <v>2778</v>
      </c>
      <c r="H1204" s="58" t="s">
        <v>2795</v>
      </c>
      <c r="I1204" s="58" t="s">
        <v>44</v>
      </c>
      <c r="J1204" s="58" t="s">
        <v>45</v>
      </c>
      <c r="K1204" s="58" t="s">
        <v>46</v>
      </c>
      <c r="L1204" s="58" t="s">
        <v>2780</v>
      </c>
      <c r="M1204" s="58" t="s">
        <v>2796</v>
      </c>
      <c r="N1204" s="58" t="s">
        <v>6842</v>
      </c>
      <c r="O1204" s="58">
        <v>1800000</v>
      </c>
      <c r="P1204" s="58" t="s">
        <v>7096</v>
      </c>
      <c r="Q1204" s="72">
        <v>44834</v>
      </c>
      <c r="R1204" s="58" t="s">
        <v>7097</v>
      </c>
      <c r="S1204" s="72">
        <v>44833</v>
      </c>
      <c r="T1204" s="58" t="s">
        <v>7101</v>
      </c>
      <c r="U1204" s="58" t="s">
        <v>7143</v>
      </c>
      <c r="V1204" s="72">
        <v>44832</v>
      </c>
      <c r="W1204" s="58" t="s">
        <v>6817</v>
      </c>
      <c r="X1204" s="72">
        <v>44811</v>
      </c>
      <c r="Y1204" s="73" t="s">
        <v>6832</v>
      </c>
      <c r="Z1204" s="58" t="s">
        <v>52</v>
      </c>
      <c r="AA1204" s="58" t="s">
        <v>1309</v>
      </c>
      <c r="AB1204" s="58" t="s">
        <v>1246</v>
      </c>
      <c r="AC1204" s="58" t="s">
        <v>1247</v>
      </c>
      <c r="AD1204" s="58" t="s">
        <v>7144</v>
      </c>
      <c r="AE1204" s="58" t="s">
        <v>6843</v>
      </c>
      <c r="AF1204" s="58" t="s">
        <v>6834</v>
      </c>
      <c r="AG1204" s="58"/>
      <c r="AH1204" s="58">
        <v>270000</v>
      </c>
      <c r="AI1204" s="58"/>
      <c r="AJ1204" s="58"/>
      <c r="AK1204" s="58"/>
    </row>
    <row r="1205" spans="1:37" x14ac:dyDescent="0.3">
      <c r="A1205" s="58" t="s">
        <v>36</v>
      </c>
      <c r="B1205" s="58" t="s">
        <v>37</v>
      </c>
      <c r="C1205" s="58" t="s">
        <v>38</v>
      </c>
      <c r="D1205" s="58" t="s">
        <v>39</v>
      </c>
      <c r="E1205" s="58" t="s">
        <v>99</v>
      </c>
      <c r="F1205" s="58" t="s">
        <v>403</v>
      </c>
      <c r="G1205" s="58" t="s">
        <v>42</v>
      </c>
      <c r="H1205" s="58" t="s">
        <v>404</v>
      </c>
      <c r="I1205" s="58" t="s">
        <v>44</v>
      </c>
      <c r="J1205" s="58" t="s">
        <v>102</v>
      </c>
      <c r="K1205" s="58" t="s">
        <v>103</v>
      </c>
      <c r="L1205" s="58" t="s">
        <v>104</v>
      </c>
      <c r="M1205" s="58" t="s">
        <v>405</v>
      </c>
      <c r="N1205" s="58" t="s">
        <v>6885</v>
      </c>
      <c r="O1205" s="58">
        <v>1540000</v>
      </c>
      <c r="P1205" s="58" t="s">
        <v>7096</v>
      </c>
      <c r="Q1205" s="72">
        <v>44834</v>
      </c>
      <c r="R1205" s="58" t="s">
        <v>7097</v>
      </c>
      <c r="S1205" s="72">
        <v>44833</v>
      </c>
      <c r="T1205" s="58" t="s">
        <v>7101</v>
      </c>
      <c r="U1205" s="58" t="s">
        <v>7108</v>
      </c>
      <c r="V1205" s="72">
        <v>44832</v>
      </c>
      <c r="W1205" s="58" t="s">
        <v>6886</v>
      </c>
      <c r="X1205" s="72">
        <v>44826</v>
      </c>
      <c r="Y1205" s="73" t="s">
        <v>6832</v>
      </c>
      <c r="Z1205" s="58" t="s">
        <v>52</v>
      </c>
      <c r="AA1205" s="58" t="s">
        <v>53</v>
      </c>
      <c r="AB1205" s="58" t="s">
        <v>1246</v>
      </c>
      <c r="AC1205" s="58" t="s">
        <v>1247</v>
      </c>
      <c r="AD1205" s="58" t="s">
        <v>7109</v>
      </c>
      <c r="AE1205" s="58" t="s">
        <v>6887</v>
      </c>
      <c r="AF1205" s="58" t="s">
        <v>6849</v>
      </c>
      <c r="AG1205" s="58"/>
      <c r="AH1205" s="58"/>
      <c r="AI1205" s="58"/>
      <c r="AJ1205" s="58"/>
      <c r="AK1205" s="58"/>
    </row>
    <row r="1206" spans="1:37" x14ac:dyDescent="0.3">
      <c r="A1206" s="58" t="s">
        <v>36</v>
      </c>
      <c r="B1206" s="58" t="s">
        <v>37</v>
      </c>
      <c r="C1206" s="58" t="s">
        <v>38</v>
      </c>
      <c r="D1206" s="58" t="s">
        <v>39</v>
      </c>
      <c r="E1206" s="58" t="s">
        <v>99</v>
      </c>
      <c r="F1206" s="58" t="s">
        <v>100</v>
      </c>
      <c r="G1206" s="58" t="s">
        <v>42</v>
      </c>
      <c r="H1206" s="58" t="s">
        <v>101</v>
      </c>
      <c r="I1206" s="58" t="s">
        <v>44</v>
      </c>
      <c r="J1206" s="58" t="s">
        <v>102</v>
      </c>
      <c r="K1206" s="58" t="s">
        <v>103</v>
      </c>
      <c r="L1206" s="58" t="s">
        <v>104</v>
      </c>
      <c r="M1206" s="58" t="s">
        <v>105</v>
      </c>
      <c r="N1206" s="58" t="s">
        <v>6847</v>
      </c>
      <c r="O1206" s="58">
        <v>2120000</v>
      </c>
      <c r="P1206" s="58" t="s">
        <v>7096</v>
      </c>
      <c r="Q1206" s="72">
        <v>44834</v>
      </c>
      <c r="R1206" s="58" t="s">
        <v>7097</v>
      </c>
      <c r="S1206" s="72">
        <v>44833</v>
      </c>
      <c r="T1206" s="58" t="s">
        <v>7101</v>
      </c>
      <c r="U1206" s="58" t="s">
        <v>7118</v>
      </c>
      <c r="V1206" s="72">
        <v>44832</v>
      </c>
      <c r="W1206" s="58" t="s">
        <v>6818</v>
      </c>
      <c r="X1206" s="72">
        <v>44825</v>
      </c>
      <c r="Y1206" s="73" t="s">
        <v>6832</v>
      </c>
      <c r="Z1206" s="58" t="s">
        <v>52</v>
      </c>
      <c r="AA1206" s="58" t="s">
        <v>53</v>
      </c>
      <c r="AB1206" s="58" t="s">
        <v>1246</v>
      </c>
      <c r="AC1206" s="58" t="s">
        <v>1247</v>
      </c>
      <c r="AD1206" s="58" t="s">
        <v>7119</v>
      </c>
      <c r="AE1206" s="58" t="s">
        <v>6848</v>
      </c>
      <c r="AF1206" s="58" t="s">
        <v>6849</v>
      </c>
      <c r="AG1206" s="58"/>
      <c r="AH1206" s="58"/>
      <c r="AI1206" s="58">
        <v>63600</v>
      </c>
      <c r="AJ1206" s="58"/>
      <c r="AK1206" s="58"/>
    </row>
    <row r="1207" spans="1:37" x14ac:dyDescent="0.3">
      <c r="A1207" s="58" t="s">
        <v>36</v>
      </c>
      <c r="B1207" s="58" t="s">
        <v>37</v>
      </c>
      <c r="C1207" s="58" t="s">
        <v>38</v>
      </c>
      <c r="D1207" s="58" t="s">
        <v>39</v>
      </c>
      <c r="E1207" s="58" t="s">
        <v>99</v>
      </c>
      <c r="F1207" s="58" t="s">
        <v>100</v>
      </c>
      <c r="G1207" s="58" t="s">
        <v>42</v>
      </c>
      <c r="H1207" s="58" t="s">
        <v>101</v>
      </c>
      <c r="I1207" s="58" t="s">
        <v>44</v>
      </c>
      <c r="J1207" s="58" t="s">
        <v>102</v>
      </c>
      <c r="K1207" s="58" t="s">
        <v>103</v>
      </c>
      <c r="L1207" s="58" t="s">
        <v>104</v>
      </c>
      <c r="M1207" s="58" t="s">
        <v>105</v>
      </c>
      <c r="N1207" s="58" t="s">
        <v>6853</v>
      </c>
      <c r="O1207" s="58">
        <v>2385000</v>
      </c>
      <c r="P1207" s="58" t="s">
        <v>7096</v>
      </c>
      <c r="Q1207" s="72">
        <v>44834</v>
      </c>
      <c r="R1207" s="58" t="s">
        <v>7097</v>
      </c>
      <c r="S1207" s="72">
        <v>44833</v>
      </c>
      <c r="T1207" s="58" t="s">
        <v>7101</v>
      </c>
      <c r="U1207" s="58" t="s">
        <v>7106</v>
      </c>
      <c r="V1207" s="72">
        <v>44832</v>
      </c>
      <c r="W1207" s="58" t="s">
        <v>6819</v>
      </c>
      <c r="X1207" s="72">
        <v>44827</v>
      </c>
      <c r="Y1207" s="73" t="s">
        <v>6832</v>
      </c>
      <c r="Z1207" s="58" t="s">
        <v>52</v>
      </c>
      <c r="AA1207" s="58" t="s">
        <v>53</v>
      </c>
      <c r="AB1207" s="58" t="s">
        <v>1246</v>
      </c>
      <c r="AC1207" s="58" t="s">
        <v>1247</v>
      </c>
      <c r="AD1207" s="58" t="s">
        <v>7107</v>
      </c>
      <c r="AE1207" s="58" t="s">
        <v>6854</v>
      </c>
      <c r="AF1207" s="58" t="s">
        <v>6849</v>
      </c>
      <c r="AG1207" s="58"/>
      <c r="AH1207" s="58"/>
      <c r="AI1207" s="58">
        <v>71550</v>
      </c>
      <c r="AJ1207" s="58"/>
      <c r="AK1207" s="58"/>
    </row>
    <row r="1208" spans="1:37" x14ac:dyDescent="0.3">
      <c r="A1208" s="58" t="s">
        <v>36</v>
      </c>
      <c r="B1208" s="58" t="s">
        <v>37</v>
      </c>
      <c r="C1208" s="58" t="s">
        <v>38</v>
      </c>
      <c r="D1208" s="58" t="s">
        <v>39</v>
      </c>
      <c r="E1208" s="58" t="s">
        <v>40</v>
      </c>
      <c r="F1208" s="58" t="s">
        <v>345</v>
      </c>
      <c r="G1208" s="58" t="s">
        <v>42</v>
      </c>
      <c r="H1208" s="58" t="s">
        <v>346</v>
      </c>
      <c r="I1208" s="58" t="s">
        <v>44</v>
      </c>
      <c r="J1208" s="58" t="s">
        <v>45</v>
      </c>
      <c r="K1208" s="58" t="s">
        <v>46</v>
      </c>
      <c r="L1208" s="58" t="s">
        <v>274</v>
      </c>
      <c r="M1208" s="58" t="s">
        <v>1633</v>
      </c>
      <c r="N1208" s="58" t="s">
        <v>6844</v>
      </c>
      <c r="O1208" s="58">
        <v>990000</v>
      </c>
      <c r="P1208" s="58" t="s">
        <v>7096</v>
      </c>
      <c r="Q1208" s="72">
        <v>44834</v>
      </c>
      <c r="R1208" s="58" t="s">
        <v>7097</v>
      </c>
      <c r="S1208" s="72">
        <v>44833</v>
      </c>
      <c r="T1208" s="58" t="s">
        <v>7101</v>
      </c>
      <c r="U1208" s="58" t="s">
        <v>7128</v>
      </c>
      <c r="V1208" s="72">
        <v>44832</v>
      </c>
      <c r="W1208" s="58" t="s">
        <v>6845</v>
      </c>
      <c r="X1208" s="72">
        <v>44811</v>
      </c>
      <c r="Y1208" s="73" t="s">
        <v>6832</v>
      </c>
      <c r="Z1208" s="58" t="s">
        <v>52</v>
      </c>
      <c r="AA1208" s="58" t="s">
        <v>53</v>
      </c>
      <c r="AB1208" s="58" t="s">
        <v>1246</v>
      </c>
      <c r="AC1208" s="58" t="s">
        <v>1247</v>
      </c>
      <c r="AD1208" s="58" t="s">
        <v>7129</v>
      </c>
      <c r="AE1208" s="58" t="s">
        <v>6846</v>
      </c>
      <c r="AF1208" s="58" t="s">
        <v>6834</v>
      </c>
      <c r="AG1208" s="58"/>
      <c r="AH1208" s="58"/>
      <c r="AI1208" s="58"/>
      <c r="AJ1208" s="58"/>
      <c r="AK1208" s="58"/>
    </row>
    <row r="1209" spans="1:37" x14ac:dyDescent="0.3">
      <c r="A1209" s="58" t="s">
        <v>36</v>
      </c>
      <c r="B1209" s="58" t="s">
        <v>37</v>
      </c>
      <c r="C1209" s="58" t="s">
        <v>38</v>
      </c>
      <c r="D1209" s="58" t="s">
        <v>39</v>
      </c>
      <c r="E1209" s="58" t="s">
        <v>99</v>
      </c>
      <c r="F1209" s="58" t="s">
        <v>100</v>
      </c>
      <c r="G1209" s="58" t="s">
        <v>42</v>
      </c>
      <c r="H1209" s="58" t="s">
        <v>101</v>
      </c>
      <c r="I1209" s="58" t="s">
        <v>44</v>
      </c>
      <c r="J1209" s="58" t="s">
        <v>102</v>
      </c>
      <c r="K1209" s="58" t="s">
        <v>103</v>
      </c>
      <c r="L1209" s="58" t="s">
        <v>104</v>
      </c>
      <c r="M1209" s="58" t="s">
        <v>105</v>
      </c>
      <c r="N1209" s="58" t="s">
        <v>6860</v>
      </c>
      <c r="O1209" s="58">
        <v>990000</v>
      </c>
      <c r="P1209" s="58" t="s">
        <v>7096</v>
      </c>
      <c r="Q1209" s="72">
        <v>44834</v>
      </c>
      <c r="R1209" s="58" t="s">
        <v>7097</v>
      </c>
      <c r="S1209" s="72">
        <v>44833</v>
      </c>
      <c r="T1209" s="58" t="s">
        <v>7101</v>
      </c>
      <c r="U1209" s="58" t="s">
        <v>7110</v>
      </c>
      <c r="V1209" s="72">
        <v>44832</v>
      </c>
      <c r="W1209" s="58" t="s">
        <v>6861</v>
      </c>
      <c r="X1209" s="72">
        <v>44827</v>
      </c>
      <c r="Y1209" s="73" t="s">
        <v>6832</v>
      </c>
      <c r="Z1209" s="58" t="s">
        <v>52</v>
      </c>
      <c r="AA1209" s="58" t="s">
        <v>53</v>
      </c>
      <c r="AB1209" s="58" t="s">
        <v>1246</v>
      </c>
      <c r="AC1209" s="58" t="s">
        <v>1247</v>
      </c>
      <c r="AD1209" s="58" t="s">
        <v>7111</v>
      </c>
      <c r="AE1209" s="58" t="s">
        <v>6862</v>
      </c>
      <c r="AF1209" s="58" t="s">
        <v>6849</v>
      </c>
      <c r="AG1209" s="58"/>
      <c r="AH1209" s="58"/>
      <c r="AI1209" s="58"/>
      <c r="AJ1209" s="58"/>
      <c r="AK1209" s="58"/>
    </row>
    <row r="1210" spans="1:37" x14ac:dyDescent="0.3">
      <c r="A1210" s="58" t="s">
        <v>36</v>
      </c>
      <c r="B1210" s="58" t="s">
        <v>37</v>
      </c>
      <c r="C1210" s="58" t="s">
        <v>38</v>
      </c>
      <c r="D1210" s="58" t="s">
        <v>39</v>
      </c>
      <c r="E1210" s="58" t="s">
        <v>40</v>
      </c>
      <c r="F1210" s="58" t="s">
        <v>345</v>
      </c>
      <c r="G1210" s="58" t="s">
        <v>42</v>
      </c>
      <c r="H1210" s="58" t="s">
        <v>346</v>
      </c>
      <c r="I1210" s="58" t="s">
        <v>44</v>
      </c>
      <c r="J1210" s="58" t="s">
        <v>45</v>
      </c>
      <c r="K1210" s="58" t="s">
        <v>46</v>
      </c>
      <c r="L1210" s="58" t="s">
        <v>279</v>
      </c>
      <c r="M1210" s="58" t="s">
        <v>347</v>
      </c>
      <c r="N1210" s="58" t="s">
        <v>6850</v>
      </c>
      <c r="O1210" s="58">
        <v>1490000</v>
      </c>
      <c r="P1210" s="58" t="s">
        <v>7096</v>
      </c>
      <c r="Q1210" s="72">
        <v>44834</v>
      </c>
      <c r="R1210" s="58" t="s">
        <v>7097</v>
      </c>
      <c r="S1210" s="72">
        <v>44833</v>
      </c>
      <c r="T1210" s="58" t="s">
        <v>7101</v>
      </c>
      <c r="U1210" s="58" t="s">
        <v>7132</v>
      </c>
      <c r="V1210" s="72">
        <v>44832</v>
      </c>
      <c r="W1210" s="58" t="s">
        <v>6851</v>
      </c>
      <c r="X1210" s="72">
        <v>44811</v>
      </c>
      <c r="Y1210" s="73" t="s">
        <v>6832</v>
      </c>
      <c r="Z1210" s="58" t="s">
        <v>52</v>
      </c>
      <c r="AA1210" s="58" t="s">
        <v>53</v>
      </c>
      <c r="AB1210" s="58" t="s">
        <v>1246</v>
      </c>
      <c r="AC1210" s="58" t="s">
        <v>1247</v>
      </c>
      <c r="AD1210" s="58" t="s">
        <v>7133</v>
      </c>
      <c r="AE1210" s="58" t="s">
        <v>6852</v>
      </c>
      <c r="AF1210" s="58" t="s">
        <v>6834</v>
      </c>
      <c r="AG1210" s="58"/>
      <c r="AH1210" s="58"/>
      <c r="AI1210" s="58"/>
      <c r="AJ1210" s="58"/>
      <c r="AK1210" s="58"/>
    </row>
    <row r="1211" spans="1:37" x14ac:dyDescent="0.3">
      <c r="A1211" s="58" t="s">
        <v>36</v>
      </c>
      <c r="B1211" s="58" t="s">
        <v>37</v>
      </c>
      <c r="C1211" s="58" t="s">
        <v>38</v>
      </c>
      <c r="D1211" s="58" t="s">
        <v>39</v>
      </c>
      <c r="E1211" s="58" t="s">
        <v>99</v>
      </c>
      <c r="F1211" s="58" t="s">
        <v>100</v>
      </c>
      <c r="G1211" s="58" t="s">
        <v>42</v>
      </c>
      <c r="H1211" s="58" t="s">
        <v>101</v>
      </c>
      <c r="I1211" s="58" t="s">
        <v>44</v>
      </c>
      <c r="J1211" s="58" t="s">
        <v>102</v>
      </c>
      <c r="K1211" s="58" t="s">
        <v>103</v>
      </c>
      <c r="L1211" s="58" t="s">
        <v>104</v>
      </c>
      <c r="M1211" s="58" t="s">
        <v>105</v>
      </c>
      <c r="N1211" s="58" t="s">
        <v>6857</v>
      </c>
      <c r="O1211" s="58">
        <v>880000</v>
      </c>
      <c r="P1211" s="58" t="s">
        <v>7096</v>
      </c>
      <c r="Q1211" s="72">
        <v>44834</v>
      </c>
      <c r="R1211" s="58" t="s">
        <v>7097</v>
      </c>
      <c r="S1211" s="72">
        <v>44833</v>
      </c>
      <c r="T1211" s="58" t="s">
        <v>7101</v>
      </c>
      <c r="U1211" s="58" t="s">
        <v>7114</v>
      </c>
      <c r="V1211" s="72">
        <v>44832</v>
      </c>
      <c r="W1211" s="58" t="s">
        <v>6858</v>
      </c>
      <c r="X1211" s="72">
        <v>44825</v>
      </c>
      <c r="Y1211" s="73" t="s">
        <v>6832</v>
      </c>
      <c r="Z1211" s="58" t="s">
        <v>52</v>
      </c>
      <c r="AA1211" s="58" t="s">
        <v>53</v>
      </c>
      <c r="AB1211" s="58" t="s">
        <v>1246</v>
      </c>
      <c r="AC1211" s="58" t="s">
        <v>1247</v>
      </c>
      <c r="AD1211" s="58" t="s">
        <v>7115</v>
      </c>
      <c r="AE1211" s="58" t="s">
        <v>6859</v>
      </c>
      <c r="AF1211" s="58" t="s">
        <v>6849</v>
      </c>
      <c r="AG1211" s="58"/>
      <c r="AH1211" s="58"/>
      <c r="AI1211" s="58"/>
      <c r="AJ1211" s="58"/>
      <c r="AK1211" s="58"/>
    </row>
    <row r="1212" spans="1:37" x14ac:dyDescent="0.3">
      <c r="A1212" s="58" t="s">
        <v>36</v>
      </c>
      <c r="B1212" s="58" t="s">
        <v>37</v>
      </c>
      <c r="C1212" s="58" t="s">
        <v>38</v>
      </c>
      <c r="D1212" s="58" t="s">
        <v>39</v>
      </c>
      <c r="E1212" s="58" t="s">
        <v>99</v>
      </c>
      <c r="F1212" s="58" t="s">
        <v>403</v>
      </c>
      <c r="G1212" s="58" t="s">
        <v>56</v>
      </c>
      <c r="H1212" s="58" t="s">
        <v>455</v>
      </c>
      <c r="I1212" s="58" t="s">
        <v>44</v>
      </c>
      <c r="J1212" s="58" t="s">
        <v>102</v>
      </c>
      <c r="K1212" s="58" t="s">
        <v>103</v>
      </c>
      <c r="L1212" s="58" t="s">
        <v>456</v>
      </c>
      <c r="M1212" s="58" t="s">
        <v>457</v>
      </c>
      <c r="N1212" s="58" t="s">
        <v>6867</v>
      </c>
      <c r="O1212" s="58">
        <v>2160000</v>
      </c>
      <c r="P1212" s="58" t="s">
        <v>7096</v>
      </c>
      <c r="Q1212" s="72">
        <v>44834</v>
      </c>
      <c r="R1212" s="58" t="s">
        <v>7097</v>
      </c>
      <c r="S1212" s="72">
        <v>44833</v>
      </c>
      <c r="T1212" s="58" t="s">
        <v>7101</v>
      </c>
      <c r="U1212" s="58" t="s">
        <v>7120</v>
      </c>
      <c r="V1212" s="72">
        <v>44832</v>
      </c>
      <c r="W1212" s="58" t="s">
        <v>6914</v>
      </c>
      <c r="X1212" s="72">
        <v>44827</v>
      </c>
      <c r="Y1212" s="73" t="s">
        <v>6832</v>
      </c>
      <c r="Z1212" s="58" t="s">
        <v>52</v>
      </c>
      <c r="AA1212" s="58" t="s">
        <v>62</v>
      </c>
      <c r="AB1212" s="58" t="s">
        <v>1246</v>
      </c>
      <c r="AC1212" s="58" t="s">
        <v>1247</v>
      </c>
      <c r="AD1212" s="58" t="s">
        <v>7121</v>
      </c>
      <c r="AE1212" s="58" t="s">
        <v>6915</v>
      </c>
      <c r="AF1212" s="58" t="s">
        <v>6849</v>
      </c>
      <c r="AG1212" s="58"/>
      <c r="AH1212" s="58"/>
      <c r="AI1212" s="58"/>
      <c r="AJ1212" s="58"/>
      <c r="AK1212" s="58"/>
    </row>
    <row r="1213" spans="1:37" x14ac:dyDescent="0.3">
      <c r="A1213" s="58" t="s">
        <v>36</v>
      </c>
      <c r="B1213" s="58" t="s">
        <v>37</v>
      </c>
      <c r="C1213" s="58" t="s">
        <v>38</v>
      </c>
      <c r="D1213" s="58" t="s">
        <v>39</v>
      </c>
      <c r="E1213" s="58" t="s">
        <v>99</v>
      </c>
      <c r="F1213" s="58" t="s">
        <v>403</v>
      </c>
      <c r="G1213" s="58" t="s">
        <v>56</v>
      </c>
      <c r="H1213" s="58" t="s">
        <v>455</v>
      </c>
      <c r="I1213" s="58" t="s">
        <v>44</v>
      </c>
      <c r="J1213" s="58" t="s">
        <v>102</v>
      </c>
      <c r="K1213" s="58" t="s">
        <v>103</v>
      </c>
      <c r="L1213" s="58" t="s">
        <v>456</v>
      </c>
      <c r="M1213" s="58" t="s">
        <v>457</v>
      </c>
      <c r="N1213" s="58" t="s">
        <v>6911</v>
      </c>
      <c r="O1213" s="58">
        <v>2256000</v>
      </c>
      <c r="P1213" s="58" t="s">
        <v>7096</v>
      </c>
      <c r="Q1213" s="72">
        <v>44834</v>
      </c>
      <c r="R1213" s="58" t="s">
        <v>7097</v>
      </c>
      <c r="S1213" s="72">
        <v>44833</v>
      </c>
      <c r="T1213" s="58" t="s">
        <v>7101</v>
      </c>
      <c r="U1213" s="58" t="s">
        <v>7122</v>
      </c>
      <c r="V1213" s="72">
        <v>44832</v>
      </c>
      <c r="W1213" s="58" t="s">
        <v>6912</v>
      </c>
      <c r="X1213" s="72">
        <v>44827</v>
      </c>
      <c r="Y1213" s="73" t="s">
        <v>6832</v>
      </c>
      <c r="Z1213" s="58" t="s">
        <v>52</v>
      </c>
      <c r="AA1213" s="58" t="s">
        <v>62</v>
      </c>
      <c r="AB1213" s="58" t="s">
        <v>1246</v>
      </c>
      <c r="AC1213" s="58" t="s">
        <v>1247</v>
      </c>
      <c r="AD1213" s="58" t="s">
        <v>7123</v>
      </c>
      <c r="AE1213" s="58" t="s">
        <v>6913</v>
      </c>
      <c r="AF1213" s="58" t="s">
        <v>6849</v>
      </c>
      <c r="AG1213" s="58"/>
      <c r="AH1213" s="58"/>
      <c r="AI1213" s="58"/>
      <c r="AJ1213" s="58"/>
      <c r="AK1213" s="58"/>
    </row>
    <row r="1214" spans="1:37" x14ac:dyDescent="0.3">
      <c r="A1214" s="58" t="s">
        <v>36</v>
      </c>
      <c r="B1214" s="58" t="s">
        <v>37</v>
      </c>
      <c r="C1214" s="58" t="s">
        <v>38</v>
      </c>
      <c r="D1214" s="58" t="s">
        <v>39</v>
      </c>
      <c r="E1214" s="58" t="s">
        <v>99</v>
      </c>
      <c r="F1214" s="58" t="s">
        <v>403</v>
      </c>
      <c r="G1214" s="58" t="s">
        <v>56</v>
      </c>
      <c r="H1214" s="58" t="s">
        <v>455</v>
      </c>
      <c r="I1214" s="58" t="s">
        <v>44</v>
      </c>
      <c r="J1214" s="58" t="s">
        <v>102</v>
      </c>
      <c r="K1214" s="58" t="s">
        <v>103</v>
      </c>
      <c r="L1214" s="58" t="s">
        <v>456</v>
      </c>
      <c r="M1214" s="58" t="s">
        <v>457</v>
      </c>
      <c r="N1214" s="58" t="s">
        <v>6908</v>
      </c>
      <c r="O1214" s="58">
        <v>2233000</v>
      </c>
      <c r="P1214" s="58" t="s">
        <v>7096</v>
      </c>
      <c r="Q1214" s="72">
        <v>44834</v>
      </c>
      <c r="R1214" s="58" t="s">
        <v>7097</v>
      </c>
      <c r="S1214" s="72">
        <v>44833</v>
      </c>
      <c r="T1214" s="58" t="s">
        <v>7101</v>
      </c>
      <c r="U1214" s="58" t="s">
        <v>7126</v>
      </c>
      <c r="V1214" s="72">
        <v>44832</v>
      </c>
      <c r="W1214" s="58" t="s">
        <v>6909</v>
      </c>
      <c r="X1214" s="72">
        <v>44827</v>
      </c>
      <c r="Y1214" s="73" t="s">
        <v>6832</v>
      </c>
      <c r="Z1214" s="58" t="s">
        <v>52</v>
      </c>
      <c r="AA1214" s="58" t="s">
        <v>62</v>
      </c>
      <c r="AB1214" s="58" t="s">
        <v>1246</v>
      </c>
      <c r="AC1214" s="58" t="s">
        <v>1247</v>
      </c>
      <c r="AD1214" s="58" t="s">
        <v>7127</v>
      </c>
      <c r="AE1214" s="58" t="s">
        <v>6910</v>
      </c>
      <c r="AF1214" s="58" t="s">
        <v>6849</v>
      </c>
      <c r="AG1214" s="58"/>
      <c r="AH1214" s="58"/>
      <c r="AI1214" s="58"/>
      <c r="AJ1214" s="58"/>
      <c r="AK1214" s="58"/>
    </row>
    <row r="1215" spans="1:37" x14ac:dyDescent="0.3">
      <c r="A1215" s="58" t="s">
        <v>36</v>
      </c>
      <c r="B1215" s="58" t="s">
        <v>37</v>
      </c>
      <c r="C1215" s="58" t="s">
        <v>38</v>
      </c>
      <c r="D1215" s="58" t="s">
        <v>39</v>
      </c>
      <c r="E1215" s="58" t="s">
        <v>99</v>
      </c>
      <c r="F1215" s="58" t="s">
        <v>100</v>
      </c>
      <c r="G1215" s="58" t="s">
        <v>56</v>
      </c>
      <c r="H1215" s="58" t="s">
        <v>1051</v>
      </c>
      <c r="I1215" s="58" t="s">
        <v>44</v>
      </c>
      <c r="J1215" s="58" t="s">
        <v>102</v>
      </c>
      <c r="K1215" s="58" t="s">
        <v>103</v>
      </c>
      <c r="L1215" s="58" t="s">
        <v>1052</v>
      </c>
      <c r="M1215" s="58" t="s">
        <v>1053</v>
      </c>
      <c r="N1215" s="58" t="s">
        <v>6873</v>
      </c>
      <c r="O1215" s="58">
        <v>4937800</v>
      </c>
      <c r="P1215" s="58" t="s">
        <v>7096</v>
      </c>
      <c r="Q1215" s="72">
        <v>44834</v>
      </c>
      <c r="R1215" s="58" t="s">
        <v>7097</v>
      </c>
      <c r="S1215" s="72">
        <v>44833</v>
      </c>
      <c r="T1215" s="58" t="s">
        <v>7101</v>
      </c>
      <c r="U1215" s="58" t="s">
        <v>7130</v>
      </c>
      <c r="V1215" s="72">
        <v>44832</v>
      </c>
      <c r="W1215" s="58" t="s">
        <v>6874</v>
      </c>
      <c r="X1215" s="72">
        <v>44827</v>
      </c>
      <c r="Y1215" s="73" t="s">
        <v>6832</v>
      </c>
      <c r="Z1215" s="58" t="s">
        <v>52</v>
      </c>
      <c r="AA1215" s="58" t="s">
        <v>62</v>
      </c>
      <c r="AB1215" s="58" t="s">
        <v>1246</v>
      </c>
      <c r="AC1215" s="58" t="s">
        <v>1247</v>
      </c>
      <c r="AD1215" s="58" t="s">
        <v>7131</v>
      </c>
      <c r="AE1215" s="58" t="s">
        <v>6875</v>
      </c>
      <c r="AF1215" s="58" t="s">
        <v>6849</v>
      </c>
      <c r="AG1215" s="58"/>
      <c r="AH1215" s="58"/>
      <c r="AI1215" s="58"/>
      <c r="AJ1215" s="58"/>
      <c r="AK1215" s="58"/>
    </row>
    <row r="1216" spans="1:37" x14ac:dyDescent="0.3">
      <c r="A1216" s="58" t="s">
        <v>36</v>
      </c>
      <c r="B1216" s="58" t="s">
        <v>37</v>
      </c>
      <c r="C1216" s="58" t="s">
        <v>38</v>
      </c>
      <c r="D1216" s="58" t="s">
        <v>39</v>
      </c>
      <c r="E1216" s="58" t="s">
        <v>99</v>
      </c>
      <c r="F1216" s="58" t="s">
        <v>100</v>
      </c>
      <c r="G1216" s="58" t="s">
        <v>56</v>
      </c>
      <c r="H1216" s="58" t="s">
        <v>1051</v>
      </c>
      <c r="I1216" s="58" t="s">
        <v>44</v>
      </c>
      <c r="J1216" s="58" t="s">
        <v>102</v>
      </c>
      <c r="K1216" s="58" t="s">
        <v>103</v>
      </c>
      <c r="L1216" s="58" t="s">
        <v>1052</v>
      </c>
      <c r="M1216" s="58" t="s">
        <v>1053</v>
      </c>
      <c r="N1216" s="58" t="s">
        <v>6870</v>
      </c>
      <c r="O1216" s="58">
        <v>4619430</v>
      </c>
      <c r="P1216" s="58" t="s">
        <v>7096</v>
      </c>
      <c r="Q1216" s="72">
        <v>44834</v>
      </c>
      <c r="R1216" s="58" t="s">
        <v>7097</v>
      </c>
      <c r="S1216" s="72">
        <v>44833</v>
      </c>
      <c r="T1216" s="58" t="s">
        <v>7101</v>
      </c>
      <c r="U1216" s="58" t="s">
        <v>7134</v>
      </c>
      <c r="V1216" s="72">
        <v>44832</v>
      </c>
      <c r="W1216" s="58" t="s">
        <v>6871</v>
      </c>
      <c r="X1216" s="72">
        <v>44827</v>
      </c>
      <c r="Y1216" s="73" t="s">
        <v>6832</v>
      </c>
      <c r="Z1216" s="58" t="s">
        <v>52</v>
      </c>
      <c r="AA1216" s="58" t="s">
        <v>62</v>
      </c>
      <c r="AB1216" s="58" t="s">
        <v>1246</v>
      </c>
      <c r="AC1216" s="58" t="s">
        <v>1247</v>
      </c>
      <c r="AD1216" s="58" t="s">
        <v>7135</v>
      </c>
      <c r="AE1216" s="58" t="s">
        <v>6872</v>
      </c>
      <c r="AF1216" s="58" t="s">
        <v>6849</v>
      </c>
      <c r="AG1216" s="58"/>
      <c r="AH1216" s="58"/>
      <c r="AI1216" s="58"/>
      <c r="AJ1216" s="58"/>
      <c r="AK1216" s="58"/>
    </row>
    <row r="1217" spans="1:37" x14ac:dyDescent="0.3">
      <c r="A1217" s="58" t="s">
        <v>36</v>
      </c>
      <c r="B1217" s="58" t="s">
        <v>37</v>
      </c>
      <c r="C1217" s="58" t="s">
        <v>38</v>
      </c>
      <c r="D1217" s="58" t="s">
        <v>39</v>
      </c>
      <c r="E1217" s="58" t="s">
        <v>99</v>
      </c>
      <c r="F1217" s="58" t="s">
        <v>100</v>
      </c>
      <c r="G1217" s="58" t="s">
        <v>2778</v>
      </c>
      <c r="H1217" s="58" t="s">
        <v>2779</v>
      </c>
      <c r="I1217" s="58" t="s">
        <v>44</v>
      </c>
      <c r="J1217" s="58" t="s">
        <v>102</v>
      </c>
      <c r="K1217" s="58" t="s">
        <v>103</v>
      </c>
      <c r="L1217" s="58" t="s">
        <v>2780</v>
      </c>
      <c r="M1217" s="58" t="s">
        <v>2781</v>
      </c>
      <c r="N1217" s="58" t="s">
        <v>6855</v>
      </c>
      <c r="O1217" s="58">
        <v>3600000</v>
      </c>
      <c r="P1217" s="58" t="s">
        <v>7096</v>
      </c>
      <c r="Q1217" s="72">
        <v>44834</v>
      </c>
      <c r="R1217" s="58" t="s">
        <v>7097</v>
      </c>
      <c r="S1217" s="72">
        <v>44833</v>
      </c>
      <c r="T1217" s="58" t="s">
        <v>7101</v>
      </c>
      <c r="U1217" s="58" t="s">
        <v>7138</v>
      </c>
      <c r="V1217" s="72">
        <v>44832</v>
      </c>
      <c r="W1217" s="58" t="s">
        <v>6820</v>
      </c>
      <c r="X1217" s="72">
        <v>44825</v>
      </c>
      <c r="Y1217" s="73" t="s">
        <v>6832</v>
      </c>
      <c r="Z1217" s="58" t="s">
        <v>52</v>
      </c>
      <c r="AA1217" s="58" t="s">
        <v>1309</v>
      </c>
      <c r="AB1217" s="58" t="s">
        <v>1246</v>
      </c>
      <c r="AC1217" s="58" t="s">
        <v>1247</v>
      </c>
      <c r="AD1217" s="58" t="s">
        <v>6843</v>
      </c>
      <c r="AE1217" s="58" t="s">
        <v>6856</v>
      </c>
      <c r="AF1217" s="58" t="s">
        <v>6849</v>
      </c>
      <c r="AG1217" s="58"/>
      <c r="AH1217" s="58">
        <v>540000</v>
      </c>
      <c r="AI1217" s="58"/>
      <c r="AJ1217" s="58"/>
      <c r="AK1217" s="58"/>
    </row>
    <row r="1218" spans="1:37" x14ac:dyDescent="0.3">
      <c r="A1218" s="58" t="s">
        <v>36</v>
      </c>
      <c r="B1218" s="58" t="s">
        <v>37</v>
      </c>
      <c r="C1218" s="58" t="s">
        <v>38</v>
      </c>
      <c r="D1218" s="58" t="s">
        <v>39</v>
      </c>
      <c r="E1218" s="58" t="s">
        <v>99</v>
      </c>
      <c r="F1218" s="58" t="s">
        <v>100</v>
      </c>
      <c r="G1218" s="58" t="s">
        <v>56</v>
      </c>
      <c r="H1218" s="58" t="s">
        <v>1051</v>
      </c>
      <c r="I1218" s="58" t="s">
        <v>44</v>
      </c>
      <c r="J1218" s="58" t="s">
        <v>102</v>
      </c>
      <c r="K1218" s="58" t="s">
        <v>103</v>
      </c>
      <c r="L1218" s="58" t="s">
        <v>1052</v>
      </c>
      <c r="M1218" s="58" t="s">
        <v>1053</v>
      </c>
      <c r="N1218" s="58" t="s">
        <v>6867</v>
      </c>
      <c r="O1218" s="58">
        <v>11965000</v>
      </c>
      <c r="P1218" s="58" t="s">
        <v>7096</v>
      </c>
      <c r="Q1218" s="72">
        <v>44834</v>
      </c>
      <c r="R1218" s="58" t="s">
        <v>7097</v>
      </c>
      <c r="S1218" s="72">
        <v>44833</v>
      </c>
      <c r="T1218" s="58" t="s">
        <v>7101</v>
      </c>
      <c r="U1218" s="58" t="s">
        <v>7136</v>
      </c>
      <c r="V1218" s="72">
        <v>44832</v>
      </c>
      <c r="W1218" s="58" t="s">
        <v>6868</v>
      </c>
      <c r="X1218" s="72">
        <v>44827</v>
      </c>
      <c r="Y1218" s="73" t="s">
        <v>6832</v>
      </c>
      <c r="Z1218" s="58" t="s">
        <v>52</v>
      </c>
      <c r="AA1218" s="58" t="s">
        <v>62</v>
      </c>
      <c r="AB1218" s="58" t="s">
        <v>1246</v>
      </c>
      <c r="AC1218" s="58" t="s">
        <v>1247</v>
      </c>
      <c r="AD1218" s="58" t="s">
        <v>7001</v>
      </c>
      <c r="AE1218" s="58" t="s">
        <v>6869</v>
      </c>
      <c r="AF1218" s="58" t="s">
        <v>6849</v>
      </c>
      <c r="AG1218" s="58"/>
      <c r="AH1218" s="58"/>
      <c r="AI1218" s="58"/>
      <c r="AJ1218" s="58"/>
      <c r="AK1218" s="58"/>
    </row>
    <row r="1219" spans="1:37" x14ac:dyDescent="0.3">
      <c r="A1219" s="58" t="s">
        <v>121</v>
      </c>
      <c r="B1219" s="58" t="s">
        <v>122</v>
      </c>
      <c r="C1219" s="58" t="s">
        <v>123</v>
      </c>
      <c r="D1219" s="58" t="s">
        <v>124</v>
      </c>
      <c r="E1219" s="58" t="s">
        <v>125</v>
      </c>
      <c r="F1219" s="58" t="s">
        <v>174</v>
      </c>
      <c r="G1219" s="58" t="s">
        <v>2157</v>
      </c>
      <c r="H1219" s="58" t="s">
        <v>2158</v>
      </c>
      <c r="I1219" s="58" t="s">
        <v>44</v>
      </c>
      <c r="J1219" s="58" t="s">
        <v>136</v>
      </c>
      <c r="K1219" s="58" t="s">
        <v>137</v>
      </c>
      <c r="L1219" s="58" t="s">
        <v>2159</v>
      </c>
      <c r="M1219" s="58" t="s">
        <v>2160</v>
      </c>
      <c r="N1219" s="58" t="s">
        <v>6863</v>
      </c>
      <c r="O1219" s="58">
        <v>300000</v>
      </c>
      <c r="P1219" s="58" t="s">
        <v>7096</v>
      </c>
      <c r="Q1219" s="72">
        <v>44834</v>
      </c>
      <c r="R1219" s="58" t="s">
        <v>7097</v>
      </c>
      <c r="S1219" s="72">
        <v>44833</v>
      </c>
      <c r="T1219" s="58" t="s">
        <v>7098</v>
      </c>
      <c r="U1219" s="58" t="s">
        <v>7166</v>
      </c>
      <c r="V1219" s="72">
        <v>44832</v>
      </c>
      <c r="W1219" s="58" t="s">
        <v>6864</v>
      </c>
      <c r="X1219" s="72">
        <v>44809</v>
      </c>
      <c r="Y1219" s="73" t="s">
        <v>6832</v>
      </c>
      <c r="Z1219" s="58" t="s">
        <v>52</v>
      </c>
      <c r="AA1219" s="58" t="s">
        <v>2164</v>
      </c>
      <c r="AB1219" s="58" t="s">
        <v>1246</v>
      </c>
      <c r="AC1219" s="58" t="s">
        <v>1247</v>
      </c>
      <c r="AD1219" s="58" t="s">
        <v>6806</v>
      </c>
      <c r="AE1219" s="58" t="s">
        <v>6865</v>
      </c>
      <c r="AF1219" s="58" t="s">
        <v>6866</v>
      </c>
      <c r="AG1219" s="58"/>
      <c r="AH1219" s="58"/>
      <c r="AI1219" s="58"/>
      <c r="AJ1219" s="58"/>
      <c r="AK1219" s="58"/>
    </row>
    <row r="1220" spans="1:37" x14ac:dyDescent="0.3">
      <c r="A1220" s="58" t="s">
        <v>36</v>
      </c>
      <c r="B1220" s="58" t="s">
        <v>37</v>
      </c>
      <c r="C1220" s="58" t="s">
        <v>38</v>
      </c>
      <c r="D1220" s="58" t="s">
        <v>39</v>
      </c>
      <c r="E1220" s="58" t="s">
        <v>99</v>
      </c>
      <c r="F1220" s="58" t="s">
        <v>403</v>
      </c>
      <c r="G1220" s="58" t="s">
        <v>2778</v>
      </c>
      <c r="H1220" s="58" t="s">
        <v>2809</v>
      </c>
      <c r="I1220" s="58" t="s">
        <v>44</v>
      </c>
      <c r="J1220" s="58" t="s">
        <v>102</v>
      </c>
      <c r="K1220" s="58" t="s">
        <v>103</v>
      </c>
      <c r="L1220" s="58" t="s">
        <v>2780</v>
      </c>
      <c r="M1220" s="58" t="s">
        <v>2810</v>
      </c>
      <c r="N1220" s="58" t="s">
        <v>6906</v>
      </c>
      <c r="O1220" s="58">
        <v>7200000</v>
      </c>
      <c r="P1220" s="58" t="s">
        <v>7096</v>
      </c>
      <c r="Q1220" s="72">
        <v>44834</v>
      </c>
      <c r="R1220" s="58" t="s">
        <v>7097</v>
      </c>
      <c r="S1220" s="72">
        <v>44833</v>
      </c>
      <c r="T1220" s="58" t="s">
        <v>7101</v>
      </c>
      <c r="U1220" s="58" t="s">
        <v>7137</v>
      </c>
      <c r="V1220" s="72">
        <v>44832</v>
      </c>
      <c r="W1220" s="58" t="s">
        <v>6821</v>
      </c>
      <c r="X1220" s="72">
        <v>44827</v>
      </c>
      <c r="Y1220" s="73" t="s">
        <v>6832</v>
      </c>
      <c r="Z1220" s="58" t="s">
        <v>52</v>
      </c>
      <c r="AA1220" s="58" t="s">
        <v>1309</v>
      </c>
      <c r="AB1220" s="58" t="s">
        <v>1246</v>
      </c>
      <c r="AC1220" s="58" t="s">
        <v>1247</v>
      </c>
      <c r="AD1220" s="58" t="s">
        <v>6995</v>
      </c>
      <c r="AE1220" s="58" t="s">
        <v>6907</v>
      </c>
      <c r="AF1220" s="58" t="s">
        <v>6849</v>
      </c>
      <c r="AG1220" s="58"/>
      <c r="AH1220" s="58">
        <v>1080000</v>
      </c>
      <c r="AI1220" s="58"/>
      <c r="AJ1220" s="58"/>
      <c r="AK1220" s="58"/>
    </row>
    <row r="1221" spans="1:37" x14ac:dyDescent="0.3">
      <c r="A1221" s="58" t="s">
        <v>121</v>
      </c>
      <c r="B1221" s="58" t="s">
        <v>122</v>
      </c>
      <c r="C1221" s="58" t="s">
        <v>256</v>
      </c>
      <c r="D1221" s="58" t="s">
        <v>257</v>
      </c>
      <c r="E1221" s="58" t="s">
        <v>258</v>
      </c>
      <c r="F1221" s="58" t="s">
        <v>515</v>
      </c>
      <c r="G1221" s="58" t="s">
        <v>56</v>
      </c>
      <c r="H1221" s="58" t="s">
        <v>3402</v>
      </c>
      <c r="I1221" s="58" t="s">
        <v>44</v>
      </c>
      <c r="J1221" s="58" t="s">
        <v>261</v>
      </c>
      <c r="K1221" s="58" t="s">
        <v>262</v>
      </c>
      <c r="L1221" s="58" t="s">
        <v>6985</v>
      </c>
      <c r="M1221" s="58" t="s">
        <v>6986</v>
      </c>
      <c r="N1221" s="58" t="s">
        <v>6987</v>
      </c>
      <c r="O1221" s="58">
        <v>6565000</v>
      </c>
      <c r="P1221" s="58" t="s">
        <v>7096</v>
      </c>
      <c r="Q1221" s="72">
        <v>44834</v>
      </c>
      <c r="R1221" s="58" t="s">
        <v>7097</v>
      </c>
      <c r="S1221" s="72">
        <v>44833</v>
      </c>
      <c r="T1221" s="58" t="s">
        <v>7141</v>
      </c>
      <c r="U1221" s="58" t="s">
        <v>7142</v>
      </c>
      <c r="V1221" s="72">
        <v>44832</v>
      </c>
      <c r="W1221" s="58" t="s">
        <v>6988</v>
      </c>
      <c r="X1221" s="72">
        <v>44812</v>
      </c>
      <c r="Y1221" s="73" t="s">
        <v>6832</v>
      </c>
      <c r="Z1221" s="58" t="s">
        <v>52</v>
      </c>
      <c r="AA1221" s="58" t="s">
        <v>62</v>
      </c>
      <c r="AB1221" s="58" t="s">
        <v>1246</v>
      </c>
      <c r="AC1221" s="58" t="s">
        <v>1247</v>
      </c>
      <c r="AD1221" s="58" t="s">
        <v>6841</v>
      </c>
      <c r="AE1221" s="58" t="s">
        <v>6989</v>
      </c>
      <c r="AF1221" s="58" t="s">
        <v>6918</v>
      </c>
      <c r="AG1221" s="58"/>
      <c r="AH1221" s="58"/>
      <c r="AI1221" s="58"/>
      <c r="AJ1221" s="58"/>
      <c r="AK1221" s="58"/>
    </row>
    <row r="1222" spans="1:37" x14ac:dyDescent="0.3">
      <c r="A1222" s="58" t="s">
        <v>121</v>
      </c>
      <c r="B1222" s="58" t="s">
        <v>122</v>
      </c>
      <c r="C1222" s="58" t="s">
        <v>256</v>
      </c>
      <c r="D1222" s="58" t="s">
        <v>257</v>
      </c>
      <c r="E1222" s="58" t="s">
        <v>258</v>
      </c>
      <c r="F1222" s="58" t="s">
        <v>515</v>
      </c>
      <c r="G1222" s="58" t="s">
        <v>110</v>
      </c>
      <c r="H1222" s="58" t="s">
        <v>1403</v>
      </c>
      <c r="I1222" s="58" t="s">
        <v>44</v>
      </c>
      <c r="J1222" s="58" t="s">
        <v>261</v>
      </c>
      <c r="K1222" s="58" t="s">
        <v>262</v>
      </c>
      <c r="L1222" s="58" t="s">
        <v>263</v>
      </c>
      <c r="M1222" s="58" t="s">
        <v>1404</v>
      </c>
      <c r="N1222" s="58" t="s">
        <v>6982</v>
      </c>
      <c r="O1222" s="58">
        <v>310542</v>
      </c>
      <c r="P1222" s="58" t="s">
        <v>7096</v>
      </c>
      <c r="Q1222" s="72">
        <v>44834</v>
      </c>
      <c r="R1222" s="58" t="s">
        <v>7097</v>
      </c>
      <c r="S1222" s="72">
        <v>44833</v>
      </c>
      <c r="T1222" s="58" t="s">
        <v>7141</v>
      </c>
      <c r="U1222" s="58" t="s">
        <v>7145</v>
      </c>
      <c r="V1222" s="72">
        <v>44832</v>
      </c>
      <c r="W1222" s="58" t="s">
        <v>6983</v>
      </c>
      <c r="X1222" s="72">
        <v>44806</v>
      </c>
      <c r="Y1222" s="73" t="s">
        <v>6832</v>
      </c>
      <c r="Z1222" s="58" t="s">
        <v>52</v>
      </c>
      <c r="AA1222" s="58" t="s">
        <v>116</v>
      </c>
      <c r="AB1222" s="58" t="s">
        <v>1246</v>
      </c>
      <c r="AC1222" s="58" t="s">
        <v>1247</v>
      </c>
      <c r="AD1222" s="58" t="s">
        <v>7146</v>
      </c>
      <c r="AE1222" s="58" t="s">
        <v>6984</v>
      </c>
      <c r="AF1222" s="58" t="s">
        <v>6918</v>
      </c>
      <c r="AG1222" s="58"/>
      <c r="AH1222" s="58"/>
      <c r="AI1222" s="58"/>
      <c r="AJ1222" s="58"/>
      <c r="AK1222" s="58"/>
    </row>
    <row r="1223" spans="1:37" x14ac:dyDescent="0.3">
      <c r="A1223" s="58" t="s">
        <v>121</v>
      </c>
      <c r="B1223" s="58" t="s">
        <v>122</v>
      </c>
      <c r="C1223" s="58" t="s">
        <v>123</v>
      </c>
      <c r="D1223" s="58" t="s">
        <v>124</v>
      </c>
      <c r="E1223" s="58" t="s">
        <v>125</v>
      </c>
      <c r="F1223" s="58" t="s">
        <v>2121</v>
      </c>
      <c r="G1223" s="58" t="s">
        <v>56</v>
      </c>
      <c r="H1223" s="58" t="s">
        <v>2122</v>
      </c>
      <c r="I1223" s="58" t="s">
        <v>44</v>
      </c>
      <c r="J1223" s="58" t="s">
        <v>136</v>
      </c>
      <c r="K1223" s="58" t="s">
        <v>137</v>
      </c>
      <c r="L1223" s="58" t="s">
        <v>2123</v>
      </c>
      <c r="M1223" s="58" t="s">
        <v>2124</v>
      </c>
      <c r="N1223" s="58" t="s">
        <v>6876</v>
      </c>
      <c r="O1223" s="58">
        <v>410000</v>
      </c>
      <c r="P1223" s="58" t="s">
        <v>7096</v>
      </c>
      <c r="Q1223" s="72">
        <v>44834</v>
      </c>
      <c r="R1223" s="58" t="s">
        <v>7097</v>
      </c>
      <c r="S1223" s="72">
        <v>44833</v>
      </c>
      <c r="T1223" s="58" t="s">
        <v>7098</v>
      </c>
      <c r="U1223" s="58" t="s">
        <v>7182</v>
      </c>
      <c r="V1223" s="72">
        <v>44832</v>
      </c>
      <c r="W1223" s="58" t="s">
        <v>6877</v>
      </c>
      <c r="X1223" s="72">
        <v>44811</v>
      </c>
      <c r="Y1223" s="73" t="s">
        <v>6832</v>
      </c>
      <c r="Z1223" s="58" t="s">
        <v>52</v>
      </c>
      <c r="AA1223" s="58" t="s">
        <v>62</v>
      </c>
      <c r="AB1223" s="58" t="s">
        <v>1246</v>
      </c>
      <c r="AC1223" s="58" t="s">
        <v>1247</v>
      </c>
      <c r="AD1223" s="58" t="s">
        <v>6810</v>
      </c>
      <c r="AE1223" s="58" t="s">
        <v>6878</v>
      </c>
      <c r="AF1223" s="58" t="s">
        <v>6866</v>
      </c>
      <c r="AG1223" s="58"/>
      <c r="AH1223" s="58"/>
      <c r="AI1223" s="58"/>
      <c r="AJ1223" s="58"/>
      <c r="AK1223" s="58"/>
    </row>
    <row r="1224" spans="1:37" x14ac:dyDescent="0.3">
      <c r="A1224" s="58" t="s">
        <v>121</v>
      </c>
      <c r="B1224" s="58" t="s">
        <v>122</v>
      </c>
      <c r="C1224" s="58" t="s">
        <v>256</v>
      </c>
      <c r="D1224" s="58" t="s">
        <v>257</v>
      </c>
      <c r="E1224" s="58" t="s">
        <v>258</v>
      </c>
      <c r="F1224" s="58" t="s">
        <v>515</v>
      </c>
      <c r="G1224" s="58" t="s">
        <v>42</v>
      </c>
      <c r="H1224" s="58" t="s">
        <v>516</v>
      </c>
      <c r="I1224" s="58" t="s">
        <v>44</v>
      </c>
      <c r="J1224" s="58" t="s">
        <v>261</v>
      </c>
      <c r="K1224" s="58" t="s">
        <v>262</v>
      </c>
      <c r="L1224" s="58" t="s">
        <v>3437</v>
      </c>
      <c r="M1224" s="58" t="s">
        <v>531</v>
      </c>
      <c r="N1224" s="58" t="s">
        <v>6979</v>
      </c>
      <c r="O1224" s="58">
        <v>195000</v>
      </c>
      <c r="P1224" s="58" t="s">
        <v>7096</v>
      </c>
      <c r="Q1224" s="72">
        <v>44834</v>
      </c>
      <c r="R1224" s="58" t="s">
        <v>7097</v>
      </c>
      <c r="S1224" s="72">
        <v>44833</v>
      </c>
      <c r="T1224" s="58" t="s">
        <v>7141</v>
      </c>
      <c r="U1224" s="58" t="s">
        <v>7147</v>
      </c>
      <c r="V1224" s="72">
        <v>44832</v>
      </c>
      <c r="W1224" s="58" t="s">
        <v>6980</v>
      </c>
      <c r="X1224" s="72">
        <v>44826</v>
      </c>
      <c r="Y1224" s="73" t="s">
        <v>6832</v>
      </c>
      <c r="Z1224" s="58" t="s">
        <v>52</v>
      </c>
      <c r="AA1224" s="58" t="s">
        <v>53</v>
      </c>
      <c r="AB1224" s="58" t="s">
        <v>1246</v>
      </c>
      <c r="AC1224" s="58" t="s">
        <v>1247</v>
      </c>
      <c r="AD1224" s="58" t="s">
        <v>6852</v>
      </c>
      <c r="AE1224" s="58" t="s">
        <v>6981</v>
      </c>
      <c r="AF1224" s="58" t="s">
        <v>6918</v>
      </c>
      <c r="AG1224" s="58"/>
      <c r="AH1224" s="58"/>
      <c r="AI1224" s="58"/>
      <c r="AJ1224" s="58"/>
      <c r="AK1224" s="58"/>
    </row>
    <row r="1225" spans="1:37" x14ac:dyDescent="0.3">
      <c r="A1225" s="58" t="s">
        <v>121</v>
      </c>
      <c r="B1225" s="58" t="s">
        <v>122</v>
      </c>
      <c r="C1225" s="58" t="s">
        <v>123</v>
      </c>
      <c r="D1225" s="58" t="s">
        <v>124</v>
      </c>
      <c r="E1225" s="58" t="s">
        <v>125</v>
      </c>
      <c r="F1225" s="58" t="s">
        <v>2121</v>
      </c>
      <c r="G1225" s="58" t="s">
        <v>56</v>
      </c>
      <c r="H1225" s="58" t="s">
        <v>2122</v>
      </c>
      <c r="I1225" s="58" t="s">
        <v>44</v>
      </c>
      <c r="J1225" s="58" t="s">
        <v>136</v>
      </c>
      <c r="K1225" s="58" t="s">
        <v>137</v>
      </c>
      <c r="L1225" s="58" t="s">
        <v>2123</v>
      </c>
      <c r="M1225" s="58" t="s">
        <v>2124</v>
      </c>
      <c r="N1225" s="58" t="s">
        <v>6879</v>
      </c>
      <c r="O1225" s="58">
        <v>1660000</v>
      </c>
      <c r="P1225" s="58" t="s">
        <v>7096</v>
      </c>
      <c r="Q1225" s="72">
        <v>44834</v>
      </c>
      <c r="R1225" s="58" t="s">
        <v>7097</v>
      </c>
      <c r="S1225" s="72">
        <v>44833</v>
      </c>
      <c r="T1225" s="58" t="s">
        <v>7098</v>
      </c>
      <c r="U1225" s="58" t="s">
        <v>7185</v>
      </c>
      <c r="V1225" s="72">
        <v>44832</v>
      </c>
      <c r="W1225" s="58" t="s">
        <v>6880</v>
      </c>
      <c r="X1225" s="72">
        <v>44813</v>
      </c>
      <c r="Y1225" s="73" t="s">
        <v>6832</v>
      </c>
      <c r="Z1225" s="58" t="s">
        <v>52</v>
      </c>
      <c r="AA1225" s="58" t="s">
        <v>62</v>
      </c>
      <c r="AB1225" s="58" t="s">
        <v>1246</v>
      </c>
      <c r="AC1225" s="58" t="s">
        <v>1247</v>
      </c>
      <c r="AD1225" s="58" t="s">
        <v>6813</v>
      </c>
      <c r="AE1225" s="58" t="s">
        <v>6881</v>
      </c>
      <c r="AF1225" s="58" t="s">
        <v>6866</v>
      </c>
      <c r="AG1225" s="58"/>
      <c r="AH1225" s="58"/>
      <c r="AI1225" s="58"/>
      <c r="AJ1225" s="58"/>
      <c r="AK1225" s="58"/>
    </row>
    <row r="1226" spans="1:37" x14ac:dyDescent="0.3">
      <c r="A1226" s="58" t="s">
        <v>121</v>
      </c>
      <c r="B1226" s="58" t="s">
        <v>122</v>
      </c>
      <c r="C1226" s="58" t="s">
        <v>256</v>
      </c>
      <c r="D1226" s="58" t="s">
        <v>257</v>
      </c>
      <c r="E1226" s="58" t="s">
        <v>258</v>
      </c>
      <c r="F1226" s="58" t="s">
        <v>515</v>
      </c>
      <c r="G1226" s="58" t="s">
        <v>42</v>
      </c>
      <c r="H1226" s="58" t="s">
        <v>516</v>
      </c>
      <c r="I1226" s="58" t="s">
        <v>44</v>
      </c>
      <c r="J1226" s="58" t="s">
        <v>261</v>
      </c>
      <c r="K1226" s="58" t="s">
        <v>262</v>
      </c>
      <c r="L1226" s="58" t="s">
        <v>3437</v>
      </c>
      <c r="M1226" s="58" t="s">
        <v>531</v>
      </c>
      <c r="N1226" s="58" t="s">
        <v>6976</v>
      </c>
      <c r="O1226" s="58">
        <v>195000</v>
      </c>
      <c r="P1226" s="58" t="s">
        <v>7096</v>
      </c>
      <c r="Q1226" s="72">
        <v>44834</v>
      </c>
      <c r="R1226" s="58" t="s">
        <v>7097</v>
      </c>
      <c r="S1226" s="72">
        <v>44833</v>
      </c>
      <c r="T1226" s="58" t="s">
        <v>7141</v>
      </c>
      <c r="U1226" s="58" t="s">
        <v>7148</v>
      </c>
      <c r="V1226" s="72">
        <v>44832</v>
      </c>
      <c r="W1226" s="58" t="s">
        <v>6977</v>
      </c>
      <c r="X1226" s="72">
        <v>44826</v>
      </c>
      <c r="Y1226" s="73" t="s">
        <v>6832</v>
      </c>
      <c r="Z1226" s="58" t="s">
        <v>52</v>
      </c>
      <c r="AA1226" s="58" t="s">
        <v>53</v>
      </c>
      <c r="AB1226" s="58" t="s">
        <v>1246</v>
      </c>
      <c r="AC1226" s="58" t="s">
        <v>1247</v>
      </c>
      <c r="AD1226" s="58" t="s">
        <v>6846</v>
      </c>
      <c r="AE1226" s="58" t="s">
        <v>6978</v>
      </c>
      <c r="AF1226" s="58" t="s">
        <v>6918</v>
      </c>
      <c r="AG1226" s="58"/>
      <c r="AH1226" s="58"/>
      <c r="AI1226" s="58"/>
      <c r="AJ1226" s="58"/>
      <c r="AK1226" s="58"/>
    </row>
    <row r="1227" spans="1:37" x14ac:dyDescent="0.3">
      <c r="A1227" s="58" t="s">
        <v>121</v>
      </c>
      <c r="B1227" s="58" t="s">
        <v>122</v>
      </c>
      <c r="C1227" s="58" t="s">
        <v>123</v>
      </c>
      <c r="D1227" s="58" t="s">
        <v>124</v>
      </c>
      <c r="E1227" s="58" t="s">
        <v>125</v>
      </c>
      <c r="F1227" s="58" t="s">
        <v>2121</v>
      </c>
      <c r="G1227" s="58" t="s">
        <v>56</v>
      </c>
      <c r="H1227" s="58" t="s">
        <v>2122</v>
      </c>
      <c r="I1227" s="58" t="s">
        <v>44</v>
      </c>
      <c r="J1227" s="58" t="s">
        <v>136</v>
      </c>
      <c r="K1227" s="58" t="s">
        <v>137</v>
      </c>
      <c r="L1227" s="58" t="s">
        <v>2123</v>
      </c>
      <c r="M1227" s="58" t="s">
        <v>2124</v>
      </c>
      <c r="N1227" s="58" t="s">
        <v>6882</v>
      </c>
      <c r="O1227" s="58">
        <v>285000</v>
      </c>
      <c r="P1227" s="58" t="s">
        <v>7096</v>
      </c>
      <c r="Q1227" s="72">
        <v>44834</v>
      </c>
      <c r="R1227" s="58" t="s">
        <v>7097</v>
      </c>
      <c r="S1227" s="72">
        <v>44833</v>
      </c>
      <c r="T1227" s="58" t="s">
        <v>7098</v>
      </c>
      <c r="U1227" s="58" t="s">
        <v>7188</v>
      </c>
      <c r="V1227" s="72">
        <v>44832</v>
      </c>
      <c r="W1227" s="58" t="s">
        <v>6883</v>
      </c>
      <c r="X1227" s="72">
        <v>44817</v>
      </c>
      <c r="Y1227" s="73" t="s">
        <v>6832</v>
      </c>
      <c r="Z1227" s="58" t="s">
        <v>52</v>
      </c>
      <c r="AA1227" s="58" t="s">
        <v>62</v>
      </c>
      <c r="AB1227" s="58" t="s">
        <v>1246</v>
      </c>
      <c r="AC1227" s="58" t="s">
        <v>1247</v>
      </c>
      <c r="AD1227" s="58" t="s">
        <v>7189</v>
      </c>
      <c r="AE1227" s="58" t="s">
        <v>6884</v>
      </c>
      <c r="AF1227" s="58" t="s">
        <v>6866</v>
      </c>
      <c r="AG1227" s="58"/>
      <c r="AH1227" s="58"/>
      <c r="AI1227" s="58"/>
      <c r="AJ1227" s="58"/>
      <c r="AK1227" s="58"/>
    </row>
    <row r="1228" spans="1:37" x14ac:dyDescent="0.3">
      <c r="A1228" s="58" t="s">
        <v>121</v>
      </c>
      <c r="B1228" s="58" t="s">
        <v>122</v>
      </c>
      <c r="C1228" s="58" t="s">
        <v>256</v>
      </c>
      <c r="D1228" s="58" t="s">
        <v>257</v>
      </c>
      <c r="E1228" s="58" t="s">
        <v>258</v>
      </c>
      <c r="F1228" s="58" t="s">
        <v>515</v>
      </c>
      <c r="G1228" s="58" t="s">
        <v>42</v>
      </c>
      <c r="H1228" s="58" t="s">
        <v>516</v>
      </c>
      <c r="I1228" s="58" t="s">
        <v>44</v>
      </c>
      <c r="J1228" s="58" t="s">
        <v>261</v>
      </c>
      <c r="K1228" s="58" t="s">
        <v>262</v>
      </c>
      <c r="L1228" s="58" t="s">
        <v>3437</v>
      </c>
      <c r="M1228" s="58" t="s">
        <v>531</v>
      </c>
      <c r="N1228" s="58" t="s">
        <v>6973</v>
      </c>
      <c r="O1228" s="58">
        <v>195000</v>
      </c>
      <c r="P1228" s="58" t="s">
        <v>7096</v>
      </c>
      <c r="Q1228" s="72">
        <v>44834</v>
      </c>
      <c r="R1228" s="58" t="s">
        <v>7097</v>
      </c>
      <c r="S1228" s="72">
        <v>44833</v>
      </c>
      <c r="T1228" s="58" t="s">
        <v>7141</v>
      </c>
      <c r="U1228" s="58" t="s">
        <v>7149</v>
      </c>
      <c r="V1228" s="72">
        <v>44832</v>
      </c>
      <c r="W1228" s="58" t="s">
        <v>6974</v>
      </c>
      <c r="X1228" s="72">
        <v>44825</v>
      </c>
      <c r="Y1228" s="73" t="s">
        <v>6832</v>
      </c>
      <c r="Z1228" s="58" t="s">
        <v>52</v>
      </c>
      <c r="AA1228" s="58" t="s">
        <v>53</v>
      </c>
      <c r="AB1228" s="58" t="s">
        <v>1246</v>
      </c>
      <c r="AC1228" s="58" t="s">
        <v>1247</v>
      </c>
      <c r="AD1228" s="58" t="s">
        <v>7150</v>
      </c>
      <c r="AE1228" s="58" t="s">
        <v>6975</v>
      </c>
      <c r="AF1228" s="58" t="s">
        <v>6918</v>
      </c>
      <c r="AG1228" s="58"/>
      <c r="AH1228" s="58"/>
      <c r="AI1228" s="58"/>
      <c r="AJ1228" s="58"/>
      <c r="AK1228" s="58"/>
    </row>
    <row r="1229" spans="1:37" x14ac:dyDescent="0.3">
      <c r="A1229" s="58" t="s">
        <v>121</v>
      </c>
      <c r="B1229" s="58" t="s">
        <v>122</v>
      </c>
      <c r="C1229" s="58" t="s">
        <v>256</v>
      </c>
      <c r="D1229" s="58" t="s">
        <v>257</v>
      </c>
      <c r="E1229" s="58" t="s">
        <v>258</v>
      </c>
      <c r="F1229" s="58" t="s">
        <v>515</v>
      </c>
      <c r="G1229" s="58" t="s">
        <v>42</v>
      </c>
      <c r="H1229" s="58" t="s">
        <v>516</v>
      </c>
      <c r="I1229" s="58" t="s">
        <v>44</v>
      </c>
      <c r="J1229" s="58" t="s">
        <v>261</v>
      </c>
      <c r="K1229" s="58" t="s">
        <v>262</v>
      </c>
      <c r="L1229" s="58" t="s">
        <v>3437</v>
      </c>
      <c r="M1229" s="58" t="s">
        <v>531</v>
      </c>
      <c r="N1229" s="58" t="s">
        <v>6970</v>
      </c>
      <c r="O1229" s="58">
        <v>195000</v>
      </c>
      <c r="P1229" s="58" t="s">
        <v>7096</v>
      </c>
      <c r="Q1229" s="72">
        <v>44834</v>
      </c>
      <c r="R1229" s="58" t="s">
        <v>7097</v>
      </c>
      <c r="S1229" s="72">
        <v>44833</v>
      </c>
      <c r="T1229" s="58" t="s">
        <v>7141</v>
      </c>
      <c r="U1229" s="58" t="s">
        <v>7151</v>
      </c>
      <c r="V1229" s="72">
        <v>44832</v>
      </c>
      <c r="W1229" s="58" t="s">
        <v>6971</v>
      </c>
      <c r="X1229" s="72">
        <v>44825</v>
      </c>
      <c r="Y1229" s="73" t="s">
        <v>6832</v>
      </c>
      <c r="Z1229" s="58" t="s">
        <v>52</v>
      </c>
      <c r="AA1229" s="58" t="s">
        <v>53</v>
      </c>
      <c r="AB1229" s="58" t="s">
        <v>1246</v>
      </c>
      <c r="AC1229" s="58" t="s">
        <v>1247</v>
      </c>
      <c r="AD1229" s="58" t="s">
        <v>7152</v>
      </c>
      <c r="AE1229" s="58" t="s">
        <v>6972</v>
      </c>
      <c r="AF1229" s="58" t="s">
        <v>6918</v>
      </c>
      <c r="AG1229" s="58"/>
      <c r="AH1229" s="58"/>
      <c r="AI1229" s="58"/>
      <c r="AJ1229" s="58"/>
      <c r="AK1229" s="58"/>
    </row>
    <row r="1230" spans="1:37" x14ac:dyDescent="0.3">
      <c r="A1230" s="58" t="s">
        <v>121</v>
      </c>
      <c r="B1230" s="58" t="s">
        <v>122</v>
      </c>
      <c r="C1230" s="58" t="s">
        <v>256</v>
      </c>
      <c r="D1230" s="58" t="s">
        <v>257</v>
      </c>
      <c r="E1230" s="58" t="s">
        <v>258</v>
      </c>
      <c r="F1230" s="58" t="s">
        <v>515</v>
      </c>
      <c r="G1230" s="58" t="s">
        <v>42</v>
      </c>
      <c r="H1230" s="58" t="s">
        <v>516</v>
      </c>
      <c r="I1230" s="58" t="s">
        <v>44</v>
      </c>
      <c r="J1230" s="58" t="s">
        <v>261</v>
      </c>
      <c r="K1230" s="58" t="s">
        <v>262</v>
      </c>
      <c r="L1230" s="58" t="s">
        <v>3437</v>
      </c>
      <c r="M1230" s="58" t="s">
        <v>531</v>
      </c>
      <c r="N1230" s="58" t="s">
        <v>6967</v>
      </c>
      <c r="O1230" s="58">
        <v>195000</v>
      </c>
      <c r="P1230" s="58" t="s">
        <v>7096</v>
      </c>
      <c r="Q1230" s="72">
        <v>44834</v>
      </c>
      <c r="R1230" s="58" t="s">
        <v>7097</v>
      </c>
      <c r="S1230" s="72">
        <v>44833</v>
      </c>
      <c r="T1230" s="58" t="s">
        <v>7141</v>
      </c>
      <c r="U1230" s="58" t="s">
        <v>7153</v>
      </c>
      <c r="V1230" s="72">
        <v>44832</v>
      </c>
      <c r="W1230" s="58" t="s">
        <v>6968</v>
      </c>
      <c r="X1230" s="72">
        <v>44824</v>
      </c>
      <c r="Y1230" s="73" t="s">
        <v>6832</v>
      </c>
      <c r="Z1230" s="58" t="s">
        <v>52</v>
      </c>
      <c r="AA1230" s="58" t="s">
        <v>53</v>
      </c>
      <c r="AB1230" s="58" t="s">
        <v>1246</v>
      </c>
      <c r="AC1230" s="58" t="s">
        <v>1247</v>
      </c>
      <c r="AD1230" s="58" t="s">
        <v>6836</v>
      </c>
      <c r="AE1230" s="58" t="s">
        <v>6969</v>
      </c>
      <c r="AF1230" s="58" t="s">
        <v>6918</v>
      </c>
      <c r="AG1230" s="58"/>
      <c r="AH1230" s="58"/>
      <c r="AI1230" s="58"/>
      <c r="AJ1230" s="58"/>
      <c r="AK1230" s="58"/>
    </row>
    <row r="1231" spans="1:37" x14ac:dyDescent="0.3">
      <c r="A1231" s="58" t="s">
        <v>121</v>
      </c>
      <c r="B1231" s="58" t="s">
        <v>122</v>
      </c>
      <c r="C1231" s="58" t="s">
        <v>123</v>
      </c>
      <c r="D1231" s="58" t="s">
        <v>124</v>
      </c>
      <c r="E1231" s="58" t="s">
        <v>125</v>
      </c>
      <c r="F1231" s="58" t="s">
        <v>174</v>
      </c>
      <c r="G1231" s="58" t="s">
        <v>56</v>
      </c>
      <c r="H1231" s="58" t="s">
        <v>175</v>
      </c>
      <c r="I1231" s="58" t="s">
        <v>44</v>
      </c>
      <c r="J1231" s="58" t="s">
        <v>136</v>
      </c>
      <c r="K1231" s="58" t="s">
        <v>137</v>
      </c>
      <c r="L1231" s="58" t="s">
        <v>176</v>
      </c>
      <c r="M1231" s="58" t="s">
        <v>177</v>
      </c>
      <c r="N1231" s="58" t="s">
        <v>6891</v>
      </c>
      <c r="O1231" s="58">
        <v>1225500</v>
      </c>
      <c r="P1231" s="58" t="s">
        <v>7096</v>
      </c>
      <c r="Q1231" s="72">
        <v>44834</v>
      </c>
      <c r="R1231" s="58" t="s">
        <v>7097</v>
      </c>
      <c r="S1231" s="72">
        <v>44833</v>
      </c>
      <c r="T1231" s="58" t="s">
        <v>7098</v>
      </c>
      <c r="U1231" s="58" t="s">
        <v>7204</v>
      </c>
      <c r="V1231" s="72">
        <v>44832</v>
      </c>
      <c r="W1231" s="58" t="s">
        <v>6892</v>
      </c>
      <c r="X1231" s="72">
        <v>44818</v>
      </c>
      <c r="Y1231" s="73" t="s">
        <v>6832</v>
      </c>
      <c r="Z1231" s="58" t="s">
        <v>52</v>
      </c>
      <c r="AA1231" s="58" t="s">
        <v>62</v>
      </c>
      <c r="AB1231" s="58" t="s">
        <v>1246</v>
      </c>
      <c r="AC1231" s="58" t="s">
        <v>1247</v>
      </c>
      <c r="AD1231" s="58" t="s">
        <v>6803</v>
      </c>
      <c r="AE1231" s="58" t="s">
        <v>6893</v>
      </c>
      <c r="AF1231" s="58" t="s">
        <v>6866</v>
      </c>
      <c r="AG1231" s="58"/>
      <c r="AH1231" s="58"/>
      <c r="AI1231" s="58"/>
      <c r="AJ1231" s="58"/>
      <c r="AK1231" s="58"/>
    </row>
    <row r="1232" spans="1:37" x14ac:dyDescent="0.3">
      <c r="A1232" s="58" t="s">
        <v>121</v>
      </c>
      <c r="B1232" s="58" t="s">
        <v>122</v>
      </c>
      <c r="C1232" s="58" t="s">
        <v>256</v>
      </c>
      <c r="D1232" s="58" t="s">
        <v>257</v>
      </c>
      <c r="E1232" s="58" t="s">
        <v>258</v>
      </c>
      <c r="F1232" s="58" t="s">
        <v>515</v>
      </c>
      <c r="G1232" s="58" t="s">
        <v>42</v>
      </c>
      <c r="H1232" s="58" t="s">
        <v>516</v>
      </c>
      <c r="I1232" s="58" t="s">
        <v>44</v>
      </c>
      <c r="J1232" s="58" t="s">
        <v>261</v>
      </c>
      <c r="K1232" s="58" t="s">
        <v>262</v>
      </c>
      <c r="L1232" s="58" t="s">
        <v>3437</v>
      </c>
      <c r="M1232" s="58" t="s">
        <v>531</v>
      </c>
      <c r="N1232" s="58" t="s">
        <v>6964</v>
      </c>
      <c r="O1232" s="58">
        <v>195000</v>
      </c>
      <c r="P1232" s="58" t="s">
        <v>7096</v>
      </c>
      <c r="Q1232" s="72">
        <v>44834</v>
      </c>
      <c r="R1232" s="58" t="s">
        <v>7097</v>
      </c>
      <c r="S1232" s="72">
        <v>44833</v>
      </c>
      <c r="T1232" s="58" t="s">
        <v>7141</v>
      </c>
      <c r="U1232" s="58" t="s">
        <v>7154</v>
      </c>
      <c r="V1232" s="72">
        <v>44832</v>
      </c>
      <c r="W1232" s="58" t="s">
        <v>6965</v>
      </c>
      <c r="X1232" s="72">
        <v>44824</v>
      </c>
      <c r="Y1232" s="73" t="s">
        <v>6832</v>
      </c>
      <c r="Z1232" s="58" t="s">
        <v>52</v>
      </c>
      <c r="AA1232" s="58" t="s">
        <v>53</v>
      </c>
      <c r="AB1232" s="58" t="s">
        <v>1246</v>
      </c>
      <c r="AC1232" s="58" t="s">
        <v>1247</v>
      </c>
      <c r="AD1232" s="58" t="s">
        <v>7155</v>
      </c>
      <c r="AE1232" s="58" t="s">
        <v>6966</v>
      </c>
      <c r="AF1232" s="58" t="s">
        <v>6918</v>
      </c>
      <c r="AG1232" s="58"/>
      <c r="AH1232" s="58"/>
      <c r="AI1232" s="58"/>
      <c r="AJ1232" s="58"/>
      <c r="AK1232" s="58"/>
    </row>
    <row r="1233" spans="1:37" x14ac:dyDescent="0.3">
      <c r="A1233" s="58" t="s">
        <v>121</v>
      </c>
      <c r="B1233" s="58" t="s">
        <v>122</v>
      </c>
      <c r="C1233" s="58" t="s">
        <v>123</v>
      </c>
      <c r="D1233" s="58" t="s">
        <v>124</v>
      </c>
      <c r="E1233" s="58" t="s">
        <v>125</v>
      </c>
      <c r="F1233" s="58" t="s">
        <v>147</v>
      </c>
      <c r="G1233" s="58" t="s">
        <v>56</v>
      </c>
      <c r="H1233" s="58" t="s">
        <v>148</v>
      </c>
      <c r="I1233" s="58" t="s">
        <v>44</v>
      </c>
      <c r="J1233" s="58" t="s">
        <v>136</v>
      </c>
      <c r="K1233" s="58" t="s">
        <v>137</v>
      </c>
      <c r="L1233" s="58" t="s">
        <v>160</v>
      </c>
      <c r="M1233" s="58" t="s">
        <v>161</v>
      </c>
      <c r="N1233" s="58" t="s">
        <v>6894</v>
      </c>
      <c r="O1233" s="58">
        <v>483500</v>
      </c>
      <c r="P1233" s="58" t="s">
        <v>7096</v>
      </c>
      <c r="Q1233" s="72">
        <v>44834</v>
      </c>
      <c r="R1233" s="58" t="s">
        <v>7097</v>
      </c>
      <c r="S1233" s="72">
        <v>44833</v>
      </c>
      <c r="T1233" s="58" t="s">
        <v>7098</v>
      </c>
      <c r="U1233" s="58" t="s">
        <v>7202</v>
      </c>
      <c r="V1233" s="72">
        <v>44832</v>
      </c>
      <c r="W1233" s="58" t="s">
        <v>6895</v>
      </c>
      <c r="X1233" s="72">
        <v>44817</v>
      </c>
      <c r="Y1233" s="73" t="s">
        <v>6832</v>
      </c>
      <c r="Z1233" s="58" t="s">
        <v>52</v>
      </c>
      <c r="AA1233" s="58" t="s">
        <v>62</v>
      </c>
      <c r="AB1233" s="58" t="s">
        <v>1246</v>
      </c>
      <c r="AC1233" s="58" t="s">
        <v>1247</v>
      </c>
      <c r="AD1233" s="58" t="s">
        <v>7203</v>
      </c>
      <c r="AE1233" s="58" t="s">
        <v>6896</v>
      </c>
      <c r="AF1233" s="58" t="s">
        <v>6866</v>
      </c>
      <c r="AG1233" s="58"/>
      <c r="AH1233" s="58"/>
      <c r="AI1233" s="58"/>
      <c r="AJ1233" s="58"/>
      <c r="AK1233" s="58"/>
    </row>
    <row r="1234" spans="1:37" x14ac:dyDescent="0.3">
      <c r="A1234" s="58" t="s">
        <v>121</v>
      </c>
      <c r="B1234" s="58" t="s">
        <v>122</v>
      </c>
      <c r="C1234" s="58" t="s">
        <v>256</v>
      </c>
      <c r="D1234" s="58" t="s">
        <v>257</v>
      </c>
      <c r="E1234" s="58" t="s">
        <v>258</v>
      </c>
      <c r="F1234" s="58" t="s">
        <v>515</v>
      </c>
      <c r="G1234" s="58" t="s">
        <v>42</v>
      </c>
      <c r="H1234" s="58" t="s">
        <v>516</v>
      </c>
      <c r="I1234" s="58" t="s">
        <v>44</v>
      </c>
      <c r="J1234" s="58" t="s">
        <v>261</v>
      </c>
      <c r="K1234" s="58" t="s">
        <v>262</v>
      </c>
      <c r="L1234" s="58" t="s">
        <v>3437</v>
      </c>
      <c r="M1234" s="58" t="s">
        <v>531</v>
      </c>
      <c r="N1234" s="58" t="s">
        <v>6961</v>
      </c>
      <c r="O1234" s="58">
        <v>210000</v>
      </c>
      <c r="P1234" s="58" t="s">
        <v>7096</v>
      </c>
      <c r="Q1234" s="72">
        <v>44834</v>
      </c>
      <c r="R1234" s="58" t="s">
        <v>7097</v>
      </c>
      <c r="S1234" s="72">
        <v>44833</v>
      </c>
      <c r="T1234" s="58" t="s">
        <v>7141</v>
      </c>
      <c r="U1234" s="58" t="s">
        <v>7156</v>
      </c>
      <c r="V1234" s="72">
        <v>44832</v>
      </c>
      <c r="W1234" s="58" t="s">
        <v>6962</v>
      </c>
      <c r="X1234" s="72">
        <v>44820</v>
      </c>
      <c r="Y1234" s="73" t="s">
        <v>6832</v>
      </c>
      <c r="Z1234" s="58" t="s">
        <v>52</v>
      </c>
      <c r="AA1234" s="58" t="s">
        <v>53</v>
      </c>
      <c r="AB1234" s="58" t="s">
        <v>1246</v>
      </c>
      <c r="AC1234" s="58" t="s">
        <v>1247</v>
      </c>
      <c r="AD1234" s="58" t="s">
        <v>6839</v>
      </c>
      <c r="AE1234" s="58" t="s">
        <v>6963</v>
      </c>
      <c r="AF1234" s="58" t="s">
        <v>6918</v>
      </c>
      <c r="AG1234" s="58"/>
      <c r="AH1234" s="58"/>
      <c r="AI1234" s="58"/>
      <c r="AJ1234" s="58"/>
      <c r="AK1234" s="58"/>
    </row>
    <row r="1235" spans="1:37" x14ac:dyDescent="0.3">
      <c r="A1235" s="58" t="s">
        <v>121</v>
      </c>
      <c r="B1235" s="58" t="s">
        <v>122</v>
      </c>
      <c r="C1235" s="58" t="s">
        <v>123</v>
      </c>
      <c r="D1235" s="58" t="s">
        <v>124</v>
      </c>
      <c r="E1235" s="58" t="s">
        <v>125</v>
      </c>
      <c r="F1235" s="58" t="s">
        <v>147</v>
      </c>
      <c r="G1235" s="58" t="s">
        <v>56</v>
      </c>
      <c r="H1235" s="58" t="s">
        <v>148</v>
      </c>
      <c r="I1235" s="58" t="s">
        <v>44</v>
      </c>
      <c r="J1235" s="58" t="s">
        <v>136</v>
      </c>
      <c r="K1235" s="58" t="s">
        <v>137</v>
      </c>
      <c r="L1235" s="58" t="s">
        <v>160</v>
      </c>
      <c r="M1235" s="58" t="s">
        <v>161</v>
      </c>
      <c r="N1235" s="58" t="s">
        <v>6897</v>
      </c>
      <c r="O1235" s="58">
        <v>8318000</v>
      </c>
      <c r="P1235" s="58" t="s">
        <v>7096</v>
      </c>
      <c r="Q1235" s="72">
        <v>44834</v>
      </c>
      <c r="R1235" s="58" t="s">
        <v>7097</v>
      </c>
      <c r="S1235" s="72">
        <v>44833</v>
      </c>
      <c r="T1235" s="58" t="s">
        <v>7098</v>
      </c>
      <c r="U1235" s="58" t="s">
        <v>7200</v>
      </c>
      <c r="V1235" s="72">
        <v>44832</v>
      </c>
      <c r="W1235" s="58" t="s">
        <v>6898</v>
      </c>
      <c r="X1235" s="72">
        <v>44822</v>
      </c>
      <c r="Y1235" s="73" t="s">
        <v>6832</v>
      </c>
      <c r="Z1235" s="58" t="s">
        <v>52</v>
      </c>
      <c r="AA1235" s="58" t="s">
        <v>62</v>
      </c>
      <c r="AB1235" s="58" t="s">
        <v>1246</v>
      </c>
      <c r="AC1235" s="58" t="s">
        <v>1247</v>
      </c>
      <c r="AD1235" s="58" t="s">
        <v>7201</v>
      </c>
      <c r="AE1235" s="58" t="s">
        <v>6899</v>
      </c>
      <c r="AF1235" s="58" t="s">
        <v>6866</v>
      </c>
      <c r="AG1235" s="58"/>
      <c r="AH1235" s="58"/>
      <c r="AI1235" s="58"/>
      <c r="AJ1235" s="58"/>
      <c r="AK1235" s="58"/>
    </row>
    <row r="1236" spans="1:37" x14ac:dyDescent="0.3">
      <c r="A1236" s="58" t="s">
        <v>121</v>
      </c>
      <c r="B1236" s="58" t="s">
        <v>122</v>
      </c>
      <c r="C1236" s="58" t="s">
        <v>256</v>
      </c>
      <c r="D1236" s="58" t="s">
        <v>257</v>
      </c>
      <c r="E1236" s="58" t="s">
        <v>258</v>
      </c>
      <c r="F1236" s="58" t="s">
        <v>515</v>
      </c>
      <c r="G1236" s="58" t="s">
        <v>42</v>
      </c>
      <c r="H1236" s="58" t="s">
        <v>516</v>
      </c>
      <c r="I1236" s="58" t="s">
        <v>44</v>
      </c>
      <c r="J1236" s="58" t="s">
        <v>261</v>
      </c>
      <c r="K1236" s="58" t="s">
        <v>262</v>
      </c>
      <c r="L1236" s="58" t="s">
        <v>3437</v>
      </c>
      <c r="M1236" s="58" t="s">
        <v>531</v>
      </c>
      <c r="N1236" s="58" t="s">
        <v>6958</v>
      </c>
      <c r="O1236" s="58">
        <v>210000</v>
      </c>
      <c r="P1236" s="58" t="s">
        <v>7096</v>
      </c>
      <c r="Q1236" s="72">
        <v>44834</v>
      </c>
      <c r="R1236" s="58" t="s">
        <v>7097</v>
      </c>
      <c r="S1236" s="72">
        <v>44833</v>
      </c>
      <c r="T1236" s="58" t="s">
        <v>7141</v>
      </c>
      <c r="U1236" s="58" t="s">
        <v>7157</v>
      </c>
      <c r="V1236" s="72">
        <v>44832</v>
      </c>
      <c r="W1236" s="58" t="s">
        <v>6959</v>
      </c>
      <c r="X1236" s="72">
        <v>44820</v>
      </c>
      <c r="Y1236" s="73" t="s">
        <v>6832</v>
      </c>
      <c r="Z1236" s="58" t="s">
        <v>52</v>
      </c>
      <c r="AA1236" s="58" t="s">
        <v>53</v>
      </c>
      <c r="AB1236" s="58" t="s">
        <v>1246</v>
      </c>
      <c r="AC1236" s="58" t="s">
        <v>1247</v>
      </c>
      <c r="AD1236" s="58" t="s">
        <v>7158</v>
      </c>
      <c r="AE1236" s="58" t="s">
        <v>6960</v>
      </c>
      <c r="AF1236" s="58" t="s">
        <v>6918</v>
      </c>
      <c r="AG1236" s="58"/>
      <c r="AH1236" s="58"/>
      <c r="AI1236" s="58"/>
      <c r="AJ1236" s="58"/>
      <c r="AK1236" s="58"/>
    </row>
    <row r="1237" spans="1:37" x14ac:dyDescent="0.3">
      <c r="A1237" s="58" t="s">
        <v>121</v>
      </c>
      <c r="B1237" s="58" t="s">
        <v>122</v>
      </c>
      <c r="C1237" s="58" t="s">
        <v>123</v>
      </c>
      <c r="D1237" s="58" t="s">
        <v>124</v>
      </c>
      <c r="E1237" s="58" t="s">
        <v>125</v>
      </c>
      <c r="F1237" s="58" t="s">
        <v>147</v>
      </c>
      <c r="G1237" s="58" t="s">
        <v>56</v>
      </c>
      <c r="H1237" s="58" t="s">
        <v>148</v>
      </c>
      <c r="I1237" s="58" t="s">
        <v>44</v>
      </c>
      <c r="J1237" s="58" t="s">
        <v>136</v>
      </c>
      <c r="K1237" s="58" t="s">
        <v>137</v>
      </c>
      <c r="L1237" s="58" t="s">
        <v>149</v>
      </c>
      <c r="M1237" s="58" t="s">
        <v>150</v>
      </c>
      <c r="N1237" s="58" t="s">
        <v>6900</v>
      </c>
      <c r="O1237" s="58">
        <v>3786900</v>
      </c>
      <c r="P1237" s="58" t="s">
        <v>7096</v>
      </c>
      <c r="Q1237" s="72">
        <v>44834</v>
      </c>
      <c r="R1237" s="58" t="s">
        <v>7097</v>
      </c>
      <c r="S1237" s="72">
        <v>44833</v>
      </c>
      <c r="T1237" s="58" t="s">
        <v>7098</v>
      </c>
      <c r="U1237" s="58" t="s">
        <v>7198</v>
      </c>
      <c r="V1237" s="72">
        <v>44832</v>
      </c>
      <c r="W1237" s="58" t="s">
        <v>6901</v>
      </c>
      <c r="X1237" s="72">
        <v>44824</v>
      </c>
      <c r="Y1237" s="73" t="s">
        <v>6832</v>
      </c>
      <c r="Z1237" s="58" t="s">
        <v>52</v>
      </c>
      <c r="AA1237" s="58" t="s">
        <v>62</v>
      </c>
      <c r="AB1237" s="58" t="s">
        <v>1246</v>
      </c>
      <c r="AC1237" s="58" t="s">
        <v>1247</v>
      </c>
      <c r="AD1237" s="58" t="s">
        <v>7199</v>
      </c>
      <c r="AE1237" s="58" t="s">
        <v>6902</v>
      </c>
      <c r="AF1237" s="58" t="s">
        <v>6866</v>
      </c>
      <c r="AG1237" s="58"/>
      <c r="AH1237" s="58"/>
      <c r="AI1237" s="58"/>
      <c r="AJ1237" s="58"/>
      <c r="AK1237" s="58"/>
    </row>
    <row r="1238" spans="1:37" x14ac:dyDescent="0.3">
      <c r="A1238" s="58" t="s">
        <v>121</v>
      </c>
      <c r="B1238" s="58" t="s">
        <v>122</v>
      </c>
      <c r="C1238" s="58" t="s">
        <v>256</v>
      </c>
      <c r="D1238" s="58" t="s">
        <v>257</v>
      </c>
      <c r="E1238" s="58" t="s">
        <v>258</v>
      </c>
      <c r="F1238" s="58" t="s">
        <v>515</v>
      </c>
      <c r="G1238" s="58" t="s">
        <v>42</v>
      </c>
      <c r="H1238" s="58" t="s">
        <v>516</v>
      </c>
      <c r="I1238" s="58" t="s">
        <v>44</v>
      </c>
      <c r="J1238" s="58" t="s">
        <v>261</v>
      </c>
      <c r="K1238" s="58" t="s">
        <v>262</v>
      </c>
      <c r="L1238" s="58" t="s">
        <v>3437</v>
      </c>
      <c r="M1238" s="58" t="s">
        <v>531</v>
      </c>
      <c r="N1238" s="58" t="s">
        <v>6955</v>
      </c>
      <c r="O1238" s="58">
        <v>180000</v>
      </c>
      <c r="P1238" s="58" t="s">
        <v>7096</v>
      </c>
      <c r="Q1238" s="72">
        <v>44834</v>
      </c>
      <c r="R1238" s="58" t="s">
        <v>7097</v>
      </c>
      <c r="S1238" s="72">
        <v>44833</v>
      </c>
      <c r="T1238" s="58" t="s">
        <v>7141</v>
      </c>
      <c r="U1238" s="58" t="s">
        <v>7159</v>
      </c>
      <c r="V1238" s="72">
        <v>44832</v>
      </c>
      <c r="W1238" s="58" t="s">
        <v>6956</v>
      </c>
      <c r="X1238" s="72">
        <v>44819</v>
      </c>
      <c r="Y1238" s="73" t="s">
        <v>6832</v>
      </c>
      <c r="Z1238" s="58" t="s">
        <v>52</v>
      </c>
      <c r="AA1238" s="58" t="s">
        <v>53</v>
      </c>
      <c r="AB1238" s="58" t="s">
        <v>1246</v>
      </c>
      <c r="AC1238" s="58" t="s">
        <v>1247</v>
      </c>
      <c r="AD1238" s="58" t="s">
        <v>6833</v>
      </c>
      <c r="AE1238" s="58" t="s">
        <v>6957</v>
      </c>
      <c r="AF1238" s="58" t="s">
        <v>6918</v>
      </c>
      <c r="AG1238" s="58"/>
      <c r="AH1238" s="58"/>
      <c r="AI1238" s="58"/>
      <c r="AJ1238" s="58"/>
      <c r="AK1238" s="58"/>
    </row>
    <row r="1239" spans="1:37" x14ac:dyDescent="0.3">
      <c r="A1239" s="58" t="s">
        <v>121</v>
      </c>
      <c r="B1239" s="58" t="s">
        <v>122</v>
      </c>
      <c r="C1239" s="58" t="s">
        <v>123</v>
      </c>
      <c r="D1239" s="58" t="s">
        <v>124</v>
      </c>
      <c r="E1239" s="58" t="s">
        <v>125</v>
      </c>
      <c r="F1239" s="58" t="s">
        <v>147</v>
      </c>
      <c r="G1239" s="58" t="s">
        <v>56</v>
      </c>
      <c r="H1239" s="58" t="s">
        <v>148</v>
      </c>
      <c r="I1239" s="58" t="s">
        <v>44</v>
      </c>
      <c r="J1239" s="58" t="s">
        <v>136</v>
      </c>
      <c r="K1239" s="58" t="s">
        <v>137</v>
      </c>
      <c r="L1239" s="58" t="s">
        <v>149</v>
      </c>
      <c r="M1239" s="58" t="s">
        <v>150</v>
      </c>
      <c r="N1239" s="58" t="s">
        <v>6903</v>
      </c>
      <c r="O1239" s="58">
        <v>4320000</v>
      </c>
      <c r="P1239" s="58" t="s">
        <v>7096</v>
      </c>
      <c r="Q1239" s="72">
        <v>44834</v>
      </c>
      <c r="R1239" s="58" t="s">
        <v>7097</v>
      </c>
      <c r="S1239" s="72">
        <v>44833</v>
      </c>
      <c r="T1239" s="58" t="s">
        <v>7098</v>
      </c>
      <c r="U1239" s="58" t="s">
        <v>7196</v>
      </c>
      <c r="V1239" s="72">
        <v>44832</v>
      </c>
      <c r="W1239" s="58" t="s">
        <v>6904</v>
      </c>
      <c r="X1239" s="72">
        <v>44825</v>
      </c>
      <c r="Y1239" s="73" t="s">
        <v>6832</v>
      </c>
      <c r="Z1239" s="58" t="s">
        <v>52</v>
      </c>
      <c r="AA1239" s="58" t="s">
        <v>62</v>
      </c>
      <c r="AB1239" s="58" t="s">
        <v>1246</v>
      </c>
      <c r="AC1239" s="58" t="s">
        <v>1247</v>
      </c>
      <c r="AD1239" s="58" t="s">
        <v>7197</v>
      </c>
      <c r="AE1239" s="58" t="s">
        <v>6905</v>
      </c>
      <c r="AF1239" s="58" t="s">
        <v>6866</v>
      </c>
      <c r="AG1239" s="58"/>
      <c r="AH1239" s="58"/>
      <c r="AI1239" s="58"/>
      <c r="AJ1239" s="58"/>
      <c r="AK1239" s="58"/>
    </row>
    <row r="1240" spans="1:37" x14ac:dyDescent="0.3">
      <c r="A1240" s="58" t="s">
        <v>121</v>
      </c>
      <c r="B1240" s="58" t="s">
        <v>122</v>
      </c>
      <c r="C1240" s="58" t="s">
        <v>256</v>
      </c>
      <c r="D1240" s="58" t="s">
        <v>257</v>
      </c>
      <c r="E1240" s="58" t="s">
        <v>258</v>
      </c>
      <c r="F1240" s="58" t="s">
        <v>515</v>
      </c>
      <c r="G1240" s="58" t="s">
        <v>42</v>
      </c>
      <c r="H1240" s="58" t="s">
        <v>516</v>
      </c>
      <c r="I1240" s="58" t="s">
        <v>44</v>
      </c>
      <c r="J1240" s="58" t="s">
        <v>261</v>
      </c>
      <c r="K1240" s="58" t="s">
        <v>262</v>
      </c>
      <c r="L1240" s="58" t="s">
        <v>3437</v>
      </c>
      <c r="M1240" s="58" t="s">
        <v>531</v>
      </c>
      <c r="N1240" s="58" t="s">
        <v>6952</v>
      </c>
      <c r="O1240" s="58">
        <v>180000</v>
      </c>
      <c r="P1240" s="58" t="s">
        <v>7096</v>
      </c>
      <c r="Q1240" s="72">
        <v>44834</v>
      </c>
      <c r="R1240" s="58" t="s">
        <v>7097</v>
      </c>
      <c r="S1240" s="72">
        <v>44833</v>
      </c>
      <c r="T1240" s="58" t="s">
        <v>7141</v>
      </c>
      <c r="U1240" s="58" t="s">
        <v>7160</v>
      </c>
      <c r="V1240" s="72">
        <v>44832</v>
      </c>
      <c r="W1240" s="58" t="s">
        <v>6953</v>
      </c>
      <c r="X1240" s="72">
        <v>44819</v>
      </c>
      <c r="Y1240" s="73" t="s">
        <v>6832</v>
      </c>
      <c r="Z1240" s="58" t="s">
        <v>52</v>
      </c>
      <c r="AA1240" s="58" t="s">
        <v>53</v>
      </c>
      <c r="AB1240" s="58" t="s">
        <v>1246</v>
      </c>
      <c r="AC1240" s="58" t="s">
        <v>1247</v>
      </c>
      <c r="AD1240" s="58" t="s">
        <v>7161</v>
      </c>
      <c r="AE1240" s="58" t="s">
        <v>6954</v>
      </c>
      <c r="AF1240" s="58" t="s">
        <v>6918</v>
      </c>
      <c r="AG1240" s="58"/>
      <c r="AH1240" s="58"/>
      <c r="AI1240" s="58"/>
      <c r="AJ1240" s="58"/>
      <c r="AK1240" s="58"/>
    </row>
    <row r="1241" spans="1:37" x14ac:dyDescent="0.3">
      <c r="A1241" s="58" t="s">
        <v>121</v>
      </c>
      <c r="B1241" s="58" t="s">
        <v>122</v>
      </c>
      <c r="C1241" s="58" t="s">
        <v>256</v>
      </c>
      <c r="D1241" s="58" t="s">
        <v>257</v>
      </c>
      <c r="E1241" s="58" t="s">
        <v>258</v>
      </c>
      <c r="F1241" s="58" t="s">
        <v>515</v>
      </c>
      <c r="G1241" s="58" t="s">
        <v>42</v>
      </c>
      <c r="H1241" s="58" t="s">
        <v>516</v>
      </c>
      <c r="I1241" s="58" t="s">
        <v>44</v>
      </c>
      <c r="J1241" s="58" t="s">
        <v>261</v>
      </c>
      <c r="K1241" s="58" t="s">
        <v>262</v>
      </c>
      <c r="L1241" s="58" t="s">
        <v>3437</v>
      </c>
      <c r="M1241" s="58" t="s">
        <v>531</v>
      </c>
      <c r="N1241" s="58" t="s">
        <v>6949</v>
      </c>
      <c r="O1241" s="58">
        <v>180000</v>
      </c>
      <c r="P1241" s="58" t="s">
        <v>7096</v>
      </c>
      <c r="Q1241" s="72">
        <v>44834</v>
      </c>
      <c r="R1241" s="58" t="s">
        <v>7097</v>
      </c>
      <c r="S1241" s="72">
        <v>44833</v>
      </c>
      <c r="T1241" s="58" t="s">
        <v>7141</v>
      </c>
      <c r="U1241" s="58" t="s">
        <v>7162</v>
      </c>
      <c r="V1241" s="72">
        <v>44832</v>
      </c>
      <c r="W1241" s="58" t="s">
        <v>6950</v>
      </c>
      <c r="X1241" s="72">
        <v>44818</v>
      </c>
      <c r="Y1241" s="73" t="s">
        <v>6832</v>
      </c>
      <c r="Z1241" s="58" t="s">
        <v>52</v>
      </c>
      <c r="AA1241" s="58" t="s">
        <v>53</v>
      </c>
      <c r="AB1241" s="58" t="s">
        <v>1246</v>
      </c>
      <c r="AC1241" s="58" t="s">
        <v>1247</v>
      </c>
      <c r="AD1241" s="58" t="s">
        <v>7163</v>
      </c>
      <c r="AE1241" s="58" t="s">
        <v>6951</v>
      </c>
      <c r="AF1241" s="58" t="s">
        <v>6918</v>
      </c>
      <c r="AG1241" s="58"/>
      <c r="AH1241" s="58"/>
      <c r="AI1241" s="58"/>
      <c r="AJ1241" s="58"/>
      <c r="AK1241" s="58"/>
    </row>
    <row r="1242" spans="1:37" x14ac:dyDescent="0.3">
      <c r="A1242" s="58" t="s">
        <v>121</v>
      </c>
      <c r="B1242" s="58" t="s">
        <v>122</v>
      </c>
      <c r="C1242" s="58" t="s">
        <v>256</v>
      </c>
      <c r="D1242" s="58" t="s">
        <v>257</v>
      </c>
      <c r="E1242" s="58" t="s">
        <v>258</v>
      </c>
      <c r="F1242" s="58" t="s">
        <v>515</v>
      </c>
      <c r="G1242" s="58" t="s">
        <v>42</v>
      </c>
      <c r="H1242" s="58" t="s">
        <v>516</v>
      </c>
      <c r="I1242" s="58" t="s">
        <v>44</v>
      </c>
      <c r="J1242" s="58" t="s">
        <v>261</v>
      </c>
      <c r="K1242" s="58" t="s">
        <v>262</v>
      </c>
      <c r="L1242" s="58" t="s">
        <v>3437</v>
      </c>
      <c r="M1242" s="58" t="s">
        <v>531</v>
      </c>
      <c r="N1242" s="58" t="s">
        <v>6946</v>
      </c>
      <c r="O1242" s="58">
        <v>180000</v>
      </c>
      <c r="P1242" s="58" t="s">
        <v>7096</v>
      </c>
      <c r="Q1242" s="72">
        <v>44834</v>
      </c>
      <c r="R1242" s="58" t="s">
        <v>7097</v>
      </c>
      <c r="S1242" s="72">
        <v>44833</v>
      </c>
      <c r="T1242" s="58" t="s">
        <v>7141</v>
      </c>
      <c r="U1242" s="58" t="s">
        <v>7164</v>
      </c>
      <c r="V1242" s="72">
        <v>44832</v>
      </c>
      <c r="W1242" s="58" t="s">
        <v>6947</v>
      </c>
      <c r="X1242" s="72">
        <v>44818</v>
      </c>
      <c r="Y1242" s="73" t="s">
        <v>6832</v>
      </c>
      <c r="Z1242" s="58" t="s">
        <v>52</v>
      </c>
      <c r="AA1242" s="58" t="s">
        <v>53</v>
      </c>
      <c r="AB1242" s="58" t="s">
        <v>1246</v>
      </c>
      <c r="AC1242" s="58" t="s">
        <v>1247</v>
      </c>
      <c r="AD1242" s="58" t="s">
        <v>7165</v>
      </c>
      <c r="AE1242" s="58" t="s">
        <v>6948</v>
      </c>
      <c r="AF1242" s="58" t="s">
        <v>6918</v>
      </c>
      <c r="AG1242" s="58"/>
      <c r="AH1242" s="58"/>
      <c r="AI1242" s="58"/>
      <c r="AJ1242" s="58"/>
      <c r="AK1242" s="58"/>
    </row>
    <row r="1243" spans="1:37" x14ac:dyDescent="0.3">
      <c r="A1243" s="58" t="s">
        <v>121</v>
      </c>
      <c r="B1243" s="58" t="s">
        <v>122</v>
      </c>
      <c r="C1243" s="58" t="s">
        <v>256</v>
      </c>
      <c r="D1243" s="58" t="s">
        <v>257</v>
      </c>
      <c r="E1243" s="58" t="s">
        <v>258</v>
      </c>
      <c r="F1243" s="58" t="s">
        <v>515</v>
      </c>
      <c r="G1243" s="58" t="s">
        <v>42</v>
      </c>
      <c r="H1243" s="58" t="s">
        <v>516</v>
      </c>
      <c r="I1243" s="58" t="s">
        <v>44</v>
      </c>
      <c r="J1243" s="58" t="s">
        <v>261</v>
      </c>
      <c r="K1243" s="58" t="s">
        <v>262</v>
      </c>
      <c r="L1243" s="58" t="s">
        <v>3437</v>
      </c>
      <c r="M1243" s="58" t="s">
        <v>531</v>
      </c>
      <c r="N1243" s="58" t="s">
        <v>6943</v>
      </c>
      <c r="O1243" s="58">
        <v>525000</v>
      </c>
      <c r="P1243" s="58" t="s">
        <v>7096</v>
      </c>
      <c r="Q1243" s="72">
        <v>44834</v>
      </c>
      <c r="R1243" s="58" t="s">
        <v>7097</v>
      </c>
      <c r="S1243" s="72">
        <v>44833</v>
      </c>
      <c r="T1243" s="58" t="s">
        <v>7141</v>
      </c>
      <c r="U1243" s="58" t="s">
        <v>7167</v>
      </c>
      <c r="V1243" s="72">
        <v>44832</v>
      </c>
      <c r="W1243" s="58" t="s">
        <v>6944</v>
      </c>
      <c r="X1243" s="72">
        <v>44817</v>
      </c>
      <c r="Y1243" s="73" t="s">
        <v>6832</v>
      </c>
      <c r="Z1243" s="58" t="s">
        <v>52</v>
      </c>
      <c r="AA1243" s="58" t="s">
        <v>53</v>
      </c>
      <c r="AB1243" s="58" t="s">
        <v>1246</v>
      </c>
      <c r="AC1243" s="58" t="s">
        <v>1247</v>
      </c>
      <c r="AD1243" s="58" t="s">
        <v>7168</v>
      </c>
      <c r="AE1243" s="58" t="s">
        <v>6945</v>
      </c>
      <c r="AF1243" s="58" t="s">
        <v>6918</v>
      </c>
      <c r="AG1243" s="58"/>
      <c r="AH1243" s="58"/>
      <c r="AI1243" s="58"/>
      <c r="AJ1243" s="58"/>
      <c r="AK1243" s="58"/>
    </row>
    <row r="1244" spans="1:37" x14ac:dyDescent="0.3">
      <c r="A1244" s="58" t="s">
        <v>121</v>
      </c>
      <c r="B1244" s="58" t="s">
        <v>122</v>
      </c>
      <c r="C1244" s="58" t="s">
        <v>256</v>
      </c>
      <c r="D1244" s="58" t="s">
        <v>257</v>
      </c>
      <c r="E1244" s="58" t="s">
        <v>258</v>
      </c>
      <c r="F1244" s="58" t="s">
        <v>515</v>
      </c>
      <c r="G1244" s="58" t="s">
        <v>42</v>
      </c>
      <c r="H1244" s="58" t="s">
        <v>516</v>
      </c>
      <c r="I1244" s="58" t="s">
        <v>44</v>
      </c>
      <c r="J1244" s="58" t="s">
        <v>261</v>
      </c>
      <c r="K1244" s="58" t="s">
        <v>262</v>
      </c>
      <c r="L1244" s="58" t="s">
        <v>3437</v>
      </c>
      <c r="M1244" s="58" t="s">
        <v>531</v>
      </c>
      <c r="N1244" s="58" t="s">
        <v>6940</v>
      </c>
      <c r="O1244" s="58">
        <v>700000</v>
      </c>
      <c r="P1244" s="58" t="s">
        <v>7096</v>
      </c>
      <c r="Q1244" s="72">
        <v>44834</v>
      </c>
      <c r="R1244" s="58" t="s">
        <v>7097</v>
      </c>
      <c r="S1244" s="72">
        <v>44833</v>
      </c>
      <c r="T1244" s="58" t="s">
        <v>7141</v>
      </c>
      <c r="U1244" s="58" t="s">
        <v>7169</v>
      </c>
      <c r="V1244" s="72">
        <v>44832</v>
      </c>
      <c r="W1244" s="58" t="s">
        <v>6941</v>
      </c>
      <c r="X1244" s="72">
        <v>44817</v>
      </c>
      <c r="Y1244" s="73" t="s">
        <v>6832</v>
      </c>
      <c r="Z1244" s="58" t="s">
        <v>52</v>
      </c>
      <c r="AA1244" s="58" t="s">
        <v>53</v>
      </c>
      <c r="AB1244" s="58" t="s">
        <v>1246</v>
      </c>
      <c r="AC1244" s="58" t="s">
        <v>1247</v>
      </c>
      <c r="AD1244" s="58" t="s">
        <v>6924</v>
      </c>
      <c r="AE1244" s="58" t="s">
        <v>6942</v>
      </c>
      <c r="AF1244" s="58" t="s">
        <v>6918</v>
      </c>
      <c r="AG1244" s="58"/>
      <c r="AH1244" s="58"/>
      <c r="AI1244" s="58"/>
      <c r="AJ1244" s="58"/>
      <c r="AK1244" s="58"/>
    </row>
    <row r="1245" spans="1:37" x14ac:dyDescent="0.3">
      <c r="A1245" s="58" t="s">
        <v>121</v>
      </c>
      <c r="B1245" s="58" t="s">
        <v>122</v>
      </c>
      <c r="C1245" s="58" t="s">
        <v>123</v>
      </c>
      <c r="D1245" s="58" t="s">
        <v>314</v>
      </c>
      <c r="E1245" s="58" t="s">
        <v>315</v>
      </c>
      <c r="F1245" s="58" t="s">
        <v>316</v>
      </c>
      <c r="G1245" s="58" t="s">
        <v>42</v>
      </c>
      <c r="H1245" s="58" t="s">
        <v>317</v>
      </c>
      <c r="I1245" s="58" t="s">
        <v>44</v>
      </c>
      <c r="J1245" s="58" t="s">
        <v>261</v>
      </c>
      <c r="K1245" s="58" t="s">
        <v>318</v>
      </c>
      <c r="L1245" s="58" t="s">
        <v>2860</v>
      </c>
      <c r="M1245" s="58" t="s">
        <v>3050</v>
      </c>
      <c r="N1245" s="58" t="s">
        <v>6916</v>
      </c>
      <c r="O1245" s="58">
        <v>989500</v>
      </c>
      <c r="P1245" s="58" t="s">
        <v>7096</v>
      </c>
      <c r="Q1245" s="72">
        <v>44834</v>
      </c>
      <c r="R1245" s="58" t="s">
        <v>7097</v>
      </c>
      <c r="S1245" s="72">
        <v>44833</v>
      </c>
      <c r="T1245" s="58" t="s">
        <v>7098</v>
      </c>
      <c r="U1245" s="58" t="s">
        <v>7194</v>
      </c>
      <c r="V1245" s="72">
        <v>44832</v>
      </c>
      <c r="W1245" s="58" t="s">
        <v>6822</v>
      </c>
      <c r="X1245" s="72">
        <v>44805</v>
      </c>
      <c r="Y1245" s="73" t="s">
        <v>6832</v>
      </c>
      <c r="Z1245" s="58" t="s">
        <v>52</v>
      </c>
      <c r="AA1245" s="58" t="s">
        <v>53</v>
      </c>
      <c r="AB1245" s="58" t="s">
        <v>1246</v>
      </c>
      <c r="AC1245" s="58" t="s">
        <v>1247</v>
      </c>
      <c r="AD1245" s="58" t="s">
        <v>7195</v>
      </c>
      <c r="AE1245" s="58" t="s">
        <v>6917</v>
      </c>
      <c r="AF1245" s="58" t="s">
        <v>6918</v>
      </c>
      <c r="AG1245" s="58"/>
      <c r="AH1245" s="58"/>
      <c r="AI1245" s="58"/>
      <c r="AJ1245" s="58">
        <v>19790</v>
      </c>
      <c r="AK1245" s="58"/>
    </row>
    <row r="1246" spans="1:37" x14ac:dyDescent="0.3">
      <c r="A1246" s="58" t="s">
        <v>121</v>
      </c>
      <c r="B1246" s="58" t="s">
        <v>122</v>
      </c>
      <c r="C1246" s="58" t="s">
        <v>256</v>
      </c>
      <c r="D1246" s="58" t="s">
        <v>257</v>
      </c>
      <c r="E1246" s="58" t="s">
        <v>258</v>
      </c>
      <c r="F1246" s="58" t="s">
        <v>515</v>
      </c>
      <c r="G1246" s="58" t="s">
        <v>42</v>
      </c>
      <c r="H1246" s="58" t="s">
        <v>516</v>
      </c>
      <c r="I1246" s="58" t="s">
        <v>44</v>
      </c>
      <c r="J1246" s="58" t="s">
        <v>261</v>
      </c>
      <c r="K1246" s="58" t="s">
        <v>262</v>
      </c>
      <c r="L1246" s="58" t="s">
        <v>3437</v>
      </c>
      <c r="M1246" s="58" t="s">
        <v>531</v>
      </c>
      <c r="N1246" s="58" t="s">
        <v>6937</v>
      </c>
      <c r="O1246" s="58">
        <v>880000</v>
      </c>
      <c r="P1246" s="58" t="s">
        <v>7096</v>
      </c>
      <c r="Q1246" s="72">
        <v>44834</v>
      </c>
      <c r="R1246" s="58" t="s">
        <v>7097</v>
      </c>
      <c r="S1246" s="72">
        <v>44833</v>
      </c>
      <c r="T1246" s="58" t="s">
        <v>7141</v>
      </c>
      <c r="U1246" s="58" t="s">
        <v>7170</v>
      </c>
      <c r="V1246" s="72">
        <v>44832</v>
      </c>
      <c r="W1246" s="58" t="s">
        <v>6938</v>
      </c>
      <c r="X1246" s="72">
        <v>44812</v>
      </c>
      <c r="Y1246" s="73" t="s">
        <v>6832</v>
      </c>
      <c r="Z1246" s="58" t="s">
        <v>52</v>
      </c>
      <c r="AA1246" s="58" t="s">
        <v>53</v>
      </c>
      <c r="AB1246" s="58" t="s">
        <v>1246</v>
      </c>
      <c r="AC1246" s="58" t="s">
        <v>1247</v>
      </c>
      <c r="AD1246" s="58" t="s">
        <v>6921</v>
      </c>
      <c r="AE1246" s="58" t="s">
        <v>6939</v>
      </c>
      <c r="AF1246" s="58" t="s">
        <v>6918</v>
      </c>
      <c r="AG1246" s="58"/>
      <c r="AH1246" s="58"/>
      <c r="AI1246" s="58"/>
      <c r="AJ1246" s="58"/>
      <c r="AK1246" s="58"/>
    </row>
    <row r="1247" spans="1:37" x14ac:dyDescent="0.3">
      <c r="A1247" s="58" t="s">
        <v>121</v>
      </c>
      <c r="B1247" s="58" t="s">
        <v>122</v>
      </c>
      <c r="C1247" s="58" t="s">
        <v>123</v>
      </c>
      <c r="D1247" s="58" t="s">
        <v>124</v>
      </c>
      <c r="E1247" s="58" t="s">
        <v>125</v>
      </c>
      <c r="F1247" s="58" t="s">
        <v>250</v>
      </c>
      <c r="G1247" s="58" t="s">
        <v>42</v>
      </c>
      <c r="H1247" s="58" t="s">
        <v>251</v>
      </c>
      <c r="I1247" s="58" t="s">
        <v>44</v>
      </c>
      <c r="J1247" s="58" t="s">
        <v>45</v>
      </c>
      <c r="K1247" s="58" t="s">
        <v>79</v>
      </c>
      <c r="L1247" s="58" t="s">
        <v>274</v>
      </c>
      <c r="M1247" s="58" t="s">
        <v>1573</v>
      </c>
      <c r="N1247" s="58" t="s">
        <v>6919</v>
      </c>
      <c r="O1247" s="58">
        <v>990000</v>
      </c>
      <c r="P1247" s="58" t="s">
        <v>7096</v>
      </c>
      <c r="Q1247" s="72">
        <v>44834</v>
      </c>
      <c r="R1247" s="58" t="s">
        <v>7097</v>
      </c>
      <c r="S1247" s="72">
        <v>44833</v>
      </c>
      <c r="T1247" s="58" t="s">
        <v>7098</v>
      </c>
      <c r="U1247" s="58" t="s">
        <v>7099</v>
      </c>
      <c r="V1247" s="72">
        <v>44832</v>
      </c>
      <c r="W1247" s="58" t="s">
        <v>6920</v>
      </c>
      <c r="X1247" s="72">
        <v>44812</v>
      </c>
      <c r="Y1247" s="73" t="s">
        <v>6832</v>
      </c>
      <c r="Z1247" s="58" t="s">
        <v>52</v>
      </c>
      <c r="AA1247" s="58" t="s">
        <v>53</v>
      </c>
      <c r="AB1247" s="58" t="s">
        <v>1246</v>
      </c>
      <c r="AC1247" s="58" t="s">
        <v>1247</v>
      </c>
      <c r="AD1247" s="58" t="s">
        <v>7100</v>
      </c>
      <c r="AE1247" s="58" t="s">
        <v>6921</v>
      </c>
      <c r="AF1247" s="58" t="s">
        <v>6834</v>
      </c>
      <c r="AG1247" s="58"/>
      <c r="AH1247" s="58"/>
      <c r="AI1247" s="58"/>
      <c r="AJ1247" s="58"/>
      <c r="AK1247" s="58"/>
    </row>
    <row r="1248" spans="1:37" x14ac:dyDescent="0.3">
      <c r="A1248" s="58" t="s">
        <v>121</v>
      </c>
      <c r="B1248" s="58" t="s">
        <v>122</v>
      </c>
      <c r="C1248" s="58" t="s">
        <v>256</v>
      </c>
      <c r="D1248" s="58" t="s">
        <v>257</v>
      </c>
      <c r="E1248" s="58" t="s">
        <v>258</v>
      </c>
      <c r="F1248" s="58" t="s">
        <v>515</v>
      </c>
      <c r="G1248" s="58" t="s">
        <v>42</v>
      </c>
      <c r="H1248" s="58" t="s">
        <v>516</v>
      </c>
      <c r="I1248" s="58" t="s">
        <v>44</v>
      </c>
      <c r="J1248" s="58" t="s">
        <v>261</v>
      </c>
      <c r="K1248" s="58" t="s">
        <v>262</v>
      </c>
      <c r="L1248" s="58" t="s">
        <v>3437</v>
      </c>
      <c r="M1248" s="58" t="s">
        <v>531</v>
      </c>
      <c r="N1248" s="58" t="s">
        <v>6934</v>
      </c>
      <c r="O1248" s="58">
        <v>880000</v>
      </c>
      <c r="P1248" s="58" t="s">
        <v>7096</v>
      </c>
      <c r="Q1248" s="72">
        <v>44834</v>
      </c>
      <c r="R1248" s="58" t="s">
        <v>7097</v>
      </c>
      <c r="S1248" s="72">
        <v>44833</v>
      </c>
      <c r="T1248" s="58" t="s">
        <v>7141</v>
      </c>
      <c r="U1248" s="58" t="s">
        <v>7171</v>
      </c>
      <c r="V1248" s="72">
        <v>44832</v>
      </c>
      <c r="W1248" s="58" t="s">
        <v>6935</v>
      </c>
      <c r="X1248" s="72">
        <v>44812</v>
      </c>
      <c r="Y1248" s="73" t="s">
        <v>6832</v>
      </c>
      <c r="Z1248" s="58" t="s">
        <v>52</v>
      </c>
      <c r="AA1248" s="58" t="s">
        <v>53</v>
      </c>
      <c r="AB1248" s="58" t="s">
        <v>1246</v>
      </c>
      <c r="AC1248" s="58" t="s">
        <v>1247</v>
      </c>
      <c r="AD1248" s="58" t="s">
        <v>7172</v>
      </c>
      <c r="AE1248" s="58" t="s">
        <v>6936</v>
      </c>
      <c r="AF1248" s="58" t="s">
        <v>6918</v>
      </c>
      <c r="AG1248" s="58"/>
      <c r="AH1248" s="58"/>
      <c r="AI1248" s="58"/>
      <c r="AJ1248" s="58"/>
      <c r="AK1248" s="58"/>
    </row>
    <row r="1249" spans="1:37" x14ac:dyDescent="0.3">
      <c r="A1249" s="58" t="s">
        <v>121</v>
      </c>
      <c r="B1249" s="58" t="s">
        <v>122</v>
      </c>
      <c r="C1249" s="58" t="s">
        <v>123</v>
      </c>
      <c r="D1249" s="58" t="s">
        <v>124</v>
      </c>
      <c r="E1249" s="58" t="s">
        <v>125</v>
      </c>
      <c r="F1249" s="58" t="s">
        <v>250</v>
      </c>
      <c r="G1249" s="58" t="s">
        <v>42</v>
      </c>
      <c r="H1249" s="58" t="s">
        <v>251</v>
      </c>
      <c r="I1249" s="58" t="s">
        <v>44</v>
      </c>
      <c r="J1249" s="58" t="s">
        <v>45</v>
      </c>
      <c r="K1249" s="58" t="s">
        <v>79</v>
      </c>
      <c r="L1249" s="58" t="s">
        <v>279</v>
      </c>
      <c r="M1249" s="58" t="s">
        <v>1582</v>
      </c>
      <c r="N1249" s="58" t="s">
        <v>6922</v>
      </c>
      <c r="O1249" s="58">
        <v>1495000</v>
      </c>
      <c r="P1249" s="58" t="s">
        <v>7096</v>
      </c>
      <c r="Q1249" s="72">
        <v>44834</v>
      </c>
      <c r="R1249" s="58" t="s">
        <v>7097</v>
      </c>
      <c r="S1249" s="72">
        <v>44833</v>
      </c>
      <c r="T1249" s="58" t="s">
        <v>7098</v>
      </c>
      <c r="U1249" s="58" t="s">
        <v>7104</v>
      </c>
      <c r="V1249" s="72">
        <v>44832</v>
      </c>
      <c r="W1249" s="58" t="s">
        <v>6923</v>
      </c>
      <c r="X1249" s="72">
        <v>44812</v>
      </c>
      <c r="Y1249" s="73" t="s">
        <v>6832</v>
      </c>
      <c r="Z1249" s="58" t="s">
        <v>52</v>
      </c>
      <c r="AA1249" s="58" t="s">
        <v>53</v>
      </c>
      <c r="AB1249" s="58" t="s">
        <v>1246</v>
      </c>
      <c r="AC1249" s="58" t="s">
        <v>1247</v>
      </c>
      <c r="AD1249" s="58" t="s">
        <v>7105</v>
      </c>
      <c r="AE1249" s="58" t="s">
        <v>6924</v>
      </c>
      <c r="AF1249" s="58" t="s">
        <v>6834</v>
      </c>
      <c r="AG1249" s="58"/>
      <c r="AH1249" s="58"/>
      <c r="AI1249" s="58"/>
      <c r="AJ1249" s="58"/>
      <c r="AK1249" s="58"/>
    </row>
    <row r="1250" spans="1:37" x14ac:dyDescent="0.3">
      <c r="A1250" s="58" t="s">
        <v>121</v>
      </c>
      <c r="B1250" s="58" t="s">
        <v>632</v>
      </c>
      <c r="C1250" s="58" t="s">
        <v>633</v>
      </c>
      <c r="D1250" s="58" t="s">
        <v>634</v>
      </c>
      <c r="E1250" s="58" t="s">
        <v>680</v>
      </c>
      <c r="F1250" s="58" t="s">
        <v>681</v>
      </c>
      <c r="G1250" s="58" t="s">
        <v>42</v>
      </c>
      <c r="H1250" s="58" t="s">
        <v>3257</v>
      </c>
      <c r="I1250" s="58" t="s">
        <v>44</v>
      </c>
      <c r="J1250" s="58" t="s">
        <v>261</v>
      </c>
      <c r="K1250" s="58" t="s">
        <v>318</v>
      </c>
      <c r="L1250" s="58" t="s">
        <v>3252</v>
      </c>
      <c r="M1250" s="58" t="s">
        <v>3258</v>
      </c>
      <c r="N1250" s="58" t="s">
        <v>7011</v>
      </c>
      <c r="O1250" s="58">
        <v>1386750</v>
      </c>
      <c r="P1250" s="58" t="s">
        <v>7096</v>
      </c>
      <c r="Q1250" s="72">
        <v>44834</v>
      </c>
      <c r="R1250" s="58" t="s">
        <v>7097</v>
      </c>
      <c r="S1250" s="72">
        <v>44833</v>
      </c>
      <c r="T1250" s="58" t="s">
        <v>7173</v>
      </c>
      <c r="U1250" s="58" t="s">
        <v>7174</v>
      </c>
      <c r="V1250" s="72">
        <v>44832</v>
      </c>
      <c r="W1250" s="58" t="s">
        <v>6829</v>
      </c>
      <c r="X1250" s="72">
        <v>44826</v>
      </c>
      <c r="Y1250" s="73" t="s">
        <v>6832</v>
      </c>
      <c r="Z1250" s="58" t="s">
        <v>52</v>
      </c>
      <c r="AA1250" s="58" t="s">
        <v>53</v>
      </c>
      <c r="AB1250" s="58" t="s">
        <v>1246</v>
      </c>
      <c r="AC1250" s="58" t="s">
        <v>1247</v>
      </c>
      <c r="AD1250" s="58" t="s">
        <v>7175</v>
      </c>
      <c r="AE1250" s="58" t="s">
        <v>7012</v>
      </c>
      <c r="AF1250" s="58" t="s">
        <v>6918</v>
      </c>
      <c r="AG1250" s="58"/>
      <c r="AH1250" s="58"/>
      <c r="AI1250" s="58"/>
      <c r="AJ1250" s="58">
        <v>27735</v>
      </c>
      <c r="AK1250" s="58"/>
    </row>
    <row r="1251" spans="1:37" x14ac:dyDescent="0.3">
      <c r="A1251" s="58" t="s">
        <v>121</v>
      </c>
      <c r="B1251" s="58" t="s">
        <v>122</v>
      </c>
      <c r="C1251" s="58" t="s">
        <v>256</v>
      </c>
      <c r="D1251" s="58" t="s">
        <v>351</v>
      </c>
      <c r="E1251" s="58" t="s">
        <v>352</v>
      </c>
      <c r="F1251" s="58" t="s">
        <v>353</v>
      </c>
      <c r="G1251" s="58" t="s">
        <v>42</v>
      </c>
      <c r="H1251" s="58" t="s">
        <v>3079</v>
      </c>
      <c r="I1251" s="58" t="s">
        <v>44</v>
      </c>
      <c r="J1251" s="58" t="s">
        <v>261</v>
      </c>
      <c r="K1251" s="58" t="s">
        <v>318</v>
      </c>
      <c r="L1251" s="58" t="s">
        <v>2860</v>
      </c>
      <c r="M1251" s="58" t="s">
        <v>3080</v>
      </c>
      <c r="N1251" s="58" t="s">
        <v>6925</v>
      </c>
      <c r="O1251" s="58">
        <v>1475500</v>
      </c>
      <c r="P1251" s="58" t="s">
        <v>7096</v>
      </c>
      <c r="Q1251" s="72">
        <v>44834</v>
      </c>
      <c r="R1251" s="58" t="s">
        <v>7097</v>
      </c>
      <c r="S1251" s="72">
        <v>44833</v>
      </c>
      <c r="T1251" s="58" t="s">
        <v>7141</v>
      </c>
      <c r="U1251" s="58" t="s">
        <v>7192</v>
      </c>
      <c r="V1251" s="72">
        <v>44832</v>
      </c>
      <c r="W1251" s="58" t="s">
        <v>6823</v>
      </c>
      <c r="X1251" s="72">
        <v>44809</v>
      </c>
      <c r="Y1251" s="73" t="s">
        <v>6832</v>
      </c>
      <c r="Z1251" s="58" t="s">
        <v>52</v>
      </c>
      <c r="AA1251" s="58" t="s">
        <v>53</v>
      </c>
      <c r="AB1251" s="58" t="s">
        <v>1246</v>
      </c>
      <c r="AC1251" s="58" t="s">
        <v>1247</v>
      </c>
      <c r="AD1251" s="58" t="s">
        <v>7193</v>
      </c>
      <c r="AE1251" s="58" t="s">
        <v>6926</v>
      </c>
      <c r="AF1251" s="58" t="s">
        <v>6918</v>
      </c>
      <c r="AG1251" s="58"/>
      <c r="AH1251" s="58"/>
      <c r="AI1251" s="58"/>
      <c r="AJ1251" s="58">
        <v>29510</v>
      </c>
      <c r="AK1251" s="58"/>
    </row>
    <row r="1252" spans="1:37" x14ac:dyDescent="0.3">
      <c r="A1252" s="58" t="s">
        <v>121</v>
      </c>
      <c r="B1252" s="58" t="s">
        <v>632</v>
      </c>
      <c r="C1252" s="58" t="s">
        <v>633</v>
      </c>
      <c r="D1252" s="58" t="s">
        <v>634</v>
      </c>
      <c r="E1252" s="58" t="s">
        <v>680</v>
      </c>
      <c r="F1252" s="58" t="s">
        <v>681</v>
      </c>
      <c r="G1252" s="58" t="s">
        <v>42</v>
      </c>
      <c r="H1252" s="58" t="s">
        <v>3257</v>
      </c>
      <c r="I1252" s="58" t="s">
        <v>44</v>
      </c>
      <c r="J1252" s="58" t="s">
        <v>261</v>
      </c>
      <c r="K1252" s="58" t="s">
        <v>318</v>
      </c>
      <c r="L1252" s="58" t="s">
        <v>3252</v>
      </c>
      <c r="M1252" s="58" t="s">
        <v>3258</v>
      </c>
      <c r="N1252" s="58" t="s">
        <v>7009</v>
      </c>
      <c r="O1252" s="58">
        <v>1459550</v>
      </c>
      <c r="P1252" s="58" t="s">
        <v>7096</v>
      </c>
      <c r="Q1252" s="72">
        <v>44834</v>
      </c>
      <c r="R1252" s="58" t="s">
        <v>7097</v>
      </c>
      <c r="S1252" s="72">
        <v>44833</v>
      </c>
      <c r="T1252" s="58" t="s">
        <v>7173</v>
      </c>
      <c r="U1252" s="58" t="s">
        <v>7176</v>
      </c>
      <c r="V1252" s="72">
        <v>44832</v>
      </c>
      <c r="W1252" s="58" t="s">
        <v>6828</v>
      </c>
      <c r="X1252" s="72">
        <v>44819</v>
      </c>
      <c r="Y1252" s="73" t="s">
        <v>6832</v>
      </c>
      <c r="Z1252" s="58" t="s">
        <v>52</v>
      </c>
      <c r="AA1252" s="58" t="s">
        <v>53</v>
      </c>
      <c r="AB1252" s="58" t="s">
        <v>1246</v>
      </c>
      <c r="AC1252" s="58" t="s">
        <v>1247</v>
      </c>
      <c r="AD1252" s="58" t="s">
        <v>7177</v>
      </c>
      <c r="AE1252" s="58" t="s">
        <v>7010</v>
      </c>
      <c r="AF1252" s="58" t="s">
        <v>6918</v>
      </c>
      <c r="AG1252" s="58"/>
      <c r="AH1252" s="58"/>
      <c r="AI1252" s="58"/>
      <c r="AJ1252" s="58">
        <v>29191</v>
      </c>
      <c r="AK1252" s="58"/>
    </row>
    <row r="1253" spans="1:37" x14ac:dyDescent="0.3">
      <c r="A1253" s="58" t="s">
        <v>121</v>
      </c>
      <c r="B1253" s="58" t="s">
        <v>122</v>
      </c>
      <c r="C1253" s="58" t="s">
        <v>256</v>
      </c>
      <c r="D1253" s="58" t="s">
        <v>351</v>
      </c>
      <c r="E1253" s="58" t="s">
        <v>352</v>
      </c>
      <c r="F1253" s="58" t="s">
        <v>387</v>
      </c>
      <c r="G1253" s="58" t="s">
        <v>42</v>
      </c>
      <c r="H1253" s="58" t="s">
        <v>3068</v>
      </c>
      <c r="I1253" s="58" t="s">
        <v>44</v>
      </c>
      <c r="J1253" s="58" t="s">
        <v>261</v>
      </c>
      <c r="K1253" s="58" t="s">
        <v>318</v>
      </c>
      <c r="L1253" s="58" t="s">
        <v>2860</v>
      </c>
      <c r="M1253" s="58" t="s">
        <v>3069</v>
      </c>
      <c r="N1253" s="58" t="s">
        <v>6927</v>
      </c>
      <c r="O1253" s="58">
        <v>1469250</v>
      </c>
      <c r="P1253" s="58" t="s">
        <v>7096</v>
      </c>
      <c r="Q1253" s="72">
        <v>44834</v>
      </c>
      <c r="R1253" s="58" t="s">
        <v>7097</v>
      </c>
      <c r="S1253" s="72">
        <v>44833</v>
      </c>
      <c r="T1253" s="58" t="s">
        <v>7141</v>
      </c>
      <c r="U1253" s="58" t="s">
        <v>7190</v>
      </c>
      <c r="V1253" s="72">
        <v>44832</v>
      </c>
      <c r="W1253" s="58" t="s">
        <v>6824</v>
      </c>
      <c r="X1253" s="72">
        <v>44823</v>
      </c>
      <c r="Y1253" s="73" t="s">
        <v>6832</v>
      </c>
      <c r="Z1253" s="58" t="s">
        <v>52</v>
      </c>
      <c r="AA1253" s="58" t="s">
        <v>53</v>
      </c>
      <c r="AB1253" s="58" t="s">
        <v>1246</v>
      </c>
      <c r="AC1253" s="58" t="s">
        <v>1247</v>
      </c>
      <c r="AD1253" s="58" t="s">
        <v>7191</v>
      </c>
      <c r="AE1253" s="58" t="s">
        <v>6928</v>
      </c>
      <c r="AF1253" s="58" t="s">
        <v>6918</v>
      </c>
      <c r="AG1253" s="58"/>
      <c r="AH1253" s="58"/>
      <c r="AI1253" s="58"/>
      <c r="AJ1253" s="58">
        <v>29385</v>
      </c>
      <c r="AK1253" s="58"/>
    </row>
    <row r="1254" spans="1:37" x14ac:dyDescent="0.3">
      <c r="A1254" s="58" t="s">
        <v>121</v>
      </c>
      <c r="B1254" s="58" t="s">
        <v>632</v>
      </c>
      <c r="C1254" s="58" t="s">
        <v>633</v>
      </c>
      <c r="D1254" s="58" t="s">
        <v>634</v>
      </c>
      <c r="E1254" s="58" t="s">
        <v>635</v>
      </c>
      <c r="F1254" s="58" t="s">
        <v>652</v>
      </c>
      <c r="G1254" s="58" t="s">
        <v>42</v>
      </c>
      <c r="H1254" s="58" t="s">
        <v>3251</v>
      </c>
      <c r="I1254" s="58" t="s">
        <v>44</v>
      </c>
      <c r="J1254" s="58" t="s">
        <v>261</v>
      </c>
      <c r="K1254" s="58" t="s">
        <v>318</v>
      </c>
      <c r="L1254" s="58" t="s">
        <v>2860</v>
      </c>
      <c r="M1254" s="58" t="s">
        <v>3253</v>
      </c>
      <c r="N1254" s="58" t="s">
        <v>7007</v>
      </c>
      <c r="O1254" s="58">
        <v>1481000</v>
      </c>
      <c r="P1254" s="58" t="s">
        <v>7096</v>
      </c>
      <c r="Q1254" s="72">
        <v>44834</v>
      </c>
      <c r="R1254" s="58" t="s">
        <v>7097</v>
      </c>
      <c r="S1254" s="72">
        <v>44833</v>
      </c>
      <c r="T1254" s="58" t="s">
        <v>7173</v>
      </c>
      <c r="U1254" s="58" t="s">
        <v>7178</v>
      </c>
      <c r="V1254" s="72">
        <v>44832</v>
      </c>
      <c r="W1254" s="58" t="s">
        <v>6827</v>
      </c>
      <c r="X1254" s="72">
        <v>44830</v>
      </c>
      <c r="Y1254" s="73" t="s">
        <v>6832</v>
      </c>
      <c r="Z1254" s="58" t="s">
        <v>52</v>
      </c>
      <c r="AA1254" s="58" t="s">
        <v>53</v>
      </c>
      <c r="AB1254" s="58" t="s">
        <v>1246</v>
      </c>
      <c r="AC1254" s="58" t="s">
        <v>1247</v>
      </c>
      <c r="AD1254" s="58" t="s">
        <v>7179</v>
      </c>
      <c r="AE1254" s="58" t="s">
        <v>7008</v>
      </c>
      <c r="AF1254" s="58" t="s">
        <v>6918</v>
      </c>
      <c r="AG1254" s="58"/>
      <c r="AH1254" s="58"/>
      <c r="AI1254" s="58"/>
      <c r="AJ1254" s="58">
        <v>29620</v>
      </c>
      <c r="AK1254" s="58"/>
    </row>
    <row r="1255" spans="1:37" x14ac:dyDescent="0.3">
      <c r="A1255" s="58" t="s">
        <v>121</v>
      </c>
      <c r="B1255" s="58" t="s">
        <v>122</v>
      </c>
      <c r="C1255" s="58" t="s">
        <v>256</v>
      </c>
      <c r="D1255" s="58" t="s">
        <v>351</v>
      </c>
      <c r="E1255" s="58" t="s">
        <v>352</v>
      </c>
      <c r="F1255" s="58" t="s">
        <v>387</v>
      </c>
      <c r="G1255" s="58" t="s">
        <v>110</v>
      </c>
      <c r="H1255" s="58" t="s">
        <v>3398</v>
      </c>
      <c r="I1255" s="58" t="s">
        <v>44</v>
      </c>
      <c r="J1255" s="58" t="s">
        <v>261</v>
      </c>
      <c r="K1255" s="58" t="s">
        <v>318</v>
      </c>
      <c r="L1255" s="58" t="s">
        <v>112</v>
      </c>
      <c r="M1255" s="58" t="s">
        <v>5337</v>
      </c>
      <c r="N1255" s="58" t="s">
        <v>6929</v>
      </c>
      <c r="O1255" s="58">
        <v>181153</v>
      </c>
      <c r="P1255" s="58" t="s">
        <v>7096</v>
      </c>
      <c r="Q1255" s="72">
        <v>44834</v>
      </c>
      <c r="R1255" s="58" t="s">
        <v>7097</v>
      </c>
      <c r="S1255" s="72">
        <v>44833</v>
      </c>
      <c r="T1255" s="58" t="s">
        <v>7141</v>
      </c>
      <c r="U1255" s="58" t="s">
        <v>7186</v>
      </c>
      <c r="V1255" s="72">
        <v>44832</v>
      </c>
      <c r="W1255" s="58" t="s">
        <v>6930</v>
      </c>
      <c r="X1255" s="72">
        <v>44831</v>
      </c>
      <c r="Y1255" s="73" t="s">
        <v>6832</v>
      </c>
      <c r="Z1255" s="58" t="s">
        <v>52</v>
      </c>
      <c r="AA1255" s="58" t="s">
        <v>116</v>
      </c>
      <c r="AB1255" s="58" t="s">
        <v>1246</v>
      </c>
      <c r="AC1255" s="58" t="s">
        <v>1247</v>
      </c>
      <c r="AD1255" s="58" t="s">
        <v>7187</v>
      </c>
      <c r="AE1255" s="58" t="s">
        <v>6931</v>
      </c>
      <c r="AF1255" s="58" t="s">
        <v>6918</v>
      </c>
      <c r="AG1255" s="58"/>
      <c r="AH1255" s="58"/>
      <c r="AI1255" s="58"/>
      <c r="AJ1255" s="58"/>
      <c r="AK1255" s="58"/>
    </row>
    <row r="1256" spans="1:37" x14ac:dyDescent="0.3">
      <c r="A1256" s="58" t="s">
        <v>121</v>
      </c>
      <c r="B1256" s="58" t="s">
        <v>632</v>
      </c>
      <c r="C1256" s="58" t="s">
        <v>633</v>
      </c>
      <c r="D1256" s="58" t="s">
        <v>634</v>
      </c>
      <c r="E1256" s="58" t="s">
        <v>635</v>
      </c>
      <c r="F1256" s="58" t="s">
        <v>652</v>
      </c>
      <c r="G1256" s="58" t="s">
        <v>42</v>
      </c>
      <c r="H1256" s="58" t="s">
        <v>3251</v>
      </c>
      <c r="I1256" s="58" t="s">
        <v>44</v>
      </c>
      <c r="J1256" s="58" t="s">
        <v>261</v>
      </c>
      <c r="K1256" s="58" t="s">
        <v>318</v>
      </c>
      <c r="L1256" s="58" t="s">
        <v>2860</v>
      </c>
      <c r="M1256" s="58" t="s">
        <v>3253</v>
      </c>
      <c r="N1256" s="58" t="s">
        <v>7005</v>
      </c>
      <c r="O1256" s="58">
        <v>1491950</v>
      </c>
      <c r="P1256" s="58" t="s">
        <v>7096</v>
      </c>
      <c r="Q1256" s="72">
        <v>44834</v>
      </c>
      <c r="R1256" s="58" t="s">
        <v>7097</v>
      </c>
      <c r="S1256" s="72">
        <v>44833</v>
      </c>
      <c r="T1256" s="58" t="s">
        <v>7173</v>
      </c>
      <c r="U1256" s="58" t="s">
        <v>7180</v>
      </c>
      <c r="V1256" s="72">
        <v>44832</v>
      </c>
      <c r="W1256" s="58" t="s">
        <v>6826</v>
      </c>
      <c r="X1256" s="72">
        <v>44816</v>
      </c>
      <c r="Y1256" s="73" t="s">
        <v>6832</v>
      </c>
      <c r="Z1256" s="58" t="s">
        <v>52</v>
      </c>
      <c r="AA1256" s="58" t="s">
        <v>53</v>
      </c>
      <c r="AB1256" s="58" t="s">
        <v>1246</v>
      </c>
      <c r="AC1256" s="58" t="s">
        <v>1247</v>
      </c>
      <c r="AD1256" s="58" t="s">
        <v>7181</v>
      </c>
      <c r="AE1256" s="58" t="s">
        <v>7006</v>
      </c>
      <c r="AF1256" s="58" t="s">
        <v>6918</v>
      </c>
      <c r="AG1256" s="58"/>
      <c r="AH1256" s="58"/>
      <c r="AI1256" s="58"/>
      <c r="AJ1256" s="58">
        <v>29839</v>
      </c>
      <c r="AK1256" s="58"/>
    </row>
    <row r="1257" spans="1:37" x14ac:dyDescent="0.3">
      <c r="A1257" s="58" t="s">
        <v>121</v>
      </c>
      <c r="B1257" s="58" t="s">
        <v>122</v>
      </c>
      <c r="C1257" s="58" t="s">
        <v>256</v>
      </c>
      <c r="D1257" s="58" t="s">
        <v>351</v>
      </c>
      <c r="E1257" s="58" t="s">
        <v>352</v>
      </c>
      <c r="F1257" s="58" t="s">
        <v>439</v>
      </c>
      <c r="G1257" s="58" t="s">
        <v>42</v>
      </c>
      <c r="H1257" s="58" t="s">
        <v>3056</v>
      </c>
      <c r="I1257" s="58" t="s">
        <v>44</v>
      </c>
      <c r="J1257" s="58" t="s">
        <v>261</v>
      </c>
      <c r="K1257" s="58" t="s">
        <v>318</v>
      </c>
      <c r="L1257" s="58" t="s">
        <v>2860</v>
      </c>
      <c r="M1257" s="58" t="s">
        <v>3057</v>
      </c>
      <c r="N1257" s="58" t="s">
        <v>6932</v>
      </c>
      <c r="O1257" s="58">
        <v>1462400</v>
      </c>
      <c r="P1257" s="58" t="s">
        <v>7096</v>
      </c>
      <c r="Q1257" s="72">
        <v>44834</v>
      </c>
      <c r="R1257" s="58" t="s">
        <v>7097</v>
      </c>
      <c r="S1257" s="72">
        <v>44833</v>
      </c>
      <c r="T1257" s="58" t="s">
        <v>7141</v>
      </c>
      <c r="U1257" s="58" t="s">
        <v>7183</v>
      </c>
      <c r="V1257" s="72">
        <v>44832</v>
      </c>
      <c r="W1257" s="58" t="s">
        <v>6825</v>
      </c>
      <c r="X1257" s="72">
        <v>44812</v>
      </c>
      <c r="Y1257" s="73" t="s">
        <v>6832</v>
      </c>
      <c r="Z1257" s="58" t="s">
        <v>52</v>
      </c>
      <c r="AA1257" s="58" t="s">
        <v>53</v>
      </c>
      <c r="AB1257" s="58" t="s">
        <v>1246</v>
      </c>
      <c r="AC1257" s="58" t="s">
        <v>1247</v>
      </c>
      <c r="AD1257" s="58" t="s">
        <v>7184</v>
      </c>
      <c r="AE1257" s="58" t="s">
        <v>6933</v>
      </c>
      <c r="AF1257" s="58" t="s">
        <v>6918</v>
      </c>
      <c r="AG1257" s="58"/>
      <c r="AH1257" s="58"/>
      <c r="AI1257" s="58"/>
      <c r="AJ1257" s="58">
        <v>29248</v>
      </c>
      <c r="AK1257" s="58"/>
    </row>
    <row r="1258" spans="1:37" x14ac:dyDescent="0.3">
      <c r="A1258" s="58" t="s">
        <v>121</v>
      </c>
      <c r="B1258" s="58" t="s">
        <v>122</v>
      </c>
      <c r="C1258" s="58" t="s">
        <v>256</v>
      </c>
      <c r="D1258" s="58" t="s">
        <v>269</v>
      </c>
      <c r="E1258" s="58" t="s">
        <v>270</v>
      </c>
      <c r="F1258" s="58" t="s">
        <v>839</v>
      </c>
      <c r="G1258" s="58" t="s">
        <v>56</v>
      </c>
      <c r="H1258" s="58" t="s">
        <v>840</v>
      </c>
      <c r="I1258" s="58" t="s">
        <v>44</v>
      </c>
      <c r="J1258" s="58" t="s">
        <v>136</v>
      </c>
      <c r="K1258" s="58" t="s">
        <v>273</v>
      </c>
      <c r="L1258" s="58" t="s">
        <v>841</v>
      </c>
      <c r="M1258" s="58" t="s">
        <v>842</v>
      </c>
      <c r="N1258" s="58" t="s">
        <v>7002</v>
      </c>
      <c r="O1258" s="58">
        <v>1100000</v>
      </c>
      <c r="P1258" s="58" t="s">
        <v>7096</v>
      </c>
      <c r="Q1258" s="72">
        <v>44834</v>
      </c>
      <c r="R1258" s="58" t="s">
        <v>7097</v>
      </c>
      <c r="S1258" s="72">
        <v>44833</v>
      </c>
      <c r="T1258" s="58" t="s">
        <v>7141</v>
      </c>
      <c r="U1258" s="58" t="s">
        <v>7205</v>
      </c>
      <c r="V1258" s="72">
        <v>44832</v>
      </c>
      <c r="W1258" s="58" t="s">
        <v>7003</v>
      </c>
      <c r="X1258" s="72">
        <v>44820</v>
      </c>
      <c r="Y1258" s="73" t="s">
        <v>6832</v>
      </c>
      <c r="Z1258" s="58" t="s">
        <v>52</v>
      </c>
      <c r="AA1258" s="58" t="s">
        <v>62</v>
      </c>
      <c r="AB1258" s="58" t="s">
        <v>1246</v>
      </c>
      <c r="AC1258" s="58" t="s">
        <v>1247</v>
      </c>
      <c r="AD1258" s="58" t="s">
        <v>7206</v>
      </c>
      <c r="AE1258" s="58" t="s">
        <v>7004</v>
      </c>
      <c r="AF1258" s="58" t="s">
        <v>6866</v>
      </c>
      <c r="AG1258" s="58"/>
      <c r="AH1258" s="58"/>
      <c r="AI1258" s="58"/>
      <c r="AJ1258" s="58"/>
      <c r="AK1258" s="58"/>
    </row>
    <row r="1259" spans="1:37" x14ac:dyDescent="0.3">
      <c r="A1259" s="58" t="s">
        <v>121</v>
      </c>
      <c r="B1259" s="58" t="s">
        <v>122</v>
      </c>
      <c r="C1259" s="58" t="s">
        <v>256</v>
      </c>
      <c r="D1259" s="58" t="s">
        <v>269</v>
      </c>
      <c r="E1259" s="58" t="s">
        <v>270</v>
      </c>
      <c r="F1259" s="58" t="s">
        <v>839</v>
      </c>
      <c r="G1259" s="58" t="s">
        <v>56</v>
      </c>
      <c r="H1259" s="58" t="s">
        <v>840</v>
      </c>
      <c r="I1259" s="58" t="s">
        <v>44</v>
      </c>
      <c r="J1259" s="58" t="s">
        <v>136</v>
      </c>
      <c r="K1259" s="58" t="s">
        <v>273</v>
      </c>
      <c r="L1259" s="58" t="s">
        <v>841</v>
      </c>
      <c r="M1259" s="58" t="s">
        <v>842</v>
      </c>
      <c r="N1259" s="58" t="s">
        <v>6999</v>
      </c>
      <c r="O1259" s="58">
        <v>410000</v>
      </c>
      <c r="P1259" s="58" t="s">
        <v>7096</v>
      </c>
      <c r="Q1259" s="72">
        <v>44834</v>
      </c>
      <c r="R1259" s="58" t="s">
        <v>7097</v>
      </c>
      <c r="S1259" s="72">
        <v>44833</v>
      </c>
      <c r="T1259" s="58" t="s">
        <v>7141</v>
      </c>
      <c r="U1259" s="58" t="s">
        <v>7207</v>
      </c>
      <c r="V1259" s="72">
        <v>44832</v>
      </c>
      <c r="W1259" s="58" t="s">
        <v>7000</v>
      </c>
      <c r="X1259" s="72">
        <v>44820</v>
      </c>
      <c r="Y1259" s="73" t="s">
        <v>6832</v>
      </c>
      <c r="Z1259" s="58" t="s">
        <v>52</v>
      </c>
      <c r="AA1259" s="58" t="s">
        <v>62</v>
      </c>
      <c r="AB1259" s="58" t="s">
        <v>1246</v>
      </c>
      <c r="AC1259" s="58" t="s">
        <v>1247</v>
      </c>
      <c r="AD1259" s="58" t="s">
        <v>7208</v>
      </c>
      <c r="AE1259" s="58" t="s">
        <v>7001</v>
      </c>
      <c r="AF1259" s="58" t="s">
        <v>6866</v>
      </c>
      <c r="AG1259" s="58"/>
      <c r="AH1259" s="58"/>
      <c r="AI1259" s="58"/>
      <c r="AJ1259" s="58"/>
      <c r="AK1259" s="58"/>
    </row>
    <row r="1260" spans="1:37" x14ac:dyDescent="0.3">
      <c r="A1260" s="58" t="s">
        <v>121</v>
      </c>
      <c r="B1260" s="58" t="s">
        <v>122</v>
      </c>
      <c r="C1260" s="58" t="s">
        <v>256</v>
      </c>
      <c r="D1260" s="58" t="s">
        <v>269</v>
      </c>
      <c r="E1260" s="58" t="s">
        <v>270</v>
      </c>
      <c r="F1260" s="58" t="s">
        <v>839</v>
      </c>
      <c r="G1260" s="58" t="s">
        <v>56</v>
      </c>
      <c r="H1260" s="58" t="s">
        <v>840</v>
      </c>
      <c r="I1260" s="58" t="s">
        <v>44</v>
      </c>
      <c r="J1260" s="58" t="s">
        <v>136</v>
      </c>
      <c r="K1260" s="58" t="s">
        <v>273</v>
      </c>
      <c r="L1260" s="58" t="s">
        <v>841</v>
      </c>
      <c r="M1260" s="58" t="s">
        <v>842</v>
      </c>
      <c r="N1260" s="58" t="s">
        <v>6996</v>
      </c>
      <c r="O1260" s="58">
        <v>1085000</v>
      </c>
      <c r="P1260" s="58" t="s">
        <v>7096</v>
      </c>
      <c r="Q1260" s="72">
        <v>44834</v>
      </c>
      <c r="R1260" s="58" t="s">
        <v>7097</v>
      </c>
      <c r="S1260" s="72">
        <v>44833</v>
      </c>
      <c r="T1260" s="58" t="s">
        <v>7141</v>
      </c>
      <c r="U1260" s="58" t="s">
        <v>7209</v>
      </c>
      <c r="V1260" s="72">
        <v>44832</v>
      </c>
      <c r="W1260" s="58" t="s">
        <v>6997</v>
      </c>
      <c r="X1260" s="72">
        <v>44820</v>
      </c>
      <c r="Y1260" s="73" t="s">
        <v>6832</v>
      </c>
      <c r="Z1260" s="58" t="s">
        <v>52</v>
      </c>
      <c r="AA1260" s="58" t="s">
        <v>62</v>
      </c>
      <c r="AB1260" s="58" t="s">
        <v>1246</v>
      </c>
      <c r="AC1260" s="58" t="s">
        <v>1247</v>
      </c>
      <c r="AD1260" s="58" t="s">
        <v>7210</v>
      </c>
      <c r="AE1260" s="58" t="s">
        <v>6998</v>
      </c>
      <c r="AF1260" s="58" t="s">
        <v>6866</v>
      </c>
      <c r="AG1260" s="58"/>
      <c r="AH1260" s="58"/>
      <c r="AI1260" s="58"/>
      <c r="AJ1260" s="58"/>
      <c r="AK1260" s="58"/>
    </row>
    <row r="1261" spans="1:37" x14ac:dyDescent="0.3">
      <c r="A1261" s="58" t="s">
        <v>121</v>
      </c>
      <c r="B1261" s="58" t="s">
        <v>122</v>
      </c>
      <c r="C1261" s="58" t="s">
        <v>256</v>
      </c>
      <c r="D1261" s="58" t="s">
        <v>269</v>
      </c>
      <c r="E1261" s="58" t="s">
        <v>270</v>
      </c>
      <c r="F1261" s="58" t="s">
        <v>839</v>
      </c>
      <c r="G1261" s="58" t="s">
        <v>56</v>
      </c>
      <c r="H1261" s="58" t="s">
        <v>840</v>
      </c>
      <c r="I1261" s="58" t="s">
        <v>44</v>
      </c>
      <c r="J1261" s="58" t="s">
        <v>136</v>
      </c>
      <c r="K1261" s="58" t="s">
        <v>273</v>
      </c>
      <c r="L1261" s="58" t="s">
        <v>841</v>
      </c>
      <c r="M1261" s="58" t="s">
        <v>842</v>
      </c>
      <c r="N1261" s="58" t="s">
        <v>6993</v>
      </c>
      <c r="O1261" s="58">
        <v>280000</v>
      </c>
      <c r="P1261" s="58" t="s">
        <v>7096</v>
      </c>
      <c r="Q1261" s="72">
        <v>44834</v>
      </c>
      <c r="R1261" s="58" t="s">
        <v>7097</v>
      </c>
      <c r="S1261" s="72">
        <v>44833</v>
      </c>
      <c r="T1261" s="58" t="s">
        <v>7141</v>
      </c>
      <c r="U1261" s="58" t="s">
        <v>7211</v>
      </c>
      <c r="V1261" s="72">
        <v>44832</v>
      </c>
      <c r="W1261" s="58" t="s">
        <v>6994</v>
      </c>
      <c r="X1261" s="72">
        <v>44812</v>
      </c>
      <c r="Y1261" s="73" t="s">
        <v>6832</v>
      </c>
      <c r="Z1261" s="58" t="s">
        <v>52</v>
      </c>
      <c r="AA1261" s="58" t="s">
        <v>62</v>
      </c>
      <c r="AB1261" s="58" t="s">
        <v>1246</v>
      </c>
      <c r="AC1261" s="58" t="s">
        <v>1247</v>
      </c>
      <c r="AD1261" s="58" t="s">
        <v>7212</v>
      </c>
      <c r="AE1261" s="58" t="s">
        <v>6995</v>
      </c>
      <c r="AF1261" s="58" t="s">
        <v>6866</v>
      </c>
      <c r="AG1261" s="58"/>
      <c r="AH1261" s="58"/>
      <c r="AI1261" s="58"/>
      <c r="AJ1261" s="58"/>
      <c r="AK1261" s="58"/>
    </row>
    <row r="1262" spans="1:37" x14ac:dyDescent="0.3">
      <c r="A1262" s="71" t="s">
        <v>121</v>
      </c>
      <c r="B1262" s="71" t="s">
        <v>122</v>
      </c>
      <c r="C1262" s="71" t="s">
        <v>256</v>
      </c>
      <c r="D1262" s="71" t="s">
        <v>269</v>
      </c>
      <c r="E1262" s="71" t="s">
        <v>270</v>
      </c>
      <c r="F1262" s="71" t="s">
        <v>839</v>
      </c>
      <c r="G1262" s="71" t="s">
        <v>56</v>
      </c>
      <c r="H1262" s="71" t="s">
        <v>840</v>
      </c>
      <c r="I1262" s="71" t="s">
        <v>44</v>
      </c>
      <c r="J1262" s="71" t="s">
        <v>136</v>
      </c>
      <c r="K1262" s="71" t="s">
        <v>273</v>
      </c>
      <c r="L1262" s="71" t="s">
        <v>841</v>
      </c>
      <c r="M1262" s="71" t="s">
        <v>842</v>
      </c>
      <c r="N1262" s="71" t="s">
        <v>6990</v>
      </c>
      <c r="O1262" s="71">
        <v>2030000</v>
      </c>
      <c r="P1262" s="71" t="s">
        <v>7096</v>
      </c>
      <c r="Q1262" s="75">
        <v>44834</v>
      </c>
      <c r="R1262" s="71" t="s">
        <v>7097</v>
      </c>
      <c r="S1262" s="75">
        <v>44833</v>
      </c>
      <c r="T1262" s="71" t="s">
        <v>7141</v>
      </c>
      <c r="U1262" s="71" t="s">
        <v>7213</v>
      </c>
      <c r="V1262" s="75">
        <v>44832</v>
      </c>
      <c r="W1262" s="71" t="s">
        <v>6991</v>
      </c>
      <c r="X1262" s="75">
        <v>44813</v>
      </c>
      <c r="Y1262" s="76" t="s">
        <v>6832</v>
      </c>
      <c r="Z1262" s="71" t="s">
        <v>52</v>
      </c>
      <c r="AA1262" s="71" t="s">
        <v>62</v>
      </c>
      <c r="AB1262" s="71" t="s">
        <v>1246</v>
      </c>
      <c r="AC1262" s="71" t="s">
        <v>1247</v>
      </c>
      <c r="AD1262" s="71" t="s">
        <v>7214</v>
      </c>
      <c r="AE1262" s="71" t="s">
        <v>6992</v>
      </c>
      <c r="AF1262" s="71" t="s">
        <v>6866</v>
      </c>
      <c r="AG1262" s="71"/>
      <c r="AH1262" s="71"/>
      <c r="AI1262" s="71"/>
      <c r="AJ1262" s="71"/>
      <c r="AK1262" s="71"/>
    </row>
    <row r="1263" spans="1:37" x14ac:dyDescent="0.3">
      <c r="A1263" s="58" t="s">
        <v>36</v>
      </c>
      <c r="B1263" s="58" t="s">
        <v>37</v>
      </c>
      <c r="C1263" s="58" t="s">
        <v>38</v>
      </c>
      <c r="D1263" s="58" t="s">
        <v>39</v>
      </c>
      <c r="E1263" s="58" t="s">
        <v>99</v>
      </c>
      <c r="F1263" s="58" t="s">
        <v>403</v>
      </c>
      <c r="G1263" s="58" t="s">
        <v>333</v>
      </c>
      <c r="H1263" s="58" t="s">
        <v>430</v>
      </c>
      <c r="I1263" s="58" t="s">
        <v>44</v>
      </c>
      <c r="J1263" s="58" t="s">
        <v>102</v>
      </c>
      <c r="K1263" s="58" t="s">
        <v>103</v>
      </c>
      <c r="L1263" s="58" t="s">
        <v>274</v>
      </c>
      <c r="M1263" s="58" t="s">
        <v>431</v>
      </c>
      <c r="N1263" s="58" t="s">
        <v>7226</v>
      </c>
      <c r="O1263" s="58">
        <v>994500</v>
      </c>
      <c r="P1263" s="58" t="s">
        <v>7354</v>
      </c>
      <c r="Q1263" s="72">
        <v>44844</v>
      </c>
      <c r="R1263" s="58" t="s">
        <v>7355</v>
      </c>
      <c r="S1263" s="72">
        <v>44841</v>
      </c>
      <c r="T1263" s="58" t="s">
        <v>1637</v>
      </c>
      <c r="U1263" s="58" t="s">
        <v>7356</v>
      </c>
      <c r="V1263" s="72">
        <v>44839</v>
      </c>
      <c r="W1263" s="58" t="s">
        <v>7227</v>
      </c>
      <c r="X1263" s="72">
        <v>44816</v>
      </c>
      <c r="Y1263" s="73" t="s">
        <v>7228</v>
      </c>
      <c r="Z1263" s="58" t="s">
        <v>52</v>
      </c>
      <c r="AA1263" s="58" t="s">
        <v>338</v>
      </c>
      <c r="AB1263" s="58" t="s">
        <v>834</v>
      </c>
      <c r="AC1263" s="58" t="s">
        <v>835</v>
      </c>
      <c r="AD1263" s="58" t="s">
        <v>7357</v>
      </c>
      <c r="AE1263" s="58" t="s">
        <v>7229</v>
      </c>
      <c r="AF1263" s="58" t="s">
        <v>7230</v>
      </c>
      <c r="AG1263" s="58"/>
      <c r="AH1263" s="58"/>
      <c r="AI1263" s="58"/>
      <c r="AJ1263" s="58"/>
      <c r="AK1263" s="58"/>
    </row>
    <row r="1264" spans="1:37" x14ac:dyDescent="0.3">
      <c r="A1264" s="58" t="s">
        <v>36</v>
      </c>
      <c r="B1264" s="58" t="s">
        <v>37</v>
      </c>
      <c r="C1264" s="58" t="s">
        <v>38</v>
      </c>
      <c r="D1264" s="58" t="s">
        <v>39</v>
      </c>
      <c r="E1264" s="58" t="s">
        <v>99</v>
      </c>
      <c r="F1264" s="58" t="s">
        <v>403</v>
      </c>
      <c r="G1264" s="58" t="s">
        <v>42</v>
      </c>
      <c r="H1264" s="58" t="s">
        <v>404</v>
      </c>
      <c r="I1264" s="58" t="s">
        <v>44</v>
      </c>
      <c r="J1264" s="58" t="s">
        <v>102</v>
      </c>
      <c r="K1264" s="58" t="s">
        <v>103</v>
      </c>
      <c r="L1264" s="58" t="s">
        <v>2860</v>
      </c>
      <c r="M1264" s="58" t="s">
        <v>2911</v>
      </c>
      <c r="N1264" s="58" t="s">
        <v>7231</v>
      </c>
      <c r="O1264" s="58">
        <v>1499500</v>
      </c>
      <c r="P1264" s="58" t="s">
        <v>7354</v>
      </c>
      <c r="Q1264" s="72">
        <v>44844</v>
      </c>
      <c r="R1264" s="58" t="s">
        <v>7355</v>
      </c>
      <c r="S1264" s="72">
        <v>44841</v>
      </c>
      <c r="T1264" s="58" t="s">
        <v>1637</v>
      </c>
      <c r="U1264" s="58" t="s">
        <v>7358</v>
      </c>
      <c r="V1264" s="72">
        <v>44839</v>
      </c>
      <c r="W1264" s="58" t="s">
        <v>7215</v>
      </c>
      <c r="X1264" s="72">
        <v>44824</v>
      </c>
      <c r="Y1264" s="73" t="s">
        <v>7228</v>
      </c>
      <c r="Z1264" s="58" t="s">
        <v>52</v>
      </c>
      <c r="AA1264" s="58" t="s">
        <v>53</v>
      </c>
      <c r="AB1264" s="58" t="s">
        <v>834</v>
      </c>
      <c r="AC1264" s="58" t="s">
        <v>835</v>
      </c>
      <c r="AD1264" s="58" t="s">
        <v>7359</v>
      </c>
      <c r="AE1264" s="58" t="s">
        <v>7232</v>
      </c>
      <c r="AF1264" s="58" t="s">
        <v>7230</v>
      </c>
      <c r="AG1264" s="58"/>
      <c r="AH1264" s="58"/>
      <c r="AI1264" s="58"/>
      <c r="AJ1264" s="58">
        <v>29990</v>
      </c>
      <c r="AK1264" s="58"/>
    </row>
    <row r="1265" spans="1:37" x14ac:dyDescent="0.3">
      <c r="A1265" s="58" t="s">
        <v>121</v>
      </c>
      <c r="B1265" s="58" t="s">
        <v>122</v>
      </c>
      <c r="C1265" s="58" t="s">
        <v>123</v>
      </c>
      <c r="D1265" s="58" t="s">
        <v>697</v>
      </c>
      <c r="E1265" s="58" t="s">
        <v>698</v>
      </c>
      <c r="F1265" s="58" t="s">
        <v>793</v>
      </c>
      <c r="G1265" s="58" t="s">
        <v>2983</v>
      </c>
      <c r="H1265" s="58" t="s">
        <v>2984</v>
      </c>
      <c r="I1265" s="58" t="s">
        <v>44</v>
      </c>
      <c r="J1265" s="58" t="s">
        <v>136</v>
      </c>
      <c r="K1265" s="58" t="s">
        <v>137</v>
      </c>
      <c r="L1265" s="58" t="s">
        <v>2985</v>
      </c>
      <c r="M1265" s="58" t="s">
        <v>2986</v>
      </c>
      <c r="N1265" s="58" t="s">
        <v>7333</v>
      </c>
      <c r="O1265" s="58">
        <v>3000000</v>
      </c>
      <c r="P1265" s="58" t="s">
        <v>7354</v>
      </c>
      <c r="Q1265" s="72">
        <v>44844</v>
      </c>
      <c r="R1265" s="58" t="s">
        <v>7355</v>
      </c>
      <c r="S1265" s="72">
        <v>44841</v>
      </c>
      <c r="T1265" s="58" t="s">
        <v>1642</v>
      </c>
      <c r="U1265" s="58" t="s">
        <v>7360</v>
      </c>
      <c r="V1265" s="72">
        <v>44839</v>
      </c>
      <c r="W1265" s="58" t="s">
        <v>7224</v>
      </c>
      <c r="X1265" s="72">
        <v>44816</v>
      </c>
      <c r="Y1265" s="73" t="s">
        <v>7228</v>
      </c>
      <c r="Z1265" s="58" t="s">
        <v>706</v>
      </c>
      <c r="AA1265" s="58" t="s">
        <v>800</v>
      </c>
      <c r="AB1265" s="58" t="s">
        <v>834</v>
      </c>
      <c r="AC1265" s="58" t="s">
        <v>835</v>
      </c>
      <c r="AD1265" s="58" t="s">
        <v>7361</v>
      </c>
      <c r="AE1265" s="58" t="s">
        <v>7334</v>
      </c>
      <c r="AF1265" s="58" t="s">
        <v>7243</v>
      </c>
      <c r="AG1265" s="58">
        <v>297297</v>
      </c>
      <c r="AH1265" s="58"/>
      <c r="AI1265" s="58"/>
      <c r="AJ1265" s="58">
        <v>54054</v>
      </c>
      <c r="AK1265" s="58"/>
    </row>
    <row r="1266" spans="1:37" x14ac:dyDescent="0.3">
      <c r="A1266" s="58" t="s">
        <v>36</v>
      </c>
      <c r="B1266" s="58" t="s">
        <v>37</v>
      </c>
      <c r="C1266" s="58" t="s">
        <v>38</v>
      </c>
      <c r="D1266" s="58" t="s">
        <v>39</v>
      </c>
      <c r="E1266" s="58" t="s">
        <v>99</v>
      </c>
      <c r="F1266" s="58" t="s">
        <v>403</v>
      </c>
      <c r="G1266" s="58" t="s">
        <v>42</v>
      </c>
      <c r="H1266" s="58" t="s">
        <v>404</v>
      </c>
      <c r="I1266" s="58" t="s">
        <v>44</v>
      </c>
      <c r="J1266" s="58" t="s">
        <v>102</v>
      </c>
      <c r="K1266" s="58" t="s">
        <v>103</v>
      </c>
      <c r="L1266" s="58" t="s">
        <v>2860</v>
      </c>
      <c r="M1266" s="58" t="s">
        <v>2911</v>
      </c>
      <c r="N1266" s="58" t="s">
        <v>7236</v>
      </c>
      <c r="O1266" s="58">
        <v>1499200</v>
      </c>
      <c r="P1266" s="58" t="s">
        <v>7354</v>
      </c>
      <c r="Q1266" s="72">
        <v>44844</v>
      </c>
      <c r="R1266" s="58" t="s">
        <v>7355</v>
      </c>
      <c r="S1266" s="72">
        <v>44841</v>
      </c>
      <c r="T1266" s="58" t="s">
        <v>1637</v>
      </c>
      <c r="U1266" s="58" t="s">
        <v>7362</v>
      </c>
      <c r="V1266" s="72">
        <v>44839</v>
      </c>
      <c r="W1266" s="58" t="s">
        <v>7216</v>
      </c>
      <c r="X1266" s="72">
        <v>44827</v>
      </c>
      <c r="Y1266" s="73" t="s">
        <v>7228</v>
      </c>
      <c r="Z1266" s="58" t="s">
        <v>52</v>
      </c>
      <c r="AA1266" s="58" t="s">
        <v>53</v>
      </c>
      <c r="AB1266" s="58" t="s">
        <v>834</v>
      </c>
      <c r="AC1266" s="58" t="s">
        <v>835</v>
      </c>
      <c r="AD1266" s="58" t="s">
        <v>7363</v>
      </c>
      <c r="AE1266" s="58" t="s">
        <v>7237</v>
      </c>
      <c r="AF1266" s="58" t="s">
        <v>7230</v>
      </c>
      <c r="AG1266" s="58"/>
      <c r="AH1266" s="58"/>
      <c r="AI1266" s="58"/>
      <c r="AJ1266" s="58">
        <v>29984</v>
      </c>
      <c r="AK1266" s="58"/>
    </row>
    <row r="1267" spans="1:37" x14ac:dyDescent="0.3">
      <c r="A1267" s="58" t="s">
        <v>36</v>
      </c>
      <c r="B1267" s="58" t="s">
        <v>37</v>
      </c>
      <c r="C1267" s="58" t="s">
        <v>38</v>
      </c>
      <c r="D1267" s="58" t="s">
        <v>39</v>
      </c>
      <c r="E1267" s="58" t="s">
        <v>99</v>
      </c>
      <c r="F1267" s="58" t="s">
        <v>403</v>
      </c>
      <c r="G1267" s="58" t="s">
        <v>333</v>
      </c>
      <c r="H1267" s="58" t="s">
        <v>430</v>
      </c>
      <c r="I1267" s="58" t="s">
        <v>44</v>
      </c>
      <c r="J1267" s="58" t="s">
        <v>102</v>
      </c>
      <c r="K1267" s="58" t="s">
        <v>103</v>
      </c>
      <c r="L1267" s="58" t="s">
        <v>279</v>
      </c>
      <c r="M1267" s="58" t="s">
        <v>435</v>
      </c>
      <c r="N1267" s="58" t="s">
        <v>7233</v>
      </c>
      <c r="O1267" s="58">
        <v>1500000</v>
      </c>
      <c r="P1267" s="58" t="s">
        <v>7354</v>
      </c>
      <c r="Q1267" s="72">
        <v>44844</v>
      </c>
      <c r="R1267" s="58" t="s">
        <v>7355</v>
      </c>
      <c r="S1267" s="72">
        <v>44841</v>
      </c>
      <c r="T1267" s="58" t="s">
        <v>1637</v>
      </c>
      <c r="U1267" s="58" t="s">
        <v>7364</v>
      </c>
      <c r="V1267" s="72">
        <v>44839</v>
      </c>
      <c r="W1267" s="58" t="s">
        <v>7234</v>
      </c>
      <c r="X1267" s="72">
        <v>44816</v>
      </c>
      <c r="Y1267" s="73" t="s">
        <v>7228</v>
      </c>
      <c r="Z1267" s="58" t="s">
        <v>52</v>
      </c>
      <c r="AA1267" s="58" t="s">
        <v>338</v>
      </c>
      <c r="AB1267" s="58" t="s">
        <v>834</v>
      </c>
      <c r="AC1267" s="58" t="s">
        <v>835</v>
      </c>
      <c r="AD1267" s="58" t="s">
        <v>7365</v>
      </c>
      <c r="AE1267" s="58" t="s">
        <v>7235</v>
      </c>
      <c r="AF1267" s="58" t="s">
        <v>7230</v>
      </c>
      <c r="AG1267" s="58"/>
      <c r="AH1267" s="58"/>
      <c r="AI1267" s="58"/>
      <c r="AJ1267" s="58"/>
      <c r="AK1267" s="58"/>
    </row>
    <row r="1268" spans="1:37" x14ac:dyDescent="0.3">
      <c r="A1268" s="58" t="s">
        <v>121</v>
      </c>
      <c r="B1268" s="58" t="s">
        <v>122</v>
      </c>
      <c r="C1268" s="58" t="s">
        <v>123</v>
      </c>
      <c r="D1268" s="58" t="s">
        <v>697</v>
      </c>
      <c r="E1268" s="58" t="s">
        <v>698</v>
      </c>
      <c r="F1268" s="58" t="s">
        <v>793</v>
      </c>
      <c r="G1268" s="58" t="s">
        <v>2983</v>
      </c>
      <c r="H1268" s="58" t="s">
        <v>2984</v>
      </c>
      <c r="I1268" s="58" t="s">
        <v>44</v>
      </c>
      <c r="J1268" s="58" t="s">
        <v>136</v>
      </c>
      <c r="K1268" s="58" t="s">
        <v>137</v>
      </c>
      <c r="L1268" s="58" t="s">
        <v>2985</v>
      </c>
      <c r="M1268" s="58" t="s">
        <v>2986</v>
      </c>
      <c r="N1268" s="58" t="s">
        <v>7331</v>
      </c>
      <c r="O1268" s="58">
        <v>3000000</v>
      </c>
      <c r="P1268" s="58" t="s">
        <v>7354</v>
      </c>
      <c r="Q1268" s="72">
        <v>44844</v>
      </c>
      <c r="R1268" s="58" t="s">
        <v>7355</v>
      </c>
      <c r="S1268" s="72">
        <v>44841</v>
      </c>
      <c r="T1268" s="58" t="s">
        <v>1642</v>
      </c>
      <c r="U1268" s="58" t="s">
        <v>7366</v>
      </c>
      <c r="V1268" s="72">
        <v>44839</v>
      </c>
      <c r="W1268" s="58" t="s">
        <v>7223</v>
      </c>
      <c r="X1268" s="72">
        <v>44788</v>
      </c>
      <c r="Y1268" s="73" t="s">
        <v>7228</v>
      </c>
      <c r="Z1268" s="58" t="s">
        <v>706</v>
      </c>
      <c r="AA1268" s="58" t="s">
        <v>800</v>
      </c>
      <c r="AB1268" s="58" t="s">
        <v>834</v>
      </c>
      <c r="AC1268" s="58" t="s">
        <v>835</v>
      </c>
      <c r="AD1268" s="58" t="s">
        <v>7367</v>
      </c>
      <c r="AE1268" s="58" t="s">
        <v>7332</v>
      </c>
      <c r="AF1268" s="58" t="s">
        <v>7243</v>
      </c>
      <c r="AG1268" s="58">
        <v>297297</v>
      </c>
      <c r="AH1268" s="58"/>
      <c r="AI1268" s="58"/>
      <c r="AJ1268" s="58">
        <v>54054</v>
      </c>
      <c r="AK1268" s="58"/>
    </row>
    <row r="1269" spans="1:37" x14ac:dyDescent="0.3">
      <c r="A1269" s="58" t="s">
        <v>36</v>
      </c>
      <c r="B1269" s="58" t="s">
        <v>37</v>
      </c>
      <c r="C1269" s="58" t="s">
        <v>38</v>
      </c>
      <c r="D1269" s="58" t="s">
        <v>39</v>
      </c>
      <c r="E1269" s="58" t="s">
        <v>99</v>
      </c>
      <c r="F1269" s="58" t="s">
        <v>403</v>
      </c>
      <c r="G1269" s="58" t="s">
        <v>333</v>
      </c>
      <c r="H1269" s="58" t="s">
        <v>430</v>
      </c>
      <c r="I1269" s="58" t="s">
        <v>44</v>
      </c>
      <c r="J1269" s="58" t="s">
        <v>102</v>
      </c>
      <c r="K1269" s="58" t="s">
        <v>103</v>
      </c>
      <c r="L1269" s="58" t="s">
        <v>274</v>
      </c>
      <c r="M1269" s="58" t="s">
        <v>431</v>
      </c>
      <c r="N1269" s="58" t="s">
        <v>7238</v>
      </c>
      <c r="O1269" s="58">
        <v>999500</v>
      </c>
      <c r="P1269" s="58" t="s">
        <v>7354</v>
      </c>
      <c r="Q1269" s="72">
        <v>44844</v>
      </c>
      <c r="R1269" s="58" t="s">
        <v>7355</v>
      </c>
      <c r="S1269" s="72">
        <v>44841</v>
      </c>
      <c r="T1269" s="58" t="s">
        <v>1637</v>
      </c>
      <c r="U1269" s="58" t="s">
        <v>7368</v>
      </c>
      <c r="V1269" s="72">
        <v>44839</v>
      </c>
      <c r="W1269" s="58" t="s">
        <v>7239</v>
      </c>
      <c r="X1269" s="72">
        <v>44825</v>
      </c>
      <c r="Y1269" s="73" t="s">
        <v>7228</v>
      </c>
      <c r="Z1269" s="58" t="s">
        <v>52</v>
      </c>
      <c r="AA1269" s="58" t="s">
        <v>338</v>
      </c>
      <c r="AB1269" s="58" t="s">
        <v>834</v>
      </c>
      <c r="AC1269" s="58" t="s">
        <v>835</v>
      </c>
      <c r="AD1269" s="58" t="s">
        <v>7369</v>
      </c>
      <c r="AE1269" s="58" t="s">
        <v>7240</v>
      </c>
      <c r="AF1269" s="58" t="s">
        <v>7230</v>
      </c>
      <c r="AG1269" s="58"/>
      <c r="AH1269" s="58"/>
      <c r="AI1269" s="58"/>
      <c r="AJ1269" s="58"/>
      <c r="AK1269" s="58"/>
    </row>
    <row r="1270" spans="1:37" x14ac:dyDescent="0.3">
      <c r="A1270" s="58" t="s">
        <v>121</v>
      </c>
      <c r="B1270" s="58" t="s">
        <v>122</v>
      </c>
      <c r="C1270" s="58" t="s">
        <v>123</v>
      </c>
      <c r="D1270" s="58" t="s">
        <v>697</v>
      </c>
      <c r="E1270" s="58" t="s">
        <v>698</v>
      </c>
      <c r="F1270" s="58" t="s">
        <v>699</v>
      </c>
      <c r="G1270" s="58" t="s">
        <v>333</v>
      </c>
      <c r="H1270" s="58" t="s">
        <v>744</v>
      </c>
      <c r="I1270" s="58" t="s">
        <v>44</v>
      </c>
      <c r="J1270" s="58" t="s">
        <v>136</v>
      </c>
      <c r="K1270" s="58" t="s">
        <v>137</v>
      </c>
      <c r="L1270" s="58" t="s">
        <v>7323</v>
      </c>
      <c r="M1270" s="58" t="s">
        <v>7324</v>
      </c>
      <c r="N1270" s="58" t="s">
        <v>7325</v>
      </c>
      <c r="O1270" s="58">
        <v>24550000</v>
      </c>
      <c r="P1270" s="58" t="s">
        <v>7354</v>
      </c>
      <c r="Q1270" s="72">
        <v>44844</v>
      </c>
      <c r="R1270" s="58" t="s">
        <v>7355</v>
      </c>
      <c r="S1270" s="72">
        <v>44841</v>
      </c>
      <c r="T1270" s="58" t="s">
        <v>1642</v>
      </c>
      <c r="U1270" s="58" t="s">
        <v>7370</v>
      </c>
      <c r="V1270" s="72">
        <v>44839</v>
      </c>
      <c r="W1270" s="58" t="s">
        <v>7220</v>
      </c>
      <c r="X1270" s="72">
        <v>44838</v>
      </c>
      <c r="Y1270" s="73" t="s">
        <v>7228</v>
      </c>
      <c r="Z1270" s="58" t="s">
        <v>706</v>
      </c>
      <c r="AA1270" s="58" t="s">
        <v>338</v>
      </c>
      <c r="AB1270" s="58" t="s">
        <v>834</v>
      </c>
      <c r="AC1270" s="58" t="s">
        <v>835</v>
      </c>
      <c r="AD1270" s="58" t="s">
        <v>7371</v>
      </c>
      <c r="AE1270" s="58" t="s">
        <v>7326</v>
      </c>
      <c r="AF1270" s="58" t="s">
        <v>7243</v>
      </c>
      <c r="AG1270" s="58">
        <v>2432883</v>
      </c>
      <c r="AH1270" s="58"/>
      <c r="AI1270" s="58"/>
      <c r="AJ1270" s="58">
        <v>442342</v>
      </c>
      <c r="AK1270" s="58"/>
    </row>
    <row r="1271" spans="1:37" x14ac:dyDescent="0.3">
      <c r="A1271" s="58" t="s">
        <v>36</v>
      </c>
      <c r="B1271" s="58" t="s">
        <v>37</v>
      </c>
      <c r="C1271" s="58" t="s">
        <v>38</v>
      </c>
      <c r="D1271" s="58" t="s">
        <v>39</v>
      </c>
      <c r="E1271" s="58" t="s">
        <v>99</v>
      </c>
      <c r="F1271" s="58" t="s">
        <v>403</v>
      </c>
      <c r="G1271" s="58" t="s">
        <v>333</v>
      </c>
      <c r="H1271" s="58" t="s">
        <v>430</v>
      </c>
      <c r="I1271" s="58" t="s">
        <v>44</v>
      </c>
      <c r="J1271" s="58" t="s">
        <v>102</v>
      </c>
      <c r="K1271" s="58" t="s">
        <v>103</v>
      </c>
      <c r="L1271" s="58" t="s">
        <v>279</v>
      </c>
      <c r="M1271" s="58" t="s">
        <v>435</v>
      </c>
      <c r="N1271" s="58" t="s">
        <v>7244</v>
      </c>
      <c r="O1271" s="58">
        <v>1500000</v>
      </c>
      <c r="P1271" s="58" t="s">
        <v>7354</v>
      </c>
      <c r="Q1271" s="72">
        <v>44844</v>
      </c>
      <c r="R1271" s="58" t="s">
        <v>7355</v>
      </c>
      <c r="S1271" s="72">
        <v>44841</v>
      </c>
      <c r="T1271" s="58" t="s">
        <v>1637</v>
      </c>
      <c r="U1271" s="58" t="s">
        <v>7372</v>
      </c>
      <c r="V1271" s="72">
        <v>44839</v>
      </c>
      <c r="W1271" s="58" t="s">
        <v>7245</v>
      </c>
      <c r="X1271" s="72">
        <v>44825</v>
      </c>
      <c r="Y1271" s="73" t="s">
        <v>7228</v>
      </c>
      <c r="Z1271" s="58" t="s">
        <v>52</v>
      </c>
      <c r="AA1271" s="58" t="s">
        <v>338</v>
      </c>
      <c r="AB1271" s="58" t="s">
        <v>834</v>
      </c>
      <c r="AC1271" s="58" t="s">
        <v>835</v>
      </c>
      <c r="AD1271" s="58" t="s">
        <v>7373</v>
      </c>
      <c r="AE1271" s="58" t="s">
        <v>7246</v>
      </c>
      <c r="AF1271" s="58" t="s">
        <v>7230</v>
      </c>
      <c r="AG1271" s="58"/>
      <c r="AH1271" s="58"/>
      <c r="AI1271" s="58"/>
      <c r="AJ1271" s="58"/>
      <c r="AK1271" s="58"/>
    </row>
    <row r="1272" spans="1:37" x14ac:dyDescent="0.3">
      <c r="A1272" s="58" t="s">
        <v>121</v>
      </c>
      <c r="B1272" s="58" t="s">
        <v>122</v>
      </c>
      <c r="C1272" s="58" t="s">
        <v>123</v>
      </c>
      <c r="D1272" s="58" t="s">
        <v>697</v>
      </c>
      <c r="E1272" s="58" t="s">
        <v>698</v>
      </c>
      <c r="F1272" s="58" t="s">
        <v>699</v>
      </c>
      <c r="G1272" s="58" t="s">
        <v>333</v>
      </c>
      <c r="H1272" s="58" t="s">
        <v>744</v>
      </c>
      <c r="I1272" s="58" t="s">
        <v>44</v>
      </c>
      <c r="J1272" s="58" t="s">
        <v>136</v>
      </c>
      <c r="K1272" s="58" t="s">
        <v>137</v>
      </c>
      <c r="L1272" s="58" t="s">
        <v>279</v>
      </c>
      <c r="M1272" s="58" t="s">
        <v>752</v>
      </c>
      <c r="N1272" s="58" t="s">
        <v>7320</v>
      </c>
      <c r="O1272" s="58">
        <v>1500000</v>
      </c>
      <c r="P1272" s="58" t="s">
        <v>7354</v>
      </c>
      <c r="Q1272" s="72">
        <v>44844</v>
      </c>
      <c r="R1272" s="58" t="s">
        <v>7355</v>
      </c>
      <c r="S1272" s="72">
        <v>44841</v>
      </c>
      <c r="T1272" s="58" t="s">
        <v>1642</v>
      </c>
      <c r="U1272" s="58" t="s">
        <v>7374</v>
      </c>
      <c r="V1272" s="72">
        <v>44839</v>
      </c>
      <c r="W1272" s="58" t="s">
        <v>7321</v>
      </c>
      <c r="X1272" s="72">
        <v>44830</v>
      </c>
      <c r="Y1272" s="73" t="s">
        <v>7228</v>
      </c>
      <c r="Z1272" s="58" t="s">
        <v>706</v>
      </c>
      <c r="AA1272" s="58" t="s">
        <v>338</v>
      </c>
      <c r="AB1272" s="58" t="s">
        <v>834</v>
      </c>
      <c r="AC1272" s="58" t="s">
        <v>835</v>
      </c>
      <c r="AD1272" s="58" t="s">
        <v>7375</v>
      </c>
      <c r="AE1272" s="58" t="s">
        <v>7322</v>
      </c>
      <c r="AF1272" s="58" t="s">
        <v>7243</v>
      </c>
      <c r="AG1272" s="58"/>
      <c r="AH1272" s="58"/>
      <c r="AI1272" s="58"/>
      <c r="AJ1272" s="58"/>
      <c r="AK1272" s="58"/>
    </row>
    <row r="1273" spans="1:37" x14ac:dyDescent="0.3">
      <c r="A1273" s="58" t="s">
        <v>121</v>
      </c>
      <c r="B1273" s="58" t="s">
        <v>122</v>
      </c>
      <c r="C1273" s="58" t="s">
        <v>123</v>
      </c>
      <c r="D1273" s="58" t="s">
        <v>697</v>
      </c>
      <c r="E1273" s="58" t="s">
        <v>698</v>
      </c>
      <c r="F1273" s="58" t="s">
        <v>699</v>
      </c>
      <c r="G1273" s="58" t="s">
        <v>333</v>
      </c>
      <c r="H1273" s="58" t="s">
        <v>744</v>
      </c>
      <c r="I1273" s="58" t="s">
        <v>44</v>
      </c>
      <c r="J1273" s="58" t="s">
        <v>136</v>
      </c>
      <c r="K1273" s="58" t="s">
        <v>137</v>
      </c>
      <c r="L1273" s="58" t="s">
        <v>279</v>
      </c>
      <c r="M1273" s="58" t="s">
        <v>752</v>
      </c>
      <c r="N1273" s="58" t="s">
        <v>7317</v>
      </c>
      <c r="O1273" s="58">
        <v>1495000</v>
      </c>
      <c r="P1273" s="58" t="s">
        <v>7354</v>
      </c>
      <c r="Q1273" s="72">
        <v>44844</v>
      </c>
      <c r="R1273" s="58" t="s">
        <v>7355</v>
      </c>
      <c r="S1273" s="72">
        <v>44841</v>
      </c>
      <c r="T1273" s="58" t="s">
        <v>1642</v>
      </c>
      <c r="U1273" s="58" t="s">
        <v>7376</v>
      </c>
      <c r="V1273" s="72">
        <v>44839</v>
      </c>
      <c r="W1273" s="58" t="s">
        <v>7318</v>
      </c>
      <c r="X1273" s="72">
        <v>44830</v>
      </c>
      <c r="Y1273" s="73" t="s">
        <v>7228</v>
      </c>
      <c r="Z1273" s="58" t="s">
        <v>706</v>
      </c>
      <c r="AA1273" s="58" t="s">
        <v>338</v>
      </c>
      <c r="AB1273" s="58" t="s">
        <v>834</v>
      </c>
      <c r="AC1273" s="58" t="s">
        <v>835</v>
      </c>
      <c r="AD1273" s="58" t="s">
        <v>7377</v>
      </c>
      <c r="AE1273" s="58" t="s">
        <v>7319</v>
      </c>
      <c r="AF1273" s="58" t="s">
        <v>7243</v>
      </c>
      <c r="AG1273" s="58"/>
      <c r="AH1273" s="58"/>
      <c r="AI1273" s="58"/>
      <c r="AJ1273" s="58"/>
      <c r="AK1273" s="58"/>
    </row>
    <row r="1274" spans="1:37" x14ac:dyDescent="0.3">
      <c r="A1274" s="58" t="s">
        <v>121</v>
      </c>
      <c r="B1274" s="58" t="s">
        <v>122</v>
      </c>
      <c r="C1274" s="58" t="s">
        <v>123</v>
      </c>
      <c r="D1274" s="58" t="s">
        <v>697</v>
      </c>
      <c r="E1274" s="58" t="s">
        <v>698</v>
      </c>
      <c r="F1274" s="58" t="s">
        <v>699</v>
      </c>
      <c r="G1274" s="58" t="s">
        <v>333</v>
      </c>
      <c r="H1274" s="58" t="s">
        <v>744</v>
      </c>
      <c r="I1274" s="58" t="s">
        <v>44</v>
      </c>
      <c r="J1274" s="58" t="s">
        <v>136</v>
      </c>
      <c r="K1274" s="58" t="s">
        <v>137</v>
      </c>
      <c r="L1274" s="58" t="s">
        <v>279</v>
      </c>
      <c r="M1274" s="58" t="s">
        <v>752</v>
      </c>
      <c r="N1274" s="58" t="s">
        <v>7314</v>
      </c>
      <c r="O1274" s="58">
        <v>1495000</v>
      </c>
      <c r="P1274" s="58" t="s">
        <v>7354</v>
      </c>
      <c r="Q1274" s="72">
        <v>44844</v>
      </c>
      <c r="R1274" s="58" t="s">
        <v>7355</v>
      </c>
      <c r="S1274" s="72">
        <v>44841</v>
      </c>
      <c r="T1274" s="58" t="s">
        <v>1642</v>
      </c>
      <c r="U1274" s="58" t="s">
        <v>7378</v>
      </c>
      <c r="V1274" s="72">
        <v>44839</v>
      </c>
      <c r="W1274" s="58" t="s">
        <v>7315</v>
      </c>
      <c r="X1274" s="72">
        <v>44830</v>
      </c>
      <c r="Y1274" s="73" t="s">
        <v>7228</v>
      </c>
      <c r="Z1274" s="58" t="s">
        <v>706</v>
      </c>
      <c r="AA1274" s="58" t="s">
        <v>338</v>
      </c>
      <c r="AB1274" s="58" t="s">
        <v>834</v>
      </c>
      <c r="AC1274" s="58" t="s">
        <v>835</v>
      </c>
      <c r="AD1274" s="58" t="s">
        <v>7379</v>
      </c>
      <c r="AE1274" s="58" t="s">
        <v>7316</v>
      </c>
      <c r="AF1274" s="58" t="s">
        <v>7243</v>
      </c>
      <c r="AG1274" s="58"/>
      <c r="AH1274" s="58"/>
      <c r="AI1274" s="58"/>
      <c r="AJ1274" s="58"/>
      <c r="AK1274" s="58"/>
    </row>
    <row r="1275" spans="1:37" x14ac:dyDescent="0.3">
      <c r="A1275" s="58" t="s">
        <v>36</v>
      </c>
      <c r="B1275" s="58" t="s">
        <v>37</v>
      </c>
      <c r="C1275" s="58" t="s">
        <v>38</v>
      </c>
      <c r="D1275" s="58" t="s">
        <v>39</v>
      </c>
      <c r="E1275" s="58" t="s">
        <v>99</v>
      </c>
      <c r="F1275" s="58" t="s">
        <v>3297</v>
      </c>
      <c r="G1275" s="58" t="s">
        <v>42</v>
      </c>
      <c r="H1275" s="58" t="s">
        <v>3298</v>
      </c>
      <c r="I1275" s="58" t="s">
        <v>44</v>
      </c>
      <c r="J1275" s="58" t="s">
        <v>102</v>
      </c>
      <c r="K1275" s="58" t="s">
        <v>103</v>
      </c>
      <c r="L1275" s="58" t="s">
        <v>104</v>
      </c>
      <c r="M1275" s="58" t="s">
        <v>5657</v>
      </c>
      <c r="N1275" s="58" t="s">
        <v>7249</v>
      </c>
      <c r="O1275" s="58">
        <v>462000</v>
      </c>
      <c r="P1275" s="58" t="s">
        <v>7354</v>
      </c>
      <c r="Q1275" s="72">
        <v>44844</v>
      </c>
      <c r="R1275" s="58" t="s">
        <v>7355</v>
      </c>
      <c r="S1275" s="72">
        <v>44841</v>
      </c>
      <c r="T1275" s="58" t="s">
        <v>1637</v>
      </c>
      <c r="U1275" s="58" t="s">
        <v>7380</v>
      </c>
      <c r="V1275" s="72">
        <v>44839</v>
      </c>
      <c r="W1275" s="58" t="s">
        <v>7250</v>
      </c>
      <c r="X1275" s="72">
        <v>44831</v>
      </c>
      <c r="Y1275" s="73" t="s">
        <v>7228</v>
      </c>
      <c r="Z1275" s="58" t="s">
        <v>52</v>
      </c>
      <c r="AA1275" s="58" t="s">
        <v>53</v>
      </c>
      <c r="AB1275" s="58" t="s">
        <v>834</v>
      </c>
      <c r="AC1275" s="58" t="s">
        <v>835</v>
      </c>
      <c r="AD1275" s="58" t="s">
        <v>7381</v>
      </c>
      <c r="AE1275" s="58" t="s">
        <v>7251</v>
      </c>
      <c r="AF1275" s="58" t="s">
        <v>7230</v>
      </c>
      <c r="AG1275" s="58"/>
      <c r="AH1275" s="58"/>
      <c r="AI1275" s="58"/>
      <c r="AJ1275" s="58"/>
      <c r="AK1275" s="58"/>
    </row>
    <row r="1276" spans="1:37" x14ac:dyDescent="0.3">
      <c r="A1276" s="58" t="s">
        <v>121</v>
      </c>
      <c r="B1276" s="58" t="s">
        <v>122</v>
      </c>
      <c r="C1276" s="58" t="s">
        <v>123</v>
      </c>
      <c r="D1276" s="58" t="s">
        <v>697</v>
      </c>
      <c r="E1276" s="58" t="s">
        <v>698</v>
      </c>
      <c r="F1276" s="58" t="s">
        <v>699</v>
      </c>
      <c r="G1276" s="58" t="s">
        <v>333</v>
      </c>
      <c r="H1276" s="58" t="s">
        <v>744</v>
      </c>
      <c r="I1276" s="58" t="s">
        <v>44</v>
      </c>
      <c r="J1276" s="58" t="s">
        <v>136</v>
      </c>
      <c r="K1276" s="58" t="s">
        <v>137</v>
      </c>
      <c r="L1276" s="58" t="s">
        <v>279</v>
      </c>
      <c r="M1276" s="58" t="s">
        <v>752</v>
      </c>
      <c r="N1276" s="58" t="s">
        <v>7311</v>
      </c>
      <c r="O1276" s="58">
        <v>1500000</v>
      </c>
      <c r="P1276" s="58" t="s">
        <v>7354</v>
      </c>
      <c r="Q1276" s="72">
        <v>44844</v>
      </c>
      <c r="R1276" s="58" t="s">
        <v>7355</v>
      </c>
      <c r="S1276" s="72">
        <v>44841</v>
      </c>
      <c r="T1276" s="58" t="s">
        <v>1642</v>
      </c>
      <c r="U1276" s="58" t="s">
        <v>7382</v>
      </c>
      <c r="V1276" s="72">
        <v>44839</v>
      </c>
      <c r="W1276" s="58" t="s">
        <v>7312</v>
      </c>
      <c r="X1276" s="72">
        <v>44830</v>
      </c>
      <c r="Y1276" s="73" t="s">
        <v>7228</v>
      </c>
      <c r="Z1276" s="58" t="s">
        <v>706</v>
      </c>
      <c r="AA1276" s="58" t="s">
        <v>338</v>
      </c>
      <c r="AB1276" s="58" t="s">
        <v>834</v>
      </c>
      <c r="AC1276" s="58" t="s">
        <v>835</v>
      </c>
      <c r="AD1276" s="58" t="s">
        <v>7383</v>
      </c>
      <c r="AE1276" s="58" t="s">
        <v>7313</v>
      </c>
      <c r="AF1276" s="58" t="s">
        <v>7243</v>
      </c>
      <c r="AG1276" s="58"/>
      <c r="AH1276" s="58"/>
      <c r="AI1276" s="58"/>
      <c r="AJ1276" s="58"/>
      <c r="AK1276" s="58"/>
    </row>
    <row r="1277" spans="1:37" x14ac:dyDescent="0.3">
      <c r="A1277" s="58" t="s">
        <v>36</v>
      </c>
      <c r="B1277" s="58" t="s">
        <v>37</v>
      </c>
      <c r="C1277" s="58" t="s">
        <v>38</v>
      </c>
      <c r="D1277" s="58" t="s">
        <v>39</v>
      </c>
      <c r="E1277" s="58" t="s">
        <v>99</v>
      </c>
      <c r="F1277" s="58" t="s">
        <v>3297</v>
      </c>
      <c r="G1277" s="58" t="s">
        <v>42</v>
      </c>
      <c r="H1277" s="58" t="s">
        <v>3298</v>
      </c>
      <c r="I1277" s="58" t="s">
        <v>44</v>
      </c>
      <c r="J1277" s="58" t="s">
        <v>102</v>
      </c>
      <c r="K1277" s="58" t="s">
        <v>103</v>
      </c>
      <c r="L1277" s="58" t="s">
        <v>104</v>
      </c>
      <c r="M1277" s="58" t="s">
        <v>5657</v>
      </c>
      <c r="N1277" s="58" t="s">
        <v>7252</v>
      </c>
      <c r="O1277" s="58">
        <v>1113000</v>
      </c>
      <c r="P1277" s="58" t="s">
        <v>7354</v>
      </c>
      <c r="Q1277" s="72">
        <v>44844</v>
      </c>
      <c r="R1277" s="58" t="s">
        <v>7355</v>
      </c>
      <c r="S1277" s="72">
        <v>44841</v>
      </c>
      <c r="T1277" s="58" t="s">
        <v>1637</v>
      </c>
      <c r="U1277" s="58" t="s">
        <v>7384</v>
      </c>
      <c r="V1277" s="72">
        <v>44839</v>
      </c>
      <c r="W1277" s="58" t="s">
        <v>7253</v>
      </c>
      <c r="X1277" s="72">
        <v>44831</v>
      </c>
      <c r="Y1277" s="73" t="s">
        <v>7228</v>
      </c>
      <c r="Z1277" s="58" t="s">
        <v>52</v>
      </c>
      <c r="AA1277" s="58" t="s">
        <v>53</v>
      </c>
      <c r="AB1277" s="58" t="s">
        <v>834</v>
      </c>
      <c r="AC1277" s="58" t="s">
        <v>835</v>
      </c>
      <c r="AD1277" s="58" t="s">
        <v>7385</v>
      </c>
      <c r="AE1277" s="58" t="s">
        <v>7254</v>
      </c>
      <c r="AF1277" s="58" t="s">
        <v>7230</v>
      </c>
      <c r="AG1277" s="58"/>
      <c r="AH1277" s="58"/>
      <c r="AI1277" s="58"/>
      <c r="AJ1277" s="58"/>
      <c r="AK1277" s="58"/>
    </row>
    <row r="1278" spans="1:37" x14ac:dyDescent="0.3">
      <c r="A1278" s="58" t="s">
        <v>121</v>
      </c>
      <c r="B1278" s="58" t="s">
        <v>122</v>
      </c>
      <c r="C1278" s="58" t="s">
        <v>123</v>
      </c>
      <c r="D1278" s="58" t="s">
        <v>697</v>
      </c>
      <c r="E1278" s="58" t="s">
        <v>698</v>
      </c>
      <c r="F1278" s="58" t="s">
        <v>699</v>
      </c>
      <c r="G1278" s="58" t="s">
        <v>333</v>
      </c>
      <c r="H1278" s="58" t="s">
        <v>744</v>
      </c>
      <c r="I1278" s="58" t="s">
        <v>44</v>
      </c>
      <c r="J1278" s="58" t="s">
        <v>136</v>
      </c>
      <c r="K1278" s="58" t="s">
        <v>137</v>
      </c>
      <c r="L1278" s="58" t="s">
        <v>274</v>
      </c>
      <c r="M1278" s="58" t="s">
        <v>745</v>
      </c>
      <c r="N1278" s="58" t="s">
        <v>7308</v>
      </c>
      <c r="O1278" s="58">
        <v>998000</v>
      </c>
      <c r="P1278" s="58" t="s">
        <v>7354</v>
      </c>
      <c r="Q1278" s="72">
        <v>44844</v>
      </c>
      <c r="R1278" s="58" t="s">
        <v>7355</v>
      </c>
      <c r="S1278" s="72">
        <v>44841</v>
      </c>
      <c r="T1278" s="58" t="s">
        <v>1642</v>
      </c>
      <c r="U1278" s="58" t="s">
        <v>7386</v>
      </c>
      <c r="V1278" s="72">
        <v>44839</v>
      </c>
      <c r="W1278" s="58" t="s">
        <v>7309</v>
      </c>
      <c r="X1278" s="72">
        <v>44817</v>
      </c>
      <c r="Y1278" s="73" t="s">
        <v>7228</v>
      </c>
      <c r="Z1278" s="58" t="s">
        <v>706</v>
      </c>
      <c r="AA1278" s="58" t="s">
        <v>338</v>
      </c>
      <c r="AB1278" s="58" t="s">
        <v>834</v>
      </c>
      <c r="AC1278" s="58" t="s">
        <v>835</v>
      </c>
      <c r="AD1278" s="58" t="s">
        <v>7387</v>
      </c>
      <c r="AE1278" s="58" t="s">
        <v>7310</v>
      </c>
      <c r="AF1278" s="58" t="s">
        <v>7243</v>
      </c>
      <c r="AG1278" s="58"/>
      <c r="AH1278" s="58"/>
      <c r="AI1278" s="58"/>
      <c r="AJ1278" s="58"/>
      <c r="AK1278" s="58"/>
    </row>
    <row r="1279" spans="1:37" x14ac:dyDescent="0.3">
      <c r="A1279" s="58" t="s">
        <v>121</v>
      </c>
      <c r="B1279" s="58" t="s">
        <v>122</v>
      </c>
      <c r="C1279" s="58" t="s">
        <v>123</v>
      </c>
      <c r="D1279" s="58" t="s">
        <v>124</v>
      </c>
      <c r="E1279" s="58" t="s">
        <v>125</v>
      </c>
      <c r="F1279" s="58" t="s">
        <v>147</v>
      </c>
      <c r="G1279" s="58" t="s">
        <v>42</v>
      </c>
      <c r="H1279" s="58" t="s">
        <v>505</v>
      </c>
      <c r="I1279" s="58" t="s">
        <v>44</v>
      </c>
      <c r="J1279" s="58" t="s">
        <v>136</v>
      </c>
      <c r="K1279" s="58" t="s">
        <v>137</v>
      </c>
      <c r="L1279" s="58" t="s">
        <v>274</v>
      </c>
      <c r="M1279" s="58" t="s">
        <v>506</v>
      </c>
      <c r="N1279" s="58" t="s">
        <v>7255</v>
      </c>
      <c r="O1279" s="58">
        <v>1495000</v>
      </c>
      <c r="P1279" s="58" t="s">
        <v>7354</v>
      </c>
      <c r="Q1279" s="72">
        <v>44844</v>
      </c>
      <c r="R1279" s="58" t="s">
        <v>7355</v>
      </c>
      <c r="S1279" s="72">
        <v>44841</v>
      </c>
      <c r="T1279" s="58" t="s">
        <v>1642</v>
      </c>
      <c r="U1279" s="58" t="s">
        <v>7388</v>
      </c>
      <c r="V1279" s="72">
        <v>44839</v>
      </c>
      <c r="W1279" s="58" t="s">
        <v>7256</v>
      </c>
      <c r="X1279" s="72">
        <v>44834</v>
      </c>
      <c r="Y1279" s="73" t="s">
        <v>7228</v>
      </c>
      <c r="Z1279" s="58" t="s">
        <v>52</v>
      </c>
      <c r="AA1279" s="58" t="s">
        <v>53</v>
      </c>
      <c r="AB1279" s="58" t="s">
        <v>834</v>
      </c>
      <c r="AC1279" s="58" t="s">
        <v>835</v>
      </c>
      <c r="AD1279" s="58" t="s">
        <v>7389</v>
      </c>
      <c r="AE1279" s="58" t="s">
        <v>7257</v>
      </c>
      <c r="AF1279" s="58" t="s">
        <v>7243</v>
      </c>
      <c r="AG1279" s="58"/>
      <c r="AH1279" s="58"/>
      <c r="AI1279" s="58"/>
      <c r="AJ1279" s="58"/>
      <c r="AK1279" s="58"/>
    </row>
    <row r="1280" spans="1:37" x14ac:dyDescent="0.3">
      <c r="A1280" s="58" t="s">
        <v>121</v>
      </c>
      <c r="B1280" s="58" t="s">
        <v>122</v>
      </c>
      <c r="C1280" s="58" t="s">
        <v>123</v>
      </c>
      <c r="D1280" s="58" t="s">
        <v>697</v>
      </c>
      <c r="E1280" s="58" t="s">
        <v>698</v>
      </c>
      <c r="F1280" s="58" t="s">
        <v>699</v>
      </c>
      <c r="G1280" s="58" t="s">
        <v>333</v>
      </c>
      <c r="H1280" s="58" t="s">
        <v>744</v>
      </c>
      <c r="I1280" s="58" t="s">
        <v>44</v>
      </c>
      <c r="J1280" s="58" t="s">
        <v>136</v>
      </c>
      <c r="K1280" s="58" t="s">
        <v>137</v>
      </c>
      <c r="L1280" s="58" t="s">
        <v>274</v>
      </c>
      <c r="M1280" s="58" t="s">
        <v>745</v>
      </c>
      <c r="N1280" s="58" t="s">
        <v>7305</v>
      </c>
      <c r="O1280" s="58">
        <v>990000</v>
      </c>
      <c r="P1280" s="58" t="s">
        <v>7354</v>
      </c>
      <c r="Q1280" s="72">
        <v>44844</v>
      </c>
      <c r="R1280" s="58" t="s">
        <v>7355</v>
      </c>
      <c r="S1280" s="72">
        <v>44841</v>
      </c>
      <c r="T1280" s="58" t="s">
        <v>1642</v>
      </c>
      <c r="U1280" s="58" t="s">
        <v>7390</v>
      </c>
      <c r="V1280" s="72">
        <v>44839</v>
      </c>
      <c r="W1280" s="58" t="s">
        <v>7306</v>
      </c>
      <c r="X1280" s="72">
        <v>44817</v>
      </c>
      <c r="Y1280" s="73" t="s">
        <v>7228</v>
      </c>
      <c r="Z1280" s="58" t="s">
        <v>706</v>
      </c>
      <c r="AA1280" s="58" t="s">
        <v>338</v>
      </c>
      <c r="AB1280" s="58" t="s">
        <v>834</v>
      </c>
      <c r="AC1280" s="58" t="s">
        <v>835</v>
      </c>
      <c r="AD1280" s="58" t="s">
        <v>7391</v>
      </c>
      <c r="AE1280" s="58" t="s">
        <v>7307</v>
      </c>
      <c r="AF1280" s="58" t="s">
        <v>7243</v>
      </c>
      <c r="AG1280" s="58"/>
      <c r="AH1280" s="58"/>
      <c r="AI1280" s="58"/>
      <c r="AJ1280" s="58"/>
      <c r="AK1280" s="58"/>
    </row>
    <row r="1281" spans="1:37" x14ac:dyDescent="0.3">
      <c r="A1281" s="58" t="s">
        <v>121</v>
      </c>
      <c r="B1281" s="58" t="s">
        <v>122</v>
      </c>
      <c r="C1281" s="58" t="s">
        <v>123</v>
      </c>
      <c r="D1281" s="58" t="s">
        <v>124</v>
      </c>
      <c r="E1281" s="58" t="s">
        <v>125</v>
      </c>
      <c r="F1281" s="58" t="s">
        <v>2121</v>
      </c>
      <c r="G1281" s="58" t="s">
        <v>42</v>
      </c>
      <c r="H1281" s="58" t="s">
        <v>2343</v>
      </c>
      <c r="I1281" s="58" t="s">
        <v>44</v>
      </c>
      <c r="J1281" s="58" t="s">
        <v>136</v>
      </c>
      <c r="K1281" s="58" t="s">
        <v>137</v>
      </c>
      <c r="L1281" s="58" t="s">
        <v>2860</v>
      </c>
      <c r="M1281" s="58" t="s">
        <v>3002</v>
      </c>
      <c r="N1281" s="58" t="s">
        <v>7241</v>
      </c>
      <c r="O1281" s="58">
        <v>1500000</v>
      </c>
      <c r="P1281" s="58" t="s">
        <v>7354</v>
      </c>
      <c r="Q1281" s="72">
        <v>44844</v>
      </c>
      <c r="R1281" s="58" t="s">
        <v>7355</v>
      </c>
      <c r="S1281" s="72">
        <v>44841</v>
      </c>
      <c r="T1281" s="58" t="s">
        <v>1642</v>
      </c>
      <c r="U1281" s="58" t="s">
        <v>7392</v>
      </c>
      <c r="V1281" s="72">
        <v>44839</v>
      </c>
      <c r="W1281" s="58" t="s">
        <v>7217</v>
      </c>
      <c r="X1281" s="72">
        <v>44834</v>
      </c>
      <c r="Y1281" s="73" t="s">
        <v>7228</v>
      </c>
      <c r="Z1281" s="58" t="s">
        <v>52</v>
      </c>
      <c r="AA1281" s="58" t="s">
        <v>53</v>
      </c>
      <c r="AB1281" s="58" t="s">
        <v>834</v>
      </c>
      <c r="AC1281" s="58" t="s">
        <v>835</v>
      </c>
      <c r="AD1281" s="58" t="s">
        <v>7393</v>
      </c>
      <c r="AE1281" s="58" t="s">
        <v>7242</v>
      </c>
      <c r="AF1281" s="58" t="s">
        <v>7243</v>
      </c>
      <c r="AG1281" s="58"/>
      <c r="AH1281" s="58"/>
      <c r="AI1281" s="58"/>
      <c r="AJ1281" s="58">
        <v>30000</v>
      </c>
      <c r="AK1281" s="58"/>
    </row>
    <row r="1282" spans="1:37" x14ac:dyDescent="0.3">
      <c r="A1282" s="58" t="s">
        <v>121</v>
      </c>
      <c r="B1282" s="58" t="s">
        <v>122</v>
      </c>
      <c r="C1282" s="58" t="s">
        <v>123</v>
      </c>
      <c r="D1282" s="58" t="s">
        <v>697</v>
      </c>
      <c r="E1282" s="58" t="s">
        <v>698</v>
      </c>
      <c r="F1282" s="58" t="s">
        <v>699</v>
      </c>
      <c r="G1282" s="58" t="s">
        <v>333</v>
      </c>
      <c r="H1282" s="58" t="s">
        <v>744</v>
      </c>
      <c r="I1282" s="58" t="s">
        <v>44</v>
      </c>
      <c r="J1282" s="58" t="s">
        <v>136</v>
      </c>
      <c r="K1282" s="58" t="s">
        <v>137</v>
      </c>
      <c r="L1282" s="58" t="s">
        <v>274</v>
      </c>
      <c r="M1282" s="58" t="s">
        <v>745</v>
      </c>
      <c r="N1282" s="58" t="s">
        <v>7302</v>
      </c>
      <c r="O1282" s="58">
        <v>998000</v>
      </c>
      <c r="P1282" s="58" t="s">
        <v>7354</v>
      </c>
      <c r="Q1282" s="72">
        <v>44844</v>
      </c>
      <c r="R1282" s="58" t="s">
        <v>7355</v>
      </c>
      <c r="S1282" s="72">
        <v>44841</v>
      </c>
      <c r="T1282" s="58" t="s">
        <v>1642</v>
      </c>
      <c r="U1282" s="58" t="s">
        <v>7394</v>
      </c>
      <c r="V1282" s="72">
        <v>44839</v>
      </c>
      <c r="W1282" s="58" t="s">
        <v>7303</v>
      </c>
      <c r="X1282" s="72">
        <v>44817</v>
      </c>
      <c r="Y1282" s="73" t="s">
        <v>7228</v>
      </c>
      <c r="Z1282" s="58" t="s">
        <v>706</v>
      </c>
      <c r="AA1282" s="58" t="s">
        <v>338</v>
      </c>
      <c r="AB1282" s="58" t="s">
        <v>834</v>
      </c>
      <c r="AC1282" s="58" t="s">
        <v>835</v>
      </c>
      <c r="AD1282" s="58" t="s">
        <v>7395</v>
      </c>
      <c r="AE1282" s="58" t="s">
        <v>7304</v>
      </c>
      <c r="AF1282" s="58" t="s">
        <v>7243</v>
      </c>
      <c r="AG1282" s="58"/>
      <c r="AH1282" s="58"/>
      <c r="AI1282" s="58"/>
      <c r="AJ1282" s="58"/>
      <c r="AK1282" s="58"/>
    </row>
    <row r="1283" spans="1:37" x14ac:dyDescent="0.3">
      <c r="A1283" s="58" t="s">
        <v>121</v>
      </c>
      <c r="B1283" s="58" t="s">
        <v>122</v>
      </c>
      <c r="C1283" s="58" t="s">
        <v>123</v>
      </c>
      <c r="D1283" s="58" t="s">
        <v>697</v>
      </c>
      <c r="E1283" s="58" t="s">
        <v>698</v>
      </c>
      <c r="F1283" s="58" t="s">
        <v>699</v>
      </c>
      <c r="G1283" s="58" t="s">
        <v>700</v>
      </c>
      <c r="H1283" s="58" t="s">
        <v>701</v>
      </c>
      <c r="I1283" s="58" t="s">
        <v>44</v>
      </c>
      <c r="J1283" s="58" t="s">
        <v>136</v>
      </c>
      <c r="K1283" s="58" t="s">
        <v>137</v>
      </c>
      <c r="L1283" s="58" t="s">
        <v>702</v>
      </c>
      <c r="M1283" s="58" t="s">
        <v>703</v>
      </c>
      <c r="N1283" s="58" t="s">
        <v>7247</v>
      </c>
      <c r="O1283" s="58">
        <v>2205000</v>
      </c>
      <c r="P1283" s="58" t="s">
        <v>7354</v>
      </c>
      <c r="Q1283" s="72">
        <v>44844</v>
      </c>
      <c r="R1283" s="58" t="s">
        <v>7355</v>
      </c>
      <c r="S1283" s="72">
        <v>44841</v>
      </c>
      <c r="T1283" s="58" t="s">
        <v>1642</v>
      </c>
      <c r="U1283" s="58" t="s">
        <v>7396</v>
      </c>
      <c r="V1283" s="72">
        <v>44839</v>
      </c>
      <c r="W1283" s="58" t="s">
        <v>7218</v>
      </c>
      <c r="X1283" s="72">
        <v>44783</v>
      </c>
      <c r="Y1283" s="73" t="s">
        <v>7228</v>
      </c>
      <c r="Z1283" s="58" t="s">
        <v>706</v>
      </c>
      <c r="AA1283" s="58" t="s">
        <v>707</v>
      </c>
      <c r="AB1283" s="58" t="s">
        <v>834</v>
      </c>
      <c r="AC1283" s="58" t="s">
        <v>835</v>
      </c>
      <c r="AD1283" s="58" t="s">
        <v>7397</v>
      </c>
      <c r="AE1283" s="58" t="s">
        <v>7248</v>
      </c>
      <c r="AF1283" s="58" t="s">
        <v>7243</v>
      </c>
      <c r="AG1283" s="58">
        <v>218514</v>
      </c>
      <c r="AH1283" s="58"/>
      <c r="AI1283" s="58">
        <v>29797</v>
      </c>
      <c r="AJ1283" s="58"/>
      <c r="AK1283" s="58"/>
    </row>
    <row r="1284" spans="1:37" x14ac:dyDescent="0.3">
      <c r="A1284" s="58" t="s">
        <v>121</v>
      </c>
      <c r="B1284" s="58" t="s">
        <v>122</v>
      </c>
      <c r="C1284" s="58" t="s">
        <v>123</v>
      </c>
      <c r="D1284" s="58" t="s">
        <v>697</v>
      </c>
      <c r="E1284" s="58" t="s">
        <v>698</v>
      </c>
      <c r="F1284" s="58" t="s">
        <v>699</v>
      </c>
      <c r="G1284" s="58" t="s">
        <v>333</v>
      </c>
      <c r="H1284" s="58" t="s">
        <v>744</v>
      </c>
      <c r="I1284" s="58" t="s">
        <v>44</v>
      </c>
      <c r="J1284" s="58" t="s">
        <v>136</v>
      </c>
      <c r="K1284" s="58" t="s">
        <v>137</v>
      </c>
      <c r="L1284" s="58" t="s">
        <v>762</v>
      </c>
      <c r="M1284" s="58" t="s">
        <v>763</v>
      </c>
      <c r="N1284" s="58" t="s">
        <v>7299</v>
      </c>
      <c r="O1284" s="58">
        <v>800000</v>
      </c>
      <c r="P1284" s="58" t="s">
        <v>7354</v>
      </c>
      <c r="Q1284" s="72">
        <v>44844</v>
      </c>
      <c r="R1284" s="58" t="s">
        <v>7355</v>
      </c>
      <c r="S1284" s="72">
        <v>44841</v>
      </c>
      <c r="T1284" s="58" t="s">
        <v>1642</v>
      </c>
      <c r="U1284" s="58" t="s">
        <v>7398</v>
      </c>
      <c r="V1284" s="72">
        <v>44839</v>
      </c>
      <c r="W1284" s="58" t="s">
        <v>7300</v>
      </c>
      <c r="X1284" s="72">
        <v>44830</v>
      </c>
      <c r="Y1284" s="73" t="s">
        <v>7228</v>
      </c>
      <c r="Z1284" s="58" t="s">
        <v>706</v>
      </c>
      <c r="AA1284" s="58" t="s">
        <v>338</v>
      </c>
      <c r="AB1284" s="58" t="s">
        <v>834</v>
      </c>
      <c r="AC1284" s="58" t="s">
        <v>835</v>
      </c>
      <c r="AD1284" s="58" t="s">
        <v>7399</v>
      </c>
      <c r="AE1284" s="58" t="s">
        <v>7301</v>
      </c>
      <c r="AF1284" s="58" t="s">
        <v>7243</v>
      </c>
      <c r="AG1284" s="58"/>
      <c r="AH1284" s="58"/>
      <c r="AI1284" s="58"/>
      <c r="AJ1284" s="58"/>
      <c r="AK1284" s="58"/>
    </row>
    <row r="1285" spans="1:37" x14ac:dyDescent="0.3">
      <c r="A1285" s="58" t="s">
        <v>121</v>
      </c>
      <c r="B1285" s="58" t="s">
        <v>122</v>
      </c>
      <c r="C1285" s="58" t="s">
        <v>123</v>
      </c>
      <c r="D1285" s="58" t="s">
        <v>697</v>
      </c>
      <c r="E1285" s="58" t="s">
        <v>698</v>
      </c>
      <c r="F1285" s="58" t="s">
        <v>699</v>
      </c>
      <c r="G1285" s="58" t="s">
        <v>333</v>
      </c>
      <c r="H1285" s="58" t="s">
        <v>744</v>
      </c>
      <c r="I1285" s="58" t="s">
        <v>44</v>
      </c>
      <c r="J1285" s="58" t="s">
        <v>136</v>
      </c>
      <c r="K1285" s="58" t="s">
        <v>137</v>
      </c>
      <c r="L1285" s="58" t="s">
        <v>767</v>
      </c>
      <c r="M1285" s="58" t="s">
        <v>768</v>
      </c>
      <c r="N1285" s="58" t="s">
        <v>7299</v>
      </c>
      <c r="O1285" s="58">
        <v>880000</v>
      </c>
      <c r="P1285" s="58" t="s">
        <v>7354</v>
      </c>
      <c r="Q1285" s="72">
        <v>44844</v>
      </c>
      <c r="R1285" s="58" t="s">
        <v>7355</v>
      </c>
      <c r="S1285" s="72">
        <v>44841</v>
      </c>
      <c r="T1285" s="58" t="s">
        <v>1642</v>
      </c>
      <c r="U1285" s="58" t="s">
        <v>7398</v>
      </c>
      <c r="V1285" s="72">
        <v>44839</v>
      </c>
      <c r="W1285" s="58" t="s">
        <v>7300</v>
      </c>
      <c r="X1285" s="72">
        <v>44830</v>
      </c>
      <c r="Y1285" s="73" t="s">
        <v>7228</v>
      </c>
      <c r="Z1285" s="58" t="s">
        <v>706</v>
      </c>
      <c r="AA1285" s="58" t="s">
        <v>338</v>
      </c>
      <c r="AB1285" s="58" t="s">
        <v>834</v>
      </c>
      <c r="AC1285" s="58" t="s">
        <v>835</v>
      </c>
      <c r="AD1285" s="58" t="s">
        <v>7399</v>
      </c>
      <c r="AE1285" s="58" t="s">
        <v>7301</v>
      </c>
      <c r="AF1285" s="58" t="s">
        <v>7243</v>
      </c>
      <c r="AG1285" s="58"/>
      <c r="AH1285" s="58"/>
      <c r="AI1285" s="58"/>
      <c r="AJ1285" s="58"/>
      <c r="AK1285" s="58"/>
    </row>
    <row r="1286" spans="1:37" x14ac:dyDescent="0.3">
      <c r="A1286" s="58" t="s">
        <v>121</v>
      </c>
      <c r="B1286" s="58" t="s">
        <v>122</v>
      </c>
      <c r="C1286" s="58" t="s">
        <v>123</v>
      </c>
      <c r="D1286" s="58" t="s">
        <v>697</v>
      </c>
      <c r="E1286" s="58" t="s">
        <v>698</v>
      </c>
      <c r="F1286" s="58" t="s">
        <v>699</v>
      </c>
      <c r="G1286" s="58" t="s">
        <v>700</v>
      </c>
      <c r="H1286" s="58" t="s">
        <v>701</v>
      </c>
      <c r="I1286" s="58" t="s">
        <v>44</v>
      </c>
      <c r="J1286" s="58" t="s">
        <v>136</v>
      </c>
      <c r="K1286" s="58" t="s">
        <v>137</v>
      </c>
      <c r="L1286" s="58" t="s">
        <v>702</v>
      </c>
      <c r="M1286" s="58" t="s">
        <v>703</v>
      </c>
      <c r="N1286" s="58" t="s">
        <v>7258</v>
      </c>
      <c r="O1286" s="58">
        <v>1271700</v>
      </c>
      <c r="P1286" s="58" t="s">
        <v>7354</v>
      </c>
      <c r="Q1286" s="72">
        <v>44844</v>
      </c>
      <c r="R1286" s="58" t="s">
        <v>7355</v>
      </c>
      <c r="S1286" s="72">
        <v>44841</v>
      </c>
      <c r="T1286" s="58" t="s">
        <v>1642</v>
      </c>
      <c r="U1286" s="58" t="s">
        <v>7400</v>
      </c>
      <c r="V1286" s="72">
        <v>44839</v>
      </c>
      <c r="W1286" s="58" t="s">
        <v>7259</v>
      </c>
      <c r="X1286" s="72">
        <v>44783</v>
      </c>
      <c r="Y1286" s="73" t="s">
        <v>7228</v>
      </c>
      <c r="Z1286" s="58" t="s">
        <v>706</v>
      </c>
      <c r="AA1286" s="58" t="s">
        <v>707</v>
      </c>
      <c r="AB1286" s="58" t="s">
        <v>834</v>
      </c>
      <c r="AC1286" s="58" t="s">
        <v>835</v>
      </c>
      <c r="AD1286" s="58" t="s">
        <v>7401</v>
      </c>
      <c r="AE1286" s="58" t="s">
        <v>7260</v>
      </c>
      <c r="AF1286" s="58" t="s">
        <v>7243</v>
      </c>
      <c r="AG1286" s="58"/>
      <c r="AH1286" s="58"/>
      <c r="AI1286" s="58"/>
      <c r="AJ1286" s="58"/>
      <c r="AK1286" s="58"/>
    </row>
    <row r="1287" spans="1:37" x14ac:dyDescent="0.3">
      <c r="A1287" s="58" t="s">
        <v>121</v>
      </c>
      <c r="B1287" s="58" t="s">
        <v>122</v>
      </c>
      <c r="C1287" s="58" t="s">
        <v>123</v>
      </c>
      <c r="D1287" s="58" t="s">
        <v>697</v>
      </c>
      <c r="E1287" s="58" t="s">
        <v>698</v>
      </c>
      <c r="F1287" s="58" t="s">
        <v>699</v>
      </c>
      <c r="G1287" s="58" t="s">
        <v>333</v>
      </c>
      <c r="H1287" s="58" t="s">
        <v>744</v>
      </c>
      <c r="I1287" s="58" t="s">
        <v>44</v>
      </c>
      <c r="J1287" s="58" t="s">
        <v>136</v>
      </c>
      <c r="K1287" s="58" t="s">
        <v>137</v>
      </c>
      <c r="L1287" s="58" t="s">
        <v>279</v>
      </c>
      <c r="M1287" s="58" t="s">
        <v>752</v>
      </c>
      <c r="N1287" s="58" t="s">
        <v>7296</v>
      </c>
      <c r="O1287" s="58">
        <v>1500000</v>
      </c>
      <c r="P1287" s="58" t="s">
        <v>7354</v>
      </c>
      <c r="Q1287" s="72">
        <v>44844</v>
      </c>
      <c r="R1287" s="58" t="s">
        <v>7355</v>
      </c>
      <c r="S1287" s="72">
        <v>44841</v>
      </c>
      <c r="T1287" s="58" t="s">
        <v>1642</v>
      </c>
      <c r="U1287" s="58" t="s">
        <v>7402</v>
      </c>
      <c r="V1287" s="72">
        <v>44839</v>
      </c>
      <c r="W1287" s="58" t="s">
        <v>7297</v>
      </c>
      <c r="X1287" s="72">
        <v>44823</v>
      </c>
      <c r="Y1287" s="73" t="s">
        <v>7228</v>
      </c>
      <c r="Z1287" s="58" t="s">
        <v>706</v>
      </c>
      <c r="AA1287" s="58" t="s">
        <v>338</v>
      </c>
      <c r="AB1287" s="58" t="s">
        <v>834</v>
      </c>
      <c r="AC1287" s="58" t="s">
        <v>835</v>
      </c>
      <c r="AD1287" s="58" t="s">
        <v>7403</v>
      </c>
      <c r="AE1287" s="58" t="s">
        <v>7298</v>
      </c>
      <c r="AF1287" s="58" t="s">
        <v>7243</v>
      </c>
      <c r="AG1287" s="58"/>
      <c r="AH1287" s="58"/>
      <c r="AI1287" s="58"/>
      <c r="AJ1287" s="58"/>
      <c r="AK1287" s="58"/>
    </row>
    <row r="1288" spans="1:37" x14ac:dyDescent="0.3">
      <c r="A1288" s="58" t="s">
        <v>121</v>
      </c>
      <c r="B1288" s="58" t="s">
        <v>122</v>
      </c>
      <c r="C1288" s="58" t="s">
        <v>123</v>
      </c>
      <c r="D1288" s="58" t="s">
        <v>697</v>
      </c>
      <c r="E1288" s="58" t="s">
        <v>698</v>
      </c>
      <c r="F1288" s="58" t="s">
        <v>699</v>
      </c>
      <c r="G1288" s="58" t="s">
        <v>700</v>
      </c>
      <c r="H1288" s="58" t="s">
        <v>701</v>
      </c>
      <c r="I1288" s="58" t="s">
        <v>44</v>
      </c>
      <c r="J1288" s="58" t="s">
        <v>136</v>
      </c>
      <c r="K1288" s="58" t="s">
        <v>137</v>
      </c>
      <c r="L1288" s="58" t="s">
        <v>702</v>
      </c>
      <c r="M1288" s="58" t="s">
        <v>703</v>
      </c>
      <c r="N1288" s="58" t="s">
        <v>7261</v>
      </c>
      <c r="O1288" s="58">
        <v>2170000</v>
      </c>
      <c r="P1288" s="58" t="s">
        <v>7354</v>
      </c>
      <c r="Q1288" s="72">
        <v>44844</v>
      </c>
      <c r="R1288" s="58" t="s">
        <v>7355</v>
      </c>
      <c r="S1288" s="72">
        <v>44841</v>
      </c>
      <c r="T1288" s="58" t="s">
        <v>1642</v>
      </c>
      <c r="U1288" s="58" t="s">
        <v>7404</v>
      </c>
      <c r="V1288" s="72">
        <v>44839</v>
      </c>
      <c r="W1288" s="58" t="s">
        <v>7219</v>
      </c>
      <c r="X1288" s="72">
        <v>44813</v>
      </c>
      <c r="Y1288" s="73" t="s">
        <v>7228</v>
      </c>
      <c r="Z1288" s="58" t="s">
        <v>706</v>
      </c>
      <c r="AA1288" s="58" t="s">
        <v>707</v>
      </c>
      <c r="AB1288" s="58" t="s">
        <v>834</v>
      </c>
      <c r="AC1288" s="58" t="s">
        <v>835</v>
      </c>
      <c r="AD1288" s="58" t="s">
        <v>7405</v>
      </c>
      <c r="AE1288" s="58" t="s">
        <v>7262</v>
      </c>
      <c r="AF1288" s="58" t="s">
        <v>7243</v>
      </c>
      <c r="AG1288" s="58">
        <v>215045</v>
      </c>
      <c r="AH1288" s="58"/>
      <c r="AI1288" s="58">
        <v>29324</v>
      </c>
      <c r="AJ1288" s="58"/>
      <c r="AK1288" s="58"/>
    </row>
    <row r="1289" spans="1:37" x14ac:dyDescent="0.3">
      <c r="A1289" s="58" t="s">
        <v>121</v>
      </c>
      <c r="B1289" s="58" t="s">
        <v>122</v>
      </c>
      <c r="C1289" s="58" t="s">
        <v>123</v>
      </c>
      <c r="D1289" s="58" t="s">
        <v>697</v>
      </c>
      <c r="E1289" s="58" t="s">
        <v>698</v>
      </c>
      <c r="F1289" s="58" t="s">
        <v>699</v>
      </c>
      <c r="G1289" s="58" t="s">
        <v>333</v>
      </c>
      <c r="H1289" s="58" t="s">
        <v>744</v>
      </c>
      <c r="I1289" s="58" t="s">
        <v>44</v>
      </c>
      <c r="J1289" s="58" t="s">
        <v>136</v>
      </c>
      <c r="K1289" s="58" t="s">
        <v>137</v>
      </c>
      <c r="L1289" s="58" t="s">
        <v>279</v>
      </c>
      <c r="M1289" s="58" t="s">
        <v>752</v>
      </c>
      <c r="N1289" s="58" t="s">
        <v>7293</v>
      </c>
      <c r="O1289" s="58">
        <v>1485000</v>
      </c>
      <c r="P1289" s="58" t="s">
        <v>7354</v>
      </c>
      <c r="Q1289" s="72">
        <v>44844</v>
      </c>
      <c r="R1289" s="58" t="s">
        <v>7355</v>
      </c>
      <c r="S1289" s="72">
        <v>44841</v>
      </c>
      <c r="T1289" s="58" t="s">
        <v>1642</v>
      </c>
      <c r="U1289" s="58" t="s">
        <v>7406</v>
      </c>
      <c r="V1289" s="72">
        <v>44839</v>
      </c>
      <c r="W1289" s="58" t="s">
        <v>7294</v>
      </c>
      <c r="X1289" s="72">
        <v>44823</v>
      </c>
      <c r="Y1289" s="73" t="s">
        <v>7228</v>
      </c>
      <c r="Z1289" s="58" t="s">
        <v>706</v>
      </c>
      <c r="AA1289" s="58" t="s">
        <v>338</v>
      </c>
      <c r="AB1289" s="58" t="s">
        <v>834</v>
      </c>
      <c r="AC1289" s="58" t="s">
        <v>835</v>
      </c>
      <c r="AD1289" s="58" t="s">
        <v>7407</v>
      </c>
      <c r="AE1289" s="58" t="s">
        <v>7295</v>
      </c>
      <c r="AF1289" s="58" t="s">
        <v>7243</v>
      </c>
      <c r="AG1289" s="58"/>
      <c r="AH1289" s="58"/>
      <c r="AI1289" s="58"/>
      <c r="AJ1289" s="58"/>
      <c r="AK1289" s="58"/>
    </row>
    <row r="1290" spans="1:37" x14ac:dyDescent="0.3">
      <c r="A1290" s="58" t="s">
        <v>121</v>
      </c>
      <c r="B1290" s="58" t="s">
        <v>122</v>
      </c>
      <c r="C1290" s="58" t="s">
        <v>123</v>
      </c>
      <c r="D1290" s="58" t="s">
        <v>697</v>
      </c>
      <c r="E1290" s="58" t="s">
        <v>698</v>
      </c>
      <c r="F1290" s="58" t="s">
        <v>699</v>
      </c>
      <c r="G1290" s="58" t="s">
        <v>700</v>
      </c>
      <c r="H1290" s="58" t="s">
        <v>701</v>
      </c>
      <c r="I1290" s="58" t="s">
        <v>44</v>
      </c>
      <c r="J1290" s="58" t="s">
        <v>136</v>
      </c>
      <c r="K1290" s="58" t="s">
        <v>137</v>
      </c>
      <c r="L1290" s="58" t="s">
        <v>702</v>
      </c>
      <c r="M1290" s="58" t="s">
        <v>703</v>
      </c>
      <c r="N1290" s="58" t="s">
        <v>7263</v>
      </c>
      <c r="O1290" s="58">
        <v>1471500</v>
      </c>
      <c r="P1290" s="58" t="s">
        <v>7354</v>
      </c>
      <c r="Q1290" s="72">
        <v>44844</v>
      </c>
      <c r="R1290" s="58" t="s">
        <v>7355</v>
      </c>
      <c r="S1290" s="72">
        <v>44841</v>
      </c>
      <c r="T1290" s="58" t="s">
        <v>1642</v>
      </c>
      <c r="U1290" s="58" t="s">
        <v>7408</v>
      </c>
      <c r="V1290" s="72">
        <v>44839</v>
      </c>
      <c r="W1290" s="58" t="s">
        <v>7264</v>
      </c>
      <c r="X1290" s="72">
        <v>44813</v>
      </c>
      <c r="Y1290" s="73" t="s">
        <v>7228</v>
      </c>
      <c r="Z1290" s="58" t="s">
        <v>706</v>
      </c>
      <c r="AA1290" s="58" t="s">
        <v>707</v>
      </c>
      <c r="AB1290" s="58" t="s">
        <v>834</v>
      </c>
      <c r="AC1290" s="58" t="s">
        <v>835</v>
      </c>
      <c r="AD1290" s="58" t="s">
        <v>7409</v>
      </c>
      <c r="AE1290" s="58" t="s">
        <v>7265</v>
      </c>
      <c r="AF1290" s="58" t="s">
        <v>7243</v>
      </c>
      <c r="AG1290" s="58"/>
      <c r="AH1290" s="58"/>
      <c r="AI1290" s="58"/>
      <c r="AJ1290" s="58"/>
      <c r="AK1290" s="58"/>
    </row>
    <row r="1291" spans="1:37" x14ac:dyDescent="0.3">
      <c r="A1291" s="58" t="s">
        <v>121</v>
      </c>
      <c r="B1291" s="58" t="s">
        <v>122</v>
      </c>
      <c r="C1291" s="58" t="s">
        <v>123</v>
      </c>
      <c r="D1291" s="58" t="s">
        <v>697</v>
      </c>
      <c r="E1291" s="58" t="s">
        <v>698</v>
      </c>
      <c r="F1291" s="58" t="s">
        <v>793</v>
      </c>
      <c r="G1291" s="58" t="s">
        <v>794</v>
      </c>
      <c r="H1291" s="58" t="s">
        <v>795</v>
      </c>
      <c r="I1291" s="58" t="s">
        <v>44</v>
      </c>
      <c r="J1291" s="58" t="s">
        <v>136</v>
      </c>
      <c r="K1291" s="58" t="s">
        <v>137</v>
      </c>
      <c r="L1291" s="58" t="s">
        <v>4966</v>
      </c>
      <c r="M1291" s="58" t="s">
        <v>4967</v>
      </c>
      <c r="N1291" s="58" t="s">
        <v>7329</v>
      </c>
      <c r="O1291" s="58">
        <v>5691800</v>
      </c>
      <c r="P1291" s="58" t="s">
        <v>7354</v>
      </c>
      <c r="Q1291" s="72">
        <v>44844</v>
      </c>
      <c r="R1291" s="58" t="s">
        <v>7355</v>
      </c>
      <c r="S1291" s="72">
        <v>44841</v>
      </c>
      <c r="T1291" s="58" t="s">
        <v>1642</v>
      </c>
      <c r="U1291" s="58" t="s">
        <v>7410</v>
      </c>
      <c r="V1291" s="72">
        <v>44839</v>
      </c>
      <c r="W1291" s="58" t="s">
        <v>7222</v>
      </c>
      <c r="X1291" s="72">
        <v>44830</v>
      </c>
      <c r="Y1291" s="73" t="s">
        <v>7228</v>
      </c>
      <c r="Z1291" s="58" t="s">
        <v>706</v>
      </c>
      <c r="AA1291" s="58" t="s">
        <v>800</v>
      </c>
      <c r="AB1291" s="58" t="s">
        <v>834</v>
      </c>
      <c r="AC1291" s="58" t="s">
        <v>835</v>
      </c>
      <c r="AD1291" s="58" t="s">
        <v>7411</v>
      </c>
      <c r="AE1291" s="58" t="s">
        <v>7330</v>
      </c>
      <c r="AF1291" s="58" t="s">
        <v>7243</v>
      </c>
      <c r="AG1291" s="58">
        <v>1862014</v>
      </c>
      <c r="AH1291" s="58"/>
      <c r="AI1291" s="58"/>
      <c r="AJ1291" s="58">
        <v>338548</v>
      </c>
      <c r="AK1291" s="58"/>
    </row>
    <row r="1292" spans="1:37" x14ac:dyDescent="0.3">
      <c r="A1292" s="58" t="s">
        <v>121</v>
      </c>
      <c r="B1292" s="58" t="s">
        <v>122</v>
      </c>
      <c r="C1292" s="58" t="s">
        <v>123</v>
      </c>
      <c r="D1292" s="58" t="s">
        <v>697</v>
      </c>
      <c r="E1292" s="58" t="s">
        <v>698</v>
      </c>
      <c r="F1292" s="58" t="s">
        <v>793</v>
      </c>
      <c r="G1292" s="58" t="s">
        <v>794</v>
      </c>
      <c r="H1292" s="58" t="s">
        <v>795</v>
      </c>
      <c r="I1292" s="58" t="s">
        <v>44</v>
      </c>
      <c r="J1292" s="58" t="s">
        <v>136</v>
      </c>
      <c r="K1292" s="58" t="s">
        <v>137</v>
      </c>
      <c r="L1292" s="58" t="s">
        <v>3037</v>
      </c>
      <c r="M1292" s="58" t="s">
        <v>3038</v>
      </c>
      <c r="N1292" s="58" t="s">
        <v>7329</v>
      </c>
      <c r="O1292" s="58">
        <v>4256970</v>
      </c>
      <c r="P1292" s="58" t="s">
        <v>7354</v>
      </c>
      <c r="Q1292" s="72">
        <v>44844</v>
      </c>
      <c r="R1292" s="58" t="s">
        <v>7355</v>
      </c>
      <c r="S1292" s="72">
        <v>44841</v>
      </c>
      <c r="T1292" s="58" t="s">
        <v>1642</v>
      </c>
      <c r="U1292" s="58" t="s">
        <v>7410</v>
      </c>
      <c r="V1292" s="72">
        <v>44839</v>
      </c>
      <c r="W1292" s="58" t="s">
        <v>7222</v>
      </c>
      <c r="X1292" s="72">
        <v>44830</v>
      </c>
      <c r="Y1292" s="73" t="s">
        <v>7228</v>
      </c>
      <c r="Z1292" s="58" t="s">
        <v>706</v>
      </c>
      <c r="AA1292" s="58" t="s">
        <v>800</v>
      </c>
      <c r="AB1292" s="58" t="s">
        <v>834</v>
      </c>
      <c r="AC1292" s="58" t="s">
        <v>835</v>
      </c>
      <c r="AD1292" s="58" t="s">
        <v>7411</v>
      </c>
      <c r="AE1292" s="58" t="s">
        <v>7330</v>
      </c>
      <c r="AF1292" s="58" t="s">
        <v>7243</v>
      </c>
      <c r="AG1292" s="58">
        <v>1862014</v>
      </c>
      <c r="AH1292" s="58"/>
      <c r="AI1292" s="58"/>
      <c r="AJ1292" s="58">
        <v>338548</v>
      </c>
      <c r="AK1292" s="58"/>
    </row>
    <row r="1293" spans="1:37" x14ac:dyDescent="0.3">
      <c r="A1293" s="58" t="s">
        <v>121</v>
      </c>
      <c r="B1293" s="58" t="s">
        <v>122</v>
      </c>
      <c r="C1293" s="58" t="s">
        <v>123</v>
      </c>
      <c r="D1293" s="58" t="s">
        <v>697</v>
      </c>
      <c r="E1293" s="58" t="s">
        <v>698</v>
      </c>
      <c r="F1293" s="58" t="s">
        <v>793</v>
      </c>
      <c r="G1293" s="58" t="s">
        <v>794</v>
      </c>
      <c r="H1293" s="58" t="s">
        <v>795</v>
      </c>
      <c r="I1293" s="58" t="s">
        <v>44</v>
      </c>
      <c r="J1293" s="58" t="s">
        <v>136</v>
      </c>
      <c r="K1293" s="58" t="s">
        <v>137</v>
      </c>
      <c r="L1293" s="58" t="s">
        <v>3044</v>
      </c>
      <c r="M1293" s="58" t="s">
        <v>3045</v>
      </c>
      <c r="N1293" s="58" t="s">
        <v>7329</v>
      </c>
      <c r="O1293" s="58">
        <v>5496800</v>
      </c>
      <c r="P1293" s="58" t="s">
        <v>7354</v>
      </c>
      <c r="Q1293" s="72">
        <v>44844</v>
      </c>
      <c r="R1293" s="58" t="s">
        <v>7355</v>
      </c>
      <c r="S1293" s="72">
        <v>44841</v>
      </c>
      <c r="T1293" s="58" t="s">
        <v>1642</v>
      </c>
      <c r="U1293" s="58" t="s">
        <v>7410</v>
      </c>
      <c r="V1293" s="72">
        <v>44839</v>
      </c>
      <c r="W1293" s="58" t="s">
        <v>7222</v>
      </c>
      <c r="X1293" s="72">
        <v>44830</v>
      </c>
      <c r="Y1293" s="73" t="s">
        <v>7228</v>
      </c>
      <c r="Z1293" s="58" t="s">
        <v>706</v>
      </c>
      <c r="AA1293" s="58" t="s">
        <v>800</v>
      </c>
      <c r="AB1293" s="58" t="s">
        <v>834</v>
      </c>
      <c r="AC1293" s="58" t="s">
        <v>835</v>
      </c>
      <c r="AD1293" s="58" t="s">
        <v>7411</v>
      </c>
      <c r="AE1293" s="58" t="s">
        <v>7330</v>
      </c>
      <c r="AF1293" s="58" t="s">
        <v>7243</v>
      </c>
      <c r="AG1293" s="58">
        <v>1862014</v>
      </c>
      <c r="AH1293" s="58"/>
      <c r="AI1293" s="58"/>
      <c r="AJ1293" s="58">
        <v>338548</v>
      </c>
      <c r="AK1293" s="58"/>
    </row>
    <row r="1294" spans="1:37" x14ac:dyDescent="0.3">
      <c r="A1294" s="58" t="s">
        <v>121</v>
      </c>
      <c r="B1294" s="58" t="s">
        <v>122</v>
      </c>
      <c r="C1294" s="58" t="s">
        <v>123</v>
      </c>
      <c r="D1294" s="58" t="s">
        <v>697</v>
      </c>
      <c r="E1294" s="58" t="s">
        <v>698</v>
      </c>
      <c r="F1294" s="58" t="s">
        <v>793</v>
      </c>
      <c r="G1294" s="58" t="s">
        <v>794</v>
      </c>
      <c r="H1294" s="58" t="s">
        <v>795</v>
      </c>
      <c r="I1294" s="58" t="s">
        <v>44</v>
      </c>
      <c r="J1294" s="58" t="s">
        <v>136</v>
      </c>
      <c r="K1294" s="58" t="s">
        <v>137</v>
      </c>
      <c r="L1294" s="58" t="s">
        <v>3046</v>
      </c>
      <c r="M1294" s="58" t="s">
        <v>3047</v>
      </c>
      <c r="N1294" s="58" t="s">
        <v>7329</v>
      </c>
      <c r="O1294" s="58">
        <v>3343845</v>
      </c>
      <c r="P1294" s="58" t="s">
        <v>7354</v>
      </c>
      <c r="Q1294" s="72">
        <v>44844</v>
      </c>
      <c r="R1294" s="58" t="s">
        <v>7355</v>
      </c>
      <c r="S1294" s="72">
        <v>44841</v>
      </c>
      <c r="T1294" s="58" t="s">
        <v>1642</v>
      </c>
      <c r="U1294" s="58" t="s">
        <v>7410</v>
      </c>
      <c r="V1294" s="72">
        <v>44839</v>
      </c>
      <c r="W1294" s="58" t="s">
        <v>7222</v>
      </c>
      <c r="X1294" s="72">
        <v>44830</v>
      </c>
      <c r="Y1294" s="73" t="s">
        <v>7228</v>
      </c>
      <c r="Z1294" s="58" t="s">
        <v>706</v>
      </c>
      <c r="AA1294" s="58" t="s">
        <v>800</v>
      </c>
      <c r="AB1294" s="58" t="s">
        <v>834</v>
      </c>
      <c r="AC1294" s="58" t="s">
        <v>835</v>
      </c>
      <c r="AD1294" s="58" t="s">
        <v>7411</v>
      </c>
      <c r="AE1294" s="58" t="s">
        <v>7330</v>
      </c>
      <c r="AF1294" s="58" t="s">
        <v>7243</v>
      </c>
      <c r="AG1294" s="58">
        <v>1862014</v>
      </c>
      <c r="AH1294" s="58"/>
      <c r="AI1294" s="58"/>
      <c r="AJ1294" s="58">
        <v>338548</v>
      </c>
      <c r="AK1294" s="58"/>
    </row>
    <row r="1295" spans="1:37" x14ac:dyDescent="0.3">
      <c r="A1295" s="58" t="s">
        <v>121</v>
      </c>
      <c r="B1295" s="58" t="s">
        <v>122</v>
      </c>
      <c r="C1295" s="58" t="s">
        <v>123</v>
      </c>
      <c r="D1295" s="58" t="s">
        <v>697</v>
      </c>
      <c r="E1295" s="58" t="s">
        <v>698</v>
      </c>
      <c r="F1295" s="58" t="s">
        <v>699</v>
      </c>
      <c r="G1295" s="58" t="s">
        <v>700</v>
      </c>
      <c r="H1295" s="58" t="s">
        <v>701</v>
      </c>
      <c r="I1295" s="58" t="s">
        <v>44</v>
      </c>
      <c r="J1295" s="58" t="s">
        <v>136</v>
      </c>
      <c r="K1295" s="58" t="s">
        <v>137</v>
      </c>
      <c r="L1295" s="58" t="s">
        <v>702</v>
      </c>
      <c r="M1295" s="58" t="s">
        <v>703</v>
      </c>
      <c r="N1295" s="58" t="s">
        <v>7266</v>
      </c>
      <c r="O1295" s="58">
        <v>150000</v>
      </c>
      <c r="P1295" s="58" t="s">
        <v>7354</v>
      </c>
      <c r="Q1295" s="72">
        <v>44844</v>
      </c>
      <c r="R1295" s="58" t="s">
        <v>7355</v>
      </c>
      <c r="S1295" s="72">
        <v>44841</v>
      </c>
      <c r="T1295" s="58" t="s">
        <v>1642</v>
      </c>
      <c r="U1295" s="58" t="s">
        <v>7412</v>
      </c>
      <c r="V1295" s="72">
        <v>44839</v>
      </c>
      <c r="W1295" s="58" t="s">
        <v>7267</v>
      </c>
      <c r="X1295" s="72">
        <v>44832</v>
      </c>
      <c r="Y1295" s="73" t="s">
        <v>7228</v>
      </c>
      <c r="Z1295" s="58" t="s">
        <v>706</v>
      </c>
      <c r="AA1295" s="58" t="s">
        <v>707</v>
      </c>
      <c r="AB1295" s="58" t="s">
        <v>834</v>
      </c>
      <c r="AC1295" s="58" t="s">
        <v>835</v>
      </c>
      <c r="AD1295" s="58" t="s">
        <v>7413</v>
      </c>
      <c r="AE1295" s="58" t="s">
        <v>7268</v>
      </c>
      <c r="AF1295" s="58" t="s">
        <v>7243</v>
      </c>
      <c r="AG1295" s="58"/>
      <c r="AH1295" s="58"/>
      <c r="AI1295" s="58"/>
      <c r="AJ1295" s="58"/>
      <c r="AK1295" s="58"/>
    </row>
    <row r="1296" spans="1:37" x14ac:dyDescent="0.3">
      <c r="A1296" s="58" t="s">
        <v>121</v>
      </c>
      <c r="B1296" s="58" t="s">
        <v>122</v>
      </c>
      <c r="C1296" s="58" t="s">
        <v>123</v>
      </c>
      <c r="D1296" s="58" t="s">
        <v>697</v>
      </c>
      <c r="E1296" s="58" t="s">
        <v>698</v>
      </c>
      <c r="F1296" s="58" t="s">
        <v>781</v>
      </c>
      <c r="G1296" s="58" t="s">
        <v>2974</v>
      </c>
      <c r="H1296" s="58" t="s">
        <v>2975</v>
      </c>
      <c r="I1296" s="58" t="s">
        <v>44</v>
      </c>
      <c r="J1296" s="58" t="s">
        <v>136</v>
      </c>
      <c r="K1296" s="58" t="s">
        <v>137</v>
      </c>
      <c r="L1296" s="58" t="s">
        <v>2976</v>
      </c>
      <c r="M1296" s="58" t="s">
        <v>2977</v>
      </c>
      <c r="N1296" s="58" t="s">
        <v>7327</v>
      </c>
      <c r="O1296" s="58">
        <v>4950000</v>
      </c>
      <c r="P1296" s="58" t="s">
        <v>7354</v>
      </c>
      <c r="Q1296" s="72">
        <v>44844</v>
      </c>
      <c r="R1296" s="58" t="s">
        <v>7355</v>
      </c>
      <c r="S1296" s="72">
        <v>44841</v>
      </c>
      <c r="T1296" s="58" t="s">
        <v>1642</v>
      </c>
      <c r="U1296" s="58" t="s">
        <v>7414</v>
      </c>
      <c r="V1296" s="72">
        <v>44839</v>
      </c>
      <c r="W1296" s="58" t="s">
        <v>7221</v>
      </c>
      <c r="X1296" s="72">
        <v>44837</v>
      </c>
      <c r="Y1296" s="73" t="s">
        <v>7228</v>
      </c>
      <c r="Z1296" s="58" t="s">
        <v>706</v>
      </c>
      <c r="AA1296" s="58" t="s">
        <v>2981</v>
      </c>
      <c r="AB1296" s="58" t="s">
        <v>834</v>
      </c>
      <c r="AC1296" s="58" t="s">
        <v>835</v>
      </c>
      <c r="AD1296" s="58" t="s">
        <v>7415</v>
      </c>
      <c r="AE1296" s="58" t="s">
        <v>7328</v>
      </c>
      <c r="AF1296" s="58" t="s">
        <v>7243</v>
      </c>
      <c r="AG1296" s="58">
        <v>490541</v>
      </c>
      <c r="AH1296" s="58"/>
      <c r="AI1296" s="58"/>
      <c r="AJ1296" s="58">
        <v>89189</v>
      </c>
      <c r="AK1296" s="58"/>
    </row>
    <row r="1297" spans="1:37" x14ac:dyDescent="0.3">
      <c r="A1297" s="58" t="s">
        <v>121</v>
      </c>
      <c r="B1297" s="58" t="s">
        <v>122</v>
      </c>
      <c r="C1297" s="58" t="s">
        <v>123</v>
      </c>
      <c r="D1297" s="58" t="s">
        <v>697</v>
      </c>
      <c r="E1297" s="58" t="s">
        <v>698</v>
      </c>
      <c r="F1297" s="58" t="s">
        <v>699</v>
      </c>
      <c r="G1297" s="58" t="s">
        <v>700</v>
      </c>
      <c r="H1297" s="58" t="s">
        <v>701</v>
      </c>
      <c r="I1297" s="58" t="s">
        <v>44</v>
      </c>
      <c r="J1297" s="58" t="s">
        <v>136</v>
      </c>
      <c r="K1297" s="58" t="s">
        <v>137</v>
      </c>
      <c r="L1297" s="58" t="s">
        <v>702</v>
      </c>
      <c r="M1297" s="58" t="s">
        <v>703</v>
      </c>
      <c r="N1297" s="58" t="s">
        <v>7269</v>
      </c>
      <c r="O1297" s="58">
        <v>246000</v>
      </c>
      <c r="P1297" s="58" t="s">
        <v>7354</v>
      </c>
      <c r="Q1297" s="72">
        <v>44844</v>
      </c>
      <c r="R1297" s="58" t="s">
        <v>7355</v>
      </c>
      <c r="S1297" s="72">
        <v>44841</v>
      </c>
      <c r="T1297" s="58" t="s">
        <v>1642</v>
      </c>
      <c r="U1297" s="58" t="s">
        <v>7416</v>
      </c>
      <c r="V1297" s="72">
        <v>44839</v>
      </c>
      <c r="W1297" s="58" t="s">
        <v>7270</v>
      </c>
      <c r="X1297" s="72">
        <v>44832</v>
      </c>
      <c r="Y1297" s="73" t="s">
        <v>7228</v>
      </c>
      <c r="Z1297" s="58" t="s">
        <v>706</v>
      </c>
      <c r="AA1297" s="58" t="s">
        <v>707</v>
      </c>
      <c r="AB1297" s="58" t="s">
        <v>834</v>
      </c>
      <c r="AC1297" s="58" t="s">
        <v>835</v>
      </c>
      <c r="AD1297" s="58" t="s">
        <v>7417</v>
      </c>
      <c r="AE1297" s="58" t="s">
        <v>7271</v>
      </c>
      <c r="AF1297" s="58" t="s">
        <v>7243</v>
      </c>
      <c r="AG1297" s="58"/>
      <c r="AH1297" s="58"/>
      <c r="AI1297" s="58"/>
      <c r="AJ1297" s="58"/>
      <c r="AK1297" s="58"/>
    </row>
    <row r="1298" spans="1:37" x14ac:dyDescent="0.3">
      <c r="A1298" s="58" t="s">
        <v>121</v>
      </c>
      <c r="B1298" s="58" t="s">
        <v>122</v>
      </c>
      <c r="C1298" s="58" t="s">
        <v>123</v>
      </c>
      <c r="D1298" s="58" t="s">
        <v>697</v>
      </c>
      <c r="E1298" s="58" t="s">
        <v>698</v>
      </c>
      <c r="F1298" s="58" t="s">
        <v>699</v>
      </c>
      <c r="G1298" s="58" t="s">
        <v>700</v>
      </c>
      <c r="H1298" s="58" t="s">
        <v>701</v>
      </c>
      <c r="I1298" s="58" t="s">
        <v>44</v>
      </c>
      <c r="J1298" s="58" t="s">
        <v>136</v>
      </c>
      <c r="K1298" s="58" t="s">
        <v>137</v>
      </c>
      <c r="L1298" s="58" t="s">
        <v>1904</v>
      </c>
      <c r="M1298" s="58" t="s">
        <v>1905</v>
      </c>
      <c r="N1298" s="58" t="s">
        <v>7290</v>
      </c>
      <c r="O1298" s="58">
        <v>343656</v>
      </c>
      <c r="P1298" s="58" t="s">
        <v>7354</v>
      </c>
      <c r="Q1298" s="72">
        <v>44844</v>
      </c>
      <c r="R1298" s="58" t="s">
        <v>7355</v>
      </c>
      <c r="S1298" s="72">
        <v>44841</v>
      </c>
      <c r="T1298" s="58" t="s">
        <v>1642</v>
      </c>
      <c r="U1298" s="58" t="s">
        <v>7418</v>
      </c>
      <c r="V1298" s="72">
        <v>44839</v>
      </c>
      <c r="W1298" s="58" t="s">
        <v>7291</v>
      </c>
      <c r="X1298" s="72">
        <v>44837</v>
      </c>
      <c r="Y1298" s="73" t="s">
        <v>7228</v>
      </c>
      <c r="Z1298" s="58" t="s">
        <v>706</v>
      </c>
      <c r="AA1298" s="58" t="s">
        <v>707</v>
      </c>
      <c r="AB1298" s="58" t="s">
        <v>834</v>
      </c>
      <c r="AC1298" s="58" t="s">
        <v>835</v>
      </c>
      <c r="AD1298" s="58" t="s">
        <v>7419</v>
      </c>
      <c r="AE1298" s="58" t="s">
        <v>7292</v>
      </c>
      <c r="AF1298" s="58" t="s">
        <v>7243</v>
      </c>
      <c r="AG1298" s="58"/>
      <c r="AH1298" s="58"/>
      <c r="AI1298" s="58"/>
      <c r="AJ1298" s="58"/>
      <c r="AK1298" s="58"/>
    </row>
    <row r="1299" spans="1:37" x14ac:dyDescent="0.3">
      <c r="A1299" s="58" t="s">
        <v>121</v>
      </c>
      <c r="B1299" s="58" t="s">
        <v>122</v>
      </c>
      <c r="C1299" s="58" t="s">
        <v>123</v>
      </c>
      <c r="D1299" s="58" t="s">
        <v>697</v>
      </c>
      <c r="E1299" s="58" t="s">
        <v>698</v>
      </c>
      <c r="F1299" s="58" t="s">
        <v>699</v>
      </c>
      <c r="G1299" s="58" t="s">
        <v>700</v>
      </c>
      <c r="H1299" s="58" t="s">
        <v>701</v>
      </c>
      <c r="I1299" s="58" t="s">
        <v>44</v>
      </c>
      <c r="J1299" s="58" t="s">
        <v>136</v>
      </c>
      <c r="K1299" s="58" t="s">
        <v>137</v>
      </c>
      <c r="L1299" s="58" t="s">
        <v>702</v>
      </c>
      <c r="M1299" s="58" t="s">
        <v>703</v>
      </c>
      <c r="N1299" s="58" t="s">
        <v>7272</v>
      </c>
      <c r="O1299" s="58">
        <v>568200</v>
      </c>
      <c r="P1299" s="58" t="s">
        <v>7354</v>
      </c>
      <c r="Q1299" s="72">
        <v>44844</v>
      </c>
      <c r="R1299" s="58" t="s">
        <v>7355</v>
      </c>
      <c r="S1299" s="72">
        <v>44841</v>
      </c>
      <c r="T1299" s="58" t="s">
        <v>1642</v>
      </c>
      <c r="U1299" s="58" t="s">
        <v>7420</v>
      </c>
      <c r="V1299" s="72">
        <v>44839</v>
      </c>
      <c r="W1299" s="58" t="s">
        <v>7273</v>
      </c>
      <c r="X1299" s="72">
        <v>44837</v>
      </c>
      <c r="Y1299" s="73" t="s">
        <v>7228</v>
      </c>
      <c r="Z1299" s="58" t="s">
        <v>706</v>
      </c>
      <c r="AA1299" s="58" t="s">
        <v>707</v>
      </c>
      <c r="AB1299" s="58" t="s">
        <v>834</v>
      </c>
      <c r="AC1299" s="58" t="s">
        <v>835</v>
      </c>
      <c r="AD1299" s="58" t="s">
        <v>7421</v>
      </c>
      <c r="AE1299" s="58" t="s">
        <v>7274</v>
      </c>
      <c r="AF1299" s="58" t="s">
        <v>7243</v>
      </c>
      <c r="AG1299" s="58"/>
      <c r="AH1299" s="58"/>
      <c r="AI1299" s="58"/>
      <c r="AJ1299" s="58"/>
      <c r="AK1299" s="58"/>
    </row>
    <row r="1300" spans="1:37" x14ac:dyDescent="0.3">
      <c r="A1300" s="58" t="s">
        <v>121</v>
      </c>
      <c r="B1300" s="58" t="s">
        <v>122</v>
      </c>
      <c r="C1300" s="58" t="s">
        <v>123</v>
      </c>
      <c r="D1300" s="58" t="s">
        <v>697</v>
      </c>
      <c r="E1300" s="58" t="s">
        <v>698</v>
      </c>
      <c r="F1300" s="58" t="s">
        <v>699</v>
      </c>
      <c r="G1300" s="58" t="s">
        <v>700</v>
      </c>
      <c r="H1300" s="58" t="s">
        <v>701</v>
      </c>
      <c r="I1300" s="58" t="s">
        <v>44</v>
      </c>
      <c r="J1300" s="58" t="s">
        <v>136</v>
      </c>
      <c r="K1300" s="58" t="s">
        <v>137</v>
      </c>
      <c r="L1300" s="58" t="s">
        <v>709</v>
      </c>
      <c r="M1300" s="58" t="s">
        <v>710</v>
      </c>
      <c r="N1300" s="58" t="s">
        <v>7287</v>
      </c>
      <c r="O1300" s="58">
        <v>220000</v>
      </c>
      <c r="P1300" s="58" t="s">
        <v>7354</v>
      </c>
      <c r="Q1300" s="72">
        <v>44844</v>
      </c>
      <c r="R1300" s="58" t="s">
        <v>7355</v>
      </c>
      <c r="S1300" s="72">
        <v>44841</v>
      </c>
      <c r="T1300" s="58" t="s">
        <v>1642</v>
      </c>
      <c r="U1300" s="58" t="s">
        <v>7422</v>
      </c>
      <c r="V1300" s="72">
        <v>44839</v>
      </c>
      <c r="W1300" s="58" t="s">
        <v>7288</v>
      </c>
      <c r="X1300" s="72">
        <v>44827</v>
      </c>
      <c r="Y1300" s="73" t="s">
        <v>7228</v>
      </c>
      <c r="Z1300" s="58" t="s">
        <v>706</v>
      </c>
      <c r="AA1300" s="58" t="s">
        <v>707</v>
      </c>
      <c r="AB1300" s="58" t="s">
        <v>834</v>
      </c>
      <c r="AC1300" s="58" t="s">
        <v>835</v>
      </c>
      <c r="AD1300" s="58" t="s">
        <v>7423</v>
      </c>
      <c r="AE1300" s="58" t="s">
        <v>7289</v>
      </c>
      <c r="AF1300" s="58" t="s">
        <v>7243</v>
      </c>
      <c r="AG1300" s="58"/>
      <c r="AH1300" s="58"/>
      <c r="AI1300" s="58"/>
      <c r="AJ1300" s="58"/>
      <c r="AK1300" s="58"/>
    </row>
    <row r="1301" spans="1:37" x14ac:dyDescent="0.3">
      <c r="A1301" s="58" t="s">
        <v>121</v>
      </c>
      <c r="B1301" s="58" t="s">
        <v>122</v>
      </c>
      <c r="C1301" s="58" t="s">
        <v>123</v>
      </c>
      <c r="D1301" s="58" t="s">
        <v>697</v>
      </c>
      <c r="E1301" s="58" t="s">
        <v>698</v>
      </c>
      <c r="F1301" s="58" t="s">
        <v>699</v>
      </c>
      <c r="G1301" s="58" t="s">
        <v>700</v>
      </c>
      <c r="H1301" s="58" t="s">
        <v>701</v>
      </c>
      <c r="I1301" s="58" t="s">
        <v>44</v>
      </c>
      <c r="J1301" s="58" t="s">
        <v>136</v>
      </c>
      <c r="K1301" s="58" t="s">
        <v>137</v>
      </c>
      <c r="L1301" s="58" t="s">
        <v>702</v>
      </c>
      <c r="M1301" s="58" t="s">
        <v>703</v>
      </c>
      <c r="N1301" s="58" t="s">
        <v>7275</v>
      </c>
      <c r="O1301" s="58">
        <v>658000</v>
      </c>
      <c r="P1301" s="58" t="s">
        <v>7354</v>
      </c>
      <c r="Q1301" s="72">
        <v>44844</v>
      </c>
      <c r="R1301" s="58" t="s">
        <v>7355</v>
      </c>
      <c r="S1301" s="72">
        <v>44841</v>
      </c>
      <c r="T1301" s="58" t="s">
        <v>1642</v>
      </c>
      <c r="U1301" s="58" t="s">
        <v>7424</v>
      </c>
      <c r="V1301" s="72">
        <v>44839</v>
      </c>
      <c r="W1301" s="58" t="s">
        <v>7276</v>
      </c>
      <c r="X1301" s="72">
        <v>44837</v>
      </c>
      <c r="Y1301" s="73" t="s">
        <v>7228</v>
      </c>
      <c r="Z1301" s="58" t="s">
        <v>706</v>
      </c>
      <c r="AA1301" s="58" t="s">
        <v>707</v>
      </c>
      <c r="AB1301" s="58" t="s">
        <v>834</v>
      </c>
      <c r="AC1301" s="58" t="s">
        <v>835</v>
      </c>
      <c r="AD1301" s="58" t="s">
        <v>7425</v>
      </c>
      <c r="AE1301" s="58" t="s">
        <v>7277</v>
      </c>
      <c r="AF1301" s="58" t="s">
        <v>7243</v>
      </c>
      <c r="AG1301" s="58"/>
      <c r="AH1301" s="58"/>
      <c r="AI1301" s="58"/>
      <c r="AJ1301" s="58"/>
      <c r="AK1301" s="58"/>
    </row>
    <row r="1302" spans="1:37" x14ac:dyDescent="0.3">
      <c r="A1302" s="58" t="s">
        <v>121</v>
      </c>
      <c r="B1302" s="58" t="s">
        <v>122</v>
      </c>
      <c r="C1302" s="58" t="s">
        <v>123</v>
      </c>
      <c r="D1302" s="58" t="s">
        <v>697</v>
      </c>
      <c r="E1302" s="58" t="s">
        <v>698</v>
      </c>
      <c r="F1302" s="58" t="s">
        <v>699</v>
      </c>
      <c r="G1302" s="58" t="s">
        <v>700</v>
      </c>
      <c r="H1302" s="58" t="s">
        <v>701</v>
      </c>
      <c r="I1302" s="58" t="s">
        <v>44</v>
      </c>
      <c r="J1302" s="58" t="s">
        <v>136</v>
      </c>
      <c r="K1302" s="58" t="s">
        <v>137</v>
      </c>
      <c r="L1302" s="58" t="s">
        <v>709</v>
      </c>
      <c r="M1302" s="58" t="s">
        <v>710</v>
      </c>
      <c r="N1302" s="58" t="s">
        <v>7284</v>
      </c>
      <c r="O1302" s="58">
        <v>802000</v>
      </c>
      <c r="P1302" s="58" t="s">
        <v>7354</v>
      </c>
      <c r="Q1302" s="72">
        <v>44844</v>
      </c>
      <c r="R1302" s="58" t="s">
        <v>7355</v>
      </c>
      <c r="S1302" s="72">
        <v>44841</v>
      </c>
      <c r="T1302" s="58" t="s">
        <v>1642</v>
      </c>
      <c r="U1302" s="58" t="s">
        <v>7426</v>
      </c>
      <c r="V1302" s="72">
        <v>44839</v>
      </c>
      <c r="W1302" s="58" t="s">
        <v>7285</v>
      </c>
      <c r="X1302" s="72">
        <v>44816</v>
      </c>
      <c r="Y1302" s="73" t="s">
        <v>7228</v>
      </c>
      <c r="Z1302" s="58" t="s">
        <v>706</v>
      </c>
      <c r="AA1302" s="58" t="s">
        <v>707</v>
      </c>
      <c r="AB1302" s="58" t="s">
        <v>834</v>
      </c>
      <c r="AC1302" s="58" t="s">
        <v>835</v>
      </c>
      <c r="AD1302" s="58" t="s">
        <v>7427</v>
      </c>
      <c r="AE1302" s="58" t="s">
        <v>7286</v>
      </c>
      <c r="AF1302" s="58" t="s">
        <v>7243</v>
      </c>
      <c r="AG1302" s="58"/>
      <c r="AH1302" s="58"/>
      <c r="AI1302" s="58"/>
      <c r="AJ1302" s="58"/>
      <c r="AK1302" s="58"/>
    </row>
    <row r="1303" spans="1:37" x14ac:dyDescent="0.3">
      <c r="A1303" s="58" t="s">
        <v>121</v>
      </c>
      <c r="B1303" s="58" t="s">
        <v>122</v>
      </c>
      <c r="C1303" s="58" t="s">
        <v>123</v>
      </c>
      <c r="D1303" s="58" t="s">
        <v>697</v>
      </c>
      <c r="E1303" s="58" t="s">
        <v>698</v>
      </c>
      <c r="F1303" s="58" t="s">
        <v>699</v>
      </c>
      <c r="G1303" s="58" t="s">
        <v>700</v>
      </c>
      <c r="H1303" s="58" t="s">
        <v>701</v>
      </c>
      <c r="I1303" s="58" t="s">
        <v>44</v>
      </c>
      <c r="J1303" s="58" t="s">
        <v>136</v>
      </c>
      <c r="K1303" s="58" t="s">
        <v>137</v>
      </c>
      <c r="L1303" s="58" t="s">
        <v>702</v>
      </c>
      <c r="M1303" s="58" t="s">
        <v>703</v>
      </c>
      <c r="N1303" s="58" t="s">
        <v>7278</v>
      </c>
      <c r="O1303" s="58">
        <v>1292000</v>
      </c>
      <c r="P1303" s="58" t="s">
        <v>7354</v>
      </c>
      <c r="Q1303" s="72">
        <v>44844</v>
      </c>
      <c r="R1303" s="58" t="s">
        <v>7355</v>
      </c>
      <c r="S1303" s="72">
        <v>44841</v>
      </c>
      <c r="T1303" s="58" t="s">
        <v>1642</v>
      </c>
      <c r="U1303" s="58" t="s">
        <v>7428</v>
      </c>
      <c r="V1303" s="72">
        <v>44839</v>
      </c>
      <c r="W1303" s="58" t="s">
        <v>7279</v>
      </c>
      <c r="X1303" s="72">
        <v>44834</v>
      </c>
      <c r="Y1303" s="73" t="s">
        <v>7228</v>
      </c>
      <c r="Z1303" s="58" t="s">
        <v>706</v>
      </c>
      <c r="AA1303" s="58" t="s">
        <v>707</v>
      </c>
      <c r="AB1303" s="58" t="s">
        <v>834</v>
      </c>
      <c r="AC1303" s="58" t="s">
        <v>835</v>
      </c>
      <c r="AD1303" s="58" t="s">
        <v>7429</v>
      </c>
      <c r="AE1303" s="58" t="s">
        <v>7280</v>
      </c>
      <c r="AF1303" s="58" t="s">
        <v>7243</v>
      </c>
      <c r="AG1303" s="58"/>
      <c r="AH1303" s="58"/>
      <c r="AI1303" s="58"/>
      <c r="AJ1303" s="58"/>
      <c r="AK1303" s="58"/>
    </row>
    <row r="1304" spans="1:37" x14ac:dyDescent="0.3">
      <c r="A1304" s="58" t="s">
        <v>121</v>
      </c>
      <c r="B1304" s="58" t="s">
        <v>122</v>
      </c>
      <c r="C1304" s="58" t="s">
        <v>123</v>
      </c>
      <c r="D1304" s="58" t="s">
        <v>697</v>
      </c>
      <c r="E1304" s="58" t="s">
        <v>698</v>
      </c>
      <c r="F1304" s="58" t="s">
        <v>699</v>
      </c>
      <c r="G1304" s="58" t="s">
        <v>700</v>
      </c>
      <c r="H1304" s="58" t="s">
        <v>701</v>
      </c>
      <c r="I1304" s="58" t="s">
        <v>44</v>
      </c>
      <c r="J1304" s="58" t="s">
        <v>136</v>
      </c>
      <c r="K1304" s="58" t="s">
        <v>137</v>
      </c>
      <c r="L1304" s="58" t="s">
        <v>725</v>
      </c>
      <c r="M1304" s="58" t="s">
        <v>726</v>
      </c>
      <c r="N1304" s="58" t="s">
        <v>7281</v>
      </c>
      <c r="O1304" s="58">
        <v>685000</v>
      </c>
      <c r="P1304" s="58" t="s">
        <v>7354</v>
      </c>
      <c r="Q1304" s="72">
        <v>44844</v>
      </c>
      <c r="R1304" s="58" t="s">
        <v>7355</v>
      </c>
      <c r="S1304" s="72">
        <v>44841</v>
      </c>
      <c r="T1304" s="58" t="s">
        <v>1642</v>
      </c>
      <c r="U1304" s="58" t="s">
        <v>7430</v>
      </c>
      <c r="V1304" s="72">
        <v>44839</v>
      </c>
      <c r="W1304" s="58" t="s">
        <v>7282</v>
      </c>
      <c r="X1304" s="72">
        <v>44834</v>
      </c>
      <c r="Y1304" s="73" t="s">
        <v>7228</v>
      </c>
      <c r="Z1304" s="58" t="s">
        <v>706</v>
      </c>
      <c r="AA1304" s="58" t="s">
        <v>707</v>
      </c>
      <c r="AB1304" s="58" t="s">
        <v>834</v>
      </c>
      <c r="AC1304" s="58" t="s">
        <v>835</v>
      </c>
      <c r="AD1304" s="58" t="s">
        <v>7431</v>
      </c>
      <c r="AE1304" s="58" t="s">
        <v>7283</v>
      </c>
      <c r="AF1304" s="58" t="s">
        <v>7243</v>
      </c>
      <c r="AG1304" s="58"/>
      <c r="AH1304" s="58"/>
      <c r="AI1304" s="58"/>
      <c r="AJ1304" s="58"/>
      <c r="AK1304" s="58"/>
    </row>
    <row r="1305" spans="1:37" x14ac:dyDescent="0.3">
      <c r="A1305" s="58" t="s">
        <v>121</v>
      </c>
      <c r="B1305" s="58" t="s">
        <v>122</v>
      </c>
      <c r="C1305" s="58" t="s">
        <v>256</v>
      </c>
      <c r="D1305" s="58" t="s">
        <v>269</v>
      </c>
      <c r="E1305" s="58" t="s">
        <v>270</v>
      </c>
      <c r="F1305" s="58" t="s">
        <v>839</v>
      </c>
      <c r="G1305" s="58" t="s">
        <v>56</v>
      </c>
      <c r="H1305" s="58" t="s">
        <v>840</v>
      </c>
      <c r="I1305" s="58" t="s">
        <v>44</v>
      </c>
      <c r="J1305" s="58" t="s">
        <v>136</v>
      </c>
      <c r="K1305" s="58" t="s">
        <v>273</v>
      </c>
      <c r="L1305" s="58" t="s">
        <v>841</v>
      </c>
      <c r="M1305" s="58" t="s">
        <v>842</v>
      </c>
      <c r="N1305" s="58" t="s">
        <v>7343</v>
      </c>
      <c r="O1305" s="58">
        <v>1230000</v>
      </c>
      <c r="P1305" s="58" t="s">
        <v>7354</v>
      </c>
      <c r="Q1305" s="72">
        <v>44844</v>
      </c>
      <c r="R1305" s="58" t="s">
        <v>7355</v>
      </c>
      <c r="S1305" s="72">
        <v>44841</v>
      </c>
      <c r="T1305" s="58" t="s">
        <v>1647</v>
      </c>
      <c r="U1305" s="58" t="s">
        <v>7432</v>
      </c>
      <c r="V1305" s="72">
        <v>44839</v>
      </c>
      <c r="W1305" s="58" t="s">
        <v>7344</v>
      </c>
      <c r="X1305" s="72">
        <v>44833</v>
      </c>
      <c r="Y1305" s="73" t="s">
        <v>7228</v>
      </c>
      <c r="Z1305" s="58" t="s">
        <v>52</v>
      </c>
      <c r="AA1305" s="58" t="s">
        <v>62</v>
      </c>
      <c r="AB1305" s="58" t="s">
        <v>834</v>
      </c>
      <c r="AC1305" s="58" t="s">
        <v>835</v>
      </c>
      <c r="AD1305" s="58" t="s">
        <v>7433</v>
      </c>
      <c r="AE1305" s="58" t="s">
        <v>7345</v>
      </c>
      <c r="AF1305" s="58" t="s">
        <v>7243</v>
      </c>
      <c r="AG1305" s="58"/>
      <c r="AH1305" s="58"/>
      <c r="AI1305" s="58"/>
      <c r="AJ1305" s="58"/>
      <c r="AK1305" s="58"/>
    </row>
    <row r="1306" spans="1:37" x14ac:dyDescent="0.3">
      <c r="A1306" s="58" t="s">
        <v>121</v>
      </c>
      <c r="B1306" s="58" t="s">
        <v>122</v>
      </c>
      <c r="C1306" s="58" t="s">
        <v>256</v>
      </c>
      <c r="D1306" s="58" t="s">
        <v>269</v>
      </c>
      <c r="E1306" s="58" t="s">
        <v>270</v>
      </c>
      <c r="F1306" s="58" t="s">
        <v>839</v>
      </c>
      <c r="G1306" s="58" t="s">
        <v>333</v>
      </c>
      <c r="H1306" s="58" t="s">
        <v>853</v>
      </c>
      <c r="I1306" s="58" t="s">
        <v>44</v>
      </c>
      <c r="J1306" s="58" t="s">
        <v>136</v>
      </c>
      <c r="K1306" s="58" t="s">
        <v>273</v>
      </c>
      <c r="L1306" s="58" t="s">
        <v>274</v>
      </c>
      <c r="M1306" s="58" t="s">
        <v>860</v>
      </c>
      <c r="N1306" s="58" t="s">
        <v>7340</v>
      </c>
      <c r="O1306" s="58">
        <v>1000000</v>
      </c>
      <c r="P1306" s="58" t="s">
        <v>7354</v>
      </c>
      <c r="Q1306" s="72">
        <v>44844</v>
      </c>
      <c r="R1306" s="58" t="s">
        <v>7355</v>
      </c>
      <c r="S1306" s="72">
        <v>44841</v>
      </c>
      <c r="T1306" s="58" t="s">
        <v>1647</v>
      </c>
      <c r="U1306" s="58" t="s">
        <v>7434</v>
      </c>
      <c r="V1306" s="72">
        <v>44839</v>
      </c>
      <c r="W1306" s="58" t="s">
        <v>7341</v>
      </c>
      <c r="X1306" s="72">
        <v>44837</v>
      </c>
      <c r="Y1306" s="73" t="s">
        <v>7228</v>
      </c>
      <c r="Z1306" s="58" t="s">
        <v>52</v>
      </c>
      <c r="AA1306" s="58" t="s">
        <v>338</v>
      </c>
      <c r="AB1306" s="58" t="s">
        <v>834</v>
      </c>
      <c r="AC1306" s="58" t="s">
        <v>835</v>
      </c>
      <c r="AD1306" s="58" t="s">
        <v>7435</v>
      </c>
      <c r="AE1306" s="58" t="s">
        <v>7342</v>
      </c>
      <c r="AF1306" s="58" t="s">
        <v>7243</v>
      </c>
      <c r="AG1306" s="58"/>
      <c r="AH1306" s="58"/>
      <c r="AI1306" s="58"/>
      <c r="AJ1306" s="58"/>
      <c r="AK1306" s="58"/>
    </row>
    <row r="1307" spans="1:37" x14ac:dyDescent="0.3">
      <c r="A1307" s="58" t="s">
        <v>121</v>
      </c>
      <c r="B1307" s="58" t="s">
        <v>122</v>
      </c>
      <c r="C1307" s="58" t="s">
        <v>256</v>
      </c>
      <c r="D1307" s="58" t="s">
        <v>269</v>
      </c>
      <c r="E1307" s="58" t="s">
        <v>270</v>
      </c>
      <c r="F1307" s="58" t="s">
        <v>839</v>
      </c>
      <c r="G1307" s="58" t="s">
        <v>333</v>
      </c>
      <c r="H1307" s="58" t="s">
        <v>853</v>
      </c>
      <c r="I1307" s="58" t="s">
        <v>44</v>
      </c>
      <c r="J1307" s="58" t="s">
        <v>136</v>
      </c>
      <c r="K1307" s="58" t="s">
        <v>273</v>
      </c>
      <c r="L1307" s="58" t="s">
        <v>279</v>
      </c>
      <c r="M1307" s="58" t="s">
        <v>854</v>
      </c>
      <c r="N1307" s="58" t="s">
        <v>7337</v>
      </c>
      <c r="O1307" s="58">
        <v>1455000</v>
      </c>
      <c r="P1307" s="58" t="s">
        <v>7354</v>
      </c>
      <c r="Q1307" s="72">
        <v>44844</v>
      </c>
      <c r="R1307" s="58" t="s">
        <v>7355</v>
      </c>
      <c r="S1307" s="72">
        <v>44841</v>
      </c>
      <c r="T1307" s="58" t="s">
        <v>1647</v>
      </c>
      <c r="U1307" s="58" t="s">
        <v>7436</v>
      </c>
      <c r="V1307" s="72">
        <v>44839</v>
      </c>
      <c r="W1307" s="58" t="s">
        <v>7338</v>
      </c>
      <c r="X1307" s="72">
        <v>44838</v>
      </c>
      <c r="Y1307" s="73" t="s">
        <v>7228</v>
      </c>
      <c r="Z1307" s="58" t="s">
        <v>52</v>
      </c>
      <c r="AA1307" s="58" t="s">
        <v>338</v>
      </c>
      <c r="AB1307" s="58" t="s">
        <v>834</v>
      </c>
      <c r="AC1307" s="58" t="s">
        <v>835</v>
      </c>
      <c r="AD1307" s="58" t="s">
        <v>7437</v>
      </c>
      <c r="AE1307" s="58" t="s">
        <v>7339</v>
      </c>
      <c r="AF1307" s="58" t="s">
        <v>7243</v>
      </c>
      <c r="AG1307" s="58"/>
      <c r="AH1307" s="58"/>
      <c r="AI1307" s="58"/>
      <c r="AJ1307" s="58"/>
      <c r="AK1307" s="58"/>
    </row>
    <row r="1308" spans="1:37" x14ac:dyDescent="0.3">
      <c r="A1308" s="58" t="s">
        <v>121</v>
      </c>
      <c r="B1308" s="58" t="s">
        <v>122</v>
      </c>
      <c r="C1308" s="58" t="s">
        <v>256</v>
      </c>
      <c r="D1308" s="58" t="s">
        <v>269</v>
      </c>
      <c r="E1308" s="58" t="s">
        <v>270</v>
      </c>
      <c r="F1308" s="58" t="s">
        <v>839</v>
      </c>
      <c r="G1308" s="58" t="s">
        <v>42</v>
      </c>
      <c r="H1308" s="58" t="s">
        <v>3415</v>
      </c>
      <c r="I1308" s="58" t="s">
        <v>44</v>
      </c>
      <c r="J1308" s="58" t="s">
        <v>136</v>
      </c>
      <c r="K1308" s="58" t="s">
        <v>273</v>
      </c>
      <c r="L1308" s="58" t="s">
        <v>5389</v>
      </c>
      <c r="M1308" s="58" t="s">
        <v>5390</v>
      </c>
      <c r="N1308" s="58" t="s">
        <v>7335</v>
      </c>
      <c r="O1308" s="58">
        <v>1000000</v>
      </c>
      <c r="P1308" s="58" t="s">
        <v>7354</v>
      </c>
      <c r="Q1308" s="72">
        <v>44844</v>
      </c>
      <c r="R1308" s="58" t="s">
        <v>7355</v>
      </c>
      <c r="S1308" s="72">
        <v>44841</v>
      </c>
      <c r="T1308" s="58" t="s">
        <v>1647</v>
      </c>
      <c r="U1308" s="58" t="s">
        <v>7438</v>
      </c>
      <c r="V1308" s="72">
        <v>44839</v>
      </c>
      <c r="W1308" s="58" t="s">
        <v>7225</v>
      </c>
      <c r="X1308" s="72">
        <v>44837</v>
      </c>
      <c r="Y1308" s="73" t="s">
        <v>7228</v>
      </c>
      <c r="Z1308" s="58" t="s">
        <v>52</v>
      </c>
      <c r="AA1308" s="58" t="s">
        <v>53</v>
      </c>
      <c r="AB1308" s="58" t="s">
        <v>834</v>
      </c>
      <c r="AC1308" s="58" t="s">
        <v>835</v>
      </c>
      <c r="AD1308" s="58" t="s">
        <v>7439</v>
      </c>
      <c r="AE1308" s="58" t="s">
        <v>7336</v>
      </c>
      <c r="AF1308" s="58" t="s">
        <v>7243</v>
      </c>
      <c r="AG1308" s="58"/>
      <c r="AH1308" s="58"/>
      <c r="AI1308" s="58"/>
      <c r="AJ1308" s="58">
        <v>20000</v>
      </c>
      <c r="AK1308" s="58"/>
    </row>
    <row r="1309" spans="1:37" x14ac:dyDescent="0.3">
      <c r="A1309" s="58" t="s">
        <v>121</v>
      </c>
      <c r="B1309" s="58" t="s">
        <v>632</v>
      </c>
      <c r="C1309" s="58" t="s">
        <v>633</v>
      </c>
      <c r="D1309" s="58" t="s">
        <v>634</v>
      </c>
      <c r="E1309" s="58" t="s">
        <v>680</v>
      </c>
      <c r="F1309" s="58" t="s">
        <v>681</v>
      </c>
      <c r="G1309" s="58" t="s">
        <v>333</v>
      </c>
      <c r="H1309" s="58" t="s">
        <v>682</v>
      </c>
      <c r="I1309" s="58" t="s">
        <v>44</v>
      </c>
      <c r="J1309" s="58" t="s">
        <v>261</v>
      </c>
      <c r="K1309" s="58" t="s">
        <v>318</v>
      </c>
      <c r="L1309" s="58" t="s">
        <v>279</v>
      </c>
      <c r="M1309" s="58" t="s">
        <v>683</v>
      </c>
      <c r="N1309" s="58" t="s">
        <v>7350</v>
      </c>
      <c r="O1309" s="58">
        <v>1000000</v>
      </c>
      <c r="P1309" s="58" t="s">
        <v>7354</v>
      </c>
      <c r="Q1309" s="72">
        <v>44844</v>
      </c>
      <c r="R1309" s="58" t="s">
        <v>7355</v>
      </c>
      <c r="S1309" s="72">
        <v>44841</v>
      </c>
      <c r="T1309" s="58" t="s">
        <v>1652</v>
      </c>
      <c r="U1309" s="58" t="s">
        <v>7440</v>
      </c>
      <c r="V1309" s="72">
        <v>44839</v>
      </c>
      <c r="W1309" s="58" t="s">
        <v>7351</v>
      </c>
      <c r="X1309" s="72">
        <v>44830</v>
      </c>
      <c r="Y1309" s="73" t="s">
        <v>7228</v>
      </c>
      <c r="Z1309" s="58" t="s">
        <v>52</v>
      </c>
      <c r="AA1309" s="58" t="s">
        <v>338</v>
      </c>
      <c r="AB1309" s="58" t="s">
        <v>834</v>
      </c>
      <c r="AC1309" s="58" t="s">
        <v>835</v>
      </c>
      <c r="AD1309" s="58" t="s">
        <v>7441</v>
      </c>
      <c r="AE1309" s="58" t="s">
        <v>7352</v>
      </c>
      <c r="AF1309" s="58" t="s">
        <v>7349</v>
      </c>
      <c r="AG1309" s="58"/>
      <c r="AH1309" s="58"/>
      <c r="AI1309" s="58"/>
      <c r="AJ1309" s="58"/>
      <c r="AK1309" s="58"/>
    </row>
    <row r="1310" spans="1:37" x14ac:dyDescent="0.3">
      <c r="A1310" s="71" t="s">
        <v>121</v>
      </c>
      <c r="B1310" s="71" t="s">
        <v>632</v>
      </c>
      <c r="C1310" s="71" t="s">
        <v>633</v>
      </c>
      <c r="D1310" s="71" t="s">
        <v>634</v>
      </c>
      <c r="E1310" s="71" t="s">
        <v>635</v>
      </c>
      <c r="F1310" s="71" t="s">
        <v>636</v>
      </c>
      <c r="G1310" s="71" t="s">
        <v>333</v>
      </c>
      <c r="H1310" s="71" t="s">
        <v>637</v>
      </c>
      <c r="I1310" s="71" t="s">
        <v>44</v>
      </c>
      <c r="J1310" s="71" t="s">
        <v>261</v>
      </c>
      <c r="K1310" s="71" t="s">
        <v>318</v>
      </c>
      <c r="L1310" s="71" t="s">
        <v>279</v>
      </c>
      <c r="M1310" s="71" t="s">
        <v>638</v>
      </c>
      <c r="N1310" s="71" t="s">
        <v>7346</v>
      </c>
      <c r="O1310" s="71">
        <v>950000</v>
      </c>
      <c r="P1310" s="71" t="s">
        <v>7354</v>
      </c>
      <c r="Q1310" s="75">
        <v>44844</v>
      </c>
      <c r="R1310" s="71" t="s">
        <v>7355</v>
      </c>
      <c r="S1310" s="75">
        <v>44841</v>
      </c>
      <c r="T1310" s="71" t="s">
        <v>1652</v>
      </c>
      <c r="U1310" s="71" t="s">
        <v>7442</v>
      </c>
      <c r="V1310" s="75">
        <v>44839</v>
      </c>
      <c r="W1310" s="71" t="s">
        <v>7347</v>
      </c>
      <c r="X1310" s="75">
        <v>44833</v>
      </c>
      <c r="Y1310" s="76" t="s">
        <v>7228</v>
      </c>
      <c r="Z1310" s="71" t="s">
        <v>52</v>
      </c>
      <c r="AA1310" s="71" t="s">
        <v>338</v>
      </c>
      <c r="AB1310" s="71" t="s">
        <v>834</v>
      </c>
      <c r="AC1310" s="71" t="s">
        <v>835</v>
      </c>
      <c r="AD1310" s="71" t="s">
        <v>7443</v>
      </c>
      <c r="AE1310" s="71" t="s">
        <v>7348</v>
      </c>
      <c r="AF1310" s="71" t="s">
        <v>7349</v>
      </c>
      <c r="AG1310" s="71"/>
      <c r="AH1310" s="71"/>
      <c r="AI1310" s="71"/>
      <c r="AJ1310" s="71"/>
      <c r="AK1310" s="71"/>
    </row>
    <row r="1311" spans="1:37" x14ac:dyDescent="0.3">
      <c r="A1311" s="58" t="s">
        <v>36</v>
      </c>
      <c r="B1311" s="58" t="s">
        <v>37</v>
      </c>
      <c r="C1311" s="58" t="s">
        <v>38</v>
      </c>
      <c r="D1311" s="58" t="s">
        <v>39</v>
      </c>
      <c r="E1311" s="58" t="s">
        <v>1074</v>
      </c>
      <c r="F1311" s="58" t="s">
        <v>1075</v>
      </c>
      <c r="G1311" s="58" t="s">
        <v>110</v>
      </c>
      <c r="H1311" s="58" t="s">
        <v>3302</v>
      </c>
      <c r="I1311" s="58" t="s">
        <v>44</v>
      </c>
      <c r="J1311" s="58" t="s">
        <v>102</v>
      </c>
      <c r="K1311" s="58" t="s">
        <v>128</v>
      </c>
      <c r="L1311" s="58" t="s">
        <v>5605</v>
      </c>
      <c r="M1311" s="58" t="s">
        <v>5606</v>
      </c>
      <c r="N1311" s="58" t="s">
        <v>7455</v>
      </c>
      <c r="O1311" s="58">
        <v>1425000</v>
      </c>
      <c r="P1311" s="58" t="s">
        <v>7721</v>
      </c>
      <c r="Q1311" s="72">
        <v>44853</v>
      </c>
      <c r="R1311" s="58" t="s">
        <v>7614</v>
      </c>
      <c r="S1311" s="72">
        <v>44852</v>
      </c>
      <c r="T1311" s="58" t="s">
        <v>1565</v>
      </c>
      <c r="U1311" s="58" t="s">
        <v>7615</v>
      </c>
      <c r="V1311" s="72">
        <v>44848</v>
      </c>
      <c r="W1311" s="58" t="s">
        <v>7448</v>
      </c>
      <c r="X1311" s="72">
        <v>44837</v>
      </c>
      <c r="Y1311" s="73" t="s">
        <v>7456</v>
      </c>
      <c r="Z1311" s="58" t="s">
        <v>52</v>
      </c>
      <c r="AA1311" s="58" t="s">
        <v>116</v>
      </c>
      <c r="AB1311" s="58" t="s">
        <v>834</v>
      </c>
      <c r="AC1311" s="58" t="s">
        <v>835</v>
      </c>
      <c r="AD1311" s="58" t="s">
        <v>7616</v>
      </c>
      <c r="AE1311" s="58" t="s">
        <v>7457</v>
      </c>
      <c r="AF1311" s="58" t="s">
        <v>7458</v>
      </c>
      <c r="AG1311" s="58"/>
      <c r="AH1311" s="58"/>
      <c r="AI1311" s="58"/>
      <c r="AJ1311" s="58">
        <v>28500</v>
      </c>
      <c r="AK1311" s="58"/>
    </row>
    <row r="1312" spans="1:37" x14ac:dyDescent="0.3">
      <c r="A1312" s="58" t="s">
        <v>36</v>
      </c>
      <c r="B1312" s="58" t="s">
        <v>37</v>
      </c>
      <c r="C1312" s="58" t="s">
        <v>38</v>
      </c>
      <c r="D1312" s="58" t="s">
        <v>39</v>
      </c>
      <c r="E1312" s="58" t="s">
        <v>99</v>
      </c>
      <c r="F1312" s="58" t="s">
        <v>100</v>
      </c>
      <c r="G1312" s="58" t="s">
        <v>42</v>
      </c>
      <c r="H1312" s="58" t="s">
        <v>101</v>
      </c>
      <c r="I1312" s="58" t="s">
        <v>44</v>
      </c>
      <c r="J1312" s="58" t="s">
        <v>102</v>
      </c>
      <c r="K1312" s="58" t="s">
        <v>103</v>
      </c>
      <c r="L1312" s="58" t="s">
        <v>2860</v>
      </c>
      <c r="M1312" s="58" t="s">
        <v>2861</v>
      </c>
      <c r="N1312" s="58" t="s">
        <v>7459</v>
      </c>
      <c r="O1312" s="58">
        <v>1498100</v>
      </c>
      <c r="P1312" s="58" t="s">
        <v>7721</v>
      </c>
      <c r="Q1312" s="72">
        <v>44853</v>
      </c>
      <c r="R1312" s="58" t="s">
        <v>7614</v>
      </c>
      <c r="S1312" s="72">
        <v>44852</v>
      </c>
      <c r="T1312" s="58" t="s">
        <v>1565</v>
      </c>
      <c r="U1312" s="58" t="s">
        <v>7617</v>
      </c>
      <c r="V1312" s="72">
        <v>44848</v>
      </c>
      <c r="W1312" s="58" t="s">
        <v>7444</v>
      </c>
      <c r="X1312" s="72">
        <v>44844</v>
      </c>
      <c r="Y1312" s="73" t="s">
        <v>7456</v>
      </c>
      <c r="Z1312" s="58" t="s">
        <v>52</v>
      </c>
      <c r="AA1312" s="58" t="s">
        <v>53</v>
      </c>
      <c r="AB1312" s="58" t="s">
        <v>834</v>
      </c>
      <c r="AC1312" s="58" t="s">
        <v>835</v>
      </c>
      <c r="AD1312" s="58" t="s">
        <v>7618</v>
      </c>
      <c r="AE1312" s="58" t="s">
        <v>7460</v>
      </c>
      <c r="AF1312" s="58" t="s">
        <v>7458</v>
      </c>
      <c r="AG1312" s="58"/>
      <c r="AH1312" s="58"/>
      <c r="AI1312" s="58"/>
      <c r="AJ1312" s="58">
        <v>29962</v>
      </c>
      <c r="AK1312" s="58"/>
    </row>
    <row r="1313" spans="1:37" x14ac:dyDescent="0.3">
      <c r="A1313" s="58" t="s">
        <v>121</v>
      </c>
      <c r="B1313" s="58" t="s">
        <v>122</v>
      </c>
      <c r="C1313" s="58" t="s">
        <v>123</v>
      </c>
      <c r="D1313" s="58" t="s">
        <v>697</v>
      </c>
      <c r="E1313" s="58" t="s">
        <v>698</v>
      </c>
      <c r="F1313" s="58" t="s">
        <v>699</v>
      </c>
      <c r="G1313" s="58" t="s">
        <v>333</v>
      </c>
      <c r="H1313" s="58" t="s">
        <v>744</v>
      </c>
      <c r="I1313" s="58" t="s">
        <v>44</v>
      </c>
      <c r="J1313" s="58" t="s">
        <v>136</v>
      </c>
      <c r="K1313" s="58" t="s">
        <v>137</v>
      </c>
      <c r="L1313" s="58" t="s">
        <v>279</v>
      </c>
      <c r="M1313" s="58" t="s">
        <v>752</v>
      </c>
      <c r="N1313" s="58" t="s">
        <v>7514</v>
      </c>
      <c r="O1313" s="58">
        <v>1495000</v>
      </c>
      <c r="P1313" s="58" t="s">
        <v>7721</v>
      </c>
      <c r="Q1313" s="72">
        <v>44853</v>
      </c>
      <c r="R1313" s="58" t="s">
        <v>7614</v>
      </c>
      <c r="S1313" s="72">
        <v>44852</v>
      </c>
      <c r="T1313" s="58" t="s">
        <v>1571</v>
      </c>
      <c r="U1313" s="58" t="s">
        <v>7619</v>
      </c>
      <c r="V1313" s="72">
        <v>44848</v>
      </c>
      <c r="W1313" s="58" t="s">
        <v>7515</v>
      </c>
      <c r="X1313" s="72">
        <v>44838</v>
      </c>
      <c r="Y1313" s="73" t="s">
        <v>7456</v>
      </c>
      <c r="Z1313" s="58" t="s">
        <v>706</v>
      </c>
      <c r="AA1313" s="58" t="s">
        <v>338</v>
      </c>
      <c r="AB1313" s="58" t="s">
        <v>834</v>
      </c>
      <c r="AC1313" s="58" t="s">
        <v>835</v>
      </c>
      <c r="AD1313" s="58" t="s">
        <v>7620</v>
      </c>
      <c r="AE1313" s="58" t="s">
        <v>7516</v>
      </c>
      <c r="AF1313" s="58" t="s">
        <v>7473</v>
      </c>
      <c r="AG1313" s="58"/>
      <c r="AH1313" s="58"/>
      <c r="AI1313" s="58"/>
      <c r="AJ1313" s="58"/>
      <c r="AK1313" s="58"/>
    </row>
    <row r="1314" spans="1:37" x14ac:dyDescent="0.3">
      <c r="A1314" s="58" t="s">
        <v>36</v>
      </c>
      <c r="B1314" s="58" t="s">
        <v>37</v>
      </c>
      <c r="C1314" s="58" t="s">
        <v>38</v>
      </c>
      <c r="D1314" s="58" t="s">
        <v>39</v>
      </c>
      <c r="E1314" s="58" t="s">
        <v>99</v>
      </c>
      <c r="F1314" s="58" t="s">
        <v>403</v>
      </c>
      <c r="G1314" s="58" t="s">
        <v>110</v>
      </c>
      <c r="H1314" s="58" t="s">
        <v>2854</v>
      </c>
      <c r="I1314" s="58" t="s">
        <v>44</v>
      </c>
      <c r="J1314" s="58" t="s">
        <v>102</v>
      </c>
      <c r="K1314" s="58" t="s">
        <v>103</v>
      </c>
      <c r="L1314" s="58" t="s">
        <v>7461</v>
      </c>
      <c r="M1314" s="58" t="s">
        <v>2856</v>
      </c>
      <c r="N1314" s="58" t="s">
        <v>7462</v>
      </c>
      <c r="O1314" s="58">
        <v>15000000</v>
      </c>
      <c r="P1314" s="58" t="s">
        <v>7721</v>
      </c>
      <c r="Q1314" s="72">
        <v>44853</v>
      </c>
      <c r="R1314" s="58" t="s">
        <v>7614</v>
      </c>
      <c r="S1314" s="72">
        <v>44852</v>
      </c>
      <c r="T1314" s="58" t="s">
        <v>1565</v>
      </c>
      <c r="U1314" s="58" t="s">
        <v>7621</v>
      </c>
      <c r="V1314" s="72">
        <v>44848</v>
      </c>
      <c r="W1314" s="58" t="s">
        <v>7445</v>
      </c>
      <c r="X1314" s="72">
        <v>44825</v>
      </c>
      <c r="Y1314" s="73" t="s">
        <v>7456</v>
      </c>
      <c r="Z1314" s="58" t="s">
        <v>52</v>
      </c>
      <c r="AA1314" s="58" t="s">
        <v>116</v>
      </c>
      <c r="AB1314" s="58" t="s">
        <v>834</v>
      </c>
      <c r="AC1314" s="58" t="s">
        <v>835</v>
      </c>
      <c r="AD1314" s="58" t="s">
        <v>7622</v>
      </c>
      <c r="AE1314" s="58" t="s">
        <v>7463</v>
      </c>
      <c r="AF1314" s="58" t="s">
        <v>7458</v>
      </c>
      <c r="AG1314" s="58">
        <v>1486486</v>
      </c>
      <c r="AH1314" s="58"/>
      <c r="AI1314" s="58">
        <v>202703</v>
      </c>
      <c r="AJ1314" s="58"/>
      <c r="AK1314" s="58"/>
    </row>
    <row r="1315" spans="1:37" x14ac:dyDescent="0.3">
      <c r="A1315" s="58" t="s">
        <v>36</v>
      </c>
      <c r="B1315" s="58" t="s">
        <v>37</v>
      </c>
      <c r="C1315" s="58" t="s">
        <v>38</v>
      </c>
      <c r="D1315" s="58" t="s">
        <v>39</v>
      </c>
      <c r="E1315" s="58" t="s">
        <v>99</v>
      </c>
      <c r="F1315" s="58" t="s">
        <v>403</v>
      </c>
      <c r="G1315" s="58" t="s">
        <v>110</v>
      </c>
      <c r="H1315" s="58" t="s">
        <v>2854</v>
      </c>
      <c r="I1315" s="58" t="s">
        <v>44</v>
      </c>
      <c r="J1315" s="58" t="s">
        <v>102</v>
      </c>
      <c r="K1315" s="58" t="s">
        <v>103</v>
      </c>
      <c r="L1315" s="58" t="s">
        <v>7461</v>
      </c>
      <c r="M1315" s="58" t="s">
        <v>2856</v>
      </c>
      <c r="N1315" s="58" t="s">
        <v>7464</v>
      </c>
      <c r="O1315" s="58">
        <v>3710000</v>
      </c>
      <c r="P1315" s="58" t="s">
        <v>7721</v>
      </c>
      <c r="Q1315" s="72">
        <v>44853</v>
      </c>
      <c r="R1315" s="58" t="s">
        <v>7614</v>
      </c>
      <c r="S1315" s="72">
        <v>44852</v>
      </c>
      <c r="T1315" s="58" t="s">
        <v>1565</v>
      </c>
      <c r="U1315" s="58" t="s">
        <v>7623</v>
      </c>
      <c r="V1315" s="72">
        <v>44848</v>
      </c>
      <c r="W1315" s="58" t="s">
        <v>7446</v>
      </c>
      <c r="X1315" s="72">
        <v>44826</v>
      </c>
      <c r="Y1315" s="73" t="s">
        <v>7456</v>
      </c>
      <c r="Z1315" s="58" t="s">
        <v>52</v>
      </c>
      <c r="AA1315" s="58" t="s">
        <v>116</v>
      </c>
      <c r="AB1315" s="58" t="s">
        <v>834</v>
      </c>
      <c r="AC1315" s="58" t="s">
        <v>835</v>
      </c>
      <c r="AD1315" s="58" t="s">
        <v>7624</v>
      </c>
      <c r="AE1315" s="58" t="s">
        <v>7465</v>
      </c>
      <c r="AF1315" s="58" t="s">
        <v>7458</v>
      </c>
      <c r="AG1315" s="58"/>
      <c r="AH1315" s="58"/>
      <c r="AI1315" s="58"/>
      <c r="AJ1315" s="58">
        <v>148400</v>
      </c>
      <c r="AK1315" s="58"/>
    </row>
    <row r="1316" spans="1:37" x14ac:dyDescent="0.3">
      <c r="A1316" s="58" t="s">
        <v>121</v>
      </c>
      <c r="B1316" s="58" t="s">
        <v>122</v>
      </c>
      <c r="C1316" s="58" t="s">
        <v>123</v>
      </c>
      <c r="D1316" s="58" t="s">
        <v>697</v>
      </c>
      <c r="E1316" s="58" t="s">
        <v>698</v>
      </c>
      <c r="F1316" s="58" t="s">
        <v>699</v>
      </c>
      <c r="G1316" s="58" t="s">
        <v>333</v>
      </c>
      <c r="H1316" s="58" t="s">
        <v>744</v>
      </c>
      <c r="I1316" s="58" t="s">
        <v>44</v>
      </c>
      <c r="J1316" s="58" t="s">
        <v>136</v>
      </c>
      <c r="K1316" s="58" t="s">
        <v>137</v>
      </c>
      <c r="L1316" s="58" t="s">
        <v>279</v>
      </c>
      <c r="M1316" s="58" t="s">
        <v>752</v>
      </c>
      <c r="N1316" s="58" t="s">
        <v>7511</v>
      </c>
      <c r="O1316" s="58">
        <v>1485000</v>
      </c>
      <c r="P1316" s="58" t="s">
        <v>7721</v>
      </c>
      <c r="Q1316" s="72">
        <v>44853</v>
      </c>
      <c r="R1316" s="58" t="s">
        <v>7614</v>
      </c>
      <c r="S1316" s="72">
        <v>44852</v>
      </c>
      <c r="T1316" s="58" t="s">
        <v>1571</v>
      </c>
      <c r="U1316" s="58" t="s">
        <v>7625</v>
      </c>
      <c r="V1316" s="72">
        <v>44848</v>
      </c>
      <c r="W1316" s="58" t="s">
        <v>7512</v>
      </c>
      <c r="X1316" s="72">
        <v>44838</v>
      </c>
      <c r="Y1316" s="73" t="s">
        <v>7456</v>
      </c>
      <c r="Z1316" s="58" t="s">
        <v>706</v>
      </c>
      <c r="AA1316" s="58" t="s">
        <v>338</v>
      </c>
      <c r="AB1316" s="58" t="s">
        <v>834</v>
      </c>
      <c r="AC1316" s="58" t="s">
        <v>835</v>
      </c>
      <c r="AD1316" s="58" t="s">
        <v>7626</v>
      </c>
      <c r="AE1316" s="58" t="s">
        <v>7513</v>
      </c>
      <c r="AF1316" s="58" t="s">
        <v>7473</v>
      </c>
      <c r="AG1316" s="58"/>
      <c r="AH1316" s="58"/>
      <c r="AI1316" s="58"/>
      <c r="AJ1316" s="58"/>
      <c r="AK1316" s="58"/>
    </row>
    <row r="1317" spans="1:37" x14ac:dyDescent="0.3">
      <c r="A1317" s="58" t="s">
        <v>36</v>
      </c>
      <c r="B1317" s="58" t="s">
        <v>37</v>
      </c>
      <c r="C1317" s="58" t="s">
        <v>38</v>
      </c>
      <c r="D1317" s="58" t="s">
        <v>39</v>
      </c>
      <c r="E1317" s="58" t="s">
        <v>99</v>
      </c>
      <c r="F1317" s="58" t="s">
        <v>403</v>
      </c>
      <c r="G1317" s="58" t="s">
        <v>110</v>
      </c>
      <c r="H1317" s="58" t="s">
        <v>2854</v>
      </c>
      <c r="I1317" s="58" t="s">
        <v>44</v>
      </c>
      <c r="J1317" s="58" t="s">
        <v>102</v>
      </c>
      <c r="K1317" s="58" t="s">
        <v>103</v>
      </c>
      <c r="L1317" s="58" t="s">
        <v>7461</v>
      </c>
      <c r="M1317" s="58" t="s">
        <v>2856</v>
      </c>
      <c r="N1317" s="58" t="s">
        <v>7466</v>
      </c>
      <c r="O1317" s="58">
        <v>3710000</v>
      </c>
      <c r="P1317" s="58" t="s">
        <v>7721</v>
      </c>
      <c r="Q1317" s="72">
        <v>44853</v>
      </c>
      <c r="R1317" s="58" t="s">
        <v>7614</v>
      </c>
      <c r="S1317" s="72">
        <v>44852</v>
      </c>
      <c r="T1317" s="58" t="s">
        <v>1565</v>
      </c>
      <c r="U1317" s="58" t="s">
        <v>7627</v>
      </c>
      <c r="V1317" s="72">
        <v>44848</v>
      </c>
      <c r="W1317" s="58" t="s">
        <v>7447</v>
      </c>
      <c r="X1317" s="72">
        <v>44826</v>
      </c>
      <c r="Y1317" s="73" t="s">
        <v>7456</v>
      </c>
      <c r="Z1317" s="58" t="s">
        <v>52</v>
      </c>
      <c r="AA1317" s="58" t="s">
        <v>116</v>
      </c>
      <c r="AB1317" s="58" t="s">
        <v>834</v>
      </c>
      <c r="AC1317" s="58" t="s">
        <v>835</v>
      </c>
      <c r="AD1317" s="58" t="s">
        <v>7628</v>
      </c>
      <c r="AE1317" s="58" t="s">
        <v>7467</v>
      </c>
      <c r="AF1317" s="58" t="s">
        <v>7458</v>
      </c>
      <c r="AG1317" s="58"/>
      <c r="AH1317" s="58"/>
      <c r="AI1317" s="58"/>
      <c r="AJ1317" s="58">
        <v>148400</v>
      </c>
      <c r="AK1317" s="58"/>
    </row>
    <row r="1318" spans="1:37" x14ac:dyDescent="0.3">
      <c r="A1318" s="58" t="s">
        <v>121</v>
      </c>
      <c r="B1318" s="58" t="s">
        <v>122</v>
      </c>
      <c r="C1318" s="58" t="s">
        <v>123</v>
      </c>
      <c r="D1318" s="58" t="s">
        <v>697</v>
      </c>
      <c r="E1318" s="58" t="s">
        <v>698</v>
      </c>
      <c r="F1318" s="58" t="s">
        <v>699</v>
      </c>
      <c r="G1318" s="58" t="s">
        <v>333</v>
      </c>
      <c r="H1318" s="58" t="s">
        <v>744</v>
      </c>
      <c r="I1318" s="58" t="s">
        <v>44</v>
      </c>
      <c r="J1318" s="58" t="s">
        <v>136</v>
      </c>
      <c r="K1318" s="58" t="s">
        <v>137</v>
      </c>
      <c r="L1318" s="58" t="s">
        <v>279</v>
      </c>
      <c r="M1318" s="58" t="s">
        <v>752</v>
      </c>
      <c r="N1318" s="58" t="s">
        <v>7508</v>
      </c>
      <c r="O1318" s="58">
        <v>1495000</v>
      </c>
      <c r="P1318" s="58" t="s">
        <v>7721</v>
      </c>
      <c r="Q1318" s="72">
        <v>44853</v>
      </c>
      <c r="R1318" s="58" t="s">
        <v>7614</v>
      </c>
      <c r="S1318" s="72">
        <v>44852</v>
      </c>
      <c r="T1318" s="58" t="s">
        <v>1571</v>
      </c>
      <c r="U1318" s="58" t="s">
        <v>7629</v>
      </c>
      <c r="V1318" s="72">
        <v>44848</v>
      </c>
      <c r="W1318" s="58" t="s">
        <v>7509</v>
      </c>
      <c r="X1318" s="72">
        <v>44838</v>
      </c>
      <c r="Y1318" s="73" t="s">
        <v>7456</v>
      </c>
      <c r="Z1318" s="58" t="s">
        <v>706</v>
      </c>
      <c r="AA1318" s="58" t="s">
        <v>338</v>
      </c>
      <c r="AB1318" s="58" t="s">
        <v>834</v>
      </c>
      <c r="AC1318" s="58" t="s">
        <v>835</v>
      </c>
      <c r="AD1318" s="58" t="s">
        <v>7630</v>
      </c>
      <c r="AE1318" s="58" t="s">
        <v>7510</v>
      </c>
      <c r="AF1318" s="58" t="s">
        <v>7473</v>
      </c>
      <c r="AG1318" s="58"/>
      <c r="AH1318" s="58"/>
      <c r="AI1318" s="58"/>
      <c r="AJ1318" s="58"/>
      <c r="AK1318" s="58"/>
    </row>
    <row r="1319" spans="1:37" x14ac:dyDescent="0.3">
      <c r="A1319" s="58" t="s">
        <v>121</v>
      </c>
      <c r="B1319" s="58" t="s">
        <v>122</v>
      </c>
      <c r="C1319" s="58" t="s">
        <v>123</v>
      </c>
      <c r="D1319" s="58" t="s">
        <v>697</v>
      </c>
      <c r="E1319" s="58" t="s">
        <v>698</v>
      </c>
      <c r="F1319" s="58" t="s">
        <v>699</v>
      </c>
      <c r="G1319" s="58" t="s">
        <v>333</v>
      </c>
      <c r="H1319" s="58" t="s">
        <v>744</v>
      </c>
      <c r="I1319" s="58" t="s">
        <v>44</v>
      </c>
      <c r="J1319" s="58" t="s">
        <v>136</v>
      </c>
      <c r="K1319" s="58" t="s">
        <v>137</v>
      </c>
      <c r="L1319" s="58" t="s">
        <v>279</v>
      </c>
      <c r="M1319" s="58" t="s">
        <v>752</v>
      </c>
      <c r="N1319" s="58" t="s">
        <v>7505</v>
      </c>
      <c r="O1319" s="58">
        <v>1455000</v>
      </c>
      <c r="P1319" s="58" t="s">
        <v>7721</v>
      </c>
      <c r="Q1319" s="72">
        <v>44853</v>
      </c>
      <c r="R1319" s="58" t="s">
        <v>7614</v>
      </c>
      <c r="S1319" s="72">
        <v>44852</v>
      </c>
      <c r="T1319" s="58" t="s">
        <v>1571</v>
      </c>
      <c r="U1319" s="58" t="s">
        <v>7631</v>
      </c>
      <c r="V1319" s="72">
        <v>44848</v>
      </c>
      <c r="W1319" s="58" t="s">
        <v>7506</v>
      </c>
      <c r="X1319" s="72">
        <v>44838</v>
      </c>
      <c r="Y1319" s="73" t="s">
        <v>7456</v>
      </c>
      <c r="Z1319" s="58" t="s">
        <v>706</v>
      </c>
      <c r="AA1319" s="58" t="s">
        <v>338</v>
      </c>
      <c r="AB1319" s="58" t="s">
        <v>834</v>
      </c>
      <c r="AC1319" s="58" t="s">
        <v>835</v>
      </c>
      <c r="AD1319" s="58" t="s">
        <v>7632</v>
      </c>
      <c r="AE1319" s="58" t="s">
        <v>7507</v>
      </c>
      <c r="AF1319" s="58" t="s">
        <v>7473</v>
      </c>
      <c r="AG1319" s="58"/>
      <c r="AH1319" s="58"/>
      <c r="AI1319" s="58"/>
      <c r="AJ1319" s="58"/>
      <c r="AK1319" s="58"/>
    </row>
    <row r="1320" spans="1:37" x14ac:dyDescent="0.3">
      <c r="A1320" s="58" t="s">
        <v>36</v>
      </c>
      <c r="B1320" s="58" t="s">
        <v>37</v>
      </c>
      <c r="C1320" s="58" t="s">
        <v>38</v>
      </c>
      <c r="D1320" s="58" t="s">
        <v>39</v>
      </c>
      <c r="E1320" s="58" t="s">
        <v>99</v>
      </c>
      <c r="F1320" s="58" t="s">
        <v>403</v>
      </c>
      <c r="G1320" s="58" t="s">
        <v>110</v>
      </c>
      <c r="H1320" s="58" t="s">
        <v>2854</v>
      </c>
      <c r="I1320" s="58" t="s">
        <v>44</v>
      </c>
      <c r="J1320" s="58" t="s">
        <v>102</v>
      </c>
      <c r="K1320" s="58" t="s">
        <v>103</v>
      </c>
      <c r="L1320" s="58" t="s">
        <v>7461</v>
      </c>
      <c r="M1320" s="58" t="s">
        <v>2856</v>
      </c>
      <c r="N1320" s="58" t="s">
        <v>7468</v>
      </c>
      <c r="O1320" s="58">
        <v>1540000</v>
      </c>
      <c r="P1320" s="58" t="s">
        <v>7721</v>
      </c>
      <c r="Q1320" s="72">
        <v>44853</v>
      </c>
      <c r="R1320" s="58" t="s">
        <v>7614</v>
      </c>
      <c r="S1320" s="72">
        <v>44852</v>
      </c>
      <c r="T1320" s="58" t="s">
        <v>1565</v>
      </c>
      <c r="U1320" s="58" t="s">
        <v>7633</v>
      </c>
      <c r="V1320" s="72">
        <v>44848</v>
      </c>
      <c r="W1320" s="58" t="s">
        <v>7469</v>
      </c>
      <c r="X1320" s="72">
        <v>44826</v>
      </c>
      <c r="Y1320" s="73" t="s">
        <v>7456</v>
      </c>
      <c r="Z1320" s="58" t="s">
        <v>52</v>
      </c>
      <c r="AA1320" s="58" t="s">
        <v>116</v>
      </c>
      <c r="AB1320" s="58" t="s">
        <v>834</v>
      </c>
      <c r="AC1320" s="58" t="s">
        <v>835</v>
      </c>
      <c r="AD1320" s="58" t="s">
        <v>7634</v>
      </c>
      <c r="AE1320" s="58" t="s">
        <v>7470</v>
      </c>
      <c r="AF1320" s="58" t="s">
        <v>7458</v>
      </c>
      <c r="AG1320" s="58"/>
      <c r="AH1320" s="58"/>
      <c r="AI1320" s="58"/>
      <c r="AJ1320" s="58"/>
      <c r="AK1320" s="58"/>
    </row>
    <row r="1321" spans="1:37" x14ac:dyDescent="0.3">
      <c r="A1321" s="58" t="s">
        <v>121</v>
      </c>
      <c r="B1321" s="58" t="s">
        <v>122</v>
      </c>
      <c r="C1321" s="58" t="s">
        <v>123</v>
      </c>
      <c r="D1321" s="58" t="s">
        <v>697</v>
      </c>
      <c r="E1321" s="58" t="s">
        <v>698</v>
      </c>
      <c r="F1321" s="58" t="s">
        <v>699</v>
      </c>
      <c r="G1321" s="58" t="s">
        <v>333</v>
      </c>
      <c r="H1321" s="58" t="s">
        <v>744</v>
      </c>
      <c r="I1321" s="58" t="s">
        <v>44</v>
      </c>
      <c r="J1321" s="58" t="s">
        <v>136</v>
      </c>
      <c r="K1321" s="58" t="s">
        <v>137</v>
      </c>
      <c r="L1321" s="58" t="s">
        <v>274</v>
      </c>
      <c r="M1321" s="58" t="s">
        <v>745</v>
      </c>
      <c r="N1321" s="58" t="s">
        <v>7502</v>
      </c>
      <c r="O1321" s="58">
        <v>999000</v>
      </c>
      <c r="P1321" s="58" t="s">
        <v>7721</v>
      </c>
      <c r="Q1321" s="72">
        <v>44853</v>
      </c>
      <c r="R1321" s="58" t="s">
        <v>7614</v>
      </c>
      <c r="S1321" s="72">
        <v>44852</v>
      </c>
      <c r="T1321" s="58" t="s">
        <v>1571</v>
      </c>
      <c r="U1321" s="58" t="s">
        <v>7635</v>
      </c>
      <c r="V1321" s="72">
        <v>44848</v>
      </c>
      <c r="W1321" s="58" t="s">
        <v>7503</v>
      </c>
      <c r="X1321" s="72">
        <v>44838</v>
      </c>
      <c r="Y1321" s="73" t="s">
        <v>7456</v>
      </c>
      <c r="Z1321" s="58" t="s">
        <v>706</v>
      </c>
      <c r="AA1321" s="58" t="s">
        <v>338</v>
      </c>
      <c r="AB1321" s="58" t="s">
        <v>834</v>
      </c>
      <c r="AC1321" s="58" t="s">
        <v>835</v>
      </c>
      <c r="AD1321" s="58" t="s">
        <v>7636</v>
      </c>
      <c r="AE1321" s="58" t="s">
        <v>7504</v>
      </c>
      <c r="AF1321" s="58" t="s">
        <v>7473</v>
      </c>
      <c r="AG1321" s="58"/>
      <c r="AH1321" s="58"/>
      <c r="AI1321" s="58"/>
      <c r="AJ1321" s="58"/>
      <c r="AK1321" s="58"/>
    </row>
    <row r="1322" spans="1:37" x14ac:dyDescent="0.3">
      <c r="A1322" s="58" t="s">
        <v>121</v>
      </c>
      <c r="B1322" s="58" t="s">
        <v>122</v>
      </c>
      <c r="C1322" s="58" t="s">
        <v>123</v>
      </c>
      <c r="D1322" s="58" t="s">
        <v>697</v>
      </c>
      <c r="E1322" s="58" t="s">
        <v>698</v>
      </c>
      <c r="F1322" s="58" t="s">
        <v>699</v>
      </c>
      <c r="G1322" s="58" t="s">
        <v>333</v>
      </c>
      <c r="H1322" s="58" t="s">
        <v>744</v>
      </c>
      <c r="I1322" s="58" t="s">
        <v>44</v>
      </c>
      <c r="J1322" s="58" t="s">
        <v>136</v>
      </c>
      <c r="K1322" s="58" t="s">
        <v>137</v>
      </c>
      <c r="L1322" s="58" t="s">
        <v>274</v>
      </c>
      <c r="M1322" s="58" t="s">
        <v>745</v>
      </c>
      <c r="N1322" s="58" t="s">
        <v>7499</v>
      </c>
      <c r="O1322" s="58">
        <v>998000</v>
      </c>
      <c r="P1322" s="58" t="s">
        <v>7721</v>
      </c>
      <c r="Q1322" s="72">
        <v>44853</v>
      </c>
      <c r="R1322" s="58" t="s">
        <v>7614</v>
      </c>
      <c r="S1322" s="72">
        <v>44852</v>
      </c>
      <c r="T1322" s="58" t="s">
        <v>1571</v>
      </c>
      <c r="U1322" s="58" t="s">
        <v>7637</v>
      </c>
      <c r="V1322" s="72">
        <v>44848</v>
      </c>
      <c r="W1322" s="58" t="s">
        <v>7500</v>
      </c>
      <c r="X1322" s="72">
        <v>44838</v>
      </c>
      <c r="Y1322" s="73" t="s">
        <v>7456</v>
      </c>
      <c r="Z1322" s="58" t="s">
        <v>706</v>
      </c>
      <c r="AA1322" s="58" t="s">
        <v>338</v>
      </c>
      <c r="AB1322" s="58" t="s">
        <v>834</v>
      </c>
      <c r="AC1322" s="58" t="s">
        <v>835</v>
      </c>
      <c r="AD1322" s="58" t="s">
        <v>7638</v>
      </c>
      <c r="AE1322" s="58" t="s">
        <v>7501</v>
      </c>
      <c r="AF1322" s="58" t="s">
        <v>7473</v>
      </c>
      <c r="AG1322" s="58"/>
      <c r="AH1322" s="58"/>
      <c r="AI1322" s="58"/>
      <c r="AJ1322" s="58"/>
      <c r="AK1322" s="58"/>
    </row>
    <row r="1323" spans="1:37" x14ac:dyDescent="0.3">
      <c r="A1323" s="58" t="s">
        <v>36</v>
      </c>
      <c r="B1323" s="58" t="s">
        <v>37</v>
      </c>
      <c r="C1323" s="58" t="s">
        <v>38</v>
      </c>
      <c r="D1323" s="58" t="s">
        <v>39</v>
      </c>
      <c r="E1323" s="58" t="s">
        <v>99</v>
      </c>
      <c r="F1323" s="58" t="s">
        <v>403</v>
      </c>
      <c r="G1323" s="58" t="s">
        <v>333</v>
      </c>
      <c r="H1323" s="58" t="s">
        <v>430</v>
      </c>
      <c r="I1323" s="58" t="s">
        <v>44</v>
      </c>
      <c r="J1323" s="58" t="s">
        <v>102</v>
      </c>
      <c r="K1323" s="58" t="s">
        <v>103</v>
      </c>
      <c r="L1323" s="58" t="s">
        <v>279</v>
      </c>
      <c r="M1323" s="58" t="s">
        <v>435</v>
      </c>
      <c r="N1323" s="58" t="s">
        <v>7474</v>
      </c>
      <c r="O1323" s="58">
        <v>1473500</v>
      </c>
      <c r="P1323" s="58" t="s">
        <v>7721</v>
      </c>
      <c r="Q1323" s="72">
        <v>44853</v>
      </c>
      <c r="R1323" s="58" t="s">
        <v>7614</v>
      </c>
      <c r="S1323" s="72">
        <v>44852</v>
      </c>
      <c r="T1323" s="58" t="s">
        <v>1565</v>
      </c>
      <c r="U1323" s="58" t="s">
        <v>7639</v>
      </c>
      <c r="V1323" s="72">
        <v>44848</v>
      </c>
      <c r="W1323" s="58" t="s">
        <v>7475</v>
      </c>
      <c r="X1323" s="72">
        <v>44844</v>
      </c>
      <c r="Y1323" s="73" t="s">
        <v>7456</v>
      </c>
      <c r="Z1323" s="58" t="s">
        <v>52</v>
      </c>
      <c r="AA1323" s="58" t="s">
        <v>338</v>
      </c>
      <c r="AB1323" s="58" t="s">
        <v>834</v>
      </c>
      <c r="AC1323" s="58" t="s">
        <v>835</v>
      </c>
      <c r="AD1323" s="58" t="s">
        <v>7640</v>
      </c>
      <c r="AE1323" s="58" t="s">
        <v>7476</v>
      </c>
      <c r="AF1323" s="58" t="s">
        <v>7458</v>
      </c>
      <c r="AG1323" s="58"/>
      <c r="AH1323" s="58"/>
      <c r="AI1323" s="58"/>
      <c r="AJ1323" s="58"/>
      <c r="AK1323" s="58"/>
    </row>
    <row r="1324" spans="1:37" x14ac:dyDescent="0.3">
      <c r="A1324" s="58" t="s">
        <v>121</v>
      </c>
      <c r="B1324" s="58" t="s">
        <v>122</v>
      </c>
      <c r="C1324" s="58" t="s">
        <v>123</v>
      </c>
      <c r="D1324" s="58" t="s">
        <v>697</v>
      </c>
      <c r="E1324" s="58" t="s">
        <v>698</v>
      </c>
      <c r="F1324" s="58" t="s">
        <v>699</v>
      </c>
      <c r="G1324" s="58" t="s">
        <v>333</v>
      </c>
      <c r="H1324" s="58" t="s">
        <v>744</v>
      </c>
      <c r="I1324" s="58" t="s">
        <v>44</v>
      </c>
      <c r="J1324" s="58" t="s">
        <v>136</v>
      </c>
      <c r="K1324" s="58" t="s">
        <v>137</v>
      </c>
      <c r="L1324" s="58" t="s">
        <v>274</v>
      </c>
      <c r="M1324" s="58" t="s">
        <v>745</v>
      </c>
      <c r="N1324" s="58" t="s">
        <v>7496</v>
      </c>
      <c r="O1324" s="58">
        <v>997000</v>
      </c>
      <c r="P1324" s="58" t="s">
        <v>7721</v>
      </c>
      <c r="Q1324" s="72">
        <v>44853</v>
      </c>
      <c r="R1324" s="58" t="s">
        <v>7614</v>
      </c>
      <c r="S1324" s="72">
        <v>44852</v>
      </c>
      <c r="T1324" s="58" t="s">
        <v>1571</v>
      </c>
      <c r="U1324" s="58" t="s">
        <v>7641</v>
      </c>
      <c r="V1324" s="72">
        <v>44848</v>
      </c>
      <c r="W1324" s="58" t="s">
        <v>7497</v>
      </c>
      <c r="X1324" s="72">
        <v>44838</v>
      </c>
      <c r="Y1324" s="73" t="s">
        <v>7456</v>
      </c>
      <c r="Z1324" s="58" t="s">
        <v>706</v>
      </c>
      <c r="AA1324" s="58" t="s">
        <v>338</v>
      </c>
      <c r="AB1324" s="58" t="s">
        <v>834</v>
      </c>
      <c r="AC1324" s="58" t="s">
        <v>835</v>
      </c>
      <c r="AD1324" s="58" t="s">
        <v>7642</v>
      </c>
      <c r="AE1324" s="58" t="s">
        <v>7498</v>
      </c>
      <c r="AF1324" s="58" t="s">
        <v>7473</v>
      </c>
      <c r="AG1324" s="58"/>
      <c r="AH1324" s="58"/>
      <c r="AI1324" s="58"/>
      <c r="AJ1324" s="58"/>
      <c r="AK1324" s="58"/>
    </row>
    <row r="1325" spans="1:37" x14ac:dyDescent="0.3">
      <c r="A1325" s="58" t="s">
        <v>121</v>
      </c>
      <c r="B1325" s="58" t="s">
        <v>122</v>
      </c>
      <c r="C1325" s="58" t="s">
        <v>123</v>
      </c>
      <c r="D1325" s="58" t="s">
        <v>314</v>
      </c>
      <c r="E1325" s="58" t="s">
        <v>315</v>
      </c>
      <c r="F1325" s="58" t="s">
        <v>316</v>
      </c>
      <c r="G1325" s="58" t="s">
        <v>56</v>
      </c>
      <c r="H1325" s="58" t="s">
        <v>3316</v>
      </c>
      <c r="I1325" s="58" t="s">
        <v>44</v>
      </c>
      <c r="J1325" s="58" t="s">
        <v>261</v>
      </c>
      <c r="K1325" s="58" t="s">
        <v>318</v>
      </c>
      <c r="L1325" s="58" t="s">
        <v>4678</v>
      </c>
      <c r="M1325" s="58" t="s">
        <v>4676</v>
      </c>
      <c r="N1325" s="58" t="s">
        <v>7608</v>
      </c>
      <c r="O1325" s="58">
        <v>1320000</v>
      </c>
      <c r="P1325" s="58" t="s">
        <v>7721</v>
      </c>
      <c r="Q1325" s="72">
        <v>44853</v>
      </c>
      <c r="R1325" s="58" t="s">
        <v>7614</v>
      </c>
      <c r="S1325" s="72">
        <v>44852</v>
      </c>
      <c r="T1325" s="58" t="s">
        <v>1571</v>
      </c>
      <c r="U1325" s="58" t="s">
        <v>7643</v>
      </c>
      <c r="V1325" s="72">
        <v>44848</v>
      </c>
      <c r="W1325" s="58" t="s">
        <v>7609</v>
      </c>
      <c r="X1325" s="72">
        <v>44833</v>
      </c>
      <c r="Y1325" s="73" t="s">
        <v>7456</v>
      </c>
      <c r="Z1325" s="58" t="s">
        <v>52</v>
      </c>
      <c r="AA1325" s="58" t="s">
        <v>62</v>
      </c>
      <c r="AB1325" s="58" t="s">
        <v>834</v>
      </c>
      <c r="AC1325" s="58" t="s">
        <v>835</v>
      </c>
      <c r="AD1325" s="58" t="s">
        <v>7644</v>
      </c>
      <c r="AE1325" s="58" t="s">
        <v>7610</v>
      </c>
      <c r="AF1325" s="58" t="s">
        <v>7549</v>
      </c>
      <c r="AG1325" s="58"/>
      <c r="AH1325" s="58"/>
      <c r="AI1325" s="58"/>
      <c r="AJ1325" s="58"/>
      <c r="AK1325" s="58"/>
    </row>
    <row r="1326" spans="1:37" x14ac:dyDescent="0.3">
      <c r="A1326" s="58" t="s">
        <v>121</v>
      </c>
      <c r="B1326" s="58" t="s">
        <v>122</v>
      </c>
      <c r="C1326" s="58" t="s">
        <v>123</v>
      </c>
      <c r="D1326" s="58" t="s">
        <v>697</v>
      </c>
      <c r="E1326" s="58" t="s">
        <v>698</v>
      </c>
      <c r="F1326" s="58" t="s">
        <v>699</v>
      </c>
      <c r="G1326" s="58" t="s">
        <v>333</v>
      </c>
      <c r="H1326" s="58" t="s">
        <v>744</v>
      </c>
      <c r="I1326" s="58" t="s">
        <v>44</v>
      </c>
      <c r="J1326" s="58" t="s">
        <v>136</v>
      </c>
      <c r="K1326" s="58" t="s">
        <v>137</v>
      </c>
      <c r="L1326" s="58" t="s">
        <v>274</v>
      </c>
      <c r="M1326" s="58" t="s">
        <v>745</v>
      </c>
      <c r="N1326" s="58" t="s">
        <v>7493</v>
      </c>
      <c r="O1326" s="58">
        <v>983000</v>
      </c>
      <c r="P1326" s="58" t="s">
        <v>7721</v>
      </c>
      <c r="Q1326" s="72">
        <v>44853</v>
      </c>
      <c r="R1326" s="58" t="s">
        <v>7614</v>
      </c>
      <c r="S1326" s="72">
        <v>44852</v>
      </c>
      <c r="T1326" s="58" t="s">
        <v>1571</v>
      </c>
      <c r="U1326" s="58" t="s">
        <v>7645</v>
      </c>
      <c r="V1326" s="72">
        <v>44848</v>
      </c>
      <c r="W1326" s="58" t="s">
        <v>7494</v>
      </c>
      <c r="X1326" s="72">
        <v>44838</v>
      </c>
      <c r="Y1326" s="73" t="s">
        <v>7456</v>
      </c>
      <c r="Z1326" s="58" t="s">
        <v>706</v>
      </c>
      <c r="AA1326" s="58" t="s">
        <v>338</v>
      </c>
      <c r="AB1326" s="58" t="s">
        <v>834</v>
      </c>
      <c r="AC1326" s="58" t="s">
        <v>835</v>
      </c>
      <c r="AD1326" s="58" t="s">
        <v>7646</v>
      </c>
      <c r="AE1326" s="58" t="s">
        <v>7495</v>
      </c>
      <c r="AF1326" s="58" t="s">
        <v>7473</v>
      </c>
      <c r="AG1326" s="58"/>
      <c r="AH1326" s="58"/>
      <c r="AI1326" s="58"/>
      <c r="AJ1326" s="58"/>
      <c r="AK1326" s="58"/>
    </row>
    <row r="1327" spans="1:37" x14ac:dyDescent="0.3">
      <c r="A1327" s="58" t="s">
        <v>121</v>
      </c>
      <c r="B1327" s="58" t="s">
        <v>122</v>
      </c>
      <c r="C1327" s="58" t="s">
        <v>123</v>
      </c>
      <c r="D1327" s="58" t="s">
        <v>124</v>
      </c>
      <c r="E1327" s="58" t="s">
        <v>125</v>
      </c>
      <c r="F1327" s="58" t="s">
        <v>2121</v>
      </c>
      <c r="G1327" s="58" t="s">
        <v>42</v>
      </c>
      <c r="H1327" s="58" t="s">
        <v>2343</v>
      </c>
      <c r="I1327" s="58" t="s">
        <v>44</v>
      </c>
      <c r="J1327" s="58" t="s">
        <v>136</v>
      </c>
      <c r="K1327" s="58" t="s">
        <v>137</v>
      </c>
      <c r="L1327" s="58" t="s">
        <v>274</v>
      </c>
      <c r="M1327" s="58" t="s">
        <v>2350</v>
      </c>
      <c r="N1327" s="58" t="s">
        <v>7584</v>
      </c>
      <c r="O1327" s="58">
        <v>997000</v>
      </c>
      <c r="P1327" s="58" t="s">
        <v>7721</v>
      </c>
      <c r="Q1327" s="72">
        <v>44853</v>
      </c>
      <c r="R1327" s="58" t="s">
        <v>7614</v>
      </c>
      <c r="S1327" s="72">
        <v>44852</v>
      </c>
      <c r="T1327" s="58" t="s">
        <v>1571</v>
      </c>
      <c r="U1327" s="58" t="s">
        <v>7647</v>
      </c>
      <c r="V1327" s="72">
        <v>44848</v>
      </c>
      <c r="W1327" s="58" t="s">
        <v>7585</v>
      </c>
      <c r="X1327" s="72">
        <v>44834</v>
      </c>
      <c r="Y1327" s="73" t="s">
        <v>7456</v>
      </c>
      <c r="Z1327" s="58" t="s">
        <v>52</v>
      </c>
      <c r="AA1327" s="58" t="s">
        <v>53</v>
      </c>
      <c r="AB1327" s="58" t="s">
        <v>834</v>
      </c>
      <c r="AC1327" s="58" t="s">
        <v>835</v>
      </c>
      <c r="AD1327" s="58" t="s">
        <v>7648</v>
      </c>
      <c r="AE1327" s="58" t="s">
        <v>7586</v>
      </c>
      <c r="AF1327" s="58" t="s">
        <v>7473</v>
      </c>
      <c r="AG1327" s="58"/>
      <c r="AH1327" s="58"/>
      <c r="AI1327" s="58"/>
      <c r="AJ1327" s="58"/>
      <c r="AK1327" s="58"/>
    </row>
    <row r="1328" spans="1:37" x14ac:dyDescent="0.3">
      <c r="A1328" s="58" t="s">
        <v>121</v>
      </c>
      <c r="B1328" s="58" t="s">
        <v>122</v>
      </c>
      <c r="C1328" s="58" t="s">
        <v>123</v>
      </c>
      <c r="D1328" s="58" t="s">
        <v>697</v>
      </c>
      <c r="E1328" s="58" t="s">
        <v>698</v>
      </c>
      <c r="F1328" s="58" t="s">
        <v>699</v>
      </c>
      <c r="G1328" s="58" t="s">
        <v>333</v>
      </c>
      <c r="H1328" s="58" t="s">
        <v>744</v>
      </c>
      <c r="I1328" s="58" t="s">
        <v>44</v>
      </c>
      <c r="J1328" s="58" t="s">
        <v>136</v>
      </c>
      <c r="K1328" s="58" t="s">
        <v>137</v>
      </c>
      <c r="L1328" s="58" t="s">
        <v>762</v>
      </c>
      <c r="M1328" s="58" t="s">
        <v>763</v>
      </c>
      <c r="N1328" s="58" t="s">
        <v>7490</v>
      </c>
      <c r="O1328" s="58">
        <v>800000</v>
      </c>
      <c r="P1328" s="58" t="s">
        <v>7721</v>
      </c>
      <c r="Q1328" s="72">
        <v>44853</v>
      </c>
      <c r="R1328" s="58" t="s">
        <v>7614</v>
      </c>
      <c r="S1328" s="72">
        <v>44852</v>
      </c>
      <c r="T1328" s="58" t="s">
        <v>1571</v>
      </c>
      <c r="U1328" s="58" t="s">
        <v>7649</v>
      </c>
      <c r="V1328" s="72">
        <v>44848</v>
      </c>
      <c r="W1328" s="58" t="s">
        <v>7491</v>
      </c>
      <c r="X1328" s="72">
        <v>44837</v>
      </c>
      <c r="Y1328" s="73" t="s">
        <v>7456</v>
      </c>
      <c r="Z1328" s="58" t="s">
        <v>706</v>
      </c>
      <c r="AA1328" s="58" t="s">
        <v>338</v>
      </c>
      <c r="AB1328" s="58" t="s">
        <v>834</v>
      </c>
      <c r="AC1328" s="58" t="s">
        <v>835</v>
      </c>
      <c r="AD1328" s="58" t="s">
        <v>7650</v>
      </c>
      <c r="AE1328" s="58" t="s">
        <v>7492</v>
      </c>
      <c r="AF1328" s="58" t="s">
        <v>7473</v>
      </c>
      <c r="AG1328" s="58"/>
      <c r="AH1328" s="58"/>
      <c r="AI1328" s="58"/>
      <c r="AJ1328" s="58"/>
      <c r="AK1328" s="58"/>
    </row>
    <row r="1329" spans="1:37" x14ac:dyDescent="0.3">
      <c r="A1329" s="58" t="s">
        <v>121</v>
      </c>
      <c r="B1329" s="58" t="s">
        <v>122</v>
      </c>
      <c r="C1329" s="58" t="s">
        <v>123</v>
      </c>
      <c r="D1329" s="58" t="s">
        <v>697</v>
      </c>
      <c r="E1329" s="58" t="s">
        <v>698</v>
      </c>
      <c r="F1329" s="58" t="s">
        <v>699</v>
      </c>
      <c r="G1329" s="58" t="s">
        <v>333</v>
      </c>
      <c r="H1329" s="58" t="s">
        <v>744</v>
      </c>
      <c r="I1329" s="58" t="s">
        <v>44</v>
      </c>
      <c r="J1329" s="58" t="s">
        <v>136</v>
      </c>
      <c r="K1329" s="58" t="s">
        <v>137</v>
      </c>
      <c r="L1329" s="58" t="s">
        <v>767</v>
      </c>
      <c r="M1329" s="58" t="s">
        <v>768</v>
      </c>
      <c r="N1329" s="58" t="s">
        <v>7490</v>
      </c>
      <c r="O1329" s="58">
        <v>1100000</v>
      </c>
      <c r="P1329" s="58" t="s">
        <v>7721</v>
      </c>
      <c r="Q1329" s="72">
        <v>44853</v>
      </c>
      <c r="R1329" s="58" t="s">
        <v>7614</v>
      </c>
      <c r="S1329" s="72">
        <v>44852</v>
      </c>
      <c r="T1329" s="58" t="s">
        <v>1571</v>
      </c>
      <c r="U1329" s="58" t="s">
        <v>7649</v>
      </c>
      <c r="V1329" s="72">
        <v>44848</v>
      </c>
      <c r="W1329" s="58" t="s">
        <v>7491</v>
      </c>
      <c r="X1329" s="72">
        <v>44837</v>
      </c>
      <c r="Y1329" s="73" t="s">
        <v>7456</v>
      </c>
      <c r="Z1329" s="58" t="s">
        <v>706</v>
      </c>
      <c r="AA1329" s="58" t="s">
        <v>338</v>
      </c>
      <c r="AB1329" s="58" t="s">
        <v>834</v>
      </c>
      <c r="AC1329" s="58" t="s">
        <v>835</v>
      </c>
      <c r="AD1329" s="58" t="s">
        <v>7650</v>
      </c>
      <c r="AE1329" s="58" t="s">
        <v>7492</v>
      </c>
      <c r="AF1329" s="58" t="s">
        <v>7473</v>
      </c>
      <c r="AG1329" s="58"/>
      <c r="AH1329" s="58"/>
      <c r="AI1329" s="58"/>
      <c r="AJ1329" s="58"/>
      <c r="AK1329" s="58"/>
    </row>
    <row r="1330" spans="1:37" x14ac:dyDescent="0.3">
      <c r="A1330" s="58" t="s">
        <v>121</v>
      </c>
      <c r="B1330" s="58" t="s">
        <v>122</v>
      </c>
      <c r="C1330" s="58" t="s">
        <v>123</v>
      </c>
      <c r="D1330" s="58" t="s">
        <v>124</v>
      </c>
      <c r="E1330" s="58" t="s">
        <v>125</v>
      </c>
      <c r="F1330" s="58" t="s">
        <v>2121</v>
      </c>
      <c r="G1330" s="58" t="s">
        <v>42</v>
      </c>
      <c r="H1330" s="58" t="s">
        <v>2343</v>
      </c>
      <c r="I1330" s="58" t="s">
        <v>44</v>
      </c>
      <c r="J1330" s="58" t="s">
        <v>136</v>
      </c>
      <c r="K1330" s="58" t="s">
        <v>137</v>
      </c>
      <c r="L1330" s="58" t="s">
        <v>279</v>
      </c>
      <c r="M1330" s="58" t="s">
        <v>2344</v>
      </c>
      <c r="N1330" s="58" t="s">
        <v>7611</v>
      </c>
      <c r="O1330" s="58">
        <v>1480000</v>
      </c>
      <c r="P1330" s="58" t="s">
        <v>7721</v>
      </c>
      <c r="Q1330" s="72">
        <v>44853</v>
      </c>
      <c r="R1330" s="58" t="s">
        <v>7614</v>
      </c>
      <c r="S1330" s="72">
        <v>44852</v>
      </c>
      <c r="T1330" s="58" t="s">
        <v>1571</v>
      </c>
      <c r="U1330" s="58" t="s">
        <v>7651</v>
      </c>
      <c r="V1330" s="72">
        <v>44848</v>
      </c>
      <c r="W1330" s="58" t="s">
        <v>7612</v>
      </c>
      <c r="X1330" s="72">
        <v>44834</v>
      </c>
      <c r="Y1330" s="73" t="s">
        <v>7456</v>
      </c>
      <c r="Z1330" s="58" t="s">
        <v>52</v>
      </c>
      <c r="AA1330" s="58" t="s">
        <v>53</v>
      </c>
      <c r="AB1330" s="58" t="s">
        <v>834</v>
      </c>
      <c r="AC1330" s="58" t="s">
        <v>835</v>
      </c>
      <c r="AD1330" s="58" t="s">
        <v>7652</v>
      </c>
      <c r="AE1330" s="58" t="s">
        <v>7613</v>
      </c>
      <c r="AF1330" s="58" t="s">
        <v>7473</v>
      </c>
      <c r="AG1330" s="58"/>
      <c r="AH1330" s="58"/>
      <c r="AI1330" s="58"/>
      <c r="AJ1330" s="58"/>
      <c r="AK1330" s="58"/>
    </row>
    <row r="1331" spans="1:37" x14ac:dyDescent="0.3">
      <c r="A1331" s="58" t="s">
        <v>121</v>
      </c>
      <c r="B1331" s="58" t="s">
        <v>122</v>
      </c>
      <c r="C1331" s="58" t="s">
        <v>123</v>
      </c>
      <c r="D1331" s="58" t="s">
        <v>697</v>
      </c>
      <c r="E1331" s="58" t="s">
        <v>698</v>
      </c>
      <c r="F1331" s="58" t="s">
        <v>804</v>
      </c>
      <c r="G1331" s="58" t="s">
        <v>805</v>
      </c>
      <c r="H1331" s="58" t="s">
        <v>806</v>
      </c>
      <c r="I1331" s="58" t="s">
        <v>44</v>
      </c>
      <c r="J1331" s="58" t="s">
        <v>136</v>
      </c>
      <c r="K1331" s="58" t="s">
        <v>137</v>
      </c>
      <c r="L1331" s="58" t="s">
        <v>7537</v>
      </c>
      <c r="M1331" s="58" t="s">
        <v>7538</v>
      </c>
      <c r="N1331" s="58" t="s">
        <v>7539</v>
      </c>
      <c r="O1331" s="58">
        <v>900000</v>
      </c>
      <c r="P1331" s="58" t="s">
        <v>7721</v>
      </c>
      <c r="Q1331" s="72">
        <v>44853</v>
      </c>
      <c r="R1331" s="58" t="s">
        <v>7614</v>
      </c>
      <c r="S1331" s="72">
        <v>44852</v>
      </c>
      <c r="T1331" s="58" t="s">
        <v>1571</v>
      </c>
      <c r="U1331" s="58" t="s">
        <v>7653</v>
      </c>
      <c r="V1331" s="72">
        <v>44848</v>
      </c>
      <c r="W1331" s="58" t="s">
        <v>7454</v>
      </c>
      <c r="X1331" s="72">
        <v>44844</v>
      </c>
      <c r="Y1331" s="73" t="s">
        <v>7456</v>
      </c>
      <c r="Z1331" s="58" t="s">
        <v>706</v>
      </c>
      <c r="AA1331" s="58" t="s">
        <v>811</v>
      </c>
      <c r="AB1331" s="58" t="s">
        <v>834</v>
      </c>
      <c r="AC1331" s="58" t="s">
        <v>835</v>
      </c>
      <c r="AD1331" s="58" t="s">
        <v>7654</v>
      </c>
      <c r="AE1331" s="58" t="s">
        <v>7540</v>
      </c>
      <c r="AF1331" s="58" t="s">
        <v>7473</v>
      </c>
      <c r="AG1331" s="58"/>
      <c r="AH1331" s="58">
        <v>150000</v>
      </c>
      <c r="AI1331" s="58"/>
      <c r="AJ1331" s="58"/>
      <c r="AK1331" s="58"/>
    </row>
    <row r="1332" spans="1:37" x14ac:dyDescent="0.3">
      <c r="A1332" s="58" t="s">
        <v>121</v>
      </c>
      <c r="B1332" s="58" t="s">
        <v>122</v>
      </c>
      <c r="C1332" s="58" t="s">
        <v>123</v>
      </c>
      <c r="D1332" s="58" t="s">
        <v>697</v>
      </c>
      <c r="E1332" s="58" t="s">
        <v>698</v>
      </c>
      <c r="F1332" s="58" t="s">
        <v>804</v>
      </c>
      <c r="G1332" s="58" t="s">
        <v>805</v>
      </c>
      <c r="H1332" s="58" t="s">
        <v>806</v>
      </c>
      <c r="I1332" s="58" t="s">
        <v>44</v>
      </c>
      <c r="J1332" s="58" t="s">
        <v>136</v>
      </c>
      <c r="K1332" s="58" t="s">
        <v>137</v>
      </c>
      <c r="L1332" s="58" t="s">
        <v>7541</v>
      </c>
      <c r="M1332" s="58" t="s">
        <v>7542</v>
      </c>
      <c r="N1332" s="58" t="s">
        <v>7539</v>
      </c>
      <c r="O1332" s="58">
        <v>400000</v>
      </c>
      <c r="P1332" s="58" t="s">
        <v>7721</v>
      </c>
      <c r="Q1332" s="72">
        <v>44853</v>
      </c>
      <c r="R1332" s="58" t="s">
        <v>7614</v>
      </c>
      <c r="S1332" s="72">
        <v>44852</v>
      </c>
      <c r="T1332" s="58" t="s">
        <v>1571</v>
      </c>
      <c r="U1332" s="58" t="s">
        <v>7653</v>
      </c>
      <c r="V1332" s="72">
        <v>44848</v>
      </c>
      <c r="W1332" s="58" t="s">
        <v>7454</v>
      </c>
      <c r="X1332" s="72">
        <v>44844</v>
      </c>
      <c r="Y1332" s="73" t="s">
        <v>7456</v>
      </c>
      <c r="Z1332" s="58" t="s">
        <v>706</v>
      </c>
      <c r="AA1332" s="58" t="s">
        <v>811</v>
      </c>
      <c r="AB1332" s="58" t="s">
        <v>834</v>
      </c>
      <c r="AC1332" s="58" t="s">
        <v>835</v>
      </c>
      <c r="AD1332" s="58" t="s">
        <v>7654</v>
      </c>
      <c r="AE1332" s="58" t="s">
        <v>7540</v>
      </c>
      <c r="AF1332" s="58" t="s">
        <v>7473</v>
      </c>
      <c r="AG1332" s="58"/>
      <c r="AH1332" s="58">
        <v>150000</v>
      </c>
      <c r="AI1332" s="58"/>
      <c r="AJ1332" s="58"/>
      <c r="AK1332" s="58"/>
    </row>
    <row r="1333" spans="1:37" x14ac:dyDescent="0.3">
      <c r="A1333" s="58" t="s">
        <v>121</v>
      </c>
      <c r="B1333" s="58" t="s">
        <v>122</v>
      </c>
      <c r="C1333" s="58" t="s">
        <v>123</v>
      </c>
      <c r="D1333" s="58" t="s">
        <v>697</v>
      </c>
      <c r="E1333" s="58" t="s">
        <v>698</v>
      </c>
      <c r="F1333" s="58" t="s">
        <v>804</v>
      </c>
      <c r="G1333" s="58" t="s">
        <v>805</v>
      </c>
      <c r="H1333" s="58" t="s">
        <v>806</v>
      </c>
      <c r="I1333" s="58" t="s">
        <v>44</v>
      </c>
      <c r="J1333" s="58" t="s">
        <v>136</v>
      </c>
      <c r="K1333" s="58" t="s">
        <v>137</v>
      </c>
      <c r="L1333" s="58" t="s">
        <v>7543</v>
      </c>
      <c r="M1333" s="58" t="s">
        <v>7544</v>
      </c>
      <c r="N1333" s="58" t="s">
        <v>7539</v>
      </c>
      <c r="O1333" s="58">
        <v>300000</v>
      </c>
      <c r="P1333" s="58" t="s">
        <v>7721</v>
      </c>
      <c r="Q1333" s="72">
        <v>44853</v>
      </c>
      <c r="R1333" s="58" t="s">
        <v>7614</v>
      </c>
      <c r="S1333" s="72">
        <v>44852</v>
      </c>
      <c r="T1333" s="58" t="s">
        <v>1571</v>
      </c>
      <c r="U1333" s="58" t="s">
        <v>7653</v>
      </c>
      <c r="V1333" s="72">
        <v>44848</v>
      </c>
      <c r="W1333" s="58" t="s">
        <v>7454</v>
      </c>
      <c r="X1333" s="72">
        <v>44844</v>
      </c>
      <c r="Y1333" s="73" t="s">
        <v>7456</v>
      </c>
      <c r="Z1333" s="58" t="s">
        <v>706</v>
      </c>
      <c r="AA1333" s="58" t="s">
        <v>811</v>
      </c>
      <c r="AB1333" s="58" t="s">
        <v>834</v>
      </c>
      <c r="AC1333" s="58" t="s">
        <v>835</v>
      </c>
      <c r="AD1333" s="58" t="s">
        <v>7654</v>
      </c>
      <c r="AE1333" s="58" t="s">
        <v>7540</v>
      </c>
      <c r="AF1333" s="58" t="s">
        <v>7473</v>
      </c>
      <c r="AG1333" s="58"/>
      <c r="AH1333" s="58">
        <v>150000</v>
      </c>
      <c r="AI1333" s="58"/>
      <c r="AJ1333" s="58"/>
      <c r="AK1333" s="58"/>
    </row>
    <row r="1334" spans="1:37" x14ac:dyDescent="0.3">
      <c r="A1334" s="58" t="s">
        <v>121</v>
      </c>
      <c r="B1334" s="58" t="s">
        <v>122</v>
      </c>
      <c r="C1334" s="58" t="s">
        <v>123</v>
      </c>
      <c r="D1334" s="58" t="s">
        <v>124</v>
      </c>
      <c r="E1334" s="58" t="s">
        <v>125</v>
      </c>
      <c r="F1334" s="58" t="s">
        <v>215</v>
      </c>
      <c r="G1334" s="58" t="s">
        <v>56</v>
      </c>
      <c r="H1334" s="58" t="s">
        <v>593</v>
      </c>
      <c r="I1334" s="58" t="s">
        <v>44</v>
      </c>
      <c r="J1334" s="58" t="s">
        <v>45</v>
      </c>
      <c r="K1334" s="58" t="s">
        <v>46</v>
      </c>
      <c r="L1334" s="58" t="s">
        <v>594</v>
      </c>
      <c r="M1334" s="58" t="s">
        <v>595</v>
      </c>
      <c r="N1334" s="58" t="s">
        <v>7477</v>
      </c>
      <c r="O1334" s="58">
        <v>370000</v>
      </c>
      <c r="P1334" s="58" t="s">
        <v>7721</v>
      </c>
      <c r="Q1334" s="72">
        <v>44853</v>
      </c>
      <c r="R1334" s="58" t="s">
        <v>7614</v>
      </c>
      <c r="S1334" s="72">
        <v>44852</v>
      </c>
      <c r="T1334" s="58" t="s">
        <v>1571</v>
      </c>
      <c r="U1334" s="58" t="s">
        <v>7655</v>
      </c>
      <c r="V1334" s="72">
        <v>44848</v>
      </c>
      <c r="W1334" s="58" t="s">
        <v>7478</v>
      </c>
      <c r="X1334" s="72">
        <v>44832</v>
      </c>
      <c r="Y1334" s="73" t="s">
        <v>7456</v>
      </c>
      <c r="Z1334" s="58" t="s">
        <v>52</v>
      </c>
      <c r="AA1334" s="58" t="s">
        <v>62</v>
      </c>
      <c r="AB1334" s="58" t="s">
        <v>834</v>
      </c>
      <c r="AC1334" s="58" t="s">
        <v>835</v>
      </c>
      <c r="AD1334" s="58" t="s">
        <v>7656</v>
      </c>
      <c r="AE1334" s="58" t="s">
        <v>7479</v>
      </c>
      <c r="AF1334" s="58" t="s">
        <v>7480</v>
      </c>
      <c r="AG1334" s="58"/>
      <c r="AH1334" s="58"/>
      <c r="AI1334" s="58"/>
      <c r="AJ1334" s="58"/>
      <c r="AK1334" s="58"/>
    </row>
    <row r="1335" spans="1:37" x14ac:dyDescent="0.3">
      <c r="A1335" s="58" t="s">
        <v>121</v>
      </c>
      <c r="B1335" s="58" t="s">
        <v>122</v>
      </c>
      <c r="C1335" s="58" t="s">
        <v>123</v>
      </c>
      <c r="D1335" s="58" t="s">
        <v>697</v>
      </c>
      <c r="E1335" s="58" t="s">
        <v>698</v>
      </c>
      <c r="F1335" s="58" t="s">
        <v>804</v>
      </c>
      <c r="G1335" s="58" t="s">
        <v>805</v>
      </c>
      <c r="H1335" s="58" t="s">
        <v>806</v>
      </c>
      <c r="I1335" s="58" t="s">
        <v>44</v>
      </c>
      <c r="J1335" s="58" t="s">
        <v>136</v>
      </c>
      <c r="K1335" s="58" t="s">
        <v>137</v>
      </c>
      <c r="L1335" s="58" t="s">
        <v>807</v>
      </c>
      <c r="M1335" s="58" t="s">
        <v>808</v>
      </c>
      <c r="N1335" s="58" t="s">
        <v>7535</v>
      </c>
      <c r="O1335" s="58">
        <v>2920000</v>
      </c>
      <c r="P1335" s="58" t="s">
        <v>7721</v>
      </c>
      <c r="Q1335" s="72">
        <v>44853</v>
      </c>
      <c r="R1335" s="58" t="s">
        <v>7614</v>
      </c>
      <c r="S1335" s="72">
        <v>44852</v>
      </c>
      <c r="T1335" s="58" t="s">
        <v>1571</v>
      </c>
      <c r="U1335" s="58" t="s">
        <v>7657</v>
      </c>
      <c r="V1335" s="72">
        <v>44848</v>
      </c>
      <c r="W1335" s="58" t="s">
        <v>7453</v>
      </c>
      <c r="X1335" s="72">
        <v>44844</v>
      </c>
      <c r="Y1335" s="73" t="s">
        <v>7456</v>
      </c>
      <c r="Z1335" s="58" t="s">
        <v>706</v>
      </c>
      <c r="AA1335" s="58" t="s">
        <v>811</v>
      </c>
      <c r="AB1335" s="58" t="s">
        <v>834</v>
      </c>
      <c r="AC1335" s="58" t="s">
        <v>835</v>
      </c>
      <c r="AD1335" s="58" t="s">
        <v>7658</v>
      </c>
      <c r="AE1335" s="58" t="s">
        <v>7536</v>
      </c>
      <c r="AF1335" s="58" t="s">
        <v>7473</v>
      </c>
      <c r="AG1335" s="58"/>
      <c r="AH1335" s="58">
        <v>502200</v>
      </c>
      <c r="AI1335" s="58"/>
      <c r="AJ1335" s="58"/>
      <c r="AK1335" s="58"/>
    </row>
    <row r="1336" spans="1:37" x14ac:dyDescent="0.3">
      <c r="A1336" s="58" t="s">
        <v>121</v>
      </c>
      <c r="B1336" s="58" t="s">
        <v>122</v>
      </c>
      <c r="C1336" s="58" t="s">
        <v>123</v>
      </c>
      <c r="D1336" s="58" t="s">
        <v>697</v>
      </c>
      <c r="E1336" s="58" t="s">
        <v>698</v>
      </c>
      <c r="F1336" s="58" t="s">
        <v>804</v>
      </c>
      <c r="G1336" s="58" t="s">
        <v>805</v>
      </c>
      <c r="H1336" s="58" t="s">
        <v>806</v>
      </c>
      <c r="I1336" s="58" t="s">
        <v>44</v>
      </c>
      <c r="J1336" s="58" t="s">
        <v>136</v>
      </c>
      <c r="K1336" s="58" t="s">
        <v>137</v>
      </c>
      <c r="L1336" s="58" t="s">
        <v>813</v>
      </c>
      <c r="M1336" s="58" t="s">
        <v>814</v>
      </c>
      <c r="N1336" s="58" t="s">
        <v>7535</v>
      </c>
      <c r="O1336" s="58">
        <v>324000</v>
      </c>
      <c r="P1336" s="58" t="s">
        <v>7721</v>
      </c>
      <c r="Q1336" s="72">
        <v>44853</v>
      </c>
      <c r="R1336" s="58" t="s">
        <v>7614</v>
      </c>
      <c r="S1336" s="72">
        <v>44852</v>
      </c>
      <c r="T1336" s="58" t="s">
        <v>1571</v>
      </c>
      <c r="U1336" s="58" t="s">
        <v>7657</v>
      </c>
      <c r="V1336" s="72">
        <v>44848</v>
      </c>
      <c r="W1336" s="58" t="s">
        <v>7453</v>
      </c>
      <c r="X1336" s="72">
        <v>44844</v>
      </c>
      <c r="Y1336" s="73" t="s">
        <v>7456</v>
      </c>
      <c r="Z1336" s="58" t="s">
        <v>706</v>
      </c>
      <c r="AA1336" s="58" t="s">
        <v>811</v>
      </c>
      <c r="AB1336" s="58" t="s">
        <v>834</v>
      </c>
      <c r="AC1336" s="58" t="s">
        <v>835</v>
      </c>
      <c r="AD1336" s="58" t="s">
        <v>7658</v>
      </c>
      <c r="AE1336" s="58" t="s">
        <v>7536</v>
      </c>
      <c r="AF1336" s="58" t="s">
        <v>7473</v>
      </c>
      <c r="AG1336" s="58"/>
      <c r="AH1336" s="58">
        <v>502200</v>
      </c>
      <c r="AI1336" s="58"/>
      <c r="AJ1336" s="58"/>
      <c r="AK1336" s="58"/>
    </row>
    <row r="1337" spans="1:37" x14ac:dyDescent="0.3">
      <c r="A1337" s="58" t="s">
        <v>121</v>
      </c>
      <c r="B1337" s="58" t="s">
        <v>122</v>
      </c>
      <c r="C1337" s="58" t="s">
        <v>123</v>
      </c>
      <c r="D1337" s="58" t="s">
        <v>697</v>
      </c>
      <c r="E1337" s="58" t="s">
        <v>698</v>
      </c>
      <c r="F1337" s="58" t="s">
        <v>804</v>
      </c>
      <c r="G1337" s="58" t="s">
        <v>805</v>
      </c>
      <c r="H1337" s="58" t="s">
        <v>806</v>
      </c>
      <c r="I1337" s="58" t="s">
        <v>44</v>
      </c>
      <c r="J1337" s="58" t="s">
        <v>136</v>
      </c>
      <c r="K1337" s="58" t="s">
        <v>137</v>
      </c>
      <c r="L1337" s="58" t="s">
        <v>815</v>
      </c>
      <c r="M1337" s="58" t="s">
        <v>816</v>
      </c>
      <c r="N1337" s="58" t="s">
        <v>7535</v>
      </c>
      <c r="O1337" s="58">
        <v>324000</v>
      </c>
      <c r="P1337" s="58" t="s">
        <v>7721</v>
      </c>
      <c r="Q1337" s="72">
        <v>44853</v>
      </c>
      <c r="R1337" s="58" t="s">
        <v>7614</v>
      </c>
      <c r="S1337" s="72">
        <v>44852</v>
      </c>
      <c r="T1337" s="58" t="s">
        <v>1571</v>
      </c>
      <c r="U1337" s="58" t="s">
        <v>7657</v>
      </c>
      <c r="V1337" s="72">
        <v>44848</v>
      </c>
      <c r="W1337" s="58" t="s">
        <v>7453</v>
      </c>
      <c r="X1337" s="72">
        <v>44844</v>
      </c>
      <c r="Y1337" s="73" t="s">
        <v>7456</v>
      </c>
      <c r="Z1337" s="58" t="s">
        <v>706</v>
      </c>
      <c r="AA1337" s="58" t="s">
        <v>811</v>
      </c>
      <c r="AB1337" s="58" t="s">
        <v>834</v>
      </c>
      <c r="AC1337" s="58" t="s">
        <v>835</v>
      </c>
      <c r="AD1337" s="58" t="s">
        <v>7658</v>
      </c>
      <c r="AE1337" s="58" t="s">
        <v>7536</v>
      </c>
      <c r="AF1337" s="58" t="s">
        <v>7473</v>
      </c>
      <c r="AG1337" s="58"/>
      <c r="AH1337" s="58">
        <v>502200</v>
      </c>
      <c r="AI1337" s="58"/>
      <c r="AJ1337" s="58"/>
      <c r="AK1337" s="58"/>
    </row>
    <row r="1338" spans="1:37" x14ac:dyDescent="0.3">
      <c r="A1338" s="58" t="s">
        <v>121</v>
      </c>
      <c r="B1338" s="58" t="s">
        <v>122</v>
      </c>
      <c r="C1338" s="58" t="s">
        <v>123</v>
      </c>
      <c r="D1338" s="58" t="s">
        <v>697</v>
      </c>
      <c r="E1338" s="58" t="s">
        <v>698</v>
      </c>
      <c r="F1338" s="58" t="s">
        <v>804</v>
      </c>
      <c r="G1338" s="58" t="s">
        <v>805</v>
      </c>
      <c r="H1338" s="58" t="s">
        <v>806</v>
      </c>
      <c r="I1338" s="58" t="s">
        <v>44</v>
      </c>
      <c r="J1338" s="58" t="s">
        <v>136</v>
      </c>
      <c r="K1338" s="58" t="s">
        <v>137</v>
      </c>
      <c r="L1338" s="58" t="s">
        <v>817</v>
      </c>
      <c r="M1338" s="58" t="s">
        <v>818</v>
      </c>
      <c r="N1338" s="58" t="s">
        <v>7535</v>
      </c>
      <c r="O1338" s="58">
        <v>680000</v>
      </c>
      <c r="P1338" s="58" t="s">
        <v>7721</v>
      </c>
      <c r="Q1338" s="72">
        <v>44853</v>
      </c>
      <c r="R1338" s="58" t="s">
        <v>7614</v>
      </c>
      <c r="S1338" s="72">
        <v>44852</v>
      </c>
      <c r="T1338" s="58" t="s">
        <v>1571</v>
      </c>
      <c r="U1338" s="58" t="s">
        <v>7657</v>
      </c>
      <c r="V1338" s="72">
        <v>44848</v>
      </c>
      <c r="W1338" s="58" t="s">
        <v>7453</v>
      </c>
      <c r="X1338" s="72">
        <v>44844</v>
      </c>
      <c r="Y1338" s="73" t="s">
        <v>7456</v>
      </c>
      <c r="Z1338" s="58" t="s">
        <v>706</v>
      </c>
      <c r="AA1338" s="58" t="s">
        <v>811</v>
      </c>
      <c r="AB1338" s="58" t="s">
        <v>834</v>
      </c>
      <c r="AC1338" s="58" t="s">
        <v>835</v>
      </c>
      <c r="AD1338" s="58" t="s">
        <v>7658</v>
      </c>
      <c r="AE1338" s="58" t="s">
        <v>7536</v>
      </c>
      <c r="AF1338" s="58" t="s">
        <v>7473</v>
      </c>
      <c r="AG1338" s="58"/>
      <c r="AH1338" s="58">
        <v>502200</v>
      </c>
      <c r="AI1338" s="58"/>
      <c r="AJ1338" s="58"/>
      <c r="AK1338" s="58"/>
    </row>
    <row r="1339" spans="1:37" x14ac:dyDescent="0.3">
      <c r="A1339" s="58" t="s">
        <v>121</v>
      </c>
      <c r="B1339" s="58" t="s">
        <v>122</v>
      </c>
      <c r="C1339" s="58" t="s">
        <v>123</v>
      </c>
      <c r="D1339" s="58" t="s">
        <v>697</v>
      </c>
      <c r="E1339" s="58" t="s">
        <v>698</v>
      </c>
      <c r="F1339" s="58" t="s">
        <v>804</v>
      </c>
      <c r="G1339" s="58" t="s">
        <v>805</v>
      </c>
      <c r="H1339" s="58" t="s">
        <v>806</v>
      </c>
      <c r="I1339" s="58" t="s">
        <v>44</v>
      </c>
      <c r="J1339" s="58" t="s">
        <v>136</v>
      </c>
      <c r="K1339" s="58" t="s">
        <v>137</v>
      </c>
      <c r="L1339" s="58" t="s">
        <v>819</v>
      </c>
      <c r="M1339" s="58" t="s">
        <v>820</v>
      </c>
      <c r="N1339" s="58" t="s">
        <v>7535</v>
      </c>
      <c r="O1339" s="58">
        <v>200000</v>
      </c>
      <c r="P1339" s="58" t="s">
        <v>7721</v>
      </c>
      <c r="Q1339" s="72">
        <v>44853</v>
      </c>
      <c r="R1339" s="58" t="s">
        <v>7614</v>
      </c>
      <c r="S1339" s="72">
        <v>44852</v>
      </c>
      <c r="T1339" s="58" t="s">
        <v>1571</v>
      </c>
      <c r="U1339" s="58" t="s">
        <v>7657</v>
      </c>
      <c r="V1339" s="72">
        <v>44848</v>
      </c>
      <c r="W1339" s="58" t="s">
        <v>7453</v>
      </c>
      <c r="X1339" s="72">
        <v>44844</v>
      </c>
      <c r="Y1339" s="73" t="s">
        <v>7456</v>
      </c>
      <c r="Z1339" s="58" t="s">
        <v>706</v>
      </c>
      <c r="AA1339" s="58" t="s">
        <v>811</v>
      </c>
      <c r="AB1339" s="58" t="s">
        <v>834</v>
      </c>
      <c r="AC1339" s="58" t="s">
        <v>835</v>
      </c>
      <c r="AD1339" s="58" t="s">
        <v>7658</v>
      </c>
      <c r="AE1339" s="58" t="s">
        <v>7536</v>
      </c>
      <c r="AF1339" s="58" t="s">
        <v>7473</v>
      </c>
      <c r="AG1339" s="58"/>
      <c r="AH1339" s="58">
        <v>502200</v>
      </c>
      <c r="AI1339" s="58"/>
      <c r="AJ1339" s="58"/>
      <c r="AK1339" s="58"/>
    </row>
    <row r="1340" spans="1:37" x14ac:dyDescent="0.3">
      <c r="A1340" s="58" t="s">
        <v>121</v>
      </c>
      <c r="B1340" s="58" t="s">
        <v>122</v>
      </c>
      <c r="C1340" s="58" t="s">
        <v>123</v>
      </c>
      <c r="D1340" s="58" t="s">
        <v>697</v>
      </c>
      <c r="E1340" s="58" t="s">
        <v>698</v>
      </c>
      <c r="F1340" s="58" t="s">
        <v>804</v>
      </c>
      <c r="G1340" s="58" t="s">
        <v>805</v>
      </c>
      <c r="H1340" s="58" t="s">
        <v>806</v>
      </c>
      <c r="I1340" s="58" t="s">
        <v>44</v>
      </c>
      <c r="J1340" s="58" t="s">
        <v>136</v>
      </c>
      <c r="K1340" s="58" t="s">
        <v>137</v>
      </c>
      <c r="L1340" s="58" t="s">
        <v>821</v>
      </c>
      <c r="M1340" s="58" t="s">
        <v>822</v>
      </c>
      <c r="N1340" s="58" t="s">
        <v>7535</v>
      </c>
      <c r="O1340" s="58">
        <v>80000</v>
      </c>
      <c r="P1340" s="58" t="s">
        <v>7721</v>
      </c>
      <c r="Q1340" s="72">
        <v>44853</v>
      </c>
      <c r="R1340" s="58" t="s">
        <v>7614</v>
      </c>
      <c r="S1340" s="72">
        <v>44852</v>
      </c>
      <c r="T1340" s="58" t="s">
        <v>1571</v>
      </c>
      <c r="U1340" s="58" t="s">
        <v>7657</v>
      </c>
      <c r="V1340" s="72">
        <v>44848</v>
      </c>
      <c r="W1340" s="58" t="s">
        <v>7453</v>
      </c>
      <c r="X1340" s="72">
        <v>44844</v>
      </c>
      <c r="Y1340" s="73" t="s">
        <v>7456</v>
      </c>
      <c r="Z1340" s="58" t="s">
        <v>706</v>
      </c>
      <c r="AA1340" s="58" t="s">
        <v>811</v>
      </c>
      <c r="AB1340" s="58" t="s">
        <v>834</v>
      </c>
      <c r="AC1340" s="58" t="s">
        <v>835</v>
      </c>
      <c r="AD1340" s="58" t="s">
        <v>7658</v>
      </c>
      <c r="AE1340" s="58" t="s">
        <v>7536</v>
      </c>
      <c r="AF1340" s="58" t="s">
        <v>7473</v>
      </c>
      <c r="AG1340" s="58"/>
      <c r="AH1340" s="58">
        <v>502200</v>
      </c>
      <c r="AI1340" s="58"/>
      <c r="AJ1340" s="58"/>
      <c r="AK1340" s="58"/>
    </row>
    <row r="1341" spans="1:37" x14ac:dyDescent="0.3">
      <c r="A1341" s="58" t="s">
        <v>121</v>
      </c>
      <c r="B1341" s="58" t="s">
        <v>122</v>
      </c>
      <c r="C1341" s="58" t="s">
        <v>123</v>
      </c>
      <c r="D1341" s="58" t="s">
        <v>697</v>
      </c>
      <c r="E1341" s="58" t="s">
        <v>698</v>
      </c>
      <c r="F1341" s="58" t="s">
        <v>804</v>
      </c>
      <c r="G1341" s="58" t="s">
        <v>805</v>
      </c>
      <c r="H1341" s="58" t="s">
        <v>806</v>
      </c>
      <c r="I1341" s="58" t="s">
        <v>44</v>
      </c>
      <c r="J1341" s="58" t="s">
        <v>136</v>
      </c>
      <c r="K1341" s="58" t="s">
        <v>137</v>
      </c>
      <c r="L1341" s="58" t="s">
        <v>823</v>
      </c>
      <c r="M1341" s="58" t="s">
        <v>824</v>
      </c>
      <c r="N1341" s="58" t="s">
        <v>7535</v>
      </c>
      <c r="O1341" s="58">
        <v>200000</v>
      </c>
      <c r="P1341" s="58" t="s">
        <v>7721</v>
      </c>
      <c r="Q1341" s="72">
        <v>44853</v>
      </c>
      <c r="R1341" s="58" t="s">
        <v>7614</v>
      </c>
      <c r="S1341" s="72">
        <v>44852</v>
      </c>
      <c r="T1341" s="58" t="s">
        <v>1571</v>
      </c>
      <c r="U1341" s="58" t="s">
        <v>7657</v>
      </c>
      <c r="V1341" s="72">
        <v>44848</v>
      </c>
      <c r="W1341" s="58" t="s">
        <v>7453</v>
      </c>
      <c r="X1341" s="72">
        <v>44844</v>
      </c>
      <c r="Y1341" s="73" t="s">
        <v>7456</v>
      </c>
      <c r="Z1341" s="58" t="s">
        <v>706</v>
      </c>
      <c r="AA1341" s="58" t="s">
        <v>811</v>
      </c>
      <c r="AB1341" s="58" t="s">
        <v>834</v>
      </c>
      <c r="AC1341" s="58" t="s">
        <v>835</v>
      </c>
      <c r="AD1341" s="58" t="s">
        <v>7658</v>
      </c>
      <c r="AE1341" s="58" t="s">
        <v>7536</v>
      </c>
      <c r="AF1341" s="58" t="s">
        <v>7473</v>
      </c>
      <c r="AG1341" s="58"/>
      <c r="AH1341" s="58">
        <v>502200</v>
      </c>
      <c r="AI1341" s="58"/>
      <c r="AJ1341" s="58"/>
      <c r="AK1341" s="58"/>
    </row>
    <row r="1342" spans="1:37" x14ac:dyDescent="0.3">
      <c r="A1342" s="58" t="s">
        <v>121</v>
      </c>
      <c r="B1342" s="58" t="s">
        <v>122</v>
      </c>
      <c r="C1342" s="58" t="s">
        <v>123</v>
      </c>
      <c r="D1342" s="58" t="s">
        <v>124</v>
      </c>
      <c r="E1342" s="58" t="s">
        <v>125</v>
      </c>
      <c r="F1342" s="58" t="s">
        <v>250</v>
      </c>
      <c r="G1342" s="58" t="s">
        <v>110</v>
      </c>
      <c r="H1342" s="58" t="s">
        <v>627</v>
      </c>
      <c r="I1342" s="58" t="s">
        <v>44</v>
      </c>
      <c r="J1342" s="58" t="s">
        <v>45</v>
      </c>
      <c r="K1342" s="58" t="s">
        <v>79</v>
      </c>
      <c r="L1342" s="58" t="s">
        <v>6541</v>
      </c>
      <c r="M1342" s="58" t="s">
        <v>6542</v>
      </c>
      <c r="N1342" s="58" t="s">
        <v>7481</v>
      </c>
      <c r="O1342" s="58">
        <v>440000</v>
      </c>
      <c r="P1342" s="58" t="s">
        <v>7721</v>
      </c>
      <c r="Q1342" s="72">
        <v>44853</v>
      </c>
      <c r="R1342" s="58" t="s">
        <v>7614</v>
      </c>
      <c r="S1342" s="72">
        <v>44852</v>
      </c>
      <c r="T1342" s="58" t="s">
        <v>1571</v>
      </c>
      <c r="U1342" s="58" t="s">
        <v>7659</v>
      </c>
      <c r="V1342" s="72">
        <v>44848</v>
      </c>
      <c r="W1342" s="58" t="s">
        <v>7482</v>
      </c>
      <c r="X1342" s="72">
        <v>44826</v>
      </c>
      <c r="Y1342" s="73" t="s">
        <v>7456</v>
      </c>
      <c r="Z1342" s="58" t="s">
        <v>52</v>
      </c>
      <c r="AA1342" s="58" t="s">
        <v>116</v>
      </c>
      <c r="AB1342" s="58" t="s">
        <v>834</v>
      </c>
      <c r="AC1342" s="58" t="s">
        <v>835</v>
      </c>
      <c r="AD1342" s="58" t="s">
        <v>7660</v>
      </c>
      <c r="AE1342" s="58" t="s">
        <v>7483</v>
      </c>
      <c r="AF1342" s="58" t="s">
        <v>7480</v>
      </c>
      <c r="AG1342" s="58"/>
      <c r="AH1342" s="58"/>
      <c r="AI1342" s="58"/>
      <c r="AJ1342" s="58"/>
      <c r="AK1342" s="58"/>
    </row>
    <row r="1343" spans="1:37" x14ac:dyDescent="0.3">
      <c r="A1343" s="58" t="s">
        <v>121</v>
      </c>
      <c r="B1343" s="58" t="s">
        <v>122</v>
      </c>
      <c r="C1343" s="58" t="s">
        <v>123</v>
      </c>
      <c r="D1343" s="58" t="s">
        <v>697</v>
      </c>
      <c r="E1343" s="58" t="s">
        <v>698</v>
      </c>
      <c r="F1343" s="58" t="s">
        <v>793</v>
      </c>
      <c r="G1343" s="58" t="s">
        <v>2983</v>
      </c>
      <c r="H1343" s="58" t="s">
        <v>2984</v>
      </c>
      <c r="I1343" s="58" t="s">
        <v>44</v>
      </c>
      <c r="J1343" s="58" t="s">
        <v>136</v>
      </c>
      <c r="K1343" s="58" t="s">
        <v>137</v>
      </c>
      <c r="L1343" s="58" t="s">
        <v>2985</v>
      </c>
      <c r="M1343" s="58" t="s">
        <v>2986</v>
      </c>
      <c r="N1343" s="58" t="s">
        <v>7533</v>
      </c>
      <c r="O1343" s="58">
        <v>3000000</v>
      </c>
      <c r="P1343" s="58" t="s">
        <v>7721</v>
      </c>
      <c r="Q1343" s="72">
        <v>44853</v>
      </c>
      <c r="R1343" s="58" t="s">
        <v>7614</v>
      </c>
      <c r="S1343" s="72">
        <v>44852</v>
      </c>
      <c r="T1343" s="58" t="s">
        <v>1571</v>
      </c>
      <c r="U1343" s="58" t="s">
        <v>7661</v>
      </c>
      <c r="V1343" s="72">
        <v>44848</v>
      </c>
      <c r="W1343" s="58" t="s">
        <v>7452</v>
      </c>
      <c r="X1343" s="72">
        <v>44838</v>
      </c>
      <c r="Y1343" s="73" t="s">
        <v>7456</v>
      </c>
      <c r="Z1343" s="58" t="s">
        <v>706</v>
      </c>
      <c r="AA1343" s="58" t="s">
        <v>800</v>
      </c>
      <c r="AB1343" s="58" t="s">
        <v>834</v>
      </c>
      <c r="AC1343" s="58" t="s">
        <v>835</v>
      </c>
      <c r="AD1343" s="58" t="s">
        <v>7662</v>
      </c>
      <c r="AE1343" s="58" t="s">
        <v>7534</v>
      </c>
      <c r="AF1343" s="58" t="s">
        <v>7473</v>
      </c>
      <c r="AG1343" s="58">
        <v>297297</v>
      </c>
      <c r="AH1343" s="58"/>
      <c r="AI1343" s="58"/>
      <c r="AJ1343" s="58">
        <v>54054</v>
      </c>
      <c r="AK1343" s="58"/>
    </row>
    <row r="1344" spans="1:37" x14ac:dyDescent="0.3">
      <c r="A1344" s="58" t="s">
        <v>121</v>
      </c>
      <c r="B1344" s="58" t="s">
        <v>122</v>
      </c>
      <c r="C1344" s="58" t="s">
        <v>123</v>
      </c>
      <c r="D1344" s="58" t="s">
        <v>124</v>
      </c>
      <c r="E1344" s="58" t="s">
        <v>125</v>
      </c>
      <c r="F1344" s="58" t="s">
        <v>250</v>
      </c>
      <c r="G1344" s="58" t="s">
        <v>110</v>
      </c>
      <c r="H1344" s="58" t="s">
        <v>627</v>
      </c>
      <c r="I1344" s="58" t="s">
        <v>44</v>
      </c>
      <c r="J1344" s="58" t="s">
        <v>45</v>
      </c>
      <c r="K1344" s="58" t="s">
        <v>79</v>
      </c>
      <c r="L1344" s="58" t="s">
        <v>6541</v>
      </c>
      <c r="M1344" s="58" t="s">
        <v>6542</v>
      </c>
      <c r="N1344" s="58" t="s">
        <v>7484</v>
      </c>
      <c r="O1344" s="58">
        <v>440000</v>
      </c>
      <c r="P1344" s="58" t="s">
        <v>7721</v>
      </c>
      <c r="Q1344" s="72">
        <v>44853</v>
      </c>
      <c r="R1344" s="58" t="s">
        <v>7614</v>
      </c>
      <c r="S1344" s="72">
        <v>44852</v>
      </c>
      <c r="T1344" s="58" t="s">
        <v>1571</v>
      </c>
      <c r="U1344" s="58" t="s">
        <v>7663</v>
      </c>
      <c r="V1344" s="72">
        <v>44848</v>
      </c>
      <c r="W1344" s="58" t="s">
        <v>7485</v>
      </c>
      <c r="X1344" s="72">
        <v>44826</v>
      </c>
      <c r="Y1344" s="73" t="s">
        <v>7456</v>
      </c>
      <c r="Z1344" s="58" t="s">
        <v>52</v>
      </c>
      <c r="AA1344" s="58" t="s">
        <v>116</v>
      </c>
      <c r="AB1344" s="58" t="s">
        <v>834</v>
      </c>
      <c r="AC1344" s="58" t="s">
        <v>835</v>
      </c>
      <c r="AD1344" s="58" t="s">
        <v>7664</v>
      </c>
      <c r="AE1344" s="58" t="s">
        <v>7486</v>
      </c>
      <c r="AF1344" s="58" t="s">
        <v>7480</v>
      </c>
      <c r="AG1344" s="58"/>
      <c r="AH1344" s="58"/>
      <c r="AI1344" s="58"/>
      <c r="AJ1344" s="58"/>
      <c r="AK1344" s="58"/>
    </row>
    <row r="1345" spans="1:37" x14ac:dyDescent="0.3">
      <c r="A1345" s="58" t="s">
        <v>121</v>
      </c>
      <c r="B1345" s="58" t="s">
        <v>122</v>
      </c>
      <c r="C1345" s="58" t="s">
        <v>123</v>
      </c>
      <c r="D1345" s="58" t="s">
        <v>697</v>
      </c>
      <c r="E1345" s="58" t="s">
        <v>698</v>
      </c>
      <c r="F1345" s="58" t="s">
        <v>793</v>
      </c>
      <c r="G1345" s="58" t="s">
        <v>794</v>
      </c>
      <c r="H1345" s="58" t="s">
        <v>795</v>
      </c>
      <c r="I1345" s="58" t="s">
        <v>44</v>
      </c>
      <c r="J1345" s="58" t="s">
        <v>136</v>
      </c>
      <c r="K1345" s="58" t="s">
        <v>137</v>
      </c>
      <c r="L1345" s="58" t="s">
        <v>1842</v>
      </c>
      <c r="M1345" s="58" t="s">
        <v>1843</v>
      </c>
      <c r="N1345" s="58" t="s">
        <v>7530</v>
      </c>
      <c r="O1345" s="58">
        <v>600000</v>
      </c>
      <c r="P1345" s="58" t="s">
        <v>7721</v>
      </c>
      <c r="Q1345" s="72">
        <v>44853</v>
      </c>
      <c r="R1345" s="58" t="s">
        <v>7614</v>
      </c>
      <c r="S1345" s="72">
        <v>44852</v>
      </c>
      <c r="T1345" s="58" t="s">
        <v>1571</v>
      </c>
      <c r="U1345" s="58" t="s">
        <v>7665</v>
      </c>
      <c r="V1345" s="72">
        <v>44848</v>
      </c>
      <c r="W1345" s="58" t="s">
        <v>7531</v>
      </c>
      <c r="X1345" s="72">
        <v>44846</v>
      </c>
      <c r="Y1345" s="73" t="s">
        <v>7456</v>
      </c>
      <c r="Z1345" s="58" t="s">
        <v>706</v>
      </c>
      <c r="AA1345" s="58" t="s">
        <v>800</v>
      </c>
      <c r="AB1345" s="58" t="s">
        <v>834</v>
      </c>
      <c r="AC1345" s="58" t="s">
        <v>835</v>
      </c>
      <c r="AD1345" s="58" t="s">
        <v>7666</v>
      </c>
      <c r="AE1345" s="58" t="s">
        <v>7532</v>
      </c>
      <c r="AF1345" s="58" t="s">
        <v>7473</v>
      </c>
      <c r="AG1345" s="58"/>
      <c r="AH1345" s="58"/>
      <c r="AI1345" s="58"/>
      <c r="AJ1345" s="58"/>
      <c r="AK1345" s="58"/>
    </row>
    <row r="1346" spans="1:37" x14ac:dyDescent="0.3">
      <c r="A1346" s="58" t="s">
        <v>121</v>
      </c>
      <c r="B1346" s="58" t="s">
        <v>122</v>
      </c>
      <c r="C1346" s="58" t="s">
        <v>123</v>
      </c>
      <c r="D1346" s="58" t="s">
        <v>697</v>
      </c>
      <c r="E1346" s="58" t="s">
        <v>698</v>
      </c>
      <c r="F1346" s="58" t="s">
        <v>699</v>
      </c>
      <c r="G1346" s="58" t="s">
        <v>700</v>
      </c>
      <c r="H1346" s="58" t="s">
        <v>701</v>
      </c>
      <c r="I1346" s="58" t="s">
        <v>44</v>
      </c>
      <c r="J1346" s="58" t="s">
        <v>136</v>
      </c>
      <c r="K1346" s="58" t="s">
        <v>137</v>
      </c>
      <c r="L1346" s="58" t="s">
        <v>702</v>
      </c>
      <c r="M1346" s="58" t="s">
        <v>703</v>
      </c>
      <c r="N1346" s="58" t="s">
        <v>7471</v>
      </c>
      <c r="O1346" s="58">
        <v>2262000</v>
      </c>
      <c r="P1346" s="58" t="s">
        <v>7721</v>
      </c>
      <c r="Q1346" s="72">
        <v>44853</v>
      </c>
      <c r="R1346" s="58" t="s">
        <v>7614</v>
      </c>
      <c r="S1346" s="72">
        <v>44852</v>
      </c>
      <c r="T1346" s="58" t="s">
        <v>1571</v>
      </c>
      <c r="U1346" s="58" t="s">
        <v>7667</v>
      </c>
      <c r="V1346" s="72">
        <v>44848</v>
      </c>
      <c r="W1346" s="58" t="s">
        <v>7449</v>
      </c>
      <c r="X1346" s="72">
        <v>44839</v>
      </c>
      <c r="Y1346" s="73" t="s">
        <v>7456</v>
      </c>
      <c r="Z1346" s="58" t="s">
        <v>706</v>
      </c>
      <c r="AA1346" s="58" t="s">
        <v>707</v>
      </c>
      <c r="AB1346" s="58" t="s">
        <v>834</v>
      </c>
      <c r="AC1346" s="58" t="s">
        <v>835</v>
      </c>
      <c r="AD1346" s="58" t="s">
        <v>7668</v>
      </c>
      <c r="AE1346" s="58" t="s">
        <v>7472</v>
      </c>
      <c r="AF1346" s="58" t="s">
        <v>7473</v>
      </c>
      <c r="AG1346" s="58">
        <v>224162</v>
      </c>
      <c r="AH1346" s="58"/>
      <c r="AI1346" s="58">
        <v>30568</v>
      </c>
      <c r="AJ1346" s="58"/>
      <c r="AK1346" s="58"/>
    </row>
    <row r="1347" spans="1:37" x14ac:dyDescent="0.3">
      <c r="A1347" s="58" t="s">
        <v>121</v>
      </c>
      <c r="B1347" s="58" t="s">
        <v>122</v>
      </c>
      <c r="C1347" s="58" t="s">
        <v>123</v>
      </c>
      <c r="D1347" s="58" t="s">
        <v>697</v>
      </c>
      <c r="E1347" s="58" t="s">
        <v>698</v>
      </c>
      <c r="F1347" s="58" t="s">
        <v>793</v>
      </c>
      <c r="G1347" s="58" t="s">
        <v>794</v>
      </c>
      <c r="H1347" s="58" t="s">
        <v>795</v>
      </c>
      <c r="I1347" s="58" t="s">
        <v>44</v>
      </c>
      <c r="J1347" s="58" t="s">
        <v>136</v>
      </c>
      <c r="K1347" s="58" t="s">
        <v>137</v>
      </c>
      <c r="L1347" s="58" t="s">
        <v>796</v>
      </c>
      <c r="M1347" s="58" t="s">
        <v>797</v>
      </c>
      <c r="N1347" s="58" t="s">
        <v>7527</v>
      </c>
      <c r="O1347" s="58">
        <v>6326000</v>
      </c>
      <c r="P1347" s="58" t="s">
        <v>7721</v>
      </c>
      <c r="Q1347" s="72">
        <v>44853</v>
      </c>
      <c r="R1347" s="58" t="s">
        <v>7614</v>
      </c>
      <c r="S1347" s="72">
        <v>44852</v>
      </c>
      <c r="T1347" s="58" t="s">
        <v>1571</v>
      </c>
      <c r="U1347" s="58" t="s">
        <v>7669</v>
      </c>
      <c r="V1347" s="72">
        <v>44848</v>
      </c>
      <c r="W1347" s="58" t="s">
        <v>7528</v>
      </c>
      <c r="X1347" s="72">
        <v>44846</v>
      </c>
      <c r="Y1347" s="73" t="s">
        <v>7456</v>
      </c>
      <c r="Z1347" s="58" t="s">
        <v>706</v>
      </c>
      <c r="AA1347" s="58" t="s">
        <v>800</v>
      </c>
      <c r="AB1347" s="58" t="s">
        <v>834</v>
      </c>
      <c r="AC1347" s="58" t="s">
        <v>835</v>
      </c>
      <c r="AD1347" s="58" t="s">
        <v>7670</v>
      </c>
      <c r="AE1347" s="58" t="s">
        <v>7529</v>
      </c>
      <c r="AF1347" s="58" t="s">
        <v>7473</v>
      </c>
      <c r="AG1347" s="58"/>
      <c r="AH1347" s="58"/>
      <c r="AI1347" s="58"/>
      <c r="AJ1347" s="58"/>
      <c r="AK1347" s="58"/>
    </row>
    <row r="1348" spans="1:37" x14ac:dyDescent="0.3">
      <c r="A1348" s="58" t="s">
        <v>121</v>
      </c>
      <c r="B1348" s="58" t="s">
        <v>122</v>
      </c>
      <c r="C1348" s="58" t="s">
        <v>123</v>
      </c>
      <c r="D1348" s="58" t="s">
        <v>697</v>
      </c>
      <c r="E1348" s="58" t="s">
        <v>698</v>
      </c>
      <c r="F1348" s="58" t="s">
        <v>699</v>
      </c>
      <c r="G1348" s="58" t="s">
        <v>700</v>
      </c>
      <c r="H1348" s="58" t="s">
        <v>701</v>
      </c>
      <c r="I1348" s="58" t="s">
        <v>44</v>
      </c>
      <c r="J1348" s="58" t="s">
        <v>136</v>
      </c>
      <c r="K1348" s="58" t="s">
        <v>137</v>
      </c>
      <c r="L1348" s="58" t="s">
        <v>702</v>
      </c>
      <c r="M1348" s="58" t="s">
        <v>703</v>
      </c>
      <c r="N1348" s="58" t="s">
        <v>7487</v>
      </c>
      <c r="O1348" s="58">
        <v>1589000</v>
      </c>
      <c r="P1348" s="58" t="s">
        <v>7721</v>
      </c>
      <c r="Q1348" s="72">
        <v>44853</v>
      </c>
      <c r="R1348" s="58" t="s">
        <v>7614</v>
      </c>
      <c r="S1348" s="72">
        <v>44852</v>
      </c>
      <c r="T1348" s="58" t="s">
        <v>1571</v>
      </c>
      <c r="U1348" s="58" t="s">
        <v>7671</v>
      </c>
      <c r="V1348" s="72">
        <v>44848</v>
      </c>
      <c r="W1348" s="58" t="s">
        <v>7488</v>
      </c>
      <c r="X1348" s="72">
        <v>44839</v>
      </c>
      <c r="Y1348" s="73" t="s">
        <v>7456</v>
      </c>
      <c r="Z1348" s="58" t="s">
        <v>706</v>
      </c>
      <c r="AA1348" s="58" t="s">
        <v>707</v>
      </c>
      <c r="AB1348" s="58" t="s">
        <v>834</v>
      </c>
      <c r="AC1348" s="58" t="s">
        <v>835</v>
      </c>
      <c r="AD1348" s="58" t="s">
        <v>7672</v>
      </c>
      <c r="AE1348" s="58" t="s">
        <v>7489</v>
      </c>
      <c r="AF1348" s="58" t="s">
        <v>7473</v>
      </c>
      <c r="AG1348" s="58"/>
      <c r="AH1348" s="58"/>
      <c r="AI1348" s="58"/>
      <c r="AJ1348" s="58"/>
      <c r="AK1348" s="58"/>
    </row>
    <row r="1349" spans="1:37" x14ac:dyDescent="0.3">
      <c r="A1349" s="58" t="s">
        <v>121</v>
      </c>
      <c r="B1349" s="58" t="s">
        <v>122</v>
      </c>
      <c r="C1349" s="58" t="s">
        <v>123</v>
      </c>
      <c r="D1349" s="58" t="s">
        <v>697</v>
      </c>
      <c r="E1349" s="58" t="s">
        <v>698</v>
      </c>
      <c r="F1349" s="58" t="s">
        <v>793</v>
      </c>
      <c r="G1349" s="58" t="s">
        <v>794</v>
      </c>
      <c r="H1349" s="58" t="s">
        <v>795</v>
      </c>
      <c r="I1349" s="58" t="s">
        <v>44</v>
      </c>
      <c r="J1349" s="58" t="s">
        <v>136</v>
      </c>
      <c r="K1349" s="58" t="s">
        <v>137</v>
      </c>
      <c r="L1349" s="58" t="s">
        <v>825</v>
      </c>
      <c r="M1349" s="58" t="s">
        <v>826</v>
      </c>
      <c r="N1349" s="58" t="s">
        <v>7524</v>
      </c>
      <c r="O1349" s="58">
        <v>2000000</v>
      </c>
      <c r="P1349" s="58" t="s">
        <v>7721</v>
      </c>
      <c r="Q1349" s="72">
        <v>44853</v>
      </c>
      <c r="R1349" s="58" t="s">
        <v>7614</v>
      </c>
      <c r="S1349" s="72">
        <v>44852</v>
      </c>
      <c r="T1349" s="58" t="s">
        <v>1571</v>
      </c>
      <c r="U1349" s="58" t="s">
        <v>7673</v>
      </c>
      <c r="V1349" s="72">
        <v>44848</v>
      </c>
      <c r="W1349" s="58" t="s">
        <v>7525</v>
      </c>
      <c r="X1349" s="72">
        <v>44846</v>
      </c>
      <c r="Y1349" s="73" t="s">
        <v>7456</v>
      </c>
      <c r="Z1349" s="58" t="s">
        <v>706</v>
      </c>
      <c r="AA1349" s="58" t="s">
        <v>800</v>
      </c>
      <c r="AB1349" s="58" t="s">
        <v>834</v>
      </c>
      <c r="AC1349" s="58" t="s">
        <v>835</v>
      </c>
      <c r="AD1349" s="58" t="s">
        <v>7674</v>
      </c>
      <c r="AE1349" s="58" t="s">
        <v>7526</v>
      </c>
      <c r="AF1349" s="58" t="s">
        <v>7473</v>
      </c>
      <c r="AG1349" s="58"/>
      <c r="AH1349" s="58"/>
      <c r="AI1349" s="58"/>
      <c r="AJ1349" s="58"/>
      <c r="AK1349" s="58"/>
    </row>
    <row r="1350" spans="1:37" x14ac:dyDescent="0.3">
      <c r="A1350" s="58" t="s">
        <v>121</v>
      </c>
      <c r="B1350" s="58" t="s">
        <v>122</v>
      </c>
      <c r="C1350" s="58" t="s">
        <v>123</v>
      </c>
      <c r="D1350" s="58" t="s">
        <v>697</v>
      </c>
      <c r="E1350" s="58" t="s">
        <v>698</v>
      </c>
      <c r="F1350" s="58" t="s">
        <v>793</v>
      </c>
      <c r="G1350" s="58" t="s">
        <v>794</v>
      </c>
      <c r="H1350" s="58" t="s">
        <v>795</v>
      </c>
      <c r="I1350" s="58" t="s">
        <v>44</v>
      </c>
      <c r="J1350" s="58" t="s">
        <v>136</v>
      </c>
      <c r="K1350" s="58" t="s">
        <v>137</v>
      </c>
      <c r="L1350" s="58" t="s">
        <v>796</v>
      </c>
      <c r="M1350" s="58" t="s">
        <v>797</v>
      </c>
      <c r="N1350" s="58" t="s">
        <v>7522</v>
      </c>
      <c r="O1350" s="58">
        <v>1300000</v>
      </c>
      <c r="P1350" s="58" t="s">
        <v>7721</v>
      </c>
      <c r="Q1350" s="72">
        <v>44853</v>
      </c>
      <c r="R1350" s="58" t="s">
        <v>7614</v>
      </c>
      <c r="S1350" s="72">
        <v>44852</v>
      </c>
      <c r="T1350" s="58" t="s">
        <v>1571</v>
      </c>
      <c r="U1350" s="58" t="s">
        <v>7675</v>
      </c>
      <c r="V1350" s="72">
        <v>44848</v>
      </c>
      <c r="W1350" s="58" t="s">
        <v>7451</v>
      </c>
      <c r="X1350" s="72">
        <v>44833</v>
      </c>
      <c r="Y1350" s="73" t="s">
        <v>7456</v>
      </c>
      <c r="Z1350" s="58" t="s">
        <v>706</v>
      </c>
      <c r="AA1350" s="58" t="s">
        <v>800</v>
      </c>
      <c r="AB1350" s="58" t="s">
        <v>834</v>
      </c>
      <c r="AC1350" s="58" t="s">
        <v>835</v>
      </c>
      <c r="AD1350" s="58" t="s">
        <v>7676</v>
      </c>
      <c r="AE1350" s="58" t="s">
        <v>7523</v>
      </c>
      <c r="AF1350" s="58" t="s">
        <v>7473</v>
      </c>
      <c r="AG1350" s="58"/>
      <c r="AH1350" s="58"/>
      <c r="AI1350" s="58"/>
      <c r="AJ1350" s="58">
        <v>5000</v>
      </c>
      <c r="AK1350" s="58"/>
    </row>
    <row r="1351" spans="1:37" x14ac:dyDescent="0.3">
      <c r="A1351" s="58" t="s">
        <v>121</v>
      </c>
      <c r="B1351" s="58" t="s">
        <v>122</v>
      </c>
      <c r="C1351" s="58" t="s">
        <v>123</v>
      </c>
      <c r="D1351" s="58" t="s">
        <v>697</v>
      </c>
      <c r="E1351" s="58" t="s">
        <v>698</v>
      </c>
      <c r="F1351" s="58" t="s">
        <v>793</v>
      </c>
      <c r="G1351" s="58" t="s">
        <v>794</v>
      </c>
      <c r="H1351" s="58" t="s">
        <v>795</v>
      </c>
      <c r="I1351" s="58" t="s">
        <v>44</v>
      </c>
      <c r="J1351" s="58" t="s">
        <v>136</v>
      </c>
      <c r="K1351" s="58" t="s">
        <v>137</v>
      </c>
      <c r="L1351" s="58" t="s">
        <v>796</v>
      </c>
      <c r="M1351" s="58" t="s">
        <v>797</v>
      </c>
      <c r="N1351" s="58" t="s">
        <v>7520</v>
      </c>
      <c r="O1351" s="58">
        <v>3574000</v>
      </c>
      <c r="P1351" s="58" t="s">
        <v>7721</v>
      </c>
      <c r="Q1351" s="72">
        <v>44853</v>
      </c>
      <c r="R1351" s="58" t="s">
        <v>7614</v>
      </c>
      <c r="S1351" s="72">
        <v>44852</v>
      </c>
      <c r="T1351" s="58" t="s">
        <v>1571</v>
      </c>
      <c r="U1351" s="58" t="s">
        <v>7677</v>
      </c>
      <c r="V1351" s="72">
        <v>44848</v>
      </c>
      <c r="W1351" s="58" t="s">
        <v>7450</v>
      </c>
      <c r="X1351" s="72">
        <v>44809</v>
      </c>
      <c r="Y1351" s="73" t="s">
        <v>7456</v>
      </c>
      <c r="Z1351" s="58" t="s">
        <v>706</v>
      </c>
      <c r="AA1351" s="58" t="s">
        <v>800</v>
      </c>
      <c r="AB1351" s="58" t="s">
        <v>834</v>
      </c>
      <c r="AC1351" s="58" t="s">
        <v>835</v>
      </c>
      <c r="AD1351" s="58" t="s">
        <v>7678</v>
      </c>
      <c r="AE1351" s="58" t="s">
        <v>7521</v>
      </c>
      <c r="AF1351" s="58" t="s">
        <v>7473</v>
      </c>
      <c r="AG1351" s="58"/>
      <c r="AH1351" s="58"/>
      <c r="AI1351" s="58"/>
      <c r="AJ1351" s="58">
        <v>4000</v>
      </c>
      <c r="AK1351" s="58"/>
    </row>
    <row r="1352" spans="1:37" x14ac:dyDescent="0.3">
      <c r="A1352" s="58" t="s">
        <v>121</v>
      </c>
      <c r="B1352" s="58" t="s">
        <v>122</v>
      </c>
      <c r="C1352" s="58" t="s">
        <v>123</v>
      </c>
      <c r="D1352" s="58" t="s">
        <v>697</v>
      </c>
      <c r="E1352" s="58" t="s">
        <v>698</v>
      </c>
      <c r="F1352" s="58" t="s">
        <v>781</v>
      </c>
      <c r="G1352" s="58" t="s">
        <v>782</v>
      </c>
      <c r="H1352" s="58" t="s">
        <v>783</v>
      </c>
      <c r="I1352" s="58" t="s">
        <v>44</v>
      </c>
      <c r="J1352" s="58" t="s">
        <v>136</v>
      </c>
      <c r="K1352" s="58" t="s">
        <v>137</v>
      </c>
      <c r="L1352" s="58" t="s">
        <v>784</v>
      </c>
      <c r="M1352" s="58" t="s">
        <v>785</v>
      </c>
      <c r="N1352" s="58" t="s">
        <v>7517</v>
      </c>
      <c r="O1352" s="58">
        <v>76000</v>
      </c>
      <c r="P1352" s="58" t="s">
        <v>7721</v>
      </c>
      <c r="Q1352" s="72">
        <v>44853</v>
      </c>
      <c r="R1352" s="58" t="s">
        <v>7614</v>
      </c>
      <c r="S1352" s="72">
        <v>44852</v>
      </c>
      <c r="T1352" s="58" t="s">
        <v>1571</v>
      </c>
      <c r="U1352" s="58" t="s">
        <v>7679</v>
      </c>
      <c r="V1352" s="72">
        <v>44848</v>
      </c>
      <c r="W1352" s="58" t="s">
        <v>7518</v>
      </c>
      <c r="X1352" s="72">
        <v>44844</v>
      </c>
      <c r="Y1352" s="73" t="s">
        <v>7456</v>
      </c>
      <c r="Z1352" s="58" t="s">
        <v>706</v>
      </c>
      <c r="AA1352" s="58" t="s">
        <v>788</v>
      </c>
      <c r="AB1352" s="58" t="s">
        <v>834</v>
      </c>
      <c r="AC1352" s="58" t="s">
        <v>835</v>
      </c>
      <c r="AD1352" s="58" t="s">
        <v>7680</v>
      </c>
      <c r="AE1352" s="58" t="s">
        <v>7519</v>
      </c>
      <c r="AF1352" s="58" t="s">
        <v>7473</v>
      </c>
      <c r="AG1352" s="58"/>
      <c r="AH1352" s="58"/>
      <c r="AI1352" s="58"/>
      <c r="AJ1352" s="58"/>
      <c r="AK1352" s="58"/>
    </row>
    <row r="1353" spans="1:37" x14ac:dyDescent="0.3">
      <c r="A1353" s="58" t="s">
        <v>121</v>
      </c>
      <c r="B1353" s="58" t="s">
        <v>632</v>
      </c>
      <c r="C1353" s="58" t="s">
        <v>633</v>
      </c>
      <c r="D1353" s="58" t="s">
        <v>634</v>
      </c>
      <c r="E1353" s="58" t="s">
        <v>635</v>
      </c>
      <c r="F1353" s="58" t="s">
        <v>652</v>
      </c>
      <c r="G1353" s="58" t="s">
        <v>56</v>
      </c>
      <c r="H1353" s="58" t="s">
        <v>665</v>
      </c>
      <c r="I1353" s="58" t="s">
        <v>44</v>
      </c>
      <c r="J1353" s="58" t="s">
        <v>261</v>
      </c>
      <c r="K1353" s="58" t="s">
        <v>318</v>
      </c>
      <c r="L1353" s="58" t="s">
        <v>666</v>
      </c>
      <c r="M1353" s="58" t="s">
        <v>667</v>
      </c>
      <c r="N1353" s="58" t="s">
        <v>7605</v>
      </c>
      <c r="O1353" s="58">
        <v>2134000</v>
      </c>
      <c r="P1353" s="58" t="s">
        <v>7721</v>
      </c>
      <c r="Q1353" s="72">
        <v>44853</v>
      </c>
      <c r="R1353" s="58" t="s">
        <v>7614</v>
      </c>
      <c r="S1353" s="72">
        <v>44852</v>
      </c>
      <c r="T1353" s="58" t="s">
        <v>1586</v>
      </c>
      <c r="U1353" s="58" t="s">
        <v>7681</v>
      </c>
      <c r="V1353" s="72">
        <v>44848</v>
      </c>
      <c r="W1353" s="58" t="s">
        <v>7606</v>
      </c>
      <c r="X1353" s="72">
        <v>44831</v>
      </c>
      <c r="Y1353" s="73" t="s">
        <v>7456</v>
      </c>
      <c r="Z1353" s="58" t="s">
        <v>52</v>
      </c>
      <c r="AA1353" s="58" t="s">
        <v>62</v>
      </c>
      <c r="AB1353" s="58" t="s">
        <v>834</v>
      </c>
      <c r="AC1353" s="58" t="s">
        <v>835</v>
      </c>
      <c r="AD1353" s="58" t="s">
        <v>7682</v>
      </c>
      <c r="AE1353" s="58" t="s">
        <v>7607</v>
      </c>
      <c r="AF1353" s="58" t="s">
        <v>7549</v>
      </c>
      <c r="AG1353" s="58"/>
      <c r="AH1353" s="58"/>
      <c r="AI1353" s="58"/>
      <c r="AJ1353" s="58"/>
      <c r="AK1353" s="58"/>
    </row>
    <row r="1354" spans="1:37" x14ac:dyDescent="0.3">
      <c r="A1354" s="58" t="s">
        <v>121</v>
      </c>
      <c r="B1354" s="58" t="s">
        <v>632</v>
      </c>
      <c r="C1354" s="58" t="s">
        <v>633</v>
      </c>
      <c r="D1354" s="58" t="s">
        <v>634</v>
      </c>
      <c r="E1354" s="58" t="s">
        <v>635</v>
      </c>
      <c r="F1354" s="58" t="s">
        <v>636</v>
      </c>
      <c r="G1354" s="58" t="s">
        <v>56</v>
      </c>
      <c r="H1354" s="58" t="s">
        <v>3424</v>
      </c>
      <c r="I1354" s="58" t="s">
        <v>44</v>
      </c>
      <c r="J1354" s="58" t="s">
        <v>261</v>
      </c>
      <c r="K1354" s="58" t="s">
        <v>318</v>
      </c>
      <c r="L1354" s="58" t="s">
        <v>7683</v>
      </c>
      <c r="M1354" s="58" t="s">
        <v>4708</v>
      </c>
      <c r="N1354" s="58" t="s">
        <v>7602</v>
      </c>
      <c r="O1354" s="58">
        <v>3816500</v>
      </c>
      <c r="P1354" s="58" t="s">
        <v>7721</v>
      </c>
      <c r="Q1354" s="72">
        <v>44853</v>
      </c>
      <c r="R1354" s="58" t="s">
        <v>7614</v>
      </c>
      <c r="S1354" s="72">
        <v>44852</v>
      </c>
      <c r="T1354" s="58" t="s">
        <v>1586</v>
      </c>
      <c r="U1354" s="58" t="s">
        <v>7684</v>
      </c>
      <c r="V1354" s="72">
        <v>44848</v>
      </c>
      <c r="W1354" s="58" t="s">
        <v>7603</v>
      </c>
      <c r="X1354" s="72">
        <v>44830</v>
      </c>
      <c r="Y1354" s="73" t="s">
        <v>7456</v>
      </c>
      <c r="Z1354" s="58" t="s">
        <v>52</v>
      </c>
      <c r="AA1354" s="58" t="s">
        <v>62</v>
      </c>
      <c r="AB1354" s="58" t="s">
        <v>834</v>
      </c>
      <c r="AC1354" s="58" t="s">
        <v>835</v>
      </c>
      <c r="AD1354" s="58" t="s">
        <v>7685</v>
      </c>
      <c r="AE1354" s="58" t="s">
        <v>7604</v>
      </c>
      <c r="AF1354" s="58" t="s">
        <v>7549</v>
      </c>
      <c r="AG1354" s="58"/>
      <c r="AH1354" s="58"/>
      <c r="AI1354" s="58"/>
      <c r="AJ1354" s="58"/>
      <c r="AK1354" s="58"/>
    </row>
    <row r="1355" spans="1:37" x14ac:dyDescent="0.3">
      <c r="A1355" s="58" t="s">
        <v>121</v>
      </c>
      <c r="B1355" s="58" t="s">
        <v>122</v>
      </c>
      <c r="C1355" s="58" t="s">
        <v>256</v>
      </c>
      <c r="D1355" s="58" t="s">
        <v>257</v>
      </c>
      <c r="E1355" s="58" t="s">
        <v>258</v>
      </c>
      <c r="F1355" s="58" t="s">
        <v>259</v>
      </c>
      <c r="G1355" s="58" t="s">
        <v>110</v>
      </c>
      <c r="H1355" s="58" t="s">
        <v>260</v>
      </c>
      <c r="I1355" s="58" t="s">
        <v>44</v>
      </c>
      <c r="J1355" s="58" t="s">
        <v>261</v>
      </c>
      <c r="K1355" s="58" t="s">
        <v>262</v>
      </c>
      <c r="L1355" s="58" t="s">
        <v>7686</v>
      </c>
      <c r="M1355" s="58" t="s">
        <v>264</v>
      </c>
      <c r="N1355" s="58" t="s">
        <v>7599</v>
      </c>
      <c r="O1355" s="58">
        <v>47730</v>
      </c>
      <c r="P1355" s="58" t="s">
        <v>7721</v>
      </c>
      <c r="Q1355" s="72">
        <v>44853</v>
      </c>
      <c r="R1355" s="58" t="s">
        <v>7614</v>
      </c>
      <c r="S1355" s="72">
        <v>44852</v>
      </c>
      <c r="T1355" s="58" t="s">
        <v>1580</v>
      </c>
      <c r="U1355" s="58" t="s">
        <v>7687</v>
      </c>
      <c r="V1355" s="72">
        <v>44848</v>
      </c>
      <c r="W1355" s="58" t="s">
        <v>7600</v>
      </c>
      <c r="X1355" s="72">
        <v>44827</v>
      </c>
      <c r="Y1355" s="73" t="s">
        <v>7456</v>
      </c>
      <c r="Z1355" s="58" t="s">
        <v>52</v>
      </c>
      <c r="AA1355" s="58" t="s">
        <v>116</v>
      </c>
      <c r="AB1355" s="58" t="s">
        <v>834</v>
      </c>
      <c r="AC1355" s="58" t="s">
        <v>835</v>
      </c>
      <c r="AD1355" s="58" t="s">
        <v>7688</v>
      </c>
      <c r="AE1355" s="58" t="s">
        <v>7601</v>
      </c>
      <c r="AF1355" s="58" t="s">
        <v>7549</v>
      </c>
      <c r="AG1355" s="58"/>
      <c r="AH1355" s="58"/>
      <c r="AI1355" s="58"/>
      <c r="AJ1355" s="58"/>
      <c r="AK1355" s="58"/>
    </row>
    <row r="1356" spans="1:37" x14ac:dyDescent="0.3">
      <c r="A1356" s="58" t="s">
        <v>121</v>
      </c>
      <c r="B1356" s="58" t="s">
        <v>122</v>
      </c>
      <c r="C1356" s="58" t="s">
        <v>256</v>
      </c>
      <c r="D1356" s="58" t="s">
        <v>257</v>
      </c>
      <c r="E1356" s="58" t="s">
        <v>258</v>
      </c>
      <c r="F1356" s="58" t="s">
        <v>515</v>
      </c>
      <c r="G1356" s="58" t="s">
        <v>110</v>
      </c>
      <c r="H1356" s="58" t="s">
        <v>1403</v>
      </c>
      <c r="I1356" s="58" t="s">
        <v>44</v>
      </c>
      <c r="J1356" s="58" t="s">
        <v>261</v>
      </c>
      <c r="K1356" s="58" t="s">
        <v>262</v>
      </c>
      <c r="L1356" s="58" t="s">
        <v>7686</v>
      </c>
      <c r="M1356" s="58" t="s">
        <v>1404</v>
      </c>
      <c r="N1356" s="58" t="s">
        <v>7596</v>
      </c>
      <c r="O1356" s="58">
        <v>318197</v>
      </c>
      <c r="P1356" s="58" t="s">
        <v>7721</v>
      </c>
      <c r="Q1356" s="72">
        <v>44853</v>
      </c>
      <c r="R1356" s="58" t="s">
        <v>7614</v>
      </c>
      <c r="S1356" s="72">
        <v>44852</v>
      </c>
      <c r="T1356" s="58" t="s">
        <v>1580</v>
      </c>
      <c r="U1356" s="58" t="s">
        <v>7689</v>
      </c>
      <c r="V1356" s="72">
        <v>44848</v>
      </c>
      <c r="W1356" s="58" t="s">
        <v>7597</v>
      </c>
      <c r="X1356" s="72">
        <v>44838</v>
      </c>
      <c r="Y1356" s="73" t="s">
        <v>7456</v>
      </c>
      <c r="Z1356" s="58" t="s">
        <v>52</v>
      </c>
      <c r="AA1356" s="58" t="s">
        <v>116</v>
      </c>
      <c r="AB1356" s="58" t="s">
        <v>834</v>
      </c>
      <c r="AC1356" s="58" t="s">
        <v>835</v>
      </c>
      <c r="AD1356" s="58" t="s">
        <v>7690</v>
      </c>
      <c r="AE1356" s="58" t="s">
        <v>7598</v>
      </c>
      <c r="AF1356" s="58" t="s">
        <v>7549</v>
      </c>
      <c r="AG1356" s="58"/>
      <c r="AH1356" s="58"/>
      <c r="AI1356" s="58"/>
      <c r="AJ1356" s="58"/>
      <c r="AK1356" s="58"/>
    </row>
    <row r="1357" spans="1:37" x14ac:dyDescent="0.3">
      <c r="A1357" s="58" t="s">
        <v>121</v>
      </c>
      <c r="B1357" s="58" t="s">
        <v>122</v>
      </c>
      <c r="C1357" s="58" t="s">
        <v>256</v>
      </c>
      <c r="D1357" s="58" t="s">
        <v>257</v>
      </c>
      <c r="E1357" s="58" t="s">
        <v>258</v>
      </c>
      <c r="F1357" s="58" t="s">
        <v>515</v>
      </c>
      <c r="G1357" s="58" t="s">
        <v>42</v>
      </c>
      <c r="H1357" s="58" t="s">
        <v>516</v>
      </c>
      <c r="I1357" s="58" t="s">
        <v>44</v>
      </c>
      <c r="J1357" s="58" t="s">
        <v>261</v>
      </c>
      <c r="K1357" s="58" t="s">
        <v>262</v>
      </c>
      <c r="L1357" s="58" t="s">
        <v>3437</v>
      </c>
      <c r="M1357" s="58" t="s">
        <v>531</v>
      </c>
      <c r="N1357" s="58" t="s">
        <v>7593</v>
      </c>
      <c r="O1357" s="58">
        <v>360000</v>
      </c>
      <c r="P1357" s="58" t="s">
        <v>7721</v>
      </c>
      <c r="Q1357" s="72">
        <v>44853</v>
      </c>
      <c r="R1357" s="58" t="s">
        <v>7614</v>
      </c>
      <c r="S1357" s="72">
        <v>44852</v>
      </c>
      <c r="T1357" s="58" t="s">
        <v>1580</v>
      </c>
      <c r="U1357" s="58" t="s">
        <v>7691</v>
      </c>
      <c r="V1357" s="72">
        <v>44848</v>
      </c>
      <c r="W1357" s="58" t="s">
        <v>7594</v>
      </c>
      <c r="X1357" s="72">
        <v>44840</v>
      </c>
      <c r="Y1357" s="73" t="s">
        <v>7456</v>
      </c>
      <c r="Z1357" s="58" t="s">
        <v>52</v>
      </c>
      <c r="AA1357" s="58" t="s">
        <v>53</v>
      </c>
      <c r="AB1357" s="58" t="s">
        <v>834</v>
      </c>
      <c r="AC1357" s="58" t="s">
        <v>835</v>
      </c>
      <c r="AD1357" s="58" t="s">
        <v>7692</v>
      </c>
      <c r="AE1357" s="58" t="s">
        <v>7595</v>
      </c>
      <c r="AF1357" s="58" t="s">
        <v>7549</v>
      </c>
      <c r="AG1357" s="58"/>
      <c r="AH1357" s="58"/>
      <c r="AI1357" s="58"/>
      <c r="AJ1357" s="58"/>
      <c r="AK1357" s="58"/>
    </row>
    <row r="1358" spans="1:37" x14ac:dyDescent="0.3">
      <c r="A1358" s="58" t="s">
        <v>121</v>
      </c>
      <c r="B1358" s="58" t="s">
        <v>122</v>
      </c>
      <c r="C1358" s="58" t="s">
        <v>256</v>
      </c>
      <c r="D1358" s="58" t="s">
        <v>257</v>
      </c>
      <c r="E1358" s="58" t="s">
        <v>258</v>
      </c>
      <c r="F1358" s="58" t="s">
        <v>515</v>
      </c>
      <c r="G1358" s="58" t="s">
        <v>42</v>
      </c>
      <c r="H1358" s="58" t="s">
        <v>516</v>
      </c>
      <c r="I1358" s="58" t="s">
        <v>44</v>
      </c>
      <c r="J1358" s="58" t="s">
        <v>261</v>
      </c>
      <c r="K1358" s="58" t="s">
        <v>262</v>
      </c>
      <c r="L1358" s="58" t="s">
        <v>3437</v>
      </c>
      <c r="M1358" s="58" t="s">
        <v>531</v>
      </c>
      <c r="N1358" s="58" t="s">
        <v>7590</v>
      </c>
      <c r="O1358" s="58">
        <v>360000</v>
      </c>
      <c r="P1358" s="58" t="s">
        <v>7721</v>
      </c>
      <c r="Q1358" s="72">
        <v>44853</v>
      </c>
      <c r="R1358" s="58" t="s">
        <v>7614</v>
      </c>
      <c r="S1358" s="72">
        <v>44852</v>
      </c>
      <c r="T1358" s="58" t="s">
        <v>1580</v>
      </c>
      <c r="U1358" s="58" t="s">
        <v>7693</v>
      </c>
      <c r="V1358" s="72">
        <v>44848</v>
      </c>
      <c r="W1358" s="58" t="s">
        <v>7591</v>
      </c>
      <c r="X1358" s="72">
        <v>44839</v>
      </c>
      <c r="Y1358" s="73" t="s">
        <v>7456</v>
      </c>
      <c r="Z1358" s="58" t="s">
        <v>52</v>
      </c>
      <c r="AA1358" s="58" t="s">
        <v>53</v>
      </c>
      <c r="AB1358" s="58" t="s">
        <v>834</v>
      </c>
      <c r="AC1358" s="58" t="s">
        <v>835</v>
      </c>
      <c r="AD1358" s="58" t="s">
        <v>7694</v>
      </c>
      <c r="AE1358" s="58" t="s">
        <v>7592</v>
      </c>
      <c r="AF1358" s="58" t="s">
        <v>7549</v>
      </c>
      <c r="AG1358" s="58"/>
      <c r="AH1358" s="58"/>
      <c r="AI1358" s="58"/>
      <c r="AJ1358" s="58"/>
      <c r="AK1358" s="58"/>
    </row>
    <row r="1359" spans="1:37" x14ac:dyDescent="0.3">
      <c r="A1359" s="58" t="s">
        <v>121</v>
      </c>
      <c r="B1359" s="58" t="s">
        <v>122</v>
      </c>
      <c r="C1359" s="58" t="s">
        <v>256</v>
      </c>
      <c r="D1359" s="58" t="s">
        <v>257</v>
      </c>
      <c r="E1359" s="58" t="s">
        <v>258</v>
      </c>
      <c r="F1359" s="58" t="s">
        <v>515</v>
      </c>
      <c r="G1359" s="58" t="s">
        <v>42</v>
      </c>
      <c r="H1359" s="58" t="s">
        <v>516</v>
      </c>
      <c r="I1359" s="58" t="s">
        <v>44</v>
      </c>
      <c r="J1359" s="58" t="s">
        <v>261</v>
      </c>
      <c r="K1359" s="58" t="s">
        <v>262</v>
      </c>
      <c r="L1359" s="58" t="s">
        <v>3437</v>
      </c>
      <c r="M1359" s="58" t="s">
        <v>531</v>
      </c>
      <c r="N1359" s="58" t="s">
        <v>7587</v>
      </c>
      <c r="O1359" s="58">
        <v>360000</v>
      </c>
      <c r="P1359" s="58" t="s">
        <v>7721</v>
      </c>
      <c r="Q1359" s="72">
        <v>44853</v>
      </c>
      <c r="R1359" s="58" t="s">
        <v>7614</v>
      </c>
      <c r="S1359" s="72">
        <v>44852</v>
      </c>
      <c r="T1359" s="58" t="s">
        <v>1580</v>
      </c>
      <c r="U1359" s="58" t="s">
        <v>7695</v>
      </c>
      <c r="V1359" s="72">
        <v>44848</v>
      </c>
      <c r="W1359" s="58" t="s">
        <v>7588</v>
      </c>
      <c r="X1359" s="72">
        <v>44838</v>
      </c>
      <c r="Y1359" s="73" t="s">
        <v>7456</v>
      </c>
      <c r="Z1359" s="58" t="s">
        <v>52</v>
      </c>
      <c r="AA1359" s="58" t="s">
        <v>53</v>
      </c>
      <c r="AB1359" s="58" t="s">
        <v>834</v>
      </c>
      <c r="AC1359" s="58" t="s">
        <v>835</v>
      </c>
      <c r="AD1359" s="58" t="s">
        <v>7696</v>
      </c>
      <c r="AE1359" s="58" t="s">
        <v>7589</v>
      </c>
      <c r="AF1359" s="58" t="s">
        <v>7549</v>
      </c>
      <c r="AG1359" s="58"/>
      <c r="AH1359" s="58"/>
      <c r="AI1359" s="58"/>
      <c r="AJ1359" s="58"/>
      <c r="AK1359" s="58"/>
    </row>
    <row r="1360" spans="1:37" x14ac:dyDescent="0.3">
      <c r="A1360" s="58" t="s">
        <v>121</v>
      </c>
      <c r="B1360" s="58" t="s">
        <v>122</v>
      </c>
      <c r="C1360" s="58" t="s">
        <v>256</v>
      </c>
      <c r="D1360" s="58" t="s">
        <v>257</v>
      </c>
      <c r="E1360" s="58" t="s">
        <v>258</v>
      </c>
      <c r="F1360" s="58" t="s">
        <v>515</v>
      </c>
      <c r="G1360" s="58" t="s">
        <v>42</v>
      </c>
      <c r="H1360" s="58" t="s">
        <v>516</v>
      </c>
      <c r="I1360" s="58" t="s">
        <v>44</v>
      </c>
      <c r="J1360" s="58" t="s">
        <v>261</v>
      </c>
      <c r="K1360" s="58" t="s">
        <v>262</v>
      </c>
      <c r="L1360" s="58" t="s">
        <v>3437</v>
      </c>
      <c r="M1360" s="58" t="s">
        <v>531</v>
      </c>
      <c r="N1360" s="58" t="s">
        <v>7556</v>
      </c>
      <c r="O1360" s="58">
        <v>330000</v>
      </c>
      <c r="P1360" s="58" t="s">
        <v>7721</v>
      </c>
      <c r="Q1360" s="72">
        <v>44853</v>
      </c>
      <c r="R1360" s="58" t="s">
        <v>7614</v>
      </c>
      <c r="S1360" s="72">
        <v>44852</v>
      </c>
      <c r="T1360" s="58" t="s">
        <v>1580</v>
      </c>
      <c r="U1360" s="58" t="s">
        <v>7697</v>
      </c>
      <c r="V1360" s="72">
        <v>44848</v>
      </c>
      <c r="W1360" s="58" t="s">
        <v>7557</v>
      </c>
      <c r="X1360" s="72">
        <v>44833</v>
      </c>
      <c r="Y1360" s="73" t="s">
        <v>7456</v>
      </c>
      <c r="Z1360" s="58" t="s">
        <v>52</v>
      </c>
      <c r="AA1360" s="58" t="s">
        <v>53</v>
      </c>
      <c r="AB1360" s="58" t="s">
        <v>834</v>
      </c>
      <c r="AC1360" s="58" t="s">
        <v>835</v>
      </c>
      <c r="AD1360" s="58" t="s">
        <v>7698</v>
      </c>
      <c r="AE1360" s="58" t="s">
        <v>7558</v>
      </c>
      <c r="AF1360" s="58" t="s">
        <v>7549</v>
      </c>
      <c r="AG1360" s="58"/>
      <c r="AH1360" s="58"/>
      <c r="AI1360" s="58"/>
      <c r="AJ1360" s="58"/>
      <c r="AK1360" s="58"/>
    </row>
    <row r="1361" spans="1:37" x14ac:dyDescent="0.3">
      <c r="A1361" s="71" t="s">
        <v>121</v>
      </c>
      <c r="B1361" s="71" t="s">
        <v>122</v>
      </c>
      <c r="C1361" s="71" t="s">
        <v>256</v>
      </c>
      <c r="D1361" s="71" t="s">
        <v>257</v>
      </c>
      <c r="E1361" s="71" t="s">
        <v>258</v>
      </c>
      <c r="F1361" s="71" t="s">
        <v>515</v>
      </c>
      <c r="G1361" s="71" t="s">
        <v>42</v>
      </c>
      <c r="H1361" s="71" t="s">
        <v>516</v>
      </c>
      <c r="I1361" s="71" t="s">
        <v>44</v>
      </c>
      <c r="J1361" s="71" t="s">
        <v>261</v>
      </c>
      <c r="K1361" s="71" t="s">
        <v>262</v>
      </c>
      <c r="L1361" s="71" t="s">
        <v>3437</v>
      </c>
      <c r="M1361" s="71" t="s">
        <v>531</v>
      </c>
      <c r="N1361" s="71" t="s">
        <v>7553</v>
      </c>
      <c r="O1361" s="71">
        <v>330000</v>
      </c>
      <c r="P1361" s="71" t="s">
        <v>7721</v>
      </c>
      <c r="Q1361" s="75">
        <v>44853</v>
      </c>
      <c r="R1361" s="71" t="s">
        <v>7614</v>
      </c>
      <c r="S1361" s="75">
        <v>44852</v>
      </c>
      <c r="T1361" s="71" t="s">
        <v>1580</v>
      </c>
      <c r="U1361" s="71" t="s">
        <v>7699</v>
      </c>
      <c r="V1361" s="75">
        <v>44848</v>
      </c>
      <c r="W1361" s="71" t="s">
        <v>7554</v>
      </c>
      <c r="X1361" s="75">
        <v>44832</v>
      </c>
      <c r="Y1361" s="76" t="s">
        <v>7456</v>
      </c>
      <c r="Z1361" s="71" t="s">
        <v>52</v>
      </c>
      <c r="AA1361" s="71" t="s">
        <v>53</v>
      </c>
      <c r="AB1361" s="71" t="s">
        <v>834</v>
      </c>
      <c r="AC1361" s="71" t="s">
        <v>835</v>
      </c>
      <c r="AD1361" s="71" t="s">
        <v>7700</v>
      </c>
      <c r="AE1361" s="71" t="s">
        <v>7555</v>
      </c>
      <c r="AF1361" s="71" t="s">
        <v>7549</v>
      </c>
      <c r="AG1361" s="71"/>
      <c r="AH1361" s="71"/>
      <c r="AI1361" s="71"/>
      <c r="AJ1361" s="71"/>
      <c r="AK1361" s="71"/>
    </row>
    <row r="1362" spans="1:37" x14ac:dyDescent="0.3">
      <c r="A1362" s="58" t="s">
        <v>121</v>
      </c>
      <c r="B1362" s="58" t="s">
        <v>122</v>
      </c>
      <c r="C1362" s="58" t="s">
        <v>256</v>
      </c>
      <c r="D1362" s="58" t="s">
        <v>257</v>
      </c>
      <c r="E1362" s="58" t="s">
        <v>258</v>
      </c>
      <c r="F1362" s="58" t="s">
        <v>515</v>
      </c>
      <c r="G1362" s="58" t="s">
        <v>42</v>
      </c>
      <c r="H1362" s="58" t="s">
        <v>516</v>
      </c>
      <c r="I1362" s="58" t="s">
        <v>44</v>
      </c>
      <c r="J1362" s="58" t="s">
        <v>261</v>
      </c>
      <c r="K1362" s="58" t="s">
        <v>262</v>
      </c>
      <c r="L1362" s="58" t="s">
        <v>3437</v>
      </c>
      <c r="M1362" s="58" t="s">
        <v>531</v>
      </c>
      <c r="N1362" s="58" t="s">
        <v>7550</v>
      </c>
      <c r="O1362" s="58">
        <v>330000</v>
      </c>
      <c r="P1362" s="58" t="s">
        <v>7721</v>
      </c>
      <c r="Q1362" s="72">
        <v>44853</v>
      </c>
      <c r="R1362" s="58" t="s">
        <v>7614</v>
      </c>
      <c r="S1362" s="72">
        <v>44852</v>
      </c>
      <c r="T1362" s="58" t="s">
        <v>1580</v>
      </c>
      <c r="U1362" s="58" t="s">
        <v>7701</v>
      </c>
      <c r="V1362" s="72">
        <v>44848</v>
      </c>
      <c r="W1362" s="58" t="s">
        <v>7551</v>
      </c>
      <c r="X1362" s="72">
        <v>44831</v>
      </c>
      <c r="Y1362" s="73" t="s">
        <v>7456</v>
      </c>
      <c r="Z1362" s="58" t="s">
        <v>52</v>
      </c>
      <c r="AA1362" s="58" t="s">
        <v>53</v>
      </c>
      <c r="AB1362" s="58" t="s">
        <v>834</v>
      </c>
      <c r="AC1362" s="58" t="s">
        <v>835</v>
      </c>
      <c r="AD1362" s="58" t="s">
        <v>7702</v>
      </c>
      <c r="AE1362" s="58" t="s">
        <v>7552</v>
      </c>
      <c r="AF1362" s="58" t="s">
        <v>7549</v>
      </c>
      <c r="AG1362" s="58"/>
      <c r="AH1362" s="58"/>
      <c r="AI1362" s="58"/>
      <c r="AJ1362" s="58"/>
      <c r="AK1362" s="58"/>
    </row>
    <row r="1363" spans="1:37" x14ac:dyDescent="0.3">
      <c r="A1363" s="58" t="s">
        <v>121</v>
      </c>
      <c r="B1363" s="58" t="s">
        <v>632</v>
      </c>
      <c r="C1363" s="58" t="s">
        <v>633</v>
      </c>
      <c r="D1363" s="58" t="s">
        <v>634</v>
      </c>
      <c r="E1363" s="58" t="s">
        <v>635</v>
      </c>
      <c r="F1363" s="58" t="s">
        <v>652</v>
      </c>
      <c r="G1363" s="58" t="s">
        <v>56</v>
      </c>
      <c r="H1363" s="58" t="s">
        <v>665</v>
      </c>
      <c r="I1363" s="58" t="s">
        <v>44</v>
      </c>
      <c r="J1363" s="58" t="s">
        <v>261</v>
      </c>
      <c r="K1363" s="58" t="s">
        <v>318</v>
      </c>
      <c r="L1363" s="58" t="s">
        <v>5750</v>
      </c>
      <c r="M1363" s="58" t="s">
        <v>5751</v>
      </c>
      <c r="N1363" s="58" t="s">
        <v>7580</v>
      </c>
      <c r="O1363" s="58">
        <v>595000</v>
      </c>
      <c r="P1363" s="58" t="s">
        <v>7721</v>
      </c>
      <c r="Q1363" s="72">
        <v>44853</v>
      </c>
      <c r="R1363" s="58" t="s">
        <v>7614</v>
      </c>
      <c r="S1363" s="72">
        <v>44852</v>
      </c>
      <c r="T1363" s="58" t="s">
        <v>1586</v>
      </c>
      <c r="U1363" s="58" t="s">
        <v>7703</v>
      </c>
      <c r="V1363" s="72">
        <v>44848</v>
      </c>
      <c r="W1363" s="58" t="s">
        <v>7581</v>
      </c>
      <c r="X1363" s="72">
        <v>44816</v>
      </c>
      <c r="Y1363" s="73" t="s">
        <v>7456</v>
      </c>
      <c r="Z1363" s="58" t="s">
        <v>52</v>
      </c>
      <c r="AA1363" s="58" t="s">
        <v>62</v>
      </c>
      <c r="AB1363" s="58" t="s">
        <v>834</v>
      </c>
      <c r="AC1363" s="58" t="s">
        <v>835</v>
      </c>
      <c r="AD1363" s="58" t="s">
        <v>7704</v>
      </c>
      <c r="AE1363" s="58" t="s">
        <v>7582</v>
      </c>
      <c r="AF1363" s="58" t="s">
        <v>7549</v>
      </c>
      <c r="AG1363" s="58"/>
      <c r="AH1363" s="58"/>
      <c r="AI1363" s="58"/>
      <c r="AJ1363" s="58"/>
      <c r="AK1363" s="58"/>
    </row>
    <row r="1364" spans="1:37" x14ac:dyDescent="0.3">
      <c r="A1364" s="58" t="s">
        <v>121</v>
      </c>
      <c r="B1364" s="58" t="s">
        <v>632</v>
      </c>
      <c r="C1364" s="58" t="s">
        <v>633</v>
      </c>
      <c r="D1364" s="58" t="s">
        <v>634</v>
      </c>
      <c r="E1364" s="58" t="s">
        <v>635</v>
      </c>
      <c r="F1364" s="58" t="s">
        <v>652</v>
      </c>
      <c r="G1364" s="58" t="s">
        <v>56</v>
      </c>
      <c r="H1364" s="58" t="s">
        <v>665</v>
      </c>
      <c r="I1364" s="58" t="s">
        <v>44</v>
      </c>
      <c r="J1364" s="58" t="s">
        <v>261</v>
      </c>
      <c r="K1364" s="58" t="s">
        <v>318</v>
      </c>
      <c r="L1364" s="58" t="s">
        <v>5750</v>
      </c>
      <c r="M1364" s="58" t="s">
        <v>5751</v>
      </c>
      <c r="N1364" s="58" t="s">
        <v>7577</v>
      </c>
      <c r="O1364" s="58">
        <v>390000</v>
      </c>
      <c r="P1364" s="58" t="s">
        <v>7721</v>
      </c>
      <c r="Q1364" s="72">
        <v>44853</v>
      </c>
      <c r="R1364" s="58" t="s">
        <v>7614</v>
      </c>
      <c r="S1364" s="72">
        <v>44852</v>
      </c>
      <c r="T1364" s="58" t="s">
        <v>1586</v>
      </c>
      <c r="U1364" s="58" t="s">
        <v>7705</v>
      </c>
      <c r="V1364" s="72">
        <v>44848</v>
      </c>
      <c r="W1364" s="58" t="s">
        <v>7578</v>
      </c>
      <c r="X1364" s="72">
        <v>44816</v>
      </c>
      <c r="Y1364" s="73" t="s">
        <v>7456</v>
      </c>
      <c r="Z1364" s="58" t="s">
        <v>52</v>
      </c>
      <c r="AA1364" s="58" t="s">
        <v>62</v>
      </c>
      <c r="AB1364" s="58" t="s">
        <v>834</v>
      </c>
      <c r="AC1364" s="58" t="s">
        <v>835</v>
      </c>
      <c r="AD1364" s="58" t="s">
        <v>7706</v>
      </c>
      <c r="AE1364" s="58" t="s">
        <v>7579</v>
      </c>
      <c r="AF1364" s="58" t="s">
        <v>7549</v>
      </c>
      <c r="AG1364" s="58"/>
      <c r="AH1364" s="58"/>
      <c r="AI1364" s="58"/>
      <c r="AJ1364" s="58"/>
      <c r="AK1364" s="58"/>
    </row>
    <row r="1365" spans="1:37" x14ac:dyDescent="0.3">
      <c r="A1365" s="58" t="s">
        <v>121</v>
      </c>
      <c r="B1365" s="58" t="s">
        <v>632</v>
      </c>
      <c r="C1365" s="58" t="s">
        <v>633</v>
      </c>
      <c r="D1365" s="58" t="s">
        <v>634</v>
      </c>
      <c r="E1365" s="58" t="s">
        <v>635</v>
      </c>
      <c r="F1365" s="58" t="s">
        <v>652</v>
      </c>
      <c r="G1365" s="58" t="s">
        <v>56</v>
      </c>
      <c r="H1365" s="58" t="s">
        <v>665</v>
      </c>
      <c r="I1365" s="58" t="s">
        <v>44</v>
      </c>
      <c r="J1365" s="58" t="s">
        <v>261</v>
      </c>
      <c r="K1365" s="58" t="s">
        <v>318</v>
      </c>
      <c r="L1365" s="58" t="s">
        <v>5750</v>
      </c>
      <c r="M1365" s="58" t="s">
        <v>5751</v>
      </c>
      <c r="N1365" s="58" t="s">
        <v>7574</v>
      </c>
      <c r="O1365" s="58">
        <v>1977930</v>
      </c>
      <c r="P1365" s="58" t="s">
        <v>7721</v>
      </c>
      <c r="Q1365" s="72">
        <v>44853</v>
      </c>
      <c r="R1365" s="58" t="s">
        <v>7614</v>
      </c>
      <c r="S1365" s="72">
        <v>44852</v>
      </c>
      <c r="T1365" s="58" t="s">
        <v>1586</v>
      </c>
      <c r="U1365" s="58" t="s">
        <v>7707</v>
      </c>
      <c r="V1365" s="72">
        <v>44848</v>
      </c>
      <c r="W1365" s="58" t="s">
        <v>7575</v>
      </c>
      <c r="X1365" s="72">
        <v>44809</v>
      </c>
      <c r="Y1365" s="73" t="s">
        <v>7456</v>
      </c>
      <c r="Z1365" s="58" t="s">
        <v>52</v>
      </c>
      <c r="AA1365" s="58" t="s">
        <v>62</v>
      </c>
      <c r="AB1365" s="58" t="s">
        <v>834</v>
      </c>
      <c r="AC1365" s="58" t="s">
        <v>835</v>
      </c>
      <c r="AD1365" s="58" t="s">
        <v>7708</v>
      </c>
      <c r="AE1365" s="58" t="s">
        <v>7576</v>
      </c>
      <c r="AF1365" s="58" t="s">
        <v>7549</v>
      </c>
      <c r="AG1365" s="58"/>
      <c r="AH1365" s="58"/>
      <c r="AI1365" s="58"/>
      <c r="AJ1365" s="58"/>
      <c r="AK1365" s="58"/>
    </row>
    <row r="1366" spans="1:37" x14ac:dyDescent="0.3">
      <c r="A1366" s="58" t="s">
        <v>121</v>
      </c>
      <c r="B1366" s="58" t="s">
        <v>632</v>
      </c>
      <c r="C1366" s="58" t="s">
        <v>633</v>
      </c>
      <c r="D1366" s="58" t="s">
        <v>634</v>
      </c>
      <c r="E1366" s="58" t="s">
        <v>635</v>
      </c>
      <c r="F1366" s="58" t="s">
        <v>636</v>
      </c>
      <c r="G1366" s="58" t="s">
        <v>56</v>
      </c>
      <c r="H1366" s="58" t="s">
        <v>3424</v>
      </c>
      <c r="I1366" s="58" t="s">
        <v>44</v>
      </c>
      <c r="J1366" s="58" t="s">
        <v>261</v>
      </c>
      <c r="K1366" s="58" t="s">
        <v>318</v>
      </c>
      <c r="L1366" s="58" t="s">
        <v>5750</v>
      </c>
      <c r="M1366" s="58" t="s">
        <v>6756</v>
      </c>
      <c r="N1366" s="58" t="s">
        <v>7571</v>
      </c>
      <c r="O1366" s="58">
        <v>1744800</v>
      </c>
      <c r="P1366" s="58" t="s">
        <v>7721</v>
      </c>
      <c r="Q1366" s="72">
        <v>44853</v>
      </c>
      <c r="R1366" s="58" t="s">
        <v>7614</v>
      </c>
      <c r="S1366" s="72">
        <v>44852</v>
      </c>
      <c r="T1366" s="58" t="s">
        <v>1586</v>
      </c>
      <c r="U1366" s="58" t="s">
        <v>7709</v>
      </c>
      <c r="V1366" s="72">
        <v>44848</v>
      </c>
      <c r="W1366" s="58" t="s">
        <v>7572</v>
      </c>
      <c r="X1366" s="72">
        <v>44820</v>
      </c>
      <c r="Y1366" s="73" t="s">
        <v>7456</v>
      </c>
      <c r="Z1366" s="58" t="s">
        <v>52</v>
      </c>
      <c r="AA1366" s="58" t="s">
        <v>62</v>
      </c>
      <c r="AB1366" s="58" t="s">
        <v>834</v>
      </c>
      <c r="AC1366" s="58" t="s">
        <v>835</v>
      </c>
      <c r="AD1366" s="58" t="s">
        <v>7710</v>
      </c>
      <c r="AE1366" s="58" t="s">
        <v>7573</v>
      </c>
      <c r="AF1366" s="58" t="s">
        <v>7549</v>
      </c>
      <c r="AG1366" s="58"/>
      <c r="AH1366" s="58"/>
      <c r="AI1366" s="58"/>
      <c r="AJ1366" s="58"/>
      <c r="AK1366" s="58"/>
    </row>
    <row r="1367" spans="1:37" x14ac:dyDescent="0.3">
      <c r="A1367" s="58" t="s">
        <v>121</v>
      </c>
      <c r="B1367" s="58" t="s">
        <v>632</v>
      </c>
      <c r="C1367" s="58" t="s">
        <v>633</v>
      </c>
      <c r="D1367" s="58" t="s">
        <v>634</v>
      </c>
      <c r="E1367" s="58" t="s">
        <v>635</v>
      </c>
      <c r="F1367" s="58" t="s">
        <v>636</v>
      </c>
      <c r="G1367" s="58" t="s">
        <v>56</v>
      </c>
      <c r="H1367" s="58" t="s">
        <v>3424</v>
      </c>
      <c r="I1367" s="58" t="s">
        <v>44</v>
      </c>
      <c r="J1367" s="58" t="s">
        <v>261</v>
      </c>
      <c r="K1367" s="58" t="s">
        <v>318</v>
      </c>
      <c r="L1367" s="58" t="s">
        <v>5750</v>
      </c>
      <c r="M1367" s="58" t="s">
        <v>6756</v>
      </c>
      <c r="N1367" s="58" t="s">
        <v>7568</v>
      </c>
      <c r="O1367" s="58">
        <v>4385400</v>
      </c>
      <c r="P1367" s="58" t="s">
        <v>7721</v>
      </c>
      <c r="Q1367" s="72">
        <v>44853</v>
      </c>
      <c r="R1367" s="58" t="s">
        <v>7614</v>
      </c>
      <c r="S1367" s="72">
        <v>44852</v>
      </c>
      <c r="T1367" s="58" t="s">
        <v>1586</v>
      </c>
      <c r="U1367" s="58" t="s">
        <v>7711</v>
      </c>
      <c r="V1367" s="72">
        <v>44848</v>
      </c>
      <c r="W1367" s="58" t="s">
        <v>7569</v>
      </c>
      <c r="X1367" s="72">
        <v>44817</v>
      </c>
      <c r="Y1367" s="73" t="s">
        <v>7456</v>
      </c>
      <c r="Z1367" s="58" t="s">
        <v>52</v>
      </c>
      <c r="AA1367" s="58" t="s">
        <v>62</v>
      </c>
      <c r="AB1367" s="58" t="s">
        <v>834</v>
      </c>
      <c r="AC1367" s="58" t="s">
        <v>835</v>
      </c>
      <c r="AD1367" s="58" t="s">
        <v>7712</v>
      </c>
      <c r="AE1367" s="58" t="s">
        <v>7570</v>
      </c>
      <c r="AF1367" s="58" t="s">
        <v>7549</v>
      </c>
      <c r="AG1367" s="58"/>
      <c r="AH1367" s="58"/>
      <c r="AI1367" s="58"/>
      <c r="AJ1367" s="58"/>
      <c r="AK1367" s="58"/>
    </row>
    <row r="1368" spans="1:37" x14ac:dyDescent="0.3">
      <c r="A1368" s="58" t="s">
        <v>121</v>
      </c>
      <c r="B1368" s="58" t="s">
        <v>632</v>
      </c>
      <c r="C1368" s="58" t="s">
        <v>633</v>
      </c>
      <c r="D1368" s="58" t="s">
        <v>634</v>
      </c>
      <c r="E1368" s="58" t="s">
        <v>635</v>
      </c>
      <c r="F1368" s="58" t="s">
        <v>636</v>
      </c>
      <c r="G1368" s="58" t="s">
        <v>56</v>
      </c>
      <c r="H1368" s="58" t="s">
        <v>3424</v>
      </c>
      <c r="I1368" s="58" t="s">
        <v>44</v>
      </c>
      <c r="J1368" s="58" t="s">
        <v>261</v>
      </c>
      <c r="K1368" s="58" t="s">
        <v>318</v>
      </c>
      <c r="L1368" s="58" t="s">
        <v>5750</v>
      </c>
      <c r="M1368" s="58" t="s">
        <v>6756</v>
      </c>
      <c r="N1368" s="58" t="s">
        <v>7565</v>
      </c>
      <c r="O1368" s="58">
        <v>3173500</v>
      </c>
      <c r="P1368" s="58" t="s">
        <v>7721</v>
      </c>
      <c r="Q1368" s="72">
        <v>44853</v>
      </c>
      <c r="R1368" s="58" t="s">
        <v>7614</v>
      </c>
      <c r="S1368" s="72">
        <v>44852</v>
      </c>
      <c r="T1368" s="58" t="s">
        <v>1586</v>
      </c>
      <c r="U1368" s="58" t="s">
        <v>7713</v>
      </c>
      <c r="V1368" s="72">
        <v>44848</v>
      </c>
      <c r="W1368" s="58" t="s">
        <v>7566</v>
      </c>
      <c r="X1368" s="72">
        <v>44816</v>
      </c>
      <c r="Y1368" s="73" t="s">
        <v>7456</v>
      </c>
      <c r="Z1368" s="58" t="s">
        <v>52</v>
      </c>
      <c r="AA1368" s="58" t="s">
        <v>62</v>
      </c>
      <c r="AB1368" s="58" t="s">
        <v>834</v>
      </c>
      <c r="AC1368" s="58" t="s">
        <v>835</v>
      </c>
      <c r="AD1368" s="58" t="s">
        <v>7714</v>
      </c>
      <c r="AE1368" s="58" t="s">
        <v>7567</v>
      </c>
      <c r="AF1368" s="58" t="s">
        <v>7549</v>
      </c>
      <c r="AG1368" s="58"/>
      <c r="AH1368" s="58"/>
      <c r="AI1368" s="58"/>
      <c r="AJ1368" s="58"/>
      <c r="AK1368" s="58"/>
    </row>
    <row r="1369" spans="1:37" x14ac:dyDescent="0.3">
      <c r="A1369" s="58" t="s">
        <v>121</v>
      </c>
      <c r="B1369" s="58" t="s">
        <v>632</v>
      </c>
      <c r="C1369" s="58" t="s">
        <v>633</v>
      </c>
      <c r="D1369" s="58" t="s">
        <v>634</v>
      </c>
      <c r="E1369" s="58" t="s">
        <v>635</v>
      </c>
      <c r="F1369" s="58" t="s">
        <v>636</v>
      </c>
      <c r="G1369" s="58" t="s">
        <v>56</v>
      </c>
      <c r="H1369" s="58" t="s">
        <v>3424</v>
      </c>
      <c r="I1369" s="58" t="s">
        <v>44</v>
      </c>
      <c r="J1369" s="58" t="s">
        <v>261</v>
      </c>
      <c r="K1369" s="58" t="s">
        <v>318</v>
      </c>
      <c r="L1369" s="58" t="s">
        <v>5750</v>
      </c>
      <c r="M1369" s="58" t="s">
        <v>6756</v>
      </c>
      <c r="N1369" s="58" t="s">
        <v>7562</v>
      </c>
      <c r="O1369" s="58">
        <v>3199500</v>
      </c>
      <c r="P1369" s="58" t="s">
        <v>7721</v>
      </c>
      <c r="Q1369" s="72">
        <v>44853</v>
      </c>
      <c r="R1369" s="58" t="s">
        <v>7614</v>
      </c>
      <c r="S1369" s="72">
        <v>44852</v>
      </c>
      <c r="T1369" s="58" t="s">
        <v>1586</v>
      </c>
      <c r="U1369" s="58" t="s">
        <v>7715</v>
      </c>
      <c r="V1369" s="72">
        <v>44848</v>
      </c>
      <c r="W1369" s="58" t="s">
        <v>7563</v>
      </c>
      <c r="X1369" s="72">
        <v>44812</v>
      </c>
      <c r="Y1369" s="73" t="s">
        <v>7456</v>
      </c>
      <c r="Z1369" s="58" t="s">
        <v>52</v>
      </c>
      <c r="AA1369" s="58" t="s">
        <v>62</v>
      </c>
      <c r="AB1369" s="58" t="s">
        <v>834</v>
      </c>
      <c r="AC1369" s="58" t="s">
        <v>835</v>
      </c>
      <c r="AD1369" s="58" t="s">
        <v>7716</v>
      </c>
      <c r="AE1369" s="58" t="s">
        <v>7564</v>
      </c>
      <c r="AF1369" s="58" t="s">
        <v>7549</v>
      </c>
      <c r="AG1369" s="58"/>
      <c r="AH1369" s="58"/>
      <c r="AI1369" s="58"/>
      <c r="AJ1369" s="58"/>
      <c r="AK1369" s="58"/>
    </row>
    <row r="1370" spans="1:37" x14ac:dyDescent="0.3">
      <c r="A1370" s="58" t="s">
        <v>121</v>
      </c>
      <c r="B1370" s="58" t="s">
        <v>632</v>
      </c>
      <c r="C1370" s="58" t="s">
        <v>633</v>
      </c>
      <c r="D1370" s="58" t="s">
        <v>634</v>
      </c>
      <c r="E1370" s="58" t="s">
        <v>635</v>
      </c>
      <c r="F1370" s="58" t="s">
        <v>636</v>
      </c>
      <c r="G1370" s="58" t="s">
        <v>56</v>
      </c>
      <c r="H1370" s="58" t="s">
        <v>3424</v>
      </c>
      <c r="I1370" s="58" t="s">
        <v>44</v>
      </c>
      <c r="J1370" s="58" t="s">
        <v>261</v>
      </c>
      <c r="K1370" s="58" t="s">
        <v>318</v>
      </c>
      <c r="L1370" s="58" t="s">
        <v>5750</v>
      </c>
      <c r="M1370" s="58" t="s">
        <v>6756</v>
      </c>
      <c r="N1370" s="58" t="s">
        <v>7559</v>
      </c>
      <c r="O1370" s="58">
        <v>2384500</v>
      </c>
      <c r="P1370" s="58" t="s">
        <v>7721</v>
      </c>
      <c r="Q1370" s="72">
        <v>44853</v>
      </c>
      <c r="R1370" s="58" t="s">
        <v>7614</v>
      </c>
      <c r="S1370" s="72">
        <v>44852</v>
      </c>
      <c r="T1370" s="58" t="s">
        <v>1586</v>
      </c>
      <c r="U1370" s="58" t="s">
        <v>7717</v>
      </c>
      <c r="V1370" s="72">
        <v>44848</v>
      </c>
      <c r="W1370" s="58" t="s">
        <v>7560</v>
      </c>
      <c r="X1370" s="72">
        <v>44826</v>
      </c>
      <c r="Y1370" s="73" t="s">
        <v>7456</v>
      </c>
      <c r="Z1370" s="58" t="s">
        <v>52</v>
      </c>
      <c r="AA1370" s="58" t="s">
        <v>62</v>
      </c>
      <c r="AB1370" s="58" t="s">
        <v>834</v>
      </c>
      <c r="AC1370" s="58" t="s">
        <v>835</v>
      </c>
      <c r="AD1370" s="58" t="s">
        <v>7718</v>
      </c>
      <c r="AE1370" s="58" t="s">
        <v>7561</v>
      </c>
      <c r="AF1370" s="58" t="s">
        <v>7549</v>
      </c>
      <c r="AG1370" s="58"/>
      <c r="AH1370" s="58"/>
      <c r="AI1370" s="58"/>
      <c r="AJ1370" s="58"/>
      <c r="AK1370" s="58"/>
    </row>
    <row r="1371" spans="1:37" x14ac:dyDescent="0.3">
      <c r="A1371" s="58" t="s">
        <v>121</v>
      </c>
      <c r="B1371" s="58" t="s">
        <v>122</v>
      </c>
      <c r="C1371" s="58" t="s">
        <v>256</v>
      </c>
      <c r="D1371" s="58" t="s">
        <v>351</v>
      </c>
      <c r="E1371" s="58" t="s">
        <v>352</v>
      </c>
      <c r="F1371" s="58" t="s">
        <v>387</v>
      </c>
      <c r="G1371" s="58" t="s">
        <v>42</v>
      </c>
      <c r="H1371" s="58" t="s">
        <v>3068</v>
      </c>
      <c r="I1371" s="58" t="s">
        <v>44</v>
      </c>
      <c r="J1371" s="58" t="s">
        <v>261</v>
      </c>
      <c r="K1371" s="58" t="s">
        <v>318</v>
      </c>
      <c r="L1371" s="58" t="s">
        <v>3437</v>
      </c>
      <c r="M1371" s="58" t="s">
        <v>7545</v>
      </c>
      <c r="N1371" s="58" t="s">
        <v>7546</v>
      </c>
      <c r="O1371" s="58">
        <v>440000</v>
      </c>
      <c r="P1371" s="58" t="s">
        <v>7721</v>
      </c>
      <c r="Q1371" s="72">
        <v>44853</v>
      </c>
      <c r="R1371" s="58" t="s">
        <v>7614</v>
      </c>
      <c r="S1371" s="72">
        <v>44852</v>
      </c>
      <c r="T1371" s="58" t="s">
        <v>1580</v>
      </c>
      <c r="U1371" s="58" t="s">
        <v>7719</v>
      </c>
      <c r="V1371" s="72">
        <v>44848</v>
      </c>
      <c r="W1371" s="58" t="s">
        <v>7547</v>
      </c>
      <c r="X1371" s="72">
        <v>44830</v>
      </c>
      <c r="Y1371" s="73" t="s">
        <v>7456</v>
      </c>
      <c r="Z1371" s="58" t="s">
        <v>52</v>
      </c>
      <c r="AA1371" s="58" t="s">
        <v>53</v>
      </c>
      <c r="AB1371" s="58" t="s">
        <v>834</v>
      </c>
      <c r="AC1371" s="58" t="s">
        <v>835</v>
      </c>
      <c r="AD1371" s="58" t="s">
        <v>7720</v>
      </c>
      <c r="AE1371" s="58" t="s">
        <v>7548</v>
      </c>
      <c r="AF1371" s="58" t="s">
        <v>7549</v>
      </c>
      <c r="AG1371" s="58"/>
      <c r="AH1371" s="58"/>
      <c r="AI1371" s="58"/>
      <c r="AJ1371" s="58"/>
      <c r="AK1371" s="58"/>
    </row>
    <row r="1372" spans="1:37" x14ac:dyDescent="0.3">
      <c r="A1372" s="58" t="s">
        <v>36</v>
      </c>
      <c r="B1372" s="58" t="s">
        <v>37</v>
      </c>
      <c r="C1372" s="58" t="s">
        <v>38</v>
      </c>
      <c r="D1372" s="58" t="s">
        <v>39</v>
      </c>
      <c r="E1372" s="58" t="s">
        <v>1074</v>
      </c>
      <c r="F1372" s="58" t="s">
        <v>1075</v>
      </c>
      <c r="G1372" s="58" t="s">
        <v>56</v>
      </c>
      <c r="H1372" s="58" t="s">
        <v>1076</v>
      </c>
      <c r="I1372" s="58" t="s">
        <v>44</v>
      </c>
      <c r="J1372" s="58" t="s">
        <v>102</v>
      </c>
      <c r="K1372" s="58" t="s">
        <v>128</v>
      </c>
      <c r="L1372" s="58" t="s">
        <v>1077</v>
      </c>
      <c r="M1372" s="58" t="s">
        <v>1078</v>
      </c>
      <c r="N1372" s="58" t="s">
        <v>7730</v>
      </c>
      <c r="O1372" s="58">
        <v>1080000</v>
      </c>
      <c r="P1372" s="58" t="s">
        <v>7847</v>
      </c>
      <c r="Q1372" s="72">
        <v>44865</v>
      </c>
      <c r="R1372" s="58" t="s">
        <v>7848</v>
      </c>
      <c r="S1372" s="72">
        <v>44865</v>
      </c>
      <c r="T1372" s="58" t="s">
        <v>1443</v>
      </c>
      <c r="U1372" s="58" t="s">
        <v>7849</v>
      </c>
      <c r="V1372" s="72">
        <v>44861</v>
      </c>
      <c r="W1372" s="58" t="s">
        <v>7731</v>
      </c>
      <c r="X1372" s="72">
        <v>44855</v>
      </c>
      <c r="Y1372" s="73" t="s">
        <v>7821</v>
      </c>
      <c r="Z1372" s="58" t="s">
        <v>52</v>
      </c>
      <c r="AA1372" s="58" t="s">
        <v>62</v>
      </c>
      <c r="AB1372" s="58" t="s">
        <v>834</v>
      </c>
      <c r="AC1372" s="58" t="s">
        <v>835</v>
      </c>
      <c r="AD1372" s="58" t="s">
        <v>7850</v>
      </c>
      <c r="AE1372" s="58" t="s">
        <v>7732</v>
      </c>
      <c r="AF1372" s="58" t="s">
        <v>7733</v>
      </c>
      <c r="AG1372" s="58"/>
      <c r="AH1372" s="58"/>
      <c r="AI1372" s="58"/>
      <c r="AJ1372" s="58"/>
      <c r="AK1372" s="58"/>
    </row>
    <row r="1373" spans="1:37" x14ac:dyDescent="0.3">
      <c r="A1373" s="58" t="s">
        <v>36</v>
      </c>
      <c r="B1373" s="58" t="s">
        <v>37</v>
      </c>
      <c r="C1373" s="58" t="s">
        <v>38</v>
      </c>
      <c r="D1373" s="58" t="s">
        <v>39</v>
      </c>
      <c r="E1373" s="58" t="s">
        <v>40</v>
      </c>
      <c r="F1373" s="58" t="s">
        <v>345</v>
      </c>
      <c r="G1373" s="58" t="s">
        <v>42</v>
      </c>
      <c r="H1373" s="58" t="s">
        <v>346</v>
      </c>
      <c r="I1373" s="58" t="s">
        <v>44</v>
      </c>
      <c r="J1373" s="58" t="s">
        <v>45</v>
      </c>
      <c r="K1373" s="58" t="s">
        <v>46</v>
      </c>
      <c r="L1373" s="58" t="s">
        <v>47</v>
      </c>
      <c r="M1373" s="58" t="s">
        <v>1008</v>
      </c>
      <c r="N1373" s="58" t="s">
        <v>7734</v>
      </c>
      <c r="O1373" s="58">
        <v>1125000</v>
      </c>
      <c r="P1373" s="58" t="s">
        <v>7847</v>
      </c>
      <c r="Q1373" s="72">
        <v>44865</v>
      </c>
      <c r="R1373" s="58" t="s">
        <v>7848</v>
      </c>
      <c r="S1373" s="72">
        <v>44865</v>
      </c>
      <c r="T1373" s="58" t="s">
        <v>1443</v>
      </c>
      <c r="U1373" s="58" t="s">
        <v>7851</v>
      </c>
      <c r="V1373" s="72">
        <v>44861</v>
      </c>
      <c r="W1373" s="58" t="s">
        <v>7722</v>
      </c>
      <c r="X1373" s="72">
        <v>44855</v>
      </c>
      <c r="Y1373" s="73" t="s">
        <v>7821</v>
      </c>
      <c r="Z1373" s="58" t="s">
        <v>52</v>
      </c>
      <c r="AA1373" s="58" t="s">
        <v>53</v>
      </c>
      <c r="AB1373" s="58" t="s">
        <v>834</v>
      </c>
      <c r="AC1373" s="58" t="s">
        <v>835</v>
      </c>
      <c r="AD1373" s="58" t="s">
        <v>7495</v>
      </c>
      <c r="AE1373" s="58" t="s">
        <v>7735</v>
      </c>
      <c r="AF1373" s="58" t="s">
        <v>7736</v>
      </c>
      <c r="AG1373" s="58"/>
      <c r="AH1373" s="58"/>
      <c r="AI1373" s="58"/>
      <c r="AJ1373" s="58">
        <v>45000</v>
      </c>
      <c r="AK1373" s="58"/>
    </row>
    <row r="1374" spans="1:37" x14ac:dyDescent="0.3">
      <c r="A1374" s="58" t="s">
        <v>121</v>
      </c>
      <c r="B1374" s="58" t="s">
        <v>122</v>
      </c>
      <c r="C1374" s="58" t="s">
        <v>123</v>
      </c>
      <c r="D1374" s="58" t="s">
        <v>697</v>
      </c>
      <c r="E1374" s="58" t="s">
        <v>698</v>
      </c>
      <c r="F1374" s="58" t="s">
        <v>793</v>
      </c>
      <c r="G1374" s="58" t="s">
        <v>2983</v>
      </c>
      <c r="H1374" s="58" t="s">
        <v>2984</v>
      </c>
      <c r="I1374" s="58" t="s">
        <v>44</v>
      </c>
      <c r="J1374" s="58" t="s">
        <v>136</v>
      </c>
      <c r="K1374" s="58" t="s">
        <v>137</v>
      </c>
      <c r="L1374" s="58" t="s">
        <v>2985</v>
      </c>
      <c r="M1374" s="58" t="s">
        <v>2986</v>
      </c>
      <c r="N1374" s="58" t="s">
        <v>7844</v>
      </c>
      <c r="O1374" s="58">
        <v>3000000</v>
      </c>
      <c r="P1374" s="58" t="s">
        <v>7847</v>
      </c>
      <c r="Q1374" s="72">
        <v>44865</v>
      </c>
      <c r="R1374" s="58" t="s">
        <v>7848</v>
      </c>
      <c r="S1374" s="72">
        <v>44865</v>
      </c>
      <c r="T1374" s="58" t="s">
        <v>2875</v>
      </c>
      <c r="U1374" s="58" t="s">
        <v>7852</v>
      </c>
      <c r="V1374" s="72">
        <v>44861</v>
      </c>
      <c r="W1374" s="58" t="s">
        <v>7845</v>
      </c>
      <c r="X1374" s="72">
        <v>44832</v>
      </c>
      <c r="Y1374" s="73" t="s">
        <v>7821</v>
      </c>
      <c r="Z1374" s="58" t="s">
        <v>706</v>
      </c>
      <c r="AA1374" s="58" t="s">
        <v>800</v>
      </c>
      <c r="AB1374" s="58" t="s">
        <v>834</v>
      </c>
      <c r="AC1374" s="58" t="s">
        <v>835</v>
      </c>
      <c r="AD1374" s="58" t="s">
        <v>7853</v>
      </c>
      <c r="AE1374" s="58" t="s">
        <v>7846</v>
      </c>
      <c r="AF1374" s="58" t="s">
        <v>7742</v>
      </c>
      <c r="AG1374" s="58">
        <v>297297</v>
      </c>
      <c r="AH1374" s="58"/>
      <c r="AI1374" s="58"/>
      <c r="AJ1374" s="58">
        <v>54054</v>
      </c>
      <c r="AK1374" s="58"/>
    </row>
    <row r="1375" spans="1:37" x14ac:dyDescent="0.3">
      <c r="A1375" s="58" t="s">
        <v>36</v>
      </c>
      <c r="B1375" s="58" t="s">
        <v>37</v>
      </c>
      <c r="C1375" s="58" t="s">
        <v>38</v>
      </c>
      <c r="D1375" s="58" t="s">
        <v>39</v>
      </c>
      <c r="E1375" s="58" t="s">
        <v>40</v>
      </c>
      <c r="F1375" s="58" t="s">
        <v>345</v>
      </c>
      <c r="G1375" s="58" t="s">
        <v>42</v>
      </c>
      <c r="H1375" s="58" t="s">
        <v>346</v>
      </c>
      <c r="I1375" s="58" t="s">
        <v>44</v>
      </c>
      <c r="J1375" s="58" t="s">
        <v>45</v>
      </c>
      <c r="K1375" s="58" t="s">
        <v>46</v>
      </c>
      <c r="L1375" s="58" t="s">
        <v>47</v>
      </c>
      <c r="M1375" s="58" t="s">
        <v>1008</v>
      </c>
      <c r="N1375" s="58" t="s">
        <v>7737</v>
      </c>
      <c r="O1375" s="58">
        <v>330000</v>
      </c>
      <c r="P1375" s="58" t="s">
        <v>7847</v>
      </c>
      <c r="Q1375" s="72">
        <v>44865</v>
      </c>
      <c r="R1375" s="58" t="s">
        <v>7848</v>
      </c>
      <c r="S1375" s="72">
        <v>44865</v>
      </c>
      <c r="T1375" s="58" t="s">
        <v>1443</v>
      </c>
      <c r="U1375" s="58" t="s">
        <v>7854</v>
      </c>
      <c r="V1375" s="72">
        <v>44861</v>
      </c>
      <c r="W1375" s="58" t="s">
        <v>7738</v>
      </c>
      <c r="X1375" s="72">
        <v>44846</v>
      </c>
      <c r="Y1375" s="73" t="s">
        <v>7821</v>
      </c>
      <c r="Z1375" s="58" t="s">
        <v>52</v>
      </c>
      <c r="AA1375" s="58" t="s">
        <v>53</v>
      </c>
      <c r="AB1375" s="58" t="s">
        <v>834</v>
      </c>
      <c r="AC1375" s="58" t="s">
        <v>835</v>
      </c>
      <c r="AD1375" s="58" t="s">
        <v>7855</v>
      </c>
      <c r="AE1375" s="58" t="s">
        <v>7739</v>
      </c>
      <c r="AF1375" s="58" t="s">
        <v>7736</v>
      </c>
      <c r="AG1375" s="58"/>
      <c r="AH1375" s="58"/>
      <c r="AI1375" s="58"/>
      <c r="AJ1375" s="58"/>
      <c r="AK1375" s="58"/>
    </row>
    <row r="1376" spans="1:37" x14ac:dyDescent="0.3">
      <c r="A1376" s="58" t="s">
        <v>121</v>
      </c>
      <c r="B1376" s="58" t="s">
        <v>122</v>
      </c>
      <c r="C1376" s="58" t="s">
        <v>123</v>
      </c>
      <c r="D1376" s="58" t="s">
        <v>697</v>
      </c>
      <c r="E1376" s="58" t="s">
        <v>698</v>
      </c>
      <c r="F1376" s="58" t="s">
        <v>793</v>
      </c>
      <c r="G1376" s="58" t="s">
        <v>794</v>
      </c>
      <c r="H1376" s="58" t="s">
        <v>795</v>
      </c>
      <c r="I1376" s="58" t="s">
        <v>44</v>
      </c>
      <c r="J1376" s="58" t="s">
        <v>136</v>
      </c>
      <c r="K1376" s="58" t="s">
        <v>137</v>
      </c>
      <c r="L1376" s="58" t="s">
        <v>796</v>
      </c>
      <c r="M1376" s="58" t="s">
        <v>797</v>
      </c>
      <c r="N1376" s="58" t="s">
        <v>7841</v>
      </c>
      <c r="O1376" s="58">
        <v>1400000</v>
      </c>
      <c r="P1376" s="58" t="s">
        <v>7847</v>
      </c>
      <c r="Q1376" s="72">
        <v>44865</v>
      </c>
      <c r="R1376" s="58" t="s">
        <v>7848</v>
      </c>
      <c r="S1376" s="72">
        <v>44865</v>
      </c>
      <c r="T1376" s="58" t="s">
        <v>2875</v>
      </c>
      <c r="U1376" s="58" t="s">
        <v>7856</v>
      </c>
      <c r="V1376" s="72">
        <v>44861</v>
      </c>
      <c r="W1376" s="58" t="s">
        <v>7842</v>
      </c>
      <c r="X1376" s="72">
        <v>44851</v>
      </c>
      <c r="Y1376" s="73" t="s">
        <v>7821</v>
      </c>
      <c r="Z1376" s="58" t="s">
        <v>706</v>
      </c>
      <c r="AA1376" s="58" t="s">
        <v>800</v>
      </c>
      <c r="AB1376" s="58" t="s">
        <v>834</v>
      </c>
      <c r="AC1376" s="58" t="s">
        <v>835</v>
      </c>
      <c r="AD1376" s="58" t="s">
        <v>7857</v>
      </c>
      <c r="AE1376" s="58" t="s">
        <v>7843</v>
      </c>
      <c r="AF1376" s="58" t="s">
        <v>7742</v>
      </c>
      <c r="AG1376" s="58"/>
      <c r="AH1376" s="58"/>
      <c r="AI1376" s="58"/>
      <c r="AJ1376" s="58">
        <v>4000</v>
      </c>
      <c r="AK1376" s="58"/>
    </row>
    <row r="1377" spans="1:37" x14ac:dyDescent="0.3">
      <c r="A1377" s="58" t="s">
        <v>121</v>
      </c>
      <c r="B1377" s="58" t="s">
        <v>122</v>
      </c>
      <c r="C1377" s="58" t="s">
        <v>123</v>
      </c>
      <c r="D1377" s="58" t="s">
        <v>697</v>
      </c>
      <c r="E1377" s="58" t="s">
        <v>698</v>
      </c>
      <c r="F1377" s="58" t="s">
        <v>699</v>
      </c>
      <c r="G1377" s="58" t="s">
        <v>700</v>
      </c>
      <c r="H1377" s="58" t="s">
        <v>701</v>
      </c>
      <c r="I1377" s="58" t="s">
        <v>44</v>
      </c>
      <c r="J1377" s="58" t="s">
        <v>136</v>
      </c>
      <c r="K1377" s="58" t="s">
        <v>137</v>
      </c>
      <c r="L1377" s="58" t="s">
        <v>702</v>
      </c>
      <c r="M1377" s="58" t="s">
        <v>703</v>
      </c>
      <c r="N1377" s="58" t="s">
        <v>7829</v>
      </c>
      <c r="O1377" s="58">
        <v>80000</v>
      </c>
      <c r="P1377" s="58" t="s">
        <v>7847</v>
      </c>
      <c r="Q1377" s="72">
        <v>44865</v>
      </c>
      <c r="R1377" s="58" t="s">
        <v>7848</v>
      </c>
      <c r="S1377" s="72">
        <v>44865</v>
      </c>
      <c r="T1377" s="58" t="s">
        <v>2875</v>
      </c>
      <c r="U1377" s="58" t="s">
        <v>7858</v>
      </c>
      <c r="V1377" s="72">
        <v>44861</v>
      </c>
      <c r="W1377" s="58" t="s">
        <v>7830</v>
      </c>
      <c r="X1377" s="72">
        <v>44823</v>
      </c>
      <c r="Y1377" s="73" t="s">
        <v>7821</v>
      </c>
      <c r="Z1377" s="58" t="s">
        <v>706</v>
      </c>
      <c r="AA1377" s="58" t="s">
        <v>707</v>
      </c>
      <c r="AB1377" s="58" t="s">
        <v>834</v>
      </c>
      <c r="AC1377" s="58" t="s">
        <v>835</v>
      </c>
      <c r="AD1377" s="58" t="s">
        <v>7859</v>
      </c>
      <c r="AE1377" s="58" t="s">
        <v>7831</v>
      </c>
      <c r="AF1377" s="58" t="s">
        <v>7742</v>
      </c>
      <c r="AG1377" s="58"/>
      <c r="AH1377" s="58"/>
      <c r="AI1377" s="58"/>
      <c r="AJ1377" s="58">
        <v>3200</v>
      </c>
      <c r="AK1377" s="58"/>
    </row>
    <row r="1378" spans="1:37" x14ac:dyDescent="0.3">
      <c r="A1378" s="58" t="s">
        <v>36</v>
      </c>
      <c r="B1378" s="58" t="s">
        <v>37</v>
      </c>
      <c r="C1378" s="58" t="s">
        <v>38</v>
      </c>
      <c r="D1378" s="58" t="s">
        <v>39</v>
      </c>
      <c r="E1378" s="58" t="s">
        <v>40</v>
      </c>
      <c r="F1378" s="58" t="s">
        <v>345</v>
      </c>
      <c r="G1378" s="58" t="s">
        <v>42</v>
      </c>
      <c r="H1378" s="58" t="s">
        <v>346</v>
      </c>
      <c r="I1378" s="58" t="s">
        <v>44</v>
      </c>
      <c r="J1378" s="58" t="s">
        <v>45</v>
      </c>
      <c r="K1378" s="58" t="s">
        <v>46</v>
      </c>
      <c r="L1378" s="58" t="s">
        <v>47</v>
      </c>
      <c r="M1378" s="58" t="s">
        <v>1008</v>
      </c>
      <c r="N1378" s="58" t="s">
        <v>7743</v>
      </c>
      <c r="O1378" s="58">
        <v>795000</v>
      </c>
      <c r="P1378" s="58" t="s">
        <v>7847</v>
      </c>
      <c r="Q1378" s="72">
        <v>44865</v>
      </c>
      <c r="R1378" s="58" t="s">
        <v>7848</v>
      </c>
      <c r="S1378" s="72">
        <v>44865</v>
      </c>
      <c r="T1378" s="58" t="s">
        <v>1443</v>
      </c>
      <c r="U1378" s="58" t="s">
        <v>7860</v>
      </c>
      <c r="V1378" s="72">
        <v>44861</v>
      </c>
      <c r="W1378" s="58" t="s">
        <v>7744</v>
      </c>
      <c r="X1378" s="72">
        <v>44846</v>
      </c>
      <c r="Y1378" s="73" t="s">
        <v>7821</v>
      </c>
      <c r="Z1378" s="58" t="s">
        <v>52</v>
      </c>
      <c r="AA1378" s="58" t="s">
        <v>53</v>
      </c>
      <c r="AB1378" s="58" t="s">
        <v>834</v>
      </c>
      <c r="AC1378" s="58" t="s">
        <v>835</v>
      </c>
      <c r="AD1378" s="58" t="s">
        <v>7861</v>
      </c>
      <c r="AE1378" s="58" t="s">
        <v>7745</v>
      </c>
      <c r="AF1378" s="58" t="s">
        <v>7736</v>
      </c>
      <c r="AG1378" s="58"/>
      <c r="AH1378" s="58"/>
      <c r="AI1378" s="58"/>
      <c r="AJ1378" s="58"/>
      <c r="AK1378" s="58"/>
    </row>
    <row r="1379" spans="1:37" x14ac:dyDescent="0.3">
      <c r="A1379" s="58" t="s">
        <v>121</v>
      </c>
      <c r="B1379" s="58" t="s">
        <v>122</v>
      </c>
      <c r="C1379" s="58" t="s">
        <v>123</v>
      </c>
      <c r="D1379" s="58" t="s">
        <v>697</v>
      </c>
      <c r="E1379" s="58" t="s">
        <v>698</v>
      </c>
      <c r="F1379" s="58" t="s">
        <v>699</v>
      </c>
      <c r="G1379" s="58" t="s">
        <v>700</v>
      </c>
      <c r="H1379" s="58" t="s">
        <v>701</v>
      </c>
      <c r="I1379" s="58" t="s">
        <v>44</v>
      </c>
      <c r="J1379" s="58" t="s">
        <v>136</v>
      </c>
      <c r="K1379" s="58" t="s">
        <v>137</v>
      </c>
      <c r="L1379" s="58" t="s">
        <v>702</v>
      </c>
      <c r="M1379" s="58" t="s">
        <v>703</v>
      </c>
      <c r="N1379" s="58" t="s">
        <v>7832</v>
      </c>
      <c r="O1379" s="58">
        <v>135000</v>
      </c>
      <c r="P1379" s="58" t="s">
        <v>7847</v>
      </c>
      <c r="Q1379" s="72">
        <v>44865</v>
      </c>
      <c r="R1379" s="58" t="s">
        <v>7848</v>
      </c>
      <c r="S1379" s="72">
        <v>44865</v>
      </c>
      <c r="T1379" s="58" t="s">
        <v>2875</v>
      </c>
      <c r="U1379" s="58" t="s">
        <v>7862</v>
      </c>
      <c r="V1379" s="72">
        <v>44861</v>
      </c>
      <c r="W1379" s="58" t="s">
        <v>7833</v>
      </c>
      <c r="X1379" s="72">
        <v>44840</v>
      </c>
      <c r="Y1379" s="73" t="s">
        <v>7821</v>
      </c>
      <c r="Z1379" s="58" t="s">
        <v>706</v>
      </c>
      <c r="AA1379" s="58" t="s">
        <v>707</v>
      </c>
      <c r="AB1379" s="58" t="s">
        <v>834</v>
      </c>
      <c r="AC1379" s="58" t="s">
        <v>835</v>
      </c>
      <c r="AD1379" s="58" t="s">
        <v>7863</v>
      </c>
      <c r="AE1379" s="58" t="s">
        <v>7834</v>
      </c>
      <c r="AF1379" s="58" t="s">
        <v>7742</v>
      </c>
      <c r="AG1379" s="58"/>
      <c r="AH1379" s="58"/>
      <c r="AI1379" s="58"/>
      <c r="AJ1379" s="58">
        <v>5400</v>
      </c>
      <c r="AK1379" s="58"/>
    </row>
    <row r="1380" spans="1:37" x14ac:dyDescent="0.3">
      <c r="A1380" s="58" t="s">
        <v>121</v>
      </c>
      <c r="B1380" s="58" t="s">
        <v>122</v>
      </c>
      <c r="C1380" s="58" t="s">
        <v>123</v>
      </c>
      <c r="D1380" s="58" t="s">
        <v>697</v>
      </c>
      <c r="E1380" s="58" t="s">
        <v>698</v>
      </c>
      <c r="F1380" s="58" t="s">
        <v>793</v>
      </c>
      <c r="G1380" s="58" t="s">
        <v>794</v>
      </c>
      <c r="H1380" s="58" t="s">
        <v>795</v>
      </c>
      <c r="I1380" s="58" t="s">
        <v>44</v>
      </c>
      <c r="J1380" s="58" t="s">
        <v>136</v>
      </c>
      <c r="K1380" s="58" t="s">
        <v>137</v>
      </c>
      <c r="L1380" s="58" t="s">
        <v>796</v>
      </c>
      <c r="M1380" s="58" t="s">
        <v>797</v>
      </c>
      <c r="N1380" s="58" t="s">
        <v>7838</v>
      </c>
      <c r="O1380" s="58">
        <v>410000</v>
      </c>
      <c r="P1380" s="58" t="s">
        <v>7847</v>
      </c>
      <c r="Q1380" s="72">
        <v>44865</v>
      </c>
      <c r="R1380" s="58" t="s">
        <v>7848</v>
      </c>
      <c r="S1380" s="72">
        <v>44865</v>
      </c>
      <c r="T1380" s="58" t="s">
        <v>2875</v>
      </c>
      <c r="U1380" s="58" t="s">
        <v>7864</v>
      </c>
      <c r="V1380" s="72">
        <v>44861</v>
      </c>
      <c r="W1380" s="58" t="s">
        <v>7839</v>
      </c>
      <c r="X1380" s="72">
        <v>44832</v>
      </c>
      <c r="Y1380" s="73" t="s">
        <v>7821</v>
      </c>
      <c r="Z1380" s="58" t="s">
        <v>706</v>
      </c>
      <c r="AA1380" s="58" t="s">
        <v>800</v>
      </c>
      <c r="AB1380" s="58" t="s">
        <v>834</v>
      </c>
      <c r="AC1380" s="58" t="s">
        <v>835</v>
      </c>
      <c r="AD1380" s="58" t="s">
        <v>7865</v>
      </c>
      <c r="AE1380" s="58" t="s">
        <v>7840</v>
      </c>
      <c r="AF1380" s="58" t="s">
        <v>7742</v>
      </c>
      <c r="AG1380" s="58"/>
      <c r="AH1380" s="58"/>
      <c r="AI1380" s="58"/>
      <c r="AJ1380" s="58">
        <v>4000</v>
      </c>
      <c r="AK1380" s="58"/>
    </row>
    <row r="1381" spans="1:37" x14ac:dyDescent="0.3">
      <c r="A1381" s="58" t="s">
        <v>36</v>
      </c>
      <c r="B1381" s="58" t="s">
        <v>37</v>
      </c>
      <c r="C1381" s="58" t="s">
        <v>38</v>
      </c>
      <c r="D1381" s="58" t="s">
        <v>39</v>
      </c>
      <c r="E1381" s="58" t="s">
        <v>40</v>
      </c>
      <c r="F1381" s="58" t="s">
        <v>345</v>
      </c>
      <c r="G1381" s="58" t="s">
        <v>42</v>
      </c>
      <c r="H1381" s="58" t="s">
        <v>346</v>
      </c>
      <c r="I1381" s="58" t="s">
        <v>44</v>
      </c>
      <c r="J1381" s="58" t="s">
        <v>45</v>
      </c>
      <c r="K1381" s="58" t="s">
        <v>46</v>
      </c>
      <c r="L1381" s="58" t="s">
        <v>47</v>
      </c>
      <c r="M1381" s="58" t="s">
        <v>1008</v>
      </c>
      <c r="N1381" s="58" t="s">
        <v>7746</v>
      </c>
      <c r="O1381" s="58">
        <v>792000</v>
      </c>
      <c r="P1381" s="58" t="s">
        <v>7847</v>
      </c>
      <c r="Q1381" s="72">
        <v>44865</v>
      </c>
      <c r="R1381" s="58" t="s">
        <v>7848</v>
      </c>
      <c r="S1381" s="72">
        <v>44865</v>
      </c>
      <c r="T1381" s="58" t="s">
        <v>1443</v>
      </c>
      <c r="U1381" s="58" t="s">
        <v>7866</v>
      </c>
      <c r="V1381" s="72">
        <v>44861</v>
      </c>
      <c r="W1381" s="58" t="s">
        <v>7747</v>
      </c>
      <c r="X1381" s="72">
        <v>44851</v>
      </c>
      <c r="Y1381" s="73" t="s">
        <v>7821</v>
      </c>
      <c r="Z1381" s="58" t="s">
        <v>52</v>
      </c>
      <c r="AA1381" s="58" t="s">
        <v>53</v>
      </c>
      <c r="AB1381" s="58" t="s">
        <v>834</v>
      </c>
      <c r="AC1381" s="58" t="s">
        <v>835</v>
      </c>
      <c r="AD1381" s="58" t="s">
        <v>7867</v>
      </c>
      <c r="AE1381" s="58" t="s">
        <v>7748</v>
      </c>
      <c r="AF1381" s="58" t="s">
        <v>7736</v>
      </c>
      <c r="AG1381" s="58"/>
      <c r="AH1381" s="58"/>
      <c r="AI1381" s="58"/>
      <c r="AJ1381" s="58"/>
      <c r="AK1381" s="58"/>
    </row>
    <row r="1382" spans="1:37" x14ac:dyDescent="0.3">
      <c r="A1382" s="58" t="s">
        <v>121</v>
      </c>
      <c r="B1382" s="58" t="s">
        <v>122</v>
      </c>
      <c r="C1382" s="58" t="s">
        <v>123</v>
      </c>
      <c r="D1382" s="58" t="s">
        <v>697</v>
      </c>
      <c r="E1382" s="58" t="s">
        <v>698</v>
      </c>
      <c r="F1382" s="58" t="s">
        <v>793</v>
      </c>
      <c r="G1382" s="58" t="s">
        <v>794</v>
      </c>
      <c r="H1382" s="58" t="s">
        <v>795</v>
      </c>
      <c r="I1382" s="58" t="s">
        <v>44</v>
      </c>
      <c r="J1382" s="58" t="s">
        <v>136</v>
      </c>
      <c r="K1382" s="58" t="s">
        <v>137</v>
      </c>
      <c r="L1382" s="58" t="s">
        <v>796</v>
      </c>
      <c r="M1382" s="58" t="s">
        <v>797</v>
      </c>
      <c r="N1382" s="58" t="s">
        <v>7835</v>
      </c>
      <c r="O1382" s="58">
        <v>300000</v>
      </c>
      <c r="P1382" s="58" t="s">
        <v>7847</v>
      </c>
      <c r="Q1382" s="72">
        <v>44865</v>
      </c>
      <c r="R1382" s="58" t="s">
        <v>7848</v>
      </c>
      <c r="S1382" s="72">
        <v>44865</v>
      </c>
      <c r="T1382" s="58" t="s">
        <v>2875</v>
      </c>
      <c r="U1382" s="58" t="s">
        <v>7868</v>
      </c>
      <c r="V1382" s="72">
        <v>44861</v>
      </c>
      <c r="W1382" s="58" t="s">
        <v>7836</v>
      </c>
      <c r="X1382" s="72">
        <v>44831</v>
      </c>
      <c r="Y1382" s="73" t="s">
        <v>7821</v>
      </c>
      <c r="Z1382" s="58" t="s">
        <v>706</v>
      </c>
      <c r="AA1382" s="58" t="s">
        <v>800</v>
      </c>
      <c r="AB1382" s="58" t="s">
        <v>834</v>
      </c>
      <c r="AC1382" s="58" t="s">
        <v>835</v>
      </c>
      <c r="AD1382" s="58" t="s">
        <v>7869</v>
      </c>
      <c r="AE1382" s="58" t="s">
        <v>7837</v>
      </c>
      <c r="AF1382" s="58" t="s">
        <v>7742</v>
      </c>
      <c r="AG1382" s="58"/>
      <c r="AH1382" s="58"/>
      <c r="AI1382" s="58"/>
      <c r="AJ1382" s="58">
        <v>12000</v>
      </c>
      <c r="AK1382" s="58"/>
    </row>
    <row r="1383" spans="1:37" x14ac:dyDescent="0.3">
      <c r="A1383" s="58" t="s">
        <v>36</v>
      </c>
      <c r="B1383" s="58" t="s">
        <v>37</v>
      </c>
      <c r="C1383" s="58" t="s">
        <v>38</v>
      </c>
      <c r="D1383" s="58" t="s">
        <v>39</v>
      </c>
      <c r="E1383" s="58" t="s">
        <v>40</v>
      </c>
      <c r="F1383" s="58" t="s">
        <v>345</v>
      </c>
      <c r="G1383" s="58" t="s">
        <v>42</v>
      </c>
      <c r="H1383" s="58" t="s">
        <v>346</v>
      </c>
      <c r="I1383" s="58" t="s">
        <v>44</v>
      </c>
      <c r="J1383" s="58" t="s">
        <v>45</v>
      </c>
      <c r="K1383" s="58" t="s">
        <v>46</v>
      </c>
      <c r="L1383" s="58" t="s">
        <v>47</v>
      </c>
      <c r="M1383" s="58" t="s">
        <v>1008</v>
      </c>
      <c r="N1383" s="58" t="s">
        <v>7749</v>
      </c>
      <c r="O1383" s="58">
        <v>748000</v>
      </c>
      <c r="P1383" s="58" t="s">
        <v>7847</v>
      </c>
      <c r="Q1383" s="72">
        <v>44865</v>
      </c>
      <c r="R1383" s="58" t="s">
        <v>7848</v>
      </c>
      <c r="S1383" s="72">
        <v>44865</v>
      </c>
      <c r="T1383" s="58" t="s">
        <v>1443</v>
      </c>
      <c r="U1383" s="58" t="s">
        <v>7870</v>
      </c>
      <c r="V1383" s="72">
        <v>44861</v>
      </c>
      <c r="W1383" s="58" t="s">
        <v>7750</v>
      </c>
      <c r="X1383" s="72">
        <v>44853</v>
      </c>
      <c r="Y1383" s="73" t="s">
        <v>7821</v>
      </c>
      <c r="Z1383" s="58" t="s">
        <v>52</v>
      </c>
      <c r="AA1383" s="58" t="s">
        <v>53</v>
      </c>
      <c r="AB1383" s="58" t="s">
        <v>834</v>
      </c>
      <c r="AC1383" s="58" t="s">
        <v>835</v>
      </c>
      <c r="AD1383" s="58" t="s">
        <v>7492</v>
      </c>
      <c r="AE1383" s="58" t="s">
        <v>7751</v>
      </c>
      <c r="AF1383" s="58" t="s">
        <v>7736</v>
      </c>
      <c r="AG1383" s="58"/>
      <c r="AH1383" s="58"/>
      <c r="AI1383" s="58"/>
      <c r="AJ1383" s="58"/>
      <c r="AK1383" s="58"/>
    </row>
    <row r="1384" spans="1:37" x14ac:dyDescent="0.3">
      <c r="A1384" s="58" t="s">
        <v>121</v>
      </c>
      <c r="B1384" s="58" t="s">
        <v>122</v>
      </c>
      <c r="C1384" s="58" t="s">
        <v>123</v>
      </c>
      <c r="D1384" s="58" t="s">
        <v>124</v>
      </c>
      <c r="E1384" s="58" t="s">
        <v>125</v>
      </c>
      <c r="F1384" s="58" t="s">
        <v>147</v>
      </c>
      <c r="G1384" s="58" t="s">
        <v>56</v>
      </c>
      <c r="H1384" s="58" t="s">
        <v>148</v>
      </c>
      <c r="I1384" s="58" t="s">
        <v>44</v>
      </c>
      <c r="J1384" s="58" t="s">
        <v>136</v>
      </c>
      <c r="K1384" s="58" t="s">
        <v>137</v>
      </c>
      <c r="L1384" s="58" t="s">
        <v>149</v>
      </c>
      <c r="M1384" s="58" t="s">
        <v>150</v>
      </c>
      <c r="N1384" s="58" t="s">
        <v>7823</v>
      </c>
      <c r="O1384" s="58">
        <v>598500</v>
      </c>
      <c r="P1384" s="58" t="s">
        <v>7847</v>
      </c>
      <c r="Q1384" s="72">
        <v>44865</v>
      </c>
      <c r="R1384" s="58" t="s">
        <v>7848</v>
      </c>
      <c r="S1384" s="72">
        <v>44865</v>
      </c>
      <c r="T1384" s="58" t="s">
        <v>2875</v>
      </c>
      <c r="U1384" s="58" t="s">
        <v>7871</v>
      </c>
      <c r="V1384" s="72">
        <v>44861</v>
      </c>
      <c r="W1384" s="58" t="s">
        <v>7824</v>
      </c>
      <c r="X1384" s="72">
        <v>44853</v>
      </c>
      <c r="Y1384" s="73" t="s">
        <v>7821</v>
      </c>
      <c r="Z1384" s="58" t="s">
        <v>52</v>
      </c>
      <c r="AA1384" s="58" t="s">
        <v>62</v>
      </c>
      <c r="AB1384" s="58" t="s">
        <v>834</v>
      </c>
      <c r="AC1384" s="58" t="s">
        <v>835</v>
      </c>
      <c r="AD1384" s="58" t="s">
        <v>7872</v>
      </c>
      <c r="AE1384" s="58" t="s">
        <v>7825</v>
      </c>
      <c r="AF1384" s="58" t="s">
        <v>7742</v>
      </c>
      <c r="AG1384" s="58"/>
      <c r="AH1384" s="58"/>
      <c r="AI1384" s="58"/>
      <c r="AJ1384" s="58"/>
      <c r="AK1384" s="58"/>
    </row>
    <row r="1385" spans="1:37" x14ac:dyDescent="0.3">
      <c r="A1385" s="58" t="s">
        <v>121</v>
      </c>
      <c r="B1385" s="58" t="s">
        <v>122</v>
      </c>
      <c r="C1385" s="58" t="s">
        <v>123</v>
      </c>
      <c r="D1385" s="58" t="s">
        <v>124</v>
      </c>
      <c r="E1385" s="58" t="s">
        <v>125</v>
      </c>
      <c r="F1385" s="58" t="s">
        <v>147</v>
      </c>
      <c r="G1385" s="58" t="s">
        <v>56</v>
      </c>
      <c r="H1385" s="58" t="s">
        <v>148</v>
      </c>
      <c r="I1385" s="58" t="s">
        <v>44</v>
      </c>
      <c r="J1385" s="58" t="s">
        <v>136</v>
      </c>
      <c r="K1385" s="58" t="s">
        <v>137</v>
      </c>
      <c r="L1385" s="58" t="s">
        <v>149</v>
      </c>
      <c r="M1385" s="58" t="s">
        <v>150</v>
      </c>
      <c r="N1385" s="58" t="s">
        <v>7826</v>
      </c>
      <c r="O1385" s="58">
        <v>210000</v>
      </c>
      <c r="P1385" s="58" t="s">
        <v>7847</v>
      </c>
      <c r="Q1385" s="72">
        <v>44865</v>
      </c>
      <c r="R1385" s="58" t="s">
        <v>7848</v>
      </c>
      <c r="S1385" s="72">
        <v>44865</v>
      </c>
      <c r="T1385" s="58" t="s">
        <v>2875</v>
      </c>
      <c r="U1385" s="58" t="s">
        <v>7873</v>
      </c>
      <c r="V1385" s="72">
        <v>44861</v>
      </c>
      <c r="W1385" s="58" t="s">
        <v>7827</v>
      </c>
      <c r="X1385" s="72">
        <v>44853</v>
      </c>
      <c r="Y1385" s="73" t="s">
        <v>7821</v>
      </c>
      <c r="Z1385" s="58" t="s">
        <v>52</v>
      </c>
      <c r="AA1385" s="58" t="s">
        <v>62</v>
      </c>
      <c r="AB1385" s="58" t="s">
        <v>834</v>
      </c>
      <c r="AC1385" s="58" t="s">
        <v>835</v>
      </c>
      <c r="AD1385" s="58" t="s">
        <v>7874</v>
      </c>
      <c r="AE1385" s="58" t="s">
        <v>7828</v>
      </c>
      <c r="AF1385" s="58" t="s">
        <v>7742</v>
      </c>
      <c r="AG1385" s="58"/>
      <c r="AH1385" s="58"/>
      <c r="AI1385" s="58"/>
      <c r="AJ1385" s="58"/>
      <c r="AK1385" s="58"/>
    </row>
    <row r="1386" spans="1:37" x14ac:dyDescent="0.3">
      <c r="A1386" s="58" t="s">
        <v>121</v>
      </c>
      <c r="B1386" s="58" t="s">
        <v>122</v>
      </c>
      <c r="C1386" s="58" t="s">
        <v>123</v>
      </c>
      <c r="D1386" s="58" t="s">
        <v>124</v>
      </c>
      <c r="E1386" s="58" t="s">
        <v>125</v>
      </c>
      <c r="F1386" s="58" t="s">
        <v>250</v>
      </c>
      <c r="G1386" s="58" t="s">
        <v>110</v>
      </c>
      <c r="H1386" s="58" t="s">
        <v>627</v>
      </c>
      <c r="I1386" s="58" t="s">
        <v>44</v>
      </c>
      <c r="J1386" s="58" t="s">
        <v>45</v>
      </c>
      <c r="K1386" s="58" t="s">
        <v>79</v>
      </c>
      <c r="L1386" s="58" t="s">
        <v>6541</v>
      </c>
      <c r="M1386" s="58" t="s">
        <v>6542</v>
      </c>
      <c r="N1386" s="58" t="s">
        <v>7752</v>
      </c>
      <c r="O1386" s="58">
        <v>440000</v>
      </c>
      <c r="P1386" s="58" t="s">
        <v>7847</v>
      </c>
      <c r="Q1386" s="72">
        <v>44865</v>
      </c>
      <c r="R1386" s="58" t="s">
        <v>7848</v>
      </c>
      <c r="S1386" s="72">
        <v>44865</v>
      </c>
      <c r="T1386" s="58" t="s">
        <v>2875</v>
      </c>
      <c r="U1386" s="58" t="s">
        <v>7875</v>
      </c>
      <c r="V1386" s="72">
        <v>44861</v>
      </c>
      <c r="W1386" s="58" t="s">
        <v>7753</v>
      </c>
      <c r="X1386" s="72">
        <v>44807</v>
      </c>
      <c r="Y1386" s="73" t="s">
        <v>7821</v>
      </c>
      <c r="Z1386" s="58" t="s">
        <v>52</v>
      </c>
      <c r="AA1386" s="58" t="s">
        <v>116</v>
      </c>
      <c r="AB1386" s="58" t="s">
        <v>834</v>
      </c>
      <c r="AC1386" s="58" t="s">
        <v>835</v>
      </c>
      <c r="AD1386" s="58" t="s">
        <v>7498</v>
      </c>
      <c r="AE1386" s="58" t="s">
        <v>7754</v>
      </c>
      <c r="AF1386" s="58" t="s">
        <v>7736</v>
      </c>
      <c r="AG1386" s="58"/>
      <c r="AH1386" s="58"/>
      <c r="AI1386" s="58"/>
      <c r="AJ1386" s="58"/>
      <c r="AK1386" s="58"/>
    </row>
    <row r="1387" spans="1:37" x14ac:dyDescent="0.3">
      <c r="A1387" s="58" t="s">
        <v>121</v>
      </c>
      <c r="B1387" s="58" t="s">
        <v>122</v>
      </c>
      <c r="C1387" s="58" t="s">
        <v>123</v>
      </c>
      <c r="D1387" s="58" t="s">
        <v>697</v>
      </c>
      <c r="E1387" s="58" t="s">
        <v>698</v>
      </c>
      <c r="F1387" s="58" t="s">
        <v>793</v>
      </c>
      <c r="G1387" s="58" t="s">
        <v>794</v>
      </c>
      <c r="H1387" s="58" t="s">
        <v>795</v>
      </c>
      <c r="I1387" s="58" t="s">
        <v>44</v>
      </c>
      <c r="J1387" s="58" t="s">
        <v>136</v>
      </c>
      <c r="K1387" s="58" t="s">
        <v>137</v>
      </c>
      <c r="L1387" s="58" t="s">
        <v>4966</v>
      </c>
      <c r="M1387" s="58" t="s">
        <v>4967</v>
      </c>
      <c r="N1387" s="58" t="s">
        <v>7803</v>
      </c>
      <c r="O1387" s="58">
        <v>5720000</v>
      </c>
      <c r="P1387" s="58" t="s">
        <v>7847</v>
      </c>
      <c r="Q1387" s="72">
        <v>44865</v>
      </c>
      <c r="R1387" s="58" t="s">
        <v>7848</v>
      </c>
      <c r="S1387" s="72">
        <v>44865</v>
      </c>
      <c r="T1387" s="58" t="s">
        <v>2875</v>
      </c>
      <c r="U1387" s="58" t="s">
        <v>7876</v>
      </c>
      <c r="V1387" s="72">
        <v>44861</v>
      </c>
      <c r="W1387" s="58" t="s">
        <v>7729</v>
      </c>
      <c r="X1387" s="72">
        <v>44858</v>
      </c>
      <c r="Y1387" s="73" t="s">
        <v>7821</v>
      </c>
      <c r="Z1387" s="58" t="s">
        <v>706</v>
      </c>
      <c r="AA1387" s="58" t="s">
        <v>800</v>
      </c>
      <c r="AB1387" s="58" t="s">
        <v>834</v>
      </c>
      <c r="AC1387" s="58" t="s">
        <v>835</v>
      </c>
      <c r="AD1387" s="58" t="s">
        <v>7877</v>
      </c>
      <c r="AE1387" s="58" t="s">
        <v>7804</v>
      </c>
      <c r="AF1387" s="58" t="s">
        <v>7742</v>
      </c>
      <c r="AG1387" s="58">
        <v>984550</v>
      </c>
      <c r="AH1387" s="58"/>
      <c r="AI1387" s="58"/>
      <c r="AJ1387" s="58">
        <v>179009</v>
      </c>
      <c r="AK1387" s="58"/>
    </row>
    <row r="1388" spans="1:37" x14ac:dyDescent="0.3">
      <c r="A1388" s="58" t="s">
        <v>121</v>
      </c>
      <c r="B1388" s="58" t="s">
        <v>122</v>
      </c>
      <c r="C1388" s="58" t="s">
        <v>123</v>
      </c>
      <c r="D1388" s="58" t="s">
        <v>697</v>
      </c>
      <c r="E1388" s="58" t="s">
        <v>698</v>
      </c>
      <c r="F1388" s="58" t="s">
        <v>793</v>
      </c>
      <c r="G1388" s="58" t="s">
        <v>794</v>
      </c>
      <c r="H1388" s="58" t="s">
        <v>795</v>
      </c>
      <c r="I1388" s="58" t="s">
        <v>44</v>
      </c>
      <c r="J1388" s="58" t="s">
        <v>136</v>
      </c>
      <c r="K1388" s="58" t="s">
        <v>137</v>
      </c>
      <c r="L1388" s="58" t="s">
        <v>3037</v>
      </c>
      <c r="M1388" s="58" t="s">
        <v>3038</v>
      </c>
      <c r="N1388" s="58" t="s">
        <v>7803</v>
      </c>
      <c r="O1388" s="58">
        <v>2160000</v>
      </c>
      <c r="P1388" s="58" t="s">
        <v>7847</v>
      </c>
      <c r="Q1388" s="72">
        <v>44865</v>
      </c>
      <c r="R1388" s="58" t="s">
        <v>7848</v>
      </c>
      <c r="S1388" s="72">
        <v>44865</v>
      </c>
      <c r="T1388" s="58" t="s">
        <v>2875</v>
      </c>
      <c r="U1388" s="58" t="s">
        <v>7876</v>
      </c>
      <c r="V1388" s="72">
        <v>44861</v>
      </c>
      <c r="W1388" s="58" t="s">
        <v>7729</v>
      </c>
      <c r="X1388" s="72">
        <v>44858</v>
      </c>
      <c r="Y1388" s="73" t="s">
        <v>7821</v>
      </c>
      <c r="Z1388" s="58" t="s">
        <v>706</v>
      </c>
      <c r="AA1388" s="58" t="s">
        <v>800</v>
      </c>
      <c r="AB1388" s="58" t="s">
        <v>834</v>
      </c>
      <c r="AC1388" s="58" t="s">
        <v>835</v>
      </c>
      <c r="AD1388" s="58" t="s">
        <v>7877</v>
      </c>
      <c r="AE1388" s="58" t="s">
        <v>7804</v>
      </c>
      <c r="AF1388" s="58" t="s">
        <v>7742</v>
      </c>
      <c r="AG1388" s="58">
        <v>984550</v>
      </c>
      <c r="AH1388" s="58"/>
      <c r="AI1388" s="58"/>
      <c r="AJ1388" s="58">
        <v>179009</v>
      </c>
      <c r="AK1388" s="58"/>
    </row>
    <row r="1389" spans="1:37" x14ac:dyDescent="0.3">
      <c r="A1389" s="58" t="s">
        <v>121</v>
      </c>
      <c r="B1389" s="58" t="s">
        <v>122</v>
      </c>
      <c r="C1389" s="58" t="s">
        <v>123</v>
      </c>
      <c r="D1389" s="58" t="s">
        <v>697</v>
      </c>
      <c r="E1389" s="58" t="s">
        <v>698</v>
      </c>
      <c r="F1389" s="58" t="s">
        <v>793</v>
      </c>
      <c r="G1389" s="58" t="s">
        <v>794</v>
      </c>
      <c r="H1389" s="58" t="s">
        <v>795</v>
      </c>
      <c r="I1389" s="58" t="s">
        <v>44</v>
      </c>
      <c r="J1389" s="58" t="s">
        <v>136</v>
      </c>
      <c r="K1389" s="58" t="s">
        <v>137</v>
      </c>
      <c r="L1389" s="58" t="s">
        <v>3044</v>
      </c>
      <c r="M1389" s="58" t="s">
        <v>3045</v>
      </c>
      <c r="N1389" s="58" t="s">
        <v>7803</v>
      </c>
      <c r="O1389" s="58">
        <v>2055000</v>
      </c>
      <c r="P1389" s="58" t="s">
        <v>7847</v>
      </c>
      <c r="Q1389" s="72">
        <v>44865</v>
      </c>
      <c r="R1389" s="58" t="s">
        <v>7848</v>
      </c>
      <c r="S1389" s="72">
        <v>44865</v>
      </c>
      <c r="T1389" s="58" t="s">
        <v>2875</v>
      </c>
      <c r="U1389" s="58" t="s">
        <v>7876</v>
      </c>
      <c r="V1389" s="72">
        <v>44861</v>
      </c>
      <c r="W1389" s="58" t="s">
        <v>7729</v>
      </c>
      <c r="X1389" s="72">
        <v>44858</v>
      </c>
      <c r="Y1389" s="73" t="s">
        <v>7821</v>
      </c>
      <c r="Z1389" s="58" t="s">
        <v>706</v>
      </c>
      <c r="AA1389" s="58" t="s">
        <v>800</v>
      </c>
      <c r="AB1389" s="58" t="s">
        <v>834</v>
      </c>
      <c r="AC1389" s="58" t="s">
        <v>835</v>
      </c>
      <c r="AD1389" s="58" t="s">
        <v>7877</v>
      </c>
      <c r="AE1389" s="58" t="s">
        <v>7804</v>
      </c>
      <c r="AF1389" s="58" t="s">
        <v>7742</v>
      </c>
      <c r="AG1389" s="58">
        <v>984550</v>
      </c>
      <c r="AH1389" s="58"/>
      <c r="AI1389" s="58"/>
      <c r="AJ1389" s="58">
        <v>179009</v>
      </c>
      <c r="AK1389" s="58"/>
    </row>
    <row r="1390" spans="1:37" x14ac:dyDescent="0.3">
      <c r="A1390" s="58" t="s">
        <v>121</v>
      </c>
      <c r="B1390" s="58" t="s">
        <v>122</v>
      </c>
      <c r="C1390" s="58" t="s">
        <v>123</v>
      </c>
      <c r="D1390" s="58" t="s">
        <v>124</v>
      </c>
      <c r="E1390" s="58" t="s">
        <v>125</v>
      </c>
      <c r="F1390" s="58" t="s">
        <v>250</v>
      </c>
      <c r="G1390" s="58" t="s">
        <v>110</v>
      </c>
      <c r="H1390" s="58" t="s">
        <v>627</v>
      </c>
      <c r="I1390" s="58" t="s">
        <v>44</v>
      </c>
      <c r="J1390" s="58" t="s">
        <v>45</v>
      </c>
      <c r="K1390" s="58" t="s">
        <v>79</v>
      </c>
      <c r="L1390" s="58" t="s">
        <v>6541</v>
      </c>
      <c r="M1390" s="58" t="s">
        <v>6542</v>
      </c>
      <c r="N1390" s="58" t="s">
        <v>7755</v>
      </c>
      <c r="O1390" s="58">
        <v>462000</v>
      </c>
      <c r="P1390" s="58" t="s">
        <v>7847</v>
      </c>
      <c r="Q1390" s="72">
        <v>44865</v>
      </c>
      <c r="R1390" s="58" t="s">
        <v>7848</v>
      </c>
      <c r="S1390" s="72">
        <v>44865</v>
      </c>
      <c r="T1390" s="58" t="s">
        <v>2875</v>
      </c>
      <c r="U1390" s="58" t="s">
        <v>7878</v>
      </c>
      <c r="V1390" s="72">
        <v>44861</v>
      </c>
      <c r="W1390" s="58" t="s">
        <v>7756</v>
      </c>
      <c r="X1390" s="72">
        <v>44838</v>
      </c>
      <c r="Y1390" s="73" t="s">
        <v>7821</v>
      </c>
      <c r="Z1390" s="58" t="s">
        <v>52</v>
      </c>
      <c r="AA1390" s="58" t="s">
        <v>116</v>
      </c>
      <c r="AB1390" s="58" t="s">
        <v>834</v>
      </c>
      <c r="AC1390" s="58" t="s">
        <v>835</v>
      </c>
      <c r="AD1390" s="58" t="s">
        <v>7501</v>
      </c>
      <c r="AE1390" s="58" t="s">
        <v>7757</v>
      </c>
      <c r="AF1390" s="58" t="s">
        <v>7736</v>
      </c>
      <c r="AG1390" s="58"/>
      <c r="AH1390" s="58"/>
      <c r="AI1390" s="58"/>
      <c r="AJ1390" s="58"/>
      <c r="AK1390" s="58"/>
    </row>
    <row r="1391" spans="1:37" x14ac:dyDescent="0.3">
      <c r="A1391" s="58" t="s">
        <v>121</v>
      </c>
      <c r="B1391" s="58" t="s">
        <v>122</v>
      </c>
      <c r="C1391" s="58" t="s">
        <v>123</v>
      </c>
      <c r="D1391" s="58" t="s">
        <v>697</v>
      </c>
      <c r="E1391" s="58" t="s">
        <v>698</v>
      </c>
      <c r="F1391" s="58" t="s">
        <v>793</v>
      </c>
      <c r="G1391" s="58" t="s">
        <v>794</v>
      </c>
      <c r="H1391" s="58" t="s">
        <v>795</v>
      </c>
      <c r="I1391" s="58" t="s">
        <v>44</v>
      </c>
      <c r="J1391" s="58" t="s">
        <v>136</v>
      </c>
      <c r="K1391" s="58" t="s">
        <v>137</v>
      </c>
      <c r="L1391" s="58" t="s">
        <v>796</v>
      </c>
      <c r="M1391" s="58" t="s">
        <v>797</v>
      </c>
      <c r="N1391" s="58" t="s">
        <v>7801</v>
      </c>
      <c r="O1391" s="58">
        <v>2805000</v>
      </c>
      <c r="P1391" s="58" t="s">
        <v>7847</v>
      </c>
      <c r="Q1391" s="72">
        <v>44865</v>
      </c>
      <c r="R1391" s="58" t="s">
        <v>7848</v>
      </c>
      <c r="S1391" s="72">
        <v>44865</v>
      </c>
      <c r="T1391" s="58" t="s">
        <v>2875</v>
      </c>
      <c r="U1391" s="58" t="s">
        <v>7879</v>
      </c>
      <c r="V1391" s="72">
        <v>44861</v>
      </c>
      <c r="W1391" s="58" t="s">
        <v>7728</v>
      </c>
      <c r="X1391" s="72">
        <v>44857</v>
      </c>
      <c r="Y1391" s="73" t="s">
        <v>7821</v>
      </c>
      <c r="Z1391" s="58" t="s">
        <v>706</v>
      </c>
      <c r="AA1391" s="58" t="s">
        <v>800</v>
      </c>
      <c r="AB1391" s="58" t="s">
        <v>834</v>
      </c>
      <c r="AC1391" s="58" t="s">
        <v>835</v>
      </c>
      <c r="AD1391" s="58" t="s">
        <v>7880</v>
      </c>
      <c r="AE1391" s="58" t="s">
        <v>7802</v>
      </c>
      <c r="AF1391" s="58" t="s">
        <v>7742</v>
      </c>
      <c r="AG1391" s="58"/>
      <c r="AH1391" s="58"/>
      <c r="AI1391" s="58"/>
      <c r="AJ1391" s="58">
        <v>3000</v>
      </c>
      <c r="AK1391" s="58"/>
    </row>
    <row r="1392" spans="1:37" x14ac:dyDescent="0.3">
      <c r="A1392" s="58" t="s">
        <v>121</v>
      </c>
      <c r="B1392" s="58" t="s">
        <v>122</v>
      </c>
      <c r="C1392" s="58" t="s">
        <v>123</v>
      </c>
      <c r="D1392" s="58" t="s">
        <v>697</v>
      </c>
      <c r="E1392" s="58" t="s">
        <v>698</v>
      </c>
      <c r="F1392" s="58" t="s">
        <v>699</v>
      </c>
      <c r="G1392" s="58" t="s">
        <v>700</v>
      </c>
      <c r="H1392" s="58" t="s">
        <v>701</v>
      </c>
      <c r="I1392" s="58" t="s">
        <v>44</v>
      </c>
      <c r="J1392" s="58" t="s">
        <v>136</v>
      </c>
      <c r="K1392" s="58" t="s">
        <v>137</v>
      </c>
      <c r="L1392" s="58" t="s">
        <v>702</v>
      </c>
      <c r="M1392" s="58" t="s">
        <v>703</v>
      </c>
      <c r="N1392" s="58" t="s">
        <v>7740</v>
      </c>
      <c r="O1392" s="58">
        <v>6115000</v>
      </c>
      <c r="P1392" s="58" t="s">
        <v>7847</v>
      </c>
      <c r="Q1392" s="72">
        <v>44865</v>
      </c>
      <c r="R1392" s="58" t="s">
        <v>7848</v>
      </c>
      <c r="S1392" s="72">
        <v>44865</v>
      </c>
      <c r="T1392" s="58" t="s">
        <v>2875</v>
      </c>
      <c r="U1392" s="58" t="s">
        <v>7881</v>
      </c>
      <c r="V1392" s="72">
        <v>44861</v>
      </c>
      <c r="W1392" s="58" t="s">
        <v>7723</v>
      </c>
      <c r="X1392" s="72">
        <v>44839</v>
      </c>
      <c r="Y1392" s="73" t="s">
        <v>7821</v>
      </c>
      <c r="Z1392" s="58" t="s">
        <v>706</v>
      </c>
      <c r="AA1392" s="58" t="s">
        <v>707</v>
      </c>
      <c r="AB1392" s="58" t="s">
        <v>834</v>
      </c>
      <c r="AC1392" s="58" t="s">
        <v>835</v>
      </c>
      <c r="AD1392" s="58" t="s">
        <v>7504</v>
      </c>
      <c r="AE1392" s="58" t="s">
        <v>7741</v>
      </c>
      <c r="AF1392" s="58" t="s">
        <v>7742</v>
      </c>
      <c r="AG1392" s="58">
        <v>605991</v>
      </c>
      <c r="AH1392" s="58"/>
      <c r="AI1392" s="58">
        <v>82635</v>
      </c>
      <c r="AJ1392" s="58"/>
      <c r="AK1392" s="58"/>
    </row>
    <row r="1393" spans="1:37" x14ac:dyDescent="0.3">
      <c r="A1393" s="58" t="s">
        <v>121</v>
      </c>
      <c r="B1393" s="58" t="s">
        <v>122</v>
      </c>
      <c r="C1393" s="58" t="s">
        <v>123</v>
      </c>
      <c r="D1393" s="58" t="s">
        <v>697</v>
      </c>
      <c r="E1393" s="58" t="s">
        <v>698</v>
      </c>
      <c r="F1393" s="58" t="s">
        <v>793</v>
      </c>
      <c r="G1393" s="58" t="s">
        <v>794</v>
      </c>
      <c r="H1393" s="58" t="s">
        <v>795</v>
      </c>
      <c r="I1393" s="58" t="s">
        <v>44</v>
      </c>
      <c r="J1393" s="58" t="s">
        <v>136</v>
      </c>
      <c r="K1393" s="58" t="s">
        <v>137</v>
      </c>
      <c r="L1393" s="58" t="s">
        <v>796</v>
      </c>
      <c r="M1393" s="58" t="s">
        <v>797</v>
      </c>
      <c r="N1393" s="58" t="s">
        <v>7799</v>
      </c>
      <c r="O1393" s="58">
        <v>6235000</v>
      </c>
      <c r="P1393" s="58" t="s">
        <v>7847</v>
      </c>
      <c r="Q1393" s="72">
        <v>44865</v>
      </c>
      <c r="R1393" s="58" t="s">
        <v>7848</v>
      </c>
      <c r="S1393" s="72">
        <v>44865</v>
      </c>
      <c r="T1393" s="58" t="s">
        <v>2875</v>
      </c>
      <c r="U1393" s="58" t="s">
        <v>7882</v>
      </c>
      <c r="V1393" s="72">
        <v>44861</v>
      </c>
      <c r="W1393" s="58" t="s">
        <v>7727</v>
      </c>
      <c r="X1393" s="72">
        <v>44856</v>
      </c>
      <c r="Y1393" s="73" t="s">
        <v>7821</v>
      </c>
      <c r="Z1393" s="58" t="s">
        <v>706</v>
      </c>
      <c r="AA1393" s="58" t="s">
        <v>800</v>
      </c>
      <c r="AB1393" s="58" t="s">
        <v>834</v>
      </c>
      <c r="AC1393" s="58" t="s">
        <v>835</v>
      </c>
      <c r="AD1393" s="58" t="s">
        <v>7883</v>
      </c>
      <c r="AE1393" s="58" t="s">
        <v>7800</v>
      </c>
      <c r="AF1393" s="58" t="s">
        <v>7742</v>
      </c>
      <c r="AG1393" s="58"/>
      <c r="AH1393" s="58"/>
      <c r="AI1393" s="58"/>
      <c r="AJ1393" s="58">
        <v>17000</v>
      </c>
      <c r="AK1393" s="58"/>
    </row>
    <row r="1394" spans="1:37" x14ac:dyDescent="0.3">
      <c r="A1394" s="58" t="s">
        <v>121</v>
      </c>
      <c r="B1394" s="58" t="s">
        <v>122</v>
      </c>
      <c r="C1394" s="58" t="s">
        <v>123</v>
      </c>
      <c r="D1394" s="58" t="s">
        <v>697</v>
      </c>
      <c r="E1394" s="58" t="s">
        <v>698</v>
      </c>
      <c r="F1394" s="58" t="s">
        <v>699</v>
      </c>
      <c r="G1394" s="58" t="s">
        <v>700</v>
      </c>
      <c r="H1394" s="58" t="s">
        <v>701</v>
      </c>
      <c r="I1394" s="58" t="s">
        <v>44</v>
      </c>
      <c r="J1394" s="58" t="s">
        <v>136</v>
      </c>
      <c r="K1394" s="58" t="s">
        <v>137</v>
      </c>
      <c r="L1394" s="58" t="s">
        <v>702</v>
      </c>
      <c r="M1394" s="58" t="s">
        <v>703</v>
      </c>
      <c r="N1394" s="58" t="s">
        <v>7758</v>
      </c>
      <c r="O1394" s="58">
        <v>785000</v>
      </c>
      <c r="P1394" s="58" t="s">
        <v>7847</v>
      </c>
      <c r="Q1394" s="72">
        <v>44865</v>
      </c>
      <c r="R1394" s="58" t="s">
        <v>7848</v>
      </c>
      <c r="S1394" s="72">
        <v>44865</v>
      </c>
      <c r="T1394" s="58" t="s">
        <v>2875</v>
      </c>
      <c r="U1394" s="58" t="s">
        <v>7884</v>
      </c>
      <c r="V1394" s="72">
        <v>44861</v>
      </c>
      <c r="W1394" s="58" t="s">
        <v>7759</v>
      </c>
      <c r="X1394" s="72">
        <v>44844</v>
      </c>
      <c r="Y1394" s="73" t="s">
        <v>7821</v>
      </c>
      <c r="Z1394" s="58" t="s">
        <v>706</v>
      </c>
      <c r="AA1394" s="58" t="s">
        <v>707</v>
      </c>
      <c r="AB1394" s="58" t="s">
        <v>834</v>
      </c>
      <c r="AC1394" s="58" t="s">
        <v>835</v>
      </c>
      <c r="AD1394" s="58" t="s">
        <v>7507</v>
      </c>
      <c r="AE1394" s="58" t="s">
        <v>7760</v>
      </c>
      <c r="AF1394" s="58" t="s">
        <v>7742</v>
      </c>
      <c r="AG1394" s="58"/>
      <c r="AH1394" s="58"/>
      <c r="AI1394" s="58"/>
      <c r="AJ1394" s="58"/>
      <c r="AK1394" s="58"/>
    </row>
    <row r="1395" spans="1:37" x14ac:dyDescent="0.3">
      <c r="A1395" s="58" t="s">
        <v>121</v>
      </c>
      <c r="B1395" s="58" t="s">
        <v>122</v>
      </c>
      <c r="C1395" s="58" t="s">
        <v>123</v>
      </c>
      <c r="D1395" s="58" t="s">
        <v>697</v>
      </c>
      <c r="E1395" s="58" t="s">
        <v>698</v>
      </c>
      <c r="F1395" s="58" t="s">
        <v>793</v>
      </c>
      <c r="G1395" s="58" t="s">
        <v>794</v>
      </c>
      <c r="H1395" s="58" t="s">
        <v>795</v>
      </c>
      <c r="I1395" s="58" t="s">
        <v>44</v>
      </c>
      <c r="J1395" s="58" t="s">
        <v>136</v>
      </c>
      <c r="K1395" s="58" t="s">
        <v>137</v>
      </c>
      <c r="L1395" s="58" t="s">
        <v>796</v>
      </c>
      <c r="M1395" s="58" t="s">
        <v>797</v>
      </c>
      <c r="N1395" s="58" t="s">
        <v>7797</v>
      </c>
      <c r="O1395" s="58">
        <v>4875000</v>
      </c>
      <c r="P1395" s="58" t="s">
        <v>7847</v>
      </c>
      <c r="Q1395" s="72">
        <v>44865</v>
      </c>
      <c r="R1395" s="58" t="s">
        <v>7848</v>
      </c>
      <c r="S1395" s="72">
        <v>44865</v>
      </c>
      <c r="T1395" s="58" t="s">
        <v>2875</v>
      </c>
      <c r="U1395" s="58" t="s">
        <v>7885</v>
      </c>
      <c r="V1395" s="72">
        <v>44861</v>
      </c>
      <c r="W1395" s="58" t="s">
        <v>7726</v>
      </c>
      <c r="X1395" s="72">
        <v>44853</v>
      </c>
      <c r="Y1395" s="73" t="s">
        <v>7821</v>
      </c>
      <c r="Z1395" s="58" t="s">
        <v>706</v>
      </c>
      <c r="AA1395" s="58" t="s">
        <v>800</v>
      </c>
      <c r="AB1395" s="58" t="s">
        <v>834</v>
      </c>
      <c r="AC1395" s="58" t="s">
        <v>835</v>
      </c>
      <c r="AD1395" s="58" t="s">
        <v>7886</v>
      </c>
      <c r="AE1395" s="58" t="s">
        <v>7798</v>
      </c>
      <c r="AF1395" s="58" t="s">
        <v>7742</v>
      </c>
      <c r="AG1395" s="58"/>
      <c r="AH1395" s="58"/>
      <c r="AI1395" s="58"/>
      <c r="AJ1395" s="58">
        <v>8000</v>
      </c>
      <c r="AK1395" s="58"/>
    </row>
    <row r="1396" spans="1:37" x14ac:dyDescent="0.3">
      <c r="A1396" s="58" t="s">
        <v>121</v>
      </c>
      <c r="B1396" s="58" t="s">
        <v>122</v>
      </c>
      <c r="C1396" s="58" t="s">
        <v>123</v>
      </c>
      <c r="D1396" s="58" t="s">
        <v>697</v>
      </c>
      <c r="E1396" s="58" t="s">
        <v>698</v>
      </c>
      <c r="F1396" s="58" t="s">
        <v>699</v>
      </c>
      <c r="G1396" s="58" t="s">
        <v>700</v>
      </c>
      <c r="H1396" s="58" t="s">
        <v>701</v>
      </c>
      <c r="I1396" s="58" t="s">
        <v>44</v>
      </c>
      <c r="J1396" s="58" t="s">
        <v>136</v>
      </c>
      <c r="K1396" s="58" t="s">
        <v>137</v>
      </c>
      <c r="L1396" s="58" t="s">
        <v>709</v>
      </c>
      <c r="M1396" s="58" t="s">
        <v>710</v>
      </c>
      <c r="N1396" s="58" t="s">
        <v>7761</v>
      </c>
      <c r="O1396" s="58">
        <v>308000</v>
      </c>
      <c r="P1396" s="58" t="s">
        <v>7847</v>
      </c>
      <c r="Q1396" s="72">
        <v>44865</v>
      </c>
      <c r="R1396" s="58" t="s">
        <v>7848</v>
      </c>
      <c r="S1396" s="72">
        <v>44865</v>
      </c>
      <c r="T1396" s="58" t="s">
        <v>2875</v>
      </c>
      <c r="U1396" s="58" t="s">
        <v>7887</v>
      </c>
      <c r="V1396" s="72">
        <v>44861</v>
      </c>
      <c r="W1396" s="58" t="s">
        <v>7762</v>
      </c>
      <c r="X1396" s="72">
        <v>44833</v>
      </c>
      <c r="Y1396" s="73" t="s">
        <v>7821</v>
      </c>
      <c r="Z1396" s="58" t="s">
        <v>706</v>
      </c>
      <c r="AA1396" s="58" t="s">
        <v>707</v>
      </c>
      <c r="AB1396" s="58" t="s">
        <v>834</v>
      </c>
      <c r="AC1396" s="58" t="s">
        <v>835</v>
      </c>
      <c r="AD1396" s="58" t="s">
        <v>7510</v>
      </c>
      <c r="AE1396" s="58" t="s">
        <v>7763</v>
      </c>
      <c r="AF1396" s="58" t="s">
        <v>7742</v>
      </c>
      <c r="AG1396" s="58"/>
      <c r="AH1396" s="58"/>
      <c r="AI1396" s="58"/>
      <c r="AJ1396" s="58"/>
      <c r="AK1396" s="58"/>
    </row>
    <row r="1397" spans="1:37" x14ac:dyDescent="0.3">
      <c r="A1397" s="58" t="s">
        <v>121</v>
      </c>
      <c r="B1397" s="58" t="s">
        <v>122</v>
      </c>
      <c r="C1397" s="58" t="s">
        <v>123</v>
      </c>
      <c r="D1397" s="58" t="s">
        <v>697</v>
      </c>
      <c r="E1397" s="58" t="s">
        <v>698</v>
      </c>
      <c r="F1397" s="58" t="s">
        <v>793</v>
      </c>
      <c r="G1397" s="58" t="s">
        <v>794</v>
      </c>
      <c r="H1397" s="58" t="s">
        <v>795</v>
      </c>
      <c r="I1397" s="58" t="s">
        <v>44</v>
      </c>
      <c r="J1397" s="58" t="s">
        <v>136</v>
      </c>
      <c r="K1397" s="58" t="s">
        <v>137</v>
      </c>
      <c r="L1397" s="58" t="s">
        <v>796</v>
      </c>
      <c r="M1397" s="58" t="s">
        <v>797</v>
      </c>
      <c r="N1397" s="58" t="s">
        <v>7794</v>
      </c>
      <c r="O1397" s="58">
        <v>495000</v>
      </c>
      <c r="P1397" s="58" t="s">
        <v>7847</v>
      </c>
      <c r="Q1397" s="72">
        <v>44865</v>
      </c>
      <c r="R1397" s="58" t="s">
        <v>7848</v>
      </c>
      <c r="S1397" s="72">
        <v>44865</v>
      </c>
      <c r="T1397" s="58" t="s">
        <v>2875</v>
      </c>
      <c r="U1397" s="58" t="s">
        <v>7888</v>
      </c>
      <c r="V1397" s="72">
        <v>44861</v>
      </c>
      <c r="W1397" s="58" t="s">
        <v>7795</v>
      </c>
      <c r="X1397" s="72">
        <v>44846</v>
      </c>
      <c r="Y1397" s="73" t="s">
        <v>7821</v>
      </c>
      <c r="Z1397" s="58" t="s">
        <v>706</v>
      </c>
      <c r="AA1397" s="58" t="s">
        <v>800</v>
      </c>
      <c r="AB1397" s="58" t="s">
        <v>834</v>
      </c>
      <c r="AC1397" s="58" t="s">
        <v>835</v>
      </c>
      <c r="AD1397" s="58" t="s">
        <v>7889</v>
      </c>
      <c r="AE1397" s="58" t="s">
        <v>7796</v>
      </c>
      <c r="AF1397" s="58" t="s">
        <v>7742</v>
      </c>
      <c r="AG1397" s="58"/>
      <c r="AH1397" s="58"/>
      <c r="AI1397" s="58"/>
      <c r="AJ1397" s="58"/>
      <c r="AK1397" s="58"/>
    </row>
    <row r="1398" spans="1:37" x14ac:dyDescent="0.3">
      <c r="A1398" s="58" t="s">
        <v>121</v>
      </c>
      <c r="B1398" s="58" t="s">
        <v>122</v>
      </c>
      <c r="C1398" s="58" t="s">
        <v>123</v>
      </c>
      <c r="D1398" s="58" t="s">
        <v>697</v>
      </c>
      <c r="E1398" s="58" t="s">
        <v>698</v>
      </c>
      <c r="F1398" s="58" t="s">
        <v>699</v>
      </c>
      <c r="G1398" s="58" t="s">
        <v>700</v>
      </c>
      <c r="H1398" s="58" t="s">
        <v>701</v>
      </c>
      <c r="I1398" s="58" t="s">
        <v>44</v>
      </c>
      <c r="J1398" s="58" t="s">
        <v>136</v>
      </c>
      <c r="K1398" s="58" t="s">
        <v>137</v>
      </c>
      <c r="L1398" s="58" t="s">
        <v>709</v>
      </c>
      <c r="M1398" s="58" t="s">
        <v>710</v>
      </c>
      <c r="N1398" s="58" t="s">
        <v>7764</v>
      </c>
      <c r="O1398" s="58">
        <v>1058000</v>
      </c>
      <c r="P1398" s="58" t="s">
        <v>7847</v>
      </c>
      <c r="Q1398" s="72">
        <v>44865</v>
      </c>
      <c r="R1398" s="58" t="s">
        <v>7848</v>
      </c>
      <c r="S1398" s="72">
        <v>44865</v>
      </c>
      <c r="T1398" s="58" t="s">
        <v>2875</v>
      </c>
      <c r="U1398" s="58" t="s">
        <v>7890</v>
      </c>
      <c r="V1398" s="72">
        <v>44861</v>
      </c>
      <c r="W1398" s="58" t="s">
        <v>7765</v>
      </c>
      <c r="X1398" s="72">
        <v>44844</v>
      </c>
      <c r="Y1398" s="73" t="s">
        <v>7821</v>
      </c>
      <c r="Z1398" s="58" t="s">
        <v>706</v>
      </c>
      <c r="AA1398" s="58" t="s">
        <v>707</v>
      </c>
      <c r="AB1398" s="58" t="s">
        <v>834</v>
      </c>
      <c r="AC1398" s="58" t="s">
        <v>835</v>
      </c>
      <c r="AD1398" s="58" t="s">
        <v>7513</v>
      </c>
      <c r="AE1398" s="58" t="s">
        <v>7766</v>
      </c>
      <c r="AF1398" s="58" t="s">
        <v>7742</v>
      </c>
      <c r="AG1398" s="58"/>
      <c r="AH1398" s="58"/>
      <c r="AI1398" s="58"/>
      <c r="AJ1398" s="58"/>
      <c r="AK1398" s="58"/>
    </row>
    <row r="1399" spans="1:37" x14ac:dyDescent="0.3">
      <c r="A1399" s="58" t="s">
        <v>121</v>
      </c>
      <c r="B1399" s="58" t="s">
        <v>122</v>
      </c>
      <c r="C1399" s="58" t="s">
        <v>123</v>
      </c>
      <c r="D1399" s="58" t="s">
        <v>697</v>
      </c>
      <c r="E1399" s="58" t="s">
        <v>698</v>
      </c>
      <c r="F1399" s="58" t="s">
        <v>793</v>
      </c>
      <c r="G1399" s="58" t="s">
        <v>794</v>
      </c>
      <c r="H1399" s="58" t="s">
        <v>795</v>
      </c>
      <c r="I1399" s="58" t="s">
        <v>44</v>
      </c>
      <c r="J1399" s="58" t="s">
        <v>136</v>
      </c>
      <c r="K1399" s="58" t="s">
        <v>137</v>
      </c>
      <c r="L1399" s="58" t="s">
        <v>7790</v>
      </c>
      <c r="M1399" s="58" t="s">
        <v>7791</v>
      </c>
      <c r="N1399" s="58" t="s">
        <v>7792</v>
      </c>
      <c r="O1399" s="58">
        <v>14365000</v>
      </c>
      <c r="P1399" s="58" t="s">
        <v>7847</v>
      </c>
      <c r="Q1399" s="72">
        <v>44865</v>
      </c>
      <c r="R1399" s="58" t="s">
        <v>7848</v>
      </c>
      <c r="S1399" s="72">
        <v>44865</v>
      </c>
      <c r="T1399" s="58" t="s">
        <v>2875</v>
      </c>
      <c r="U1399" s="58" t="s">
        <v>7891</v>
      </c>
      <c r="V1399" s="72">
        <v>44861</v>
      </c>
      <c r="W1399" s="58" t="s">
        <v>7725</v>
      </c>
      <c r="X1399" s="72">
        <v>44841</v>
      </c>
      <c r="Y1399" s="73" t="s">
        <v>7821</v>
      </c>
      <c r="Z1399" s="58" t="s">
        <v>706</v>
      </c>
      <c r="AA1399" s="58" t="s">
        <v>800</v>
      </c>
      <c r="AB1399" s="58" t="s">
        <v>834</v>
      </c>
      <c r="AC1399" s="58" t="s">
        <v>835</v>
      </c>
      <c r="AD1399" s="58" t="s">
        <v>7892</v>
      </c>
      <c r="AE1399" s="58" t="s">
        <v>7793</v>
      </c>
      <c r="AF1399" s="58" t="s">
        <v>7742</v>
      </c>
      <c r="AG1399" s="58">
        <v>1423559</v>
      </c>
      <c r="AH1399" s="58"/>
      <c r="AI1399" s="58"/>
      <c r="AJ1399" s="58">
        <v>258829</v>
      </c>
      <c r="AK1399" s="58"/>
    </row>
    <row r="1400" spans="1:37" x14ac:dyDescent="0.3">
      <c r="A1400" s="58" t="s">
        <v>121</v>
      </c>
      <c r="B1400" s="58" t="s">
        <v>122</v>
      </c>
      <c r="C1400" s="58" t="s">
        <v>123</v>
      </c>
      <c r="D1400" s="58" t="s">
        <v>697</v>
      </c>
      <c r="E1400" s="58" t="s">
        <v>698</v>
      </c>
      <c r="F1400" s="58" t="s">
        <v>699</v>
      </c>
      <c r="G1400" s="58" t="s">
        <v>700</v>
      </c>
      <c r="H1400" s="58" t="s">
        <v>701</v>
      </c>
      <c r="I1400" s="58" t="s">
        <v>44</v>
      </c>
      <c r="J1400" s="58" t="s">
        <v>136</v>
      </c>
      <c r="K1400" s="58" t="s">
        <v>137</v>
      </c>
      <c r="L1400" s="58" t="s">
        <v>709</v>
      </c>
      <c r="M1400" s="58" t="s">
        <v>710</v>
      </c>
      <c r="N1400" s="58" t="s">
        <v>7767</v>
      </c>
      <c r="O1400" s="58">
        <v>1058000</v>
      </c>
      <c r="P1400" s="58" t="s">
        <v>7847</v>
      </c>
      <c r="Q1400" s="72">
        <v>44865</v>
      </c>
      <c r="R1400" s="58" t="s">
        <v>7848</v>
      </c>
      <c r="S1400" s="72">
        <v>44865</v>
      </c>
      <c r="T1400" s="58" t="s">
        <v>2875</v>
      </c>
      <c r="U1400" s="58" t="s">
        <v>7893</v>
      </c>
      <c r="V1400" s="72">
        <v>44861</v>
      </c>
      <c r="W1400" s="58" t="s">
        <v>7768</v>
      </c>
      <c r="X1400" s="72">
        <v>44845</v>
      </c>
      <c r="Y1400" s="73" t="s">
        <v>7821</v>
      </c>
      <c r="Z1400" s="58" t="s">
        <v>706</v>
      </c>
      <c r="AA1400" s="58" t="s">
        <v>707</v>
      </c>
      <c r="AB1400" s="58" t="s">
        <v>834</v>
      </c>
      <c r="AC1400" s="58" t="s">
        <v>835</v>
      </c>
      <c r="AD1400" s="58" t="s">
        <v>7516</v>
      </c>
      <c r="AE1400" s="58" t="s">
        <v>7769</v>
      </c>
      <c r="AF1400" s="58" t="s">
        <v>7742</v>
      </c>
      <c r="AG1400" s="58"/>
      <c r="AH1400" s="58"/>
      <c r="AI1400" s="58"/>
      <c r="AJ1400" s="58"/>
      <c r="AK1400" s="58"/>
    </row>
    <row r="1401" spans="1:37" x14ac:dyDescent="0.3">
      <c r="A1401" s="58" t="s">
        <v>121</v>
      </c>
      <c r="B1401" s="58" t="s">
        <v>122</v>
      </c>
      <c r="C1401" s="58" t="s">
        <v>123</v>
      </c>
      <c r="D1401" s="58" t="s">
        <v>697</v>
      </c>
      <c r="E1401" s="58" t="s">
        <v>698</v>
      </c>
      <c r="F1401" s="58" t="s">
        <v>793</v>
      </c>
      <c r="G1401" s="58" t="s">
        <v>794</v>
      </c>
      <c r="H1401" s="58" t="s">
        <v>795</v>
      </c>
      <c r="I1401" s="58" t="s">
        <v>44</v>
      </c>
      <c r="J1401" s="58" t="s">
        <v>136</v>
      </c>
      <c r="K1401" s="58" t="s">
        <v>137</v>
      </c>
      <c r="L1401" s="58" t="s">
        <v>796</v>
      </c>
      <c r="M1401" s="58" t="s">
        <v>797</v>
      </c>
      <c r="N1401" s="58" t="s">
        <v>7787</v>
      </c>
      <c r="O1401" s="58">
        <v>800000</v>
      </c>
      <c r="P1401" s="58" t="s">
        <v>7847</v>
      </c>
      <c r="Q1401" s="72">
        <v>44865</v>
      </c>
      <c r="R1401" s="58" t="s">
        <v>7848</v>
      </c>
      <c r="S1401" s="72">
        <v>44865</v>
      </c>
      <c r="T1401" s="58" t="s">
        <v>2875</v>
      </c>
      <c r="U1401" s="58" t="s">
        <v>7894</v>
      </c>
      <c r="V1401" s="72">
        <v>44861</v>
      </c>
      <c r="W1401" s="58" t="s">
        <v>7788</v>
      </c>
      <c r="X1401" s="72">
        <v>44838</v>
      </c>
      <c r="Y1401" s="73" t="s">
        <v>7821</v>
      </c>
      <c r="Z1401" s="58" t="s">
        <v>706</v>
      </c>
      <c r="AA1401" s="58" t="s">
        <v>800</v>
      </c>
      <c r="AB1401" s="58" t="s">
        <v>834</v>
      </c>
      <c r="AC1401" s="58" t="s">
        <v>835</v>
      </c>
      <c r="AD1401" s="58" t="s">
        <v>7895</v>
      </c>
      <c r="AE1401" s="58" t="s">
        <v>7789</v>
      </c>
      <c r="AF1401" s="58" t="s">
        <v>7742</v>
      </c>
      <c r="AG1401" s="58"/>
      <c r="AH1401" s="58"/>
      <c r="AI1401" s="58"/>
      <c r="AJ1401" s="58"/>
      <c r="AK1401" s="58"/>
    </row>
    <row r="1402" spans="1:37" x14ac:dyDescent="0.3">
      <c r="A1402" s="58" t="s">
        <v>121</v>
      </c>
      <c r="B1402" s="58" t="s">
        <v>122</v>
      </c>
      <c r="C1402" s="58" t="s">
        <v>123</v>
      </c>
      <c r="D1402" s="58" t="s">
        <v>697</v>
      </c>
      <c r="E1402" s="58" t="s">
        <v>698</v>
      </c>
      <c r="F1402" s="58" t="s">
        <v>699</v>
      </c>
      <c r="G1402" s="58" t="s">
        <v>700</v>
      </c>
      <c r="H1402" s="58" t="s">
        <v>701</v>
      </c>
      <c r="I1402" s="58" t="s">
        <v>44</v>
      </c>
      <c r="J1402" s="58" t="s">
        <v>136</v>
      </c>
      <c r="K1402" s="58" t="s">
        <v>137</v>
      </c>
      <c r="L1402" s="58" t="s">
        <v>709</v>
      </c>
      <c r="M1402" s="58" t="s">
        <v>710</v>
      </c>
      <c r="N1402" s="58" t="s">
        <v>7770</v>
      </c>
      <c r="O1402" s="58">
        <v>920000</v>
      </c>
      <c r="P1402" s="58" t="s">
        <v>7847</v>
      </c>
      <c r="Q1402" s="72">
        <v>44865</v>
      </c>
      <c r="R1402" s="58" t="s">
        <v>7848</v>
      </c>
      <c r="S1402" s="72">
        <v>44865</v>
      </c>
      <c r="T1402" s="58" t="s">
        <v>2875</v>
      </c>
      <c r="U1402" s="58" t="s">
        <v>7896</v>
      </c>
      <c r="V1402" s="72">
        <v>44861</v>
      </c>
      <c r="W1402" s="58" t="s">
        <v>7771</v>
      </c>
      <c r="X1402" s="72">
        <v>44845</v>
      </c>
      <c r="Y1402" s="73" t="s">
        <v>7821</v>
      </c>
      <c r="Z1402" s="58" t="s">
        <v>706</v>
      </c>
      <c r="AA1402" s="58" t="s">
        <v>707</v>
      </c>
      <c r="AB1402" s="58" t="s">
        <v>834</v>
      </c>
      <c r="AC1402" s="58" t="s">
        <v>835</v>
      </c>
      <c r="AD1402" s="58" t="s">
        <v>7897</v>
      </c>
      <c r="AE1402" s="58" t="s">
        <v>7772</v>
      </c>
      <c r="AF1402" s="58" t="s">
        <v>7742</v>
      </c>
      <c r="AG1402" s="58"/>
      <c r="AH1402" s="58"/>
      <c r="AI1402" s="58"/>
      <c r="AJ1402" s="58"/>
      <c r="AK1402" s="58"/>
    </row>
    <row r="1403" spans="1:37" x14ac:dyDescent="0.3">
      <c r="A1403" s="58" t="s">
        <v>121</v>
      </c>
      <c r="B1403" s="58" t="s">
        <v>122</v>
      </c>
      <c r="C1403" s="58" t="s">
        <v>123</v>
      </c>
      <c r="D1403" s="58" t="s">
        <v>697</v>
      </c>
      <c r="E1403" s="58" t="s">
        <v>698</v>
      </c>
      <c r="F1403" s="58" t="s">
        <v>699</v>
      </c>
      <c r="G1403" s="58" t="s">
        <v>700</v>
      </c>
      <c r="H1403" s="58" t="s">
        <v>701</v>
      </c>
      <c r="I1403" s="58" t="s">
        <v>44</v>
      </c>
      <c r="J1403" s="58" t="s">
        <v>136</v>
      </c>
      <c r="K1403" s="58" t="s">
        <v>137</v>
      </c>
      <c r="L1403" s="58" t="s">
        <v>733</v>
      </c>
      <c r="M1403" s="58" t="s">
        <v>734</v>
      </c>
      <c r="N1403" s="58" t="s">
        <v>7784</v>
      </c>
      <c r="O1403" s="58">
        <v>502027</v>
      </c>
      <c r="P1403" s="58" t="s">
        <v>7847</v>
      </c>
      <c r="Q1403" s="72">
        <v>44865</v>
      </c>
      <c r="R1403" s="58" t="s">
        <v>7848</v>
      </c>
      <c r="S1403" s="72">
        <v>44865</v>
      </c>
      <c r="T1403" s="58" t="s">
        <v>2875</v>
      </c>
      <c r="U1403" s="58" t="s">
        <v>7898</v>
      </c>
      <c r="V1403" s="72">
        <v>44861</v>
      </c>
      <c r="W1403" s="58" t="s">
        <v>7785</v>
      </c>
      <c r="X1403" s="72">
        <v>44850</v>
      </c>
      <c r="Y1403" s="73" t="s">
        <v>7821</v>
      </c>
      <c r="Z1403" s="58" t="s">
        <v>706</v>
      </c>
      <c r="AA1403" s="58" t="s">
        <v>707</v>
      </c>
      <c r="AB1403" s="58" t="s">
        <v>834</v>
      </c>
      <c r="AC1403" s="58" t="s">
        <v>835</v>
      </c>
      <c r="AD1403" s="58" t="s">
        <v>7899</v>
      </c>
      <c r="AE1403" s="58" t="s">
        <v>7786</v>
      </c>
      <c r="AF1403" s="58" t="s">
        <v>7742</v>
      </c>
      <c r="AG1403" s="58"/>
      <c r="AH1403" s="58"/>
      <c r="AI1403" s="58"/>
      <c r="AJ1403" s="58"/>
      <c r="AK1403" s="58"/>
    </row>
    <row r="1404" spans="1:37" x14ac:dyDescent="0.3">
      <c r="A1404" s="71" t="s">
        <v>121</v>
      </c>
      <c r="B1404" s="71" t="s">
        <v>122</v>
      </c>
      <c r="C1404" s="71" t="s">
        <v>123</v>
      </c>
      <c r="D1404" s="71" t="s">
        <v>697</v>
      </c>
      <c r="E1404" s="71" t="s">
        <v>698</v>
      </c>
      <c r="F1404" s="71" t="s">
        <v>699</v>
      </c>
      <c r="G1404" s="71" t="s">
        <v>700</v>
      </c>
      <c r="H1404" s="71" t="s">
        <v>701</v>
      </c>
      <c r="I1404" s="71" t="s">
        <v>44</v>
      </c>
      <c r="J1404" s="71" t="s">
        <v>136</v>
      </c>
      <c r="K1404" s="71" t="s">
        <v>137</v>
      </c>
      <c r="L1404" s="71" t="s">
        <v>709</v>
      </c>
      <c r="M1404" s="71" t="s">
        <v>710</v>
      </c>
      <c r="N1404" s="71" t="s">
        <v>7773</v>
      </c>
      <c r="O1404" s="71">
        <v>920000</v>
      </c>
      <c r="P1404" s="71" t="s">
        <v>7847</v>
      </c>
      <c r="Q1404" s="75">
        <v>44865</v>
      </c>
      <c r="R1404" s="71" t="s">
        <v>7848</v>
      </c>
      <c r="S1404" s="75">
        <v>44865</v>
      </c>
      <c r="T1404" s="71" t="s">
        <v>2875</v>
      </c>
      <c r="U1404" s="71" t="s">
        <v>7900</v>
      </c>
      <c r="V1404" s="75">
        <v>44861</v>
      </c>
      <c r="W1404" s="71" t="s">
        <v>7774</v>
      </c>
      <c r="X1404" s="75">
        <v>44846</v>
      </c>
      <c r="Y1404" s="73" t="s">
        <v>7821</v>
      </c>
      <c r="Z1404" s="71" t="s">
        <v>706</v>
      </c>
      <c r="AA1404" s="71" t="s">
        <v>707</v>
      </c>
      <c r="AB1404" s="71" t="s">
        <v>834</v>
      </c>
      <c r="AC1404" s="71" t="s">
        <v>835</v>
      </c>
      <c r="AD1404" s="71" t="s">
        <v>7901</v>
      </c>
      <c r="AE1404" s="71" t="s">
        <v>7775</v>
      </c>
      <c r="AF1404" s="71" t="s">
        <v>7742</v>
      </c>
      <c r="AG1404" s="71"/>
      <c r="AH1404" s="71"/>
      <c r="AI1404" s="71"/>
      <c r="AJ1404" s="71"/>
      <c r="AK1404" s="71"/>
    </row>
    <row r="1405" spans="1:37" x14ac:dyDescent="0.3">
      <c r="A1405" s="58" t="s">
        <v>121</v>
      </c>
      <c r="B1405" s="58" t="s">
        <v>122</v>
      </c>
      <c r="C1405" s="58" t="s">
        <v>123</v>
      </c>
      <c r="D1405" s="58" t="s">
        <v>697</v>
      </c>
      <c r="E1405" s="58" t="s">
        <v>698</v>
      </c>
      <c r="F1405" s="58" t="s">
        <v>699</v>
      </c>
      <c r="G1405" s="58" t="s">
        <v>700</v>
      </c>
      <c r="H1405" s="58" t="s">
        <v>701</v>
      </c>
      <c r="I1405" s="58" t="s">
        <v>44</v>
      </c>
      <c r="J1405" s="58" t="s">
        <v>136</v>
      </c>
      <c r="K1405" s="58" t="s">
        <v>137</v>
      </c>
      <c r="L1405" s="58" t="s">
        <v>733</v>
      </c>
      <c r="M1405" s="58" t="s">
        <v>734</v>
      </c>
      <c r="N1405" s="58" t="s">
        <v>7781</v>
      </c>
      <c r="O1405" s="58">
        <v>288600</v>
      </c>
      <c r="P1405" s="58" t="s">
        <v>7847</v>
      </c>
      <c r="Q1405" s="72">
        <v>44865</v>
      </c>
      <c r="R1405" s="58" t="s">
        <v>7848</v>
      </c>
      <c r="S1405" s="72">
        <v>44865</v>
      </c>
      <c r="T1405" s="58" t="s">
        <v>2875</v>
      </c>
      <c r="U1405" s="58" t="s">
        <v>7902</v>
      </c>
      <c r="V1405" s="72">
        <v>44861</v>
      </c>
      <c r="W1405" s="58" t="s">
        <v>7782</v>
      </c>
      <c r="X1405" s="72">
        <v>44846</v>
      </c>
      <c r="Y1405" s="73" t="s">
        <v>7821</v>
      </c>
      <c r="Z1405" s="58" t="s">
        <v>706</v>
      </c>
      <c r="AA1405" s="58" t="s">
        <v>707</v>
      </c>
      <c r="AB1405" s="58" t="s">
        <v>834</v>
      </c>
      <c r="AC1405" s="58" t="s">
        <v>835</v>
      </c>
      <c r="AD1405" s="58" t="s">
        <v>7903</v>
      </c>
      <c r="AE1405" s="58" t="s">
        <v>7783</v>
      </c>
      <c r="AF1405" s="58" t="s">
        <v>7742</v>
      </c>
      <c r="AG1405" s="58"/>
      <c r="AH1405" s="58"/>
      <c r="AI1405" s="58"/>
      <c r="AJ1405" s="58"/>
      <c r="AK1405" s="58"/>
    </row>
    <row r="1406" spans="1:37" x14ac:dyDescent="0.3">
      <c r="A1406" s="58" t="s">
        <v>121</v>
      </c>
      <c r="B1406" s="58" t="s">
        <v>122</v>
      </c>
      <c r="C1406" s="58" t="s">
        <v>123</v>
      </c>
      <c r="D1406" s="58" t="s">
        <v>697</v>
      </c>
      <c r="E1406" s="58" t="s">
        <v>698</v>
      </c>
      <c r="F1406" s="58" t="s">
        <v>699</v>
      </c>
      <c r="G1406" s="58" t="s">
        <v>700</v>
      </c>
      <c r="H1406" s="58" t="s">
        <v>701</v>
      </c>
      <c r="I1406" s="58" t="s">
        <v>44</v>
      </c>
      <c r="J1406" s="58" t="s">
        <v>136</v>
      </c>
      <c r="K1406" s="58" t="s">
        <v>137</v>
      </c>
      <c r="L1406" s="58" t="s">
        <v>1812</v>
      </c>
      <c r="M1406" s="58" t="s">
        <v>1813</v>
      </c>
      <c r="N1406" s="58" t="s">
        <v>7776</v>
      </c>
      <c r="O1406" s="58">
        <v>2982500</v>
      </c>
      <c r="P1406" s="58" t="s">
        <v>7847</v>
      </c>
      <c r="Q1406" s="72">
        <v>44865</v>
      </c>
      <c r="R1406" s="58" t="s">
        <v>7848</v>
      </c>
      <c r="S1406" s="72">
        <v>44865</v>
      </c>
      <c r="T1406" s="58" t="s">
        <v>2875</v>
      </c>
      <c r="U1406" s="58" t="s">
        <v>7904</v>
      </c>
      <c r="V1406" s="72">
        <v>44861</v>
      </c>
      <c r="W1406" s="58" t="s">
        <v>7724</v>
      </c>
      <c r="X1406" s="72">
        <v>44848</v>
      </c>
      <c r="Y1406" s="73" t="s">
        <v>7821</v>
      </c>
      <c r="Z1406" s="58" t="s">
        <v>706</v>
      </c>
      <c r="AA1406" s="58" t="s">
        <v>707</v>
      </c>
      <c r="AB1406" s="58" t="s">
        <v>834</v>
      </c>
      <c r="AC1406" s="58" t="s">
        <v>835</v>
      </c>
      <c r="AD1406" s="58" t="s">
        <v>7905</v>
      </c>
      <c r="AE1406" s="58" t="s">
        <v>7777</v>
      </c>
      <c r="AF1406" s="58" t="s">
        <v>7742</v>
      </c>
      <c r="AG1406" s="58">
        <v>295563</v>
      </c>
      <c r="AH1406" s="58"/>
      <c r="AI1406" s="58">
        <v>40304</v>
      </c>
      <c r="AJ1406" s="58"/>
      <c r="AK1406" s="58"/>
    </row>
    <row r="1407" spans="1:37" x14ac:dyDescent="0.3">
      <c r="A1407" s="58" t="s">
        <v>121</v>
      </c>
      <c r="B1407" s="58" t="s">
        <v>122</v>
      </c>
      <c r="C1407" s="58" t="s">
        <v>123</v>
      </c>
      <c r="D1407" s="58" t="s">
        <v>697</v>
      </c>
      <c r="E1407" s="58" t="s">
        <v>698</v>
      </c>
      <c r="F1407" s="58" t="s">
        <v>699</v>
      </c>
      <c r="G1407" s="58" t="s">
        <v>700</v>
      </c>
      <c r="H1407" s="58" t="s">
        <v>701</v>
      </c>
      <c r="I1407" s="58" t="s">
        <v>44</v>
      </c>
      <c r="J1407" s="58" t="s">
        <v>136</v>
      </c>
      <c r="K1407" s="58" t="s">
        <v>137</v>
      </c>
      <c r="L1407" s="58" t="s">
        <v>1812</v>
      </c>
      <c r="M1407" s="58" t="s">
        <v>1813</v>
      </c>
      <c r="N1407" s="58" t="s">
        <v>7778</v>
      </c>
      <c r="O1407" s="58">
        <v>1750000</v>
      </c>
      <c r="P1407" s="58" t="s">
        <v>7847</v>
      </c>
      <c r="Q1407" s="72">
        <v>44865</v>
      </c>
      <c r="R1407" s="58" t="s">
        <v>7848</v>
      </c>
      <c r="S1407" s="72">
        <v>44865</v>
      </c>
      <c r="T1407" s="58" t="s">
        <v>2875</v>
      </c>
      <c r="U1407" s="58" t="s">
        <v>7906</v>
      </c>
      <c r="V1407" s="72">
        <v>44861</v>
      </c>
      <c r="W1407" s="58" t="s">
        <v>7779</v>
      </c>
      <c r="X1407" s="72">
        <v>44854</v>
      </c>
      <c r="Y1407" s="73" t="s">
        <v>7821</v>
      </c>
      <c r="Z1407" s="58" t="s">
        <v>706</v>
      </c>
      <c r="AA1407" s="58" t="s">
        <v>707</v>
      </c>
      <c r="AB1407" s="58" t="s">
        <v>834</v>
      </c>
      <c r="AC1407" s="58" t="s">
        <v>835</v>
      </c>
      <c r="AD1407" s="58" t="s">
        <v>7907</v>
      </c>
      <c r="AE1407" s="58" t="s">
        <v>7780</v>
      </c>
      <c r="AF1407" s="58" t="s">
        <v>7742</v>
      </c>
      <c r="AG1407" s="58"/>
      <c r="AH1407" s="58"/>
      <c r="AI1407" s="58"/>
      <c r="AJ1407" s="58"/>
      <c r="AK1407" s="58"/>
    </row>
    <row r="1408" spans="1:37" x14ac:dyDescent="0.3">
      <c r="A1408" s="58" t="s">
        <v>121</v>
      </c>
      <c r="B1408" s="58" t="s">
        <v>632</v>
      </c>
      <c r="C1408" s="58" t="s">
        <v>633</v>
      </c>
      <c r="D1408" s="58" t="s">
        <v>634</v>
      </c>
      <c r="E1408" s="58" t="s">
        <v>635</v>
      </c>
      <c r="F1408" s="58" t="s">
        <v>636</v>
      </c>
      <c r="G1408" s="58" t="s">
        <v>56</v>
      </c>
      <c r="H1408" s="58" t="s">
        <v>3424</v>
      </c>
      <c r="I1408" s="58" t="s">
        <v>44</v>
      </c>
      <c r="J1408" s="58" t="s">
        <v>261</v>
      </c>
      <c r="K1408" s="58" t="s">
        <v>318</v>
      </c>
      <c r="L1408" s="58" t="s">
        <v>5750</v>
      </c>
      <c r="M1408" s="58" t="s">
        <v>6756</v>
      </c>
      <c r="N1408" s="58" t="s">
        <v>7818</v>
      </c>
      <c r="O1408" s="58">
        <v>3288000</v>
      </c>
      <c r="P1408" s="58" t="s">
        <v>7847</v>
      </c>
      <c r="Q1408" s="72">
        <v>44865</v>
      </c>
      <c r="R1408" s="58" t="s">
        <v>7848</v>
      </c>
      <c r="S1408" s="72">
        <v>44865</v>
      </c>
      <c r="T1408" s="58" t="s">
        <v>2880</v>
      </c>
      <c r="U1408" s="58" t="s">
        <v>7908</v>
      </c>
      <c r="V1408" s="72">
        <v>44861</v>
      </c>
      <c r="W1408" s="58" t="s">
        <v>7819</v>
      </c>
      <c r="X1408" s="72">
        <v>44823</v>
      </c>
      <c r="Y1408" s="73" t="s">
        <v>7821</v>
      </c>
      <c r="Z1408" s="58" t="s">
        <v>52</v>
      </c>
      <c r="AA1408" s="58" t="s">
        <v>62</v>
      </c>
      <c r="AB1408" s="58" t="s">
        <v>834</v>
      </c>
      <c r="AC1408" s="58" t="s">
        <v>835</v>
      </c>
      <c r="AD1408" s="58" t="s">
        <v>7909</v>
      </c>
      <c r="AE1408" s="58" t="s">
        <v>7820</v>
      </c>
      <c r="AF1408" s="58" t="s">
        <v>7811</v>
      </c>
      <c r="AG1408" s="58"/>
      <c r="AH1408" s="58"/>
      <c r="AI1408" s="58"/>
      <c r="AJ1408" s="58"/>
      <c r="AK1408" s="58"/>
    </row>
    <row r="1409" spans="1:37" x14ac:dyDescent="0.3">
      <c r="A1409" s="58" t="s">
        <v>121</v>
      </c>
      <c r="B1409" s="58" t="s">
        <v>632</v>
      </c>
      <c r="C1409" s="58" t="s">
        <v>633</v>
      </c>
      <c r="D1409" s="58" t="s">
        <v>634</v>
      </c>
      <c r="E1409" s="58" t="s">
        <v>635</v>
      </c>
      <c r="F1409" s="58" t="s">
        <v>636</v>
      </c>
      <c r="G1409" s="58" t="s">
        <v>56</v>
      </c>
      <c r="H1409" s="58" t="s">
        <v>3424</v>
      </c>
      <c r="I1409" s="58" t="s">
        <v>44</v>
      </c>
      <c r="J1409" s="58" t="s">
        <v>261</v>
      </c>
      <c r="K1409" s="58" t="s">
        <v>318</v>
      </c>
      <c r="L1409" s="58" t="s">
        <v>5750</v>
      </c>
      <c r="M1409" s="58" t="s">
        <v>6756</v>
      </c>
      <c r="N1409" s="58" t="s">
        <v>7815</v>
      </c>
      <c r="O1409" s="58">
        <v>10313600</v>
      </c>
      <c r="P1409" s="58" t="s">
        <v>7847</v>
      </c>
      <c r="Q1409" s="72">
        <v>44865</v>
      </c>
      <c r="R1409" s="58" t="s">
        <v>7848</v>
      </c>
      <c r="S1409" s="72">
        <v>44865</v>
      </c>
      <c r="T1409" s="58" t="s">
        <v>2880</v>
      </c>
      <c r="U1409" s="58" t="s">
        <v>7910</v>
      </c>
      <c r="V1409" s="72">
        <v>44861</v>
      </c>
      <c r="W1409" s="58" t="s">
        <v>7816</v>
      </c>
      <c r="X1409" s="72">
        <v>44823</v>
      </c>
      <c r="Y1409" s="73" t="s">
        <v>7821</v>
      </c>
      <c r="Z1409" s="58" t="s">
        <v>52</v>
      </c>
      <c r="AA1409" s="58" t="s">
        <v>62</v>
      </c>
      <c r="AB1409" s="58" t="s">
        <v>834</v>
      </c>
      <c r="AC1409" s="58" t="s">
        <v>835</v>
      </c>
      <c r="AD1409" s="58" t="s">
        <v>7911</v>
      </c>
      <c r="AE1409" s="58" t="s">
        <v>7817</v>
      </c>
      <c r="AF1409" s="58" t="s">
        <v>7811</v>
      </c>
      <c r="AG1409" s="58"/>
      <c r="AH1409" s="58"/>
      <c r="AI1409" s="58"/>
      <c r="AJ1409" s="58"/>
      <c r="AK1409" s="58"/>
    </row>
    <row r="1410" spans="1:37" x14ac:dyDescent="0.3">
      <c r="A1410" s="58" t="s">
        <v>121</v>
      </c>
      <c r="B1410" s="58" t="s">
        <v>632</v>
      </c>
      <c r="C1410" s="58" t="s">
        <v>633</v>
      </c>
      <c r="D1410" s="58" t="s">
        <v>634</v>
      </c>
      <c r="E1410" s="58" t="s">
        <v>635</v>
      </c>
      <c r="F1410" s="58" t="s">
        <v>636</v>
      </c>
      <c r="G1410" s="58" t="s">
        <v>56</v>
      </c>
      <c r="H1410" s="58" t="s">
        <v>3424</v>
      </c>
      <c r="I1410" s="58" t="s">
        <v>44</v>
      </c>
      <c r="J1410" s="58" t="s">
        <v>261</v>
      </c>
      <c r="K1410" s="58" t="s">
        <v>318</v>
      </c>
      <c r="L1410" s="58" t="s">
        <v>5750</v>
      </c>
      <c r="M1410" s="58" t="s">
        <v>6756</v>
      </c>
      <c r="N1410" s="58" t="s">
        <v>7812</v>
      </c>
      <c r="O1410" s="58">
        <v>560000</v>
      </c>
      <c r="P1410" s="58" t="s">
        <v>7847</v>
      </c>
      <c r="Q1410" s="72">
        <v>44865</v>
      </c>
      <c r="R1410" s="58" t="s">
        <v>7848</v>
      </c>
      <c r="S1410" s="72">
        <v>44865</v>
      </c>
      <c r="T1410" s="58" t="s">
        <v>2880</v>
      </c>
      <c r="U1410" s="58" t="s">
        <v>7912</v>
      </c>
      <c r="V1410" s="72">
        <v>44861</v>
      </c>
      <c r="W1410" s="58" t="s">
        <v>7813</v>
      </c>
      <c r="X1410" s="72">
        <v>44823</v>
      </c>
      <c r="Y1410" s="73" t="s">
        <v>7821</v>
      </c>
      <c r="Z1410" s="58" t="s">
        <v>52</v>
      </c>
      <c r="AA1410" s="58" t="s">
        <v>62</v>
      </c>
      <c r="AB1410" s="58" t="s">
        <v>834</v>
      </c>
      <c r="AC1410" s="58" t="s">
        <v>835</v>
      </c>
      <c r="AD1410" s="58" t="s">
        <v>7913</v>
      </c>
      <c r="AE1410" s="58" t="s">
        <v>7814</v>
      </c>
      <c r="AF1410" s="58" t="s">
        <v>7811</v>
      </c>
      <c r="AG1410" s="58"/>
      <c r="AH1410" s="58"/>
      <c r="AI1410" s="58"/>
      <c r="AJ1410" s="58"/>
      <c r="AK1410" s="58"/>
    </row>
    <row r="1411" spans="1:37" x14ac:dyDescent="0.3">
      <c r="A1411" s="58" t="s">
        <v>121</v>
      </c>
      <c r="B1411" s="58" t="s">
        <v>122</v>
      </c>
      <c r="C1411" s="58" t="s">
        <v>256</v>
      </c>
      <c r="D1411" s="58" t="s">
        <v>269</v>
      </c>
      <c r="E1411" s="58" t="s">
        <v>270</v>
      </c>
      <c r="F1411" s="58" t="s">
        <v>271</v>
      </c>
      <c r="G1411" s="58" t="s">
        <v>56</v>
      </c>
      <c r="H1411" s="58" t="s">
        <v>1528</v>
      </c>
      <c r="I1411" s="58" t="s">
        <v>44</v>
      </c>
      <c r="J1411" s="58" t="s">
        <v>136</v>
      </c>
      <c r="K1411" s="58" t="s">
        <v>273</v>
      </c>
      <c r="L1411" s="58" t="s">
        <v>1529</v>
      </c>
      <c r="M1411" s="58" t="s">
        <v>1530</v>
      </c>
      <c r="N1411" s="58" t="s">
        <v>7805</v>
      </c>
      <c r="O1411" s="58">
        <v>1100000</v>
      </c>
      <c r="P1411" s="58" t="s">
        <v>7847</v>
      </c>
      <c r="Q1411" s="72">
        <v>44865</v>
      </c>
      <c r="R1411" s="58" t="s">
        <v>7848</v>
      </c>
      <c r="S1411" s="72">
        <v>44865</v>
      </c>
      <c r="T1411" s="58" t="s">
        <v>1448</v>
      </c>
      <c r="U1411" s="58" t="s">
        <v>7914</v>
      </c>
      <c r="V1411" s="72"/>
      <c r="W1411" s="58" t="s">
        <v>7806</v>
      </c>
      <c r="X1411" s="72">
        <v>44847</v>
      </c>
      <c r="Y1411" s="73" t="s">
        <v>7821</v>
      </c>
      <c r="Z1411" s="58" t="s">
        <v>52</v>
      </c>
      <c r="AA1411" s="58" t="s">
        <v>62</v>
      </c>
      <c r="AB1411" s="58" t="s">
        <v>834</v>
      </c>
      <c r="AC1411" s="58" t="s">
        <v>835</v>
      </c>
      <c r="AD1411" s="58" t="s">
        <v>7915</v>
      </c>
      <c r="AE1411" s="58" t="s">
        <v>7807</v>
      </c>
      <c r="AF1411" s="58" t="s">
        <v>7742</v>
      </c>
      <c r="AG1411" s="58"/>
      <c r="AH1411" s="58"/>
      <c r="AI1411" s="58"/>
      <c r="AJ1411" s="58"/>
      <c r="AK1411" s="58"/>
    </row>
    <row r="1412" spans="1:37" x14ac:dyDescent="0.3">
      <c r="A1412" s="58" t="s">
        <v>121</v>
      </c>
      <c r="B1412" s="58" t="s">
        <v>632</v>
      </c>
      <c r="C1412" s="58" t="s">
        <v>633</v>
      </c>
      <c r="D1412" s="58" t="s">
        <v>634</v>
      </c>
      <c r="E1412" s="58" t="s">
        <v>635</v>
      </c>
      <c r="F1412" s="58" t="s">
        <v>636</v>
      </c>
      <c r="G1412" s="58" t="s">
        <v>56</v>
      </c>
      <c r="H1412" s="58" t="s">
        <v>3424</v>
      </c>
      <c r="I1412" s="58" t="s">
        <v>44</v>
      </c>
      <c r="J1412" s="58" t="s">
        <v>261</v>
      </c>
      <c r="K1412" s="58" t="s">
        <v>318</v>
      </c>
      <c r="L1412" s="58" t="s">
        <v>5750</v>
      </c>
      <c r="M1412" s="58" t="s">
        <v>6756</v>
      </c>
      <c r="N1412" s="58" t="s">
        <v>7808</v>
      </c>
      <c r="O1412" s="58">
        <v>9242400</v>
      </c>
      <c r="P1412" s="58" t="s">
        <v>7847</v>
      </c>
      <c r="Q1412" s="72">
        <v>44865</v>
      </c>
      <c r="R1412" s="58" t="s">
        <v>7848</v>
      </c>
      <c r="S1412" s="72">
        <v>44865</v>
      </c>
      <c r="T1412" s="58" t="s">
        <v>2880</v>
      </c>
      <c r="U1412" s="58" t="s">
        <v>7916</v>
      </c>
      <c r="V1412" s="72">
        <v>44861</v>
      </c>
      <c r="W1412" s="58" t="s">
        <v>7809</v>
      </c>
      <c r="X1412" s="72">
        <v>44823</v>
      </c>
      <c r="Y1412" s="73" t="s">
        <v>7821</v>
      </c>
      <c r="Z1412" s="58" t="s">
        <v>52</v>
      </c>
      <c r="AA1412" s="58" t="s">
        <v>62</v>
      </c>
      <c r="AB1412" s="58" t="s">
        <v>834</v>
      </c>
      <c r="AC1412" s="58" t="s">
        <v>835</v>
      </c>
      <c r="AD1412" s="58" t="s">
        <v>7917</v>
      </c>
      <c r="AE1412" s="58" t="s">
        <v>7810</v>
      </c>
      <c r="AF1412" s="58" t="s">
        <v>7811</v>
      </c>
      <c r="AG1412" s="58"/>
      <c r="AH1412" s="58"/>
      <c r="AI1412" s="58"/>
      <c r="AJ1412" s="58"/>
      <c r="AK1412" s="58"/>
    </row>
    <row r="1413" spans="1:37" x14ac:dyDescent="0.3">
      <c r="A1413" s="58" t="s">
        <v>121</v>
      </c>
      <c r="B1413" s="58" t="s">
        <v>122</v>
      </c>
      <c r="C1413" s="58" t="s">
        <v>123</v>
      </c>
      <c r="D1413" s="58" t="s">
        <v>697</v>
      </c>
      <c r="E1413" s="58" t="s">
        <v>698</v>
      </c>
      <c r="F1413" s="58" t="s">
        <v>699</v>
      </c>
      <c r="G1413" s="58" t="s">
        <v>700</v>
      </c>
      <c r="H1413" s="58" t="s">
        <v>701</v>
      </c>
      <c r="I1413" s="58" t="s">
        <v>44</v>
      </c>
      <c r="J1413" s="58" t="s">
        <v>136</v>
      </c>
      <c r="K1413" s="58" t="s">
        <v>137</v>
      </c>
      <c r="L1413" s="58" t="s">
        <v>702</v>
      </c>
      <c r="M1413" s="58" t="s">
        <v>703</v>
      </c>
      <c r="N1413" s="58" t="s">
        <v>7964</v>
      </c>
      <c r="O1413" s="58">
        <v>1463600</v>
      </c>
      <c r="P1413" s="58" t="s">
        <v>8185</v>
      </c>
      <c r="Q1413" s="72">
        <v>44873</v>
      </c>
      <c r="R1413" s="58" t="s">
        <v>8184</v>
      </c>
      <c r="S1413" s="72">
        <v>44872</v>
      </c>
      <c r="T1413" s="58" t="s">
        <v>1271</v>
      </c>
      <c r="U1413" s="58" t="s">
        <v>8102</v>
      </c>
      <c r="V1413" s="72">
        <v>44869</v>
      </c>
      <c r="W1413" s="58" t="s">
        <v>7965</v>
      </c>
      <c r="X1413" s="72">
        <v>44867</v>
      </c>
      <c r="Y1413" s="73" t="s">
        <v>7929</v>
      </c>
      <c r="Z1413" s="58" t="s">
        <v>706</v>
      </c>
      <c r="AA1413" s="58" t="s">
        <v>707</v>
      </c>
      <c r="AB1413" s="58" t="s">
        <v>834</v>
      </c>
      <c r="AC1413" s="58" t="s">
        <v>835</v>
      </c>
      <c r="AD1413" s="58" t="s">
        <v>8103</v>
      </c>
      <c r="AE1413" s="58" t="s">
        <v>7966</v>
      </c>
      <c r="AF1413" s="58" t="s">
        <v>7961</v>
      </c>
      <c r="AG1413" s="58"/>
      <c r="AH1413" s="58"/>
      <c r="AI1413" s="58"/>
      <c r="AJ1413" s="58"/>
      <c r="AK1413" s="58"/>
    </row>
    <row r="1414" spans="1:37" x14ac:dyDescent="0.3">
      <c r="A1414" s="58" t="s">
        <v>121</v>
      </c>
      <c r="B1414" s="58" t="s">
        <v>122</v>
      </c>
      <c r="C1414" s="58" t="s">
        <v>123</v>
      </c>
      <c r="D1414" s="58" t="s">
        <v>697</v>
      </c>
      <c r="E1414" s="58" t="s">
        <v>698</v>
      </c>
      <c r="F1414" s="58" t="s">
        <v>699</v>
      </c>
      <c r="G1414" s="58" t="s">
        <v>700</v>
      </c>
      <c r="H1414" s="58" t="s">
        <v>701</v>
      </c>
      <c r="I1414" s="58" t="s">
        <v>44</v>
      </c>
      <c r="J1414" s="58" t="s">
        <v>136</v>
      </c>
      <c r="K1414" s="58" t="s">
        <v>137</v>
      </c>
      <c r="L1414" s="58" t="s">
        <v>702</v>
      </c>
      <c r="M1414" s="58" t="s">
        <v>703</v>
      </c>
      <c r="N1414" s="58" t="s">
        <v>7967</v>
      </c>
      <c r="O1414" s="58">
        <v>825000</v>
      </c>
      <c r="P1414" s="58" t="s">
        <v>8185</v>
      </c>
      <c r="Q1414" s="72">
        <v>44873</v>
      </c>
      <c r="R1414" s="58" t="s">
        <v>8184</v>
      </c>
      <c r="S1414" s="72">
        <v>44872</v>
      </c>
      <c r="T1414" s="58" t="s">
        <v>1271</v>
      </c>
      <c r="U1414" s="58" t="s">
        <v>8104</v>
      </c>
      <c r="V1414" s="72">
        <v>44869</v>
      </c>
      <c r="W1414" s="58" t="s">
        <v>7968</v>
      </c>
      <c r="X1414" s="72">
        <v>44868</v>
      </c>
      <c r="Y1414" s="73" t="s">
        <v>7929</v>
      </c>
      <c r="Z1414" s="58" t="s">
        <v>706</v>
      </c>
      <c r="AA1414" s="58" t="s">
        <v>707</v>
      </c>
      <c r="AB1414" s="58" t="s">
        <v>834</v>
      </c>
      <c r="AC1414" s="58" t="s">
        <v>835</v>
      </c>
      <c r="AD1414" s="58" t="s">
        <v>8105</v>
      </c>
      <c r="AE1414" s="58" t="s">
        <v>7969</v>
      </c>
      <c r="AF1414" s="58" t="s">
        <v>7961</v>
      </c>
      <c r="AG1414" s="58"/>
      <c r="AH1414" s="58"/>
      <c r="AI1414" s="58"/>
      <c r="AJ1414" s="58"/>
      <c r="AK1414" s="58"/>
    </row>
    <row r="1415" spans="1:37" x14ac:dyDescent="0.3">
      <c r="A1415" s="58" t="s">
        <v>121</v>
      </c>
      <c r="B1415" s="58" t="s">
        <v>122</v>
      </c>
      <c r="C1415" s="58" t="s">
        <v>123</v>
      </c>
      <c r="D1415" s="58" t="s">
        <v>697</v>
      </c>
      <c r="E1415" s="58" t="s">
        <v>698</v>
      </c>
      <c r="F1415" s="58" t="s">
        <v>699</v>
      </c>
      <c r="G1415" s="58" t="s">
        <v>700</v>
      </c>
      <c r="H1415" s="58" t="s">
        <v>701</v>
      </c>
      <c r="I1415" s="58" t="s">
        <v>44</v>
      </c>
      <c r="J1415" s="58" t="s">
        <v>136</v>
      </c>
      <c r="K1415" s="58" t="s">
        <v>137</v>
      </c>
      <c r="L1415" s="58" t="s">
        <v>702</v>
      </c>
      <c r="M1415" s="58" t="s">
        <v>703</v>
      </c>
      <c r="N1415" s="58" t="s">
        <v>7970</v>
      </c>
      <c r="O1415" s="58">
        <v>500000</v>
      </c>
      <c r="P1415" s="58" t="s">
        <v>8185</v>
      </c>
      <c r="Q1415" s="72">
        <v>44873</v>
      </c>
      <c r="R1415" s="58" t="s">
        <v>8184</v>
      </c>
      <c r="S1415" s="72">
        <v>44872</v>
      </c>
      <c r="T1415" s="58" t="s">
        <v>1271</v>
      </c>
      <c r="U1415" s="58" t="s">
        <v>8106</v>
      </c>
      <c r="V1415" s="72">
        <v>44869</v>
      </c>
      <c r="W1415" s="58" t="s">
        <v>7971</v>
      </c>
      <c r="X1415" s="72">
        <v>44867</v>
      </c>
      <c r="Y1415" s="73" t="s">
        <v>7929</v>
      </c>
      <c r="Z1415" s="58" t="s">
        <v>706</v>
      </c>
      <c r="AA1415" s="58" t="s">
        <v>707</v>
      </c>
      <c r="AB1415" s="58" t="s">
        <v>834</v>
      </c>
      <c r="AC1415" s="58" t="s">
        <v>835</v>
      </c>
      <c r="AD1415" s="58" t="s">
        <v>8107</v>
      </c>
      <c r="AE1415" s="58" t="s">
        <v>7972</v>
      </c>
      <c r="AF1415" s="58" t="s">
        <v>7961</v>
      </c>
      <c r="AG1415" s="58"/>
      <c r="AH1415" s="58"/>
      <c r="AI1415" s="58"/>
      <c r="AJ1415" s="58"/>
      <c r="AK1415" s="58"/>
    </row>
    <row r="1416" spans="1:37" x14ac:dyDescent="0.3">
      <c r="A1416" s="58" t="s">
        <v>121</v>
      </c>
      <c r="B1416" s="58" t="s">
        <v>122</v>
      </c>
      <c r="C1416" s="58" t="s">
        <v>123</v>
      </c>
      <c r="D1416" s="58" t="s">
        <v>697</v>
      </c>
      <c r="E1416" s="58" t="s">
        <v>698</v>
      </c>
      <c r="F1416" s="58" t="s">
        <v>699</v>
      </c>
      <c r="G1416" s="58" t="s">
        <v>700</v>
      </c>
      <c r="H1416" s="58" t="s">
        <v>701</v>
      </c>
      <c r="I1416" s="58" t="s">
        <v>44</v>
      </c>
      <c r="J1416" s="58" t="s">
        <v>136</v>
      </c>
      <c r="K1416" s="58" t="s">
        <v>137</v>
      </c>
      <c r="L1416" s="58" t="s">
        <v>725</v>
      </c>
      <c r="M1416" s="58" t="s">
        <v>726</v>
      </c>
      <c r="N1416" s="58" t="s">
        <v>7973</v>
      </c>
      <c r="O1416" s="58">
        <v>685000</v>
      </c>
      <c r="P1416" s="58" t="s">
        <v>8185</v>
      </c>
      <c r="Q1416" s="72">
        <v>44873</v>
      </c>
      <c r="R1416" s="58" t="s">
        <v>8184</v>
      </c>
      <c r="S1416" s="72">
        <v>44872</v>
      </c>
      <c r="T1416" s="58" t="s">
        <v>1271</v>
      </c>
      <c r="U1416" s="58" t="s">
        <v>8108</v>
      </c>
      <c r="V1416" s="72">
        <v>44869</v>
      </c>
      <c r="W1416" s="58" t="s">
        <v>7974</v>
      </c>
      <c r="X1416" s="72">
        <v>44865</v>
      </c>
      <c r="Y1416" s="73" t="s">
        <v>7929</v>
      </c>
      <c r="Z1416" s="58" t="s">
        <v>706</v>
      </c>
      <c r="AA1416" s="58" t="s">
        <v>707</v>
      </c>
      <c r="AB1416" s="58" t="s">
        <v>834</v>
      </c>
      <c r="AC1416" s="58" t="s">
        <v>835</v>
      </c>
      <c r="AD1416" s="58" t="s">
        <v>8109</v>
      </c>
      <c r="AE1416" s="58" t="s">
        <v>7975</v>
      </c>
      <c r="AF1416" s="58" t="s">
        <v>7961</v>
      </c>
      <c r="AG1416" s="58"/>
      <c r="AH1416" s="58"/>
      <c r="AI1416" s="58"/>
      <c r="AJ1416" s="58"/>
      <c r="AK1416" s="58"/>
    </row>
    <row r="1417" spans="1:37" x14ac:dyDescent="0.3">
      <c r="A1417" s="58" t="s">
        <v>121</v>
      </c>
      <c r="B1417" s="58" t="s">
        <v>122</v>
      </c>
      <c r="C1417" s="58" t="s">
        <v>123</v>
      </c>
      <c r="D1417" s="58" t="s">
        <v>697</v>
      </c>
      <c r="E1417" s="58" t="s">
        <v>698</v>
      </c>
      <c r="F1417" s="58" t="s">
        <v>699</v>
      </c>
      <c r="G1417" s="58" t="s">
        <v>700</v>
      </c>
      <c r="H1417" s="58" t="s">
        <v>701</v>
      </c>
      <c r="I1417" s="58" t="s">
        <v>44</v>
      </c>
      <c r="J1417" s="58" t="s">
        <v>136</v>
      </c>
      <c r="K1417" s="58" t="s">
        <v>137</v>
      </c>
      <c r="L1417" s="58" t="s">
        <v>1904</v>
      </c>
      <c r="M1417" s="58" t="s">
        <v>1905</v>
      </c>
      <c r="N1417" s="58" t="s">
        <v>7976</v>
      </c>
      <c r="O1417" s="58">
        <v>343656</v>
      </c>
      <c r="P1417" s="58" t="s">
        <v>8185</v>
      </c>
      <c r="Q1417" s="72">
        <v>44873</v>
      </c>
      <c r="R1417" s="58" t="s">
        <v>8184</v>
      </c>
      <c r="S1417" s="72">
        <v>44872</v>
      </c>
      <c r="T1417" s="58" t="s">
        <v>1271</v>
      </c>
      <c r="U1417" s="58" t="s">
        <v>8110</v>
      </c>
      <c r="V1417" s="72">
        <v>44869</v>
      </c>
      <c r="W1417" s="58" t="s">
        <v>7977</v>
      </c>
      <c r="X1417" s="72">
        <v>44868</v>
      </c>
      <c r="Y1417" s="73" t="s">
        <v>7929</v>
      </c>
      <c r="Z1417" s="58" t="s">
        <v>706</v>
      </c>
      <c r="AA1417" s="58" t="s">
        <v>707</v>
      </c>
      <c r="AB1417" s="58" t="s">
        <v>834</v>
      </c>
      <c r="AC1417" s="58" t="s">
        <v>835</v>
      </c>
      <c r="AD1417" s="58" t="s">
        <v>8111</v>
      </c>
      <c r="AE1417" s="58" t="s">
        <v>7978</v>
      </c>
      <c r="AF1417" s="58" t="s">
        <v>7961</v>
      </c>
      <c r="AG1417" s="58"/>
      <c r="AH1417" s="58"/>
      <c r="AI1417" s="58"/>
      <c r="AJ1417" s="58"/>
      <c r="AK1417" s="58"/>
    </row>
    <row r="1418" spans="1:37" x14ac:dyDescent="0.3">
      <c r="A1418" s="58" t="s">
        <v>121</v>
      </c>
      <c r="B1418" s="58" t="s">
        <v>122</v>
      </c>
      <c r="C1418" s="58" t="s">
        <v>123</v>
      </c>
      <c r="D1418" s="58" t="s">
        <v>697</v>
      </c>
      <c r="E1418" s="58" t="s">
        <v>698</v>
      </c>
      <c r="F1418" s="58" t="s">
        <v>699</v>
      </c>
      <c r="G1418" s="58" t="s">
        <v>333</v>
      </c>
      <c r="H1418" s="58" t="s">
        <v>744</v>
      </c>
      <c r="I1418" s="58" t="s">
        <v>44</v>
      </c>
      <c r="J1418" s="58" t="s">
        <v>136</v>
      </c>
      <c r="K1418" s="58" t="s">
        <v>137</v>
      </c>
      <c r="L1418" s="58" t="s">
        <v>762</v>
      </c>
      <c r="M1418" s="58" t="s">
        <v>763</v>
      </c>
      <c r="N1418" s="58" t="s">
        <v>7979</v>
      </c>
      <c r="O1418" s="58">
        <v>350000</v>
      </c>
      <c r="P1418" s="58" t="s">
        <v>8185</v>
      </c>
      <c r="Q1418" s="72">
        <v>44873</v>
      </c>
      <c r="R1418" s="58" t="s">
        <v>8184</v>
      </c>
      <c r="S1418" s="72">
        <v>44872</v>
      </c>
      <c r="T1418" s="58" t="s">
        <v>1271</v>
      </c>
      <c r="U1418" s="58" t="s">
        <v>8112</v>
      </c>
      <c r="V1418" s="72">
        <v>44869</v>
      </c>
      <c r="W1418" s="58" t="s">
        <v>7980</v>
      </c>
      <c r="X1418" s="72">
        <v>44867</v>
      </c>
      <c r="Y1418" s="73" t="s">
        <v>7929</v>
      </c>
      <c r="Z1418" s="58" t="s">
        <v>706</v>
      </c>
      <c r="AA1418" s="58" t="s">
        <v>338</v>
      </c>
      <c r="AB1418" s="58" t="s">
        <v>834</v>
      </c>
      <c r="AC1418" s="58" t="s">
        <v>835</v>
      </c>
      <c r="AD1418" s="58" t="s">
        <v>8113</v>
      </c>
      <c r="AE1418" s="58" t="s">
        <v>7981</v>
      </c>
      <c r="AF1418" s="58" t="s">
        <v>7961</v>
      </c>
      <c r="AG1418" s="58"/>
      <c r="AH1418" s="58"/>
      <c r="AI1418" s="58"/>
      <c r="AJ1418" s="58"/>
      <c r="AK1418" s="58"/>
    </row>
    <row r="1419" spans="1:37" x14ac:dyDescent="0.3">
      <c r="A1419" s="58" t="s">
        <v>121</v>
      </c>
      <c r="B1419" s="58" t="s">
        <v>122</v>
      </c>
      <c r="C1419" s="58" t="s">
        <v>123</v>
      </c>
      <c r="D1419" s="58" t="s">
        <v>697</v>
      </c>
      <c r="E1419" s="58" t="s">
        <v>698</v>
      </c>
      <c r="F1419" s="58" t="s">
        <v>699</v>
      </c>
      <c r="G1419" s="58" t="s">
        <v>333</v>
      </c>
      <c r="H1419" s="58" t="s">
        <v>744</v>
      </c>
      <c r="I1419" s="58" t="s">
        <v>44</v>
      </c>
      <c r="J1419" s="58" t="s">
        <v>136</v>
      </c>
      <c r="K1419" s="58" t="s">
        <v>137</v>
      </c>
      <c r="L1419" s="58" t="s">
        <v>767</v>
      </c>
      <c r="M1419" s="58" t="s">
        <v>768</v>
      </c>
      <c r="N1419" s="58" t="s">
        <v>7979</v>
      </c>
      <c r="O1419" s="58">
        <v>1210000</v>
      </c>
      <c r="P1419" s="58" t="s">
        <v>8185</v>
      </c>
      <c r="Q1419" s="72">
        <v>44873</v>
      </c>
      <c r="R1419" s="58" t="s">
        <v>8184</v>
      </c>
      <c r="S1419" s="72">
        <v>44872</v>
      </c>
      <c r="T1419" s="58" t="s">
        <v>1271</v>
      </c>
      <c r="U1419" s="58" t="s">
        <v>8112</v>
      </c>
      <c r="V1419" s="72">
        <v>44869</v>
      </c>
      <c r="W1419" s="58" t="s">
        <v>7980</v>
      </c>
      <c r="X1419" s="72">
        <v>44867</v>
      </c>
      <c r="Y1419" s="73" t="s">
        <v>7929</v>
      </c>
      <c r="Z1419" s="58" t="s">
        <v>706</v>
      </c>
      <c r="AA1419" s="58" t="s">
        <v>338</v>
      </c>
      <c r="AB1419" s="58" t="s">
        <v>834</v>
      </c>
      <c r="AC1419" s="58" t="s">
        <v>835</v>
      </c>
      <c r="AD1419" s="58" t="s">
        <v>8113</v>
      </c>
      <c r="AE1419" s="58" t="s">
        <v>7981</v>
      </c>
      <c r="AF1419" s="58" t="s">
        <v>7961</v>
      </c>
      <c r="AG1419" s="58"/>
      <c r="AH1419" s="58"/>
      <c r="AI1419" s="58"/>
      <c r="AJ1419" s="58"/>
      <c r="AK1419" s="58"/>
    </row>
    <row r="1420" spans="1:37" x14ac:dyDescent="0.3">
      <c r="A1420" s="58" t="s">
        <v>121</v>
      </c>
      <c r="B1420" s="58" t="s">
        <v>122</v>
      </c>
      <c r="C1420" s="58" t="s">
        <v>123</v>
      </c>
      <c r="D1420" s="58" t="s">
        <v>697</v>
      </c>
      <c r="E1420" s="58" t="s">
        <v>698</v>
      </c>
      <c r="F1420" s="58" t="s">
        <v>699</v>
      </c>
      <c r="G1420" s="58" t="s">
        <v>333</v>
      </c>
      <c r="H1420" s="58" t="s">
        <v>744</v>
      </c>
      <c r="I1420" s="58" t="s">
        <v>44</v>
      </c>
      <c r="J1420" s="58" t="s">
        <v>136</v>
      </c>
      <c r="K1420" s="58" t="s">
        <v>137</v>
      </c>
      <c r="L1420" s="58" t="s">
        <v>274</v>
      </c>
      <c r="M1420" s="58" t="s">
        <v>745</v>
      </c>
      <c r="N1420" s="58" t="s">
        <v>7982</v>
      </c>
      <c r="O1420" s="58">
        <v>999500</v>
      </c>
      <c r="P1420" s="58" t="s">
        <v>8185</v>
      </c>
      <c r="Q1420" s="72">
        <v>44873</v>
      </c>
      <c r="R1420" s="58" t="s">
        <v>8184</v>
      </c>
      <c r="S1420" s="72">
        <v>44872</v>
      </c>
      <c r="T1420" s="58" t="s">
        <v>1271</v>
      </c>
      <c r="U1420" s="58" t="s">
        <v>8114</v>
      </c>
      <c r="V1420" s="72">
        <v>44869</v>
      </c>
      <c r="W1420" s="58" t="s">
        <v>7983</v>
      </c>
      <c r="X1420" s="72">
        <v>44868</v>
      </c>
      <c r="Y1420" s="73" t="s">
        <v>7929</v>
      </c>
      <c r="Z1420" s="58" t="s">
        <v>706</v>
      </c>
      <c r="AA1420" s="58" t="s">
        <v>338</v>
      </c>
      <c r="AB1420" s="58" t="s">
        <v>834</v>
      </c>
      <c r="AC1420" s="58" t="s">
        <v>835</v>
      </c>
      <c r="AD1420" s="58" t="s">
        <v>8115</v>
      </c>
      <c r="AE1420" s="58" t="s">
        <v>7984</v>
      </c>
      <c r="AF1420" s="58" t="s">
        <v>7961</v>
      </c>
      <c r="AG1420" s="58"/>
      <c r="AH1420" s="58"/>
      <c r="AI1420" s="58"/>
      <c r="AJ1420" s="58"/>
      <c r="AK1420" s="58"/>
    </row>
    <row r="1421" spans="1:37" x14ac:dyDescent="0.3">
      <c r="A1421" s="58" t="s">
        <v>121</v>
      </c>
      <c r="B1421" s="58" t="s">
        <v>122</v>
      </c>
      <c r="C1421" s="58" t="s">
        <v>123</v>
      </c>
      <c r="D1421" s="58" t="s">
        <v>697</v>
      </c>
      <c r="E1421" s="58" t="s">
        <v>698</v>
      </c>
      <c r="F1421" s="58" t="s">
        <v>699</v>
      </c>
      <c r="G1421" s="58" t="s">
        <v>333</v>
      </c>
      <c r="H1421" s="58" t="s">
        <v>744</v>
      </c>
      <c r="I1421" s="58" t="s">
        <v>44</v>
      </c>
      <c r="J1421" s="58" t="s">
        <v>136</v>
      </c>
      <c r="K1421" s="58" t="s">
        <v>137</v>
      </c>
      <c r="L1421" s="58" t="s">
        <v>274</v>
      </c>
      <c r="M1421" s="58" t="s">
        <v>745</v>
      </c>
      <c r="N1421" s="58" t="s">
        <v>7985</v>
      </c>
      <c r="O1421" s="58">
        <v>998000</v>
      </c>
      <c r="P1421" s="58" t="s">
        <v>8185</v>
      </c>
      <c r="Q1421" s="72">
        <v>44873</v>
      </c>
      <c r="R1421" s="58" t="s">
        <v>8184</v>
      </c>
      <c r="S1421" s="72">
        <v>44872</v>
      </c>
      <c r="T1421" s="58" t="s">
        <v>1271</v>
      </c>
      <c r="U1421" s="58" t="s">
        <v>8116</v>
      </c>
      <c r="V1421" s="72">
        <v>44869</v>
      </c>
      <c r="W1421" s="58" t="s">
        <v>7986</v>
      </c>
      <c r="X1421" s="72">
        <v>44868</v>
      </c>
      <c r="Y1421" s="73" t="s">
        <v>7929</v>
      </c>
      <c r="Z1421" s="58" t="s">
        <v>706</v>
      </c>
      <c r="AA1421" s="58" t="s">
        <v>338</v>
      </c>
      <c r="AB1421" s="58" t="s">
        <v>834</v>
      </c>
      <c r="AC1421" s="58" t="s">
        <v>835</v>
      </c>
      <c r="AD1421" s="58" t="s">
        <v>8117</v>
      </c>
      <c r="AE1421" s="58" t="s">
        <v>7987</v>
      </c>
      <c r="AF1421" s="58" t="s">
        <v>7961</v>
      </c>
      <c r="AG1421" s="58"/>
      <c r="AH1421" s="58"/>
      <c r="AI1421" s="58"/>
      <c r="AJ1421" s="58"/>
      <c r="AK1421" s="58"/>
    </row>
    <row r="1422" spans="1:37" x14ac:dyDescent="0.3">
      <c r="A1422" s="58" t="s">
        <v>121</v>
      </c>
      <c r="B1422" s="58" t="s">
        <v>122</v>
      </c>
      <c r="C1422" s="58" t="s">
        <v>123</v>
      </c>
      <c r="D1422" s="58" t="s">
        <v>697</v>
      </c>
      <c r="E1422" s="58" t="s">
        <v>698</v>
      </c>
      <c r="F1422" s="58" t="s">
        <v>699</v>
      </c>
      <c r="G1422" s="58" t="s">
        <v>333</v>
      </c>
      <c r="H1422" s="58" t="s">
        <v>744</v>
      </c>
      <c r="I1422" s="58" t="s">
        <v>44</v>
      </c>
      <c r="J1422" s="58" t="s">
        <v>136</v>
      </c>
      <c r="K1422" s="58" t="s">
        <v>137</v>
      </c>
      <c r="L1422" s="58" t="s">
        <v>274</v>
      </c>
      <c r="M1422" s="58" t="s">
        <v>745</v>
      </c>
      <c r="N1422" s="58" t="s">
        <v>7988</v>
      </c>
      <c r="O1422" s="58">
        <v>1000000</v>
      </c>
      <c r="P1422" s="58" t="s">
        <v>8185</v>
      </c>
      <c r="Q1422" s="72">
        <v>44873</v>
      </c>
      <c r="R1422" s="58" t="s">
        <v>8184</v>
      </c>
      <c r="S1422" s="72">
        <v>44872</v>
      </c>
      <c r="T1422" s="58" t="s">
        <v>1271</v>
      </c>
      <c r="U1422" s="58" t="s">
        <v>8118</v>
      </c>
      <c r="V1422" s="72">
        <v>44869</v>
      </c>
      <c r="W1422" s="58" t="s">
        <v>7989</v>
      </c>
      <c r="X1422" s="72">
        <v>44868</v>
      </c>
      <c r="Y1422" s="73" t="s">
        <v>7929</v>
      </c>
      <c r="Z1422" s="58" t="s">
        <v>706</v>
      </c>
      <c r="AA1422" s="58" t="s">
        <v>338</v>
      </c>
      <c r="AB1422" s="58" t="s">
        <v>834</v>
      </c>
      <c r="AC1422" s="58" t="s">
        <v>835</v>
      </c>
      <c r="AD1422" s="58" t="s">
        <v>8119</v>
      </c>
      <c r="AE1422" s="58" t="s">
        <v>7990</v>
      </c>
      <c r="AF1422" s="58" t="s">
        <v>7961</v>
      </c>
      <c r="AG1422" s="58"/>
      <c r="AH1422" s="58"/>
      <c r="AI1422" s="58"/>
      <c r="AJ1422" s="58"/>
      <c r="AK1422" s="58"/>
    </row>
    <row r="1423" spans="1:37" x14ac:dyDescent="0.3">
      <c r="A1423" s="58" t="s">
        <v>121</v>
      </c>
      <c r="B1423" s="58" t="s">
        <v>122</v>
      </c>
      <c r="C1423" s="58" t="s">
        <v>123</v>
      </c>
      <c r="D1423" s="58" t="s">
        <v>697</v>
      </c>
      <c r="E1423" s="58" t="s">
        <v>698</v>
      </c>
      <c r="F1423" s="58" t="s">
        <v>699</v>
      </c>
      <c r="G1423" s="58" t="s">
        <v>333</v>
      </c>
      <c r="H1423" s="58" t="s">
        <v>744</v>
      </c>
      <c r="I1423" s="58" t="s">
        <v>44</v>
      </c>
      <c r="J1423" s="58" t="s">
        <v>136</v>
      </c>
      <c r="K1423" s="58" t="s">
        <v>137</v>
      </c>
      <c r="L1423" s="58" t="s">
        <v>274</v>
      </c>
      <c r="M1423" s="58" t="s">
        <v>745</v>
      </c>
      <c r="N1423" s="58" t="s">
        <v>7991</v>
      </c>
      <c r="O1423" s="58">
        <v>996500</v>
      </c>
      <c r="P1423" s="58" t="s">
        <v>8185</v>
      </c>
      <c r="Q1423" s="72">
        <v>44873</v>
      </c>
      <c r="R1423" s="58" t="s">
        <v>8184</v>
      </c>
      <c r="S1423" s="72">
        <v>44872</v>
      </c>
      <c r="T1423" s="58" t="s">
        <v>1271</v>
      </c>
      <c r="U1423" s="58" t="s">
        <v>8120</v>
      </c>
      <c r="V1423" s="72">
        <v>44869</v>
      </c>
      <c r="W1423" s="58" t="s">
        <v>7992</v>
      </c>
      <c r="X1423" s="72">
        <v>44868</v>
      </c>
      <c r="Y1423" s="73" t="s">
        <v>7929</v>
      </c>
      <c r="Z1423" s="58" t="s">
        <v>706</v>
      </c>
      <c r="AA1423" s="58" t="s">
        <v>338</v>
      </c>
      <c r="AB1423" s="58" t="s">
        <v>834</v>
      </c>
      <c r="AC1423" s="58" t="s">
        <v>835</v>
      </c>
      <c r="AD1423" s="58" t="s">
        <v>8121</v>
      </c>
      <c r="AE1423" s="58" t="s">
        <v>7993</v>
      </c>
      <c r="AF1423" s="58" t="s">
        <v>7961</v>
      </c>
      <c r="AG1423" s="58"/>
      <c r="AH1423" s="58"/>
      <c r="AI1423" s="58"/>
      <c r="AJ1423" s="58"/>
      <c r="AK1423" s="58"/>
    </row>
    <row r="1424" spans="1:37" x14ac:dyDescent="0.3">
      <c r="A1424" s="58" t="s">
        <v>121</v>
      </c>
      <c r="B1424" s="58" t="s">
        <v>122</v>
      </c>
      <c r="C1424" s="58" t="s">
        <v>123</v>
      </c>
      <c r="D1424" s="58" t="s">
        <v>697</v>
      </c>
      <c r="E1424" s="58" t="s">
        <v>698</v>
      </c>
      <c r="F1424" s="58" t="s">
        <v>699</v>
      </c>
      <c r="G1424" s="58" t="s">
        <v>333</v>
      </c>
      <c r="H1424" s="58" t="s">
        <v>744</v>
      </c>
      <c r="I1424" s="58" t="s">
        <v>44</v>
      </c>
      <c r="J1424" s="58" t="s">
        <v>136</v>
      </c>
      <c r="K1424" s="58" t="s">
        <v>137</v>
      </c>
      <c r="L1424" s="58" t="s">
        <v>279</v>
      </c>
      <c r="M1424" s="58" t="s">
        <v>752</v>
      </c>
      <c r="N1424" s="58" t="s">
        <v>7994</v>
      </c>
      <c r="O1424" s="58">
        <v>1470000</v>
      </c>
      <c r="P1424" s="58" t="s">
        <v>8185</v>
      </c>
      <c r="Q1424" s="72">
        <v>44873</v>
      </c>
      <c r="R1424" s="58" t="s">
        <v>8184</v>
      </c>
      <c r="S1424" s="72">
        <v>44872</v>
      </c>
      <c r="T1424" s="58" t="s">
        <v>1271</v>
      </c>
      <c r="U1424" s="58" t="s">
        <v>8122</v>
      </c>
      <c r="V1424" s="72">
        <v>44869</v>
      </c>
      <c r="W1424" s="58" t="s">
        <v>7995</v>
      </c>
      <c r="X1424" s="72">
        <v>44868</v>
      </c>
      <c r="Y1424" s="73" t="s">
        <v>7929</v>
      </c>
      <c r="Z1424" s="58" t="s">
        <v>706</v>
      </c>
      <c r="AA1424" s="58" t="s">
        <v>338</v>
      </c>
      <c r="AB1424" s="58" t="s">
        <v>834</v>
      </c>
      <c r="AC1424" s="58" t="s">
        <v>835</v>
      </c>
      <c r="AD1424" s="58" t="s">
        <v>8123</v>
      </c>
      <c r="AE1424" s="58" t="s">
        <v>7996</v>
      </c>
      <c r="AF1424" s="58" t="s">
        <v>7961</v>
      </c>
      <c r="AG1424" s="58"/>
      <c r="AH1424" s="58"/>
      <c r="AI1424" s="58"/>
      <c r="AJ1424" s="58"/>
      <c r="AK1424" s="58"/>
    </row>
    <row r="1425" spans="1:37" x14ac:dyDescent="0.3">
      <c r="A1425" s="58" t="s">
        <v>121</v>
      </c>
      <c r="B1425" s="58" t="s">
        <v>122</v>
      </c>
      <c r="C1425" s="58" t="s">
        <v>123</v>
      </c>
      <c r="D1425" s="58" t="s">
        <v>697</v>
      </c>
      <c r="E1425" s="58" t="s">
        <v>698</v>
      </c>
      <c r="F1425" s="58" t="s">
        <v>699</v>
      </c>
      <c r="G1425" s="58" t="s">
        <v>333</v>
      </c>
      <c r="H1425" s="58" t="s">
        <v>744</v>
      </c>
      <c r="I1425" s="58" t="s">
        <v>44</v>
      </c>
      <c r="J1425" s="58" t="s">
        <v>136</v>
      </c>
      <c r="K1425" s="58" t="s">
        <v>137</v>
      </c>
      <c r="L1425" s="58" t="s">
        <v>279</v>
      </c>
      <c r="M1425" s="58" t="s">
        <v>752</v>
      </c>
      <c r="N1425" s="58" t="s">
        <v>7997</v>
      </c>
      <c r="O1425" s="58">
        <v>1495000</v>
      </c>
      <c r="P1425" s="58" t="s">
        <v>8185</v>
      </c>
      <c r="Q1425" s="72">
        <v>44873</v>
      </c>
      <c r="R1425" s="58" t="s">
        <v>8184</v>
      </c>
      <c r="S1425" s="72">
        <v>44872</v>
      </c>
      <c r="T1425" s="58" t="s">
        <v>1271</v>
      </c>
      <c r="U1425" s="58" t="s">
        <v>8124</v>
      </c>
      <c r="V1425" s="72">
        <v>44869</v>
      </c>
      <c r="W1425" s="58" t="s">
        <v>7998</v>
      </c>
      <c r="X1425" s="72">
        <v>44868</v>
      </c>
      <c r="Y1425" s="73" t="s">
        <v>7929</v>
      </c>
      <c r="Z1425" s="58" t="s">
        <v>706</v>
      </c>
      <c r="AA1425" s="58" t="s">
        <v>338</v>
      </c>
      <c r="AB1425" s="58" t="s">
        <v>834</v>
      </c>
      <c r="AC1425" s="58" t="s">
        <v>835</v>
      </c>
      <c r="AD1425" s="58" t="s">
        <v>8125</v>
      </c>
      <c r="AE1425" s="58" t="s">
        <v>7999</v>
      </c>
      <c r="AF1425" s="58" t="s">
        <v>7961</v>
      </c>
      <c r="AG1425" s="58"/>
      <c r="AH1425" s="58"/>
      <c r="AI1425" s="58"/>
      <c r="AJ1425" s="58"/>
      <c r="AK1425" s="58"/>
    </row>
    <row r="1426" spans="1:37" x14ac:dyDescent="0.3">
      <c r="A1426" s="58" t="s">
        <v>121</v>
      </c>
      <c r="B1426" s="58" t="s">
        <v>122</v>
      </c>
      <c r="C1426" s="58" t="s">
        <v>123</v>
      </c>
      <c r="D1426" s="58" t="s">
        <v>697</v>
      </c>
      <c r="E1426" s="58" t="s">
        <v>698</v>
      </c>
      <c r="F1426" s="58" t="s">
        <v>699</v>
      </c>
      <c r="G1426" s="58" t="s">
        <v>333</v>
      </c>
      <c r="H1426" s="58" t="s">
        <v>744</v>
      </c>
      <c r="I1426" s="58" t="s">
        <v>44</v>
      </c>
      <c r="J1426" s="58" t="s">
        <v>136</v>
      </c>
      <c r="K1426" s="58" t="s">
        <v>137</v>
      </c>
      <c r="L1426" s="58" t="s">
        <v>279</v>
      </c>
      <c r="M1426" s="58" t="s">
        <v>752</v>
      </c>
      <c r="N1426" s="58" t="s">
        <v>8000</v>
      </c>
      <c r="O1426" s="58">
        <v>1485000</v>
      </c>
      <c r="P1426" s="58" t="s">
        <v>8185</v>
      </c>
      <c r="Q1426" s="72">
        <v>44873</v>
      </c>
      <c r="R1426" s="58" t="s">
        <v>8184</v>
      </c>
      <c r="S1426" s="72">
        <v>44872</v>
      </c>
      <c r="T1426" s="58" t="s">
        <v>1271</v>
      </c>
      <c r="U1426" s="58" t="s">
        <v>8126</v>
      </c>
      <c r="V1426" s="72">
        <v>44869</v>
      </c>
      <c r="W1426" s="58" t="s">
        <v>8001</v>
      </c>
      <c r="X1426" s="72">
        <v>44868</v>
      </c>
      <c r="Y1426" s="73" t="s">
        <v>7929</v>
      </c>
      <c r="Z1426" s="58" t="s">
        <v>706</v>
      </c>
      <c r="AA1426" s="58" t="s">
        <v>338</v>
      </c>
      <c r="AB1426" s="58" t="s">
        <v>834</v>
      </c>
      <c r="AC1426" s="58" t="s">
        <v>835</v>
      </c>
      <c r="AD1426" s="58" t="s">
        <v>8127</v>
      </c>
      <c r="AE1426" s="58" t="s">
        <v>8002</v>
      </c>
      <c r="AF1426" s="58" t="s">
        <v>7961</v>
      </c>
      <c r="AG1426" s="58"/>
      <c r="AH1426" s="58"/>
      <c r="AI1426" s="58"/>
      <c r="AJ1426" s="58"/>
      <c r="AK1426" s="58"/>
    </row>
    <row r="1427" spans="1:37" x14ac:dyDescent="0.3">
      <c r="A1427" s="58" t="s">
        <v>121</v>
      </c>
      <c r="B1427" s="58" t="s">
        <v>122</v>
      </c>
      <c r="C1427" s="58" t="s">
        <v>123</v>
      </c>
      <c r="D1427" s="58" t="s">
        <v>697</v>
      </c>
      <c r="E1427" s="58" t="s">
        <v>698</v>
      </c>
      <c r="F1427" s="58" t="s">
        <v>699</v>
      </c>
      <c r="G1427" s="58" t="s">
        <v>333</v>
      </c>
      <c r="H1427" s="58" t="s">
        <v>744</v>
      </c>
      <c r="I1427" s="58" t="s">
        <v>44</v>
      </c>
      <c r="J1427" s="58" t="s">
        <v>136</v>
      </c>
      <c r="K1427" s="58" t="s">
        <v>137</v>
      </c>
      <c r="L1427" s="58" t="s">
        <v>279</v>
      </c>
      <c r="M1427" s="58" t="s">
        <v>752</v>
      </c>
      <c r="N1427" s="58" t="s">
        <v>8003</v>
      </c>
      <c r="O1427" s="58">
        <v>1500000</v>
      </c>
      <c r="P1427" s="58" t="s">
        <v>8185</v>
      </c>
      <c r="Q1427" s="72">
        <v>44873</v>
      </c>
      <c r="R1427" s="58" t="s">
        <v>8184</v>
      </c>
      <c r="S1427" s="72">
        <v>44872</v>
      </c>
      <c r="T1427" s="58" t="s">
        <v>1271</v>
      </c>
      <c r="U1427" s="58" t="s">
        <v>8128</v>
      </c>
      <c r="V1427" s="72">
        <v>44869</v>
      </c>
      <c r="W1427" s="58" t="s">
        <v>8004</v>
      </c>
      <c r="X1427" s="72">
        <v>44868</v>
      </c>
      <c r="Y1427" s="73" t="s">
        <v>7929</v>
      </c>
      <c r="Z1427" s="58" t="s">
        <v>706</v>
      </c>
      <c r="AA1427" s="58" t="s">
        <v>338</v>
      </c>
      <c r="AB1427" s="58" t="s">
        <v>834</v>
      </c>
      <c r="AC1427" s="58" t="s">
        <v>835</v>
      </c>
      <c r="AD1427" s="58" t="s">
        <v>8129</v>
      </c>
      <c r="AE1427" s="58" t="s">
        <v>8005</v>
      </c>
      <c r="AF1427" s="58" t="s">
        <v>7961</v>
      </c>
      <c r="AG1427" s="58"/>
      <c r="AH1427" s="58"/>
      <c r="AI1427" s="58"/>
      <c r="AJ1427" s="58"/>
      <c r="AK1427" s="58"/>
    </row>
    <row r="1428" spans="1:37" x14ac:dyDescent="0.3">
      <c r="A1428" s="58" t="s">
        <v>121</v>
      </c>
      <c r="B1428" s="58" t="s">
        <v>122</v>
      </c>
      <c r="C1428" s="58" t="s">
        <v>123</v>
      </c>
      <c r="D1428" s="58" t="s">
        <v>697</v>
      </c>
      <c r="E1428" s="58" t="s">
        <v>698</v>
      </c>
      <c r="F1428" s="58" t="s">
        <v>781</v>
      </c>
      <c r="G1428" s="58" t="s">
        <v>2974</v>
      </c>
      <c r="H1428" s="58" t="s">
        <v>2975</v>
      </c>
      <c r="I1428" s="58" t="s">
        <v>44</v>
      </c>
      <c r="J1428" s="58" t="s">
        <v>136</v>
      </c>
      <c r="K1428" s="58" t="s">
        <v>137</v>
      </c>
      <c r="L1428" s="58" t="s">
        <v>2976</v>
      </c>
      <c r="M1428" s="58" t="s">
        <v>2977</v>
      </c>
      <c r="N1428" s="58" t="s">
        <v>8006</v>
      </c>
      <c r="O1428" s="58">
        <v>4950000</v>
      </c>
      <c r="P1428" s="58" t="s">
        <v>8185</v>
      </c>
      <c r="Q1428" s="72">
        <v>44873</v>
      </c>
      <c r="R1428" s="58" t="s">
        <v>8184</v>
      </c>
      <c r="S1428" s="72">
        <v>44872</v>
      </c>
      <c r="T1428" s="58" t="s">
        <v>1271</v>
      </c>
      <c r="U1428" s="58" t="s">
        <v>8130</v>
      </c>
      <c r="V1428" s="72">
        <v>44869</v>
      </c>
      <c r="W1428" s="58" t="s">
        <v>7920</v>
      </c>
      <c r="X1428" s="72">
        <v>44866</v>
      </c>
      <c r="Y1428" s="73" t="s">
        <v>7929</v>
      </c>
      <c r="Z1428" s="58" t="s">
        <v>706</v>
      </c>
      <c r="AA1428" s="58" t="s">
        <v>2981</v>
      </c>
      <c r="AB1428" s="58" t="s">
        <v>834</v>
      </c>
      <c r="AC1428" s="58" t="s">
        <v>835</v>
      </c>
      <c r="AD1428" s="58" t="s">
        <v>8131</v>
      </c>
      <c r="AE1428" s="58" t="s">
        <v>8007</v>
      </c>
      <c r="AF1428" s="58" t="s">
        <v>7961</v>
      </c>
      <c r="AG1428" s="58">
        <v>490541</v>
      </c>
      <c r="AH1428" s="58"/>
      <c r="AI1428" s="58"/>
      <c r="AJ1428" s="58">
        <v>89189</v>
      </c>
      <c r="AK1428" s="58"/>
    </row>
    <row r="1429" spans="1:37" x14ac:dyDescent="0.3">
      <c r="A1429" s="58" t="s">
        <v>121</v>
      </c>
      <c r="B1429" s="58" t="s">
        <v>122</v>
      </c>
      <c r="C1429" s="58" t="s">
        <v>123</v>
      </c>
      <c r="D1429" s="58" t="s">
        <v>697</v>
      </c>
      <c r="E1429" s="58" t="s">
        <v>698</v>
      </c>
      <c r="F1429" s="58" t="s">
        <v>793</v>
      </c>
      <c r="G1429" s="58" t="s">
        <v>794</v>
      </c>
      <c r="H1429" s="58" t="s">
        <v>795</v>
      </c>
      <c r="I1429" s="58" t="s">
        <v>44</v>
      </c>
      <c r="J1429" s="58" t="s">
        <v>136</v>
      </c>
      <c r="K1429" s="58" t="s">
        <v>137</v>
      </c>
      <c r="L1429" s="58" t="s">
        <v>1842</v>
      </c>
      <c r="M1429" s="58" t="s">
        <v>1843</v>
      </c>
      <c r="N1429" s="58" t="s">
        <v>8008</v>
      </c>
      <c r="O1429" s="58">
        <v>447000</v>
      </c>
      <c r="P1429" s="58" t="s">
        <v>8185</v>
      </c>
      <c r="Q1429" s="72">
        <v>44873</v>
      </c>
      <c r="R1429" s="58" t="s">
        <v>8184</v>
      </c>
      <c r="S1429" s="72">
        <v>44872</v>
      </c>
      <c r="T1429" s="58" t="s">
        <v>1271</v>
      </c>
      <c r="U1429" s="58" t="s">
        <v>8132</v>
      </c>
      <c r="V1429" s="72">
        <v>44869</v>
      </c>
      <c r="W1429" s="58" t="s">
        <v>7921</v>
      </c>
      <c r="X1429" s="72">
        <v>44863</v>
      </c>
      <c r="Y1429" s="73" t="s">
        <v>7929</v>
      </c>
      <c r="Z1429" s="58" t="s">
        <v>706</v>
      </c>
      <c r="AA1429" s="58" t="s">
        <v>800</v>
      </c>
      <c r="AB1429" s="58" t="s">
        <v>834</v>
      </c>
      <c r="AC1429" s="58" t="s">
        <v>835</v>
      </c>
      <c r="AD1429" s="58" t="s">
        <v>8133</v>
      </c>
      <c r="AE1429" s="58" t="s">
        <v>8009</v>
      </c>
      <c r="AF1429" s="58" t="s">
        <v>7961</v>
      </c>
      <c r="AG1429" s="58"/>
      <c r="AH1429" s="58"/>
      <c r="AI1429" s="58"/>
      <c r="AJ1429" s="58">
        <v>3400</v>
      </c>
      <c r="AK1429" s="58"/>
    </row>
    <row r="1430" spans="1:37" x14ac:dyDescent="0.3">
      <c r="A1430" s="58" t="s">
        <v>121</v>
      </c>
      <c r="B1430" s="58" t="s">
        <v>122</v>
      </c>
      <c r="C1430" s="58" t="s">
        <v>123</v>
      </c>
      <c r="D1430" s="58" t="s">
        <v>697</v>
      </c>
      <c r="E1430" s="58" t="s">
        <v>698</v>
      </c>
      <c r="F1430" s="58" t="s">
        <v>793</v>
      </c>
      <c r="G1430" s="58" t="s">
        <v>794</v>
      </c>
      <c r="H1430" s="58" t="s">
        <v>795</v>
      </c>
      <c r="I1430" s="58" t="s">
        <v>44</v>
      </c>
      <c r="J1430" s="58" t="s">
        <v>136</v>
      </c>
      <c r="K1430" s="58" t="s">
        <v>137</v>
      </c>
      <c r="L1430" s="58" t="s">
        <v>796</v>
      </c>
      <c r="M1430" s="58" t="s">
        <v>797</v>
      </c>
      <c r="N1430" s="58" t="s">
        <v>8010</v>
      </c>
      <c r="O1430" s="58">
        <v>2950000</v>
      </c>
      <c r="P1430" s="58" t="s">
        <v>8185</v>
      </c>
      <c r="Q1430" s="72">
        <v>44873</v>
      </c>
      <c r="R1430" s="58" t="s">
        <v>8184</v>
      </c>
      <c r="S1430" s="72">
        <v>44872</v>
      </c>
      <c r="T1430" s="58" t="s">
        <v>1271</v>
      </c>
      <c r="U1430" s="58" t="s">
        <v>8134</v>
      </c>
      <c r="V1430" s="72">
        <v>44869</v>
      </c>
      <c r="W1430" s="58" t="s">
        <v>7922</v>
      </c>
      <c r="X1430" s="72">
        <v>44865</v>
      </c>
      <c r="Y1430" s="73" t="s">
        <v>7929</v>
      </c>
      <c r="Z1430" s="58" t="s">
        <v>706</v>
      </c>
      <c r="AA1430" s="58" t="s">
        <v>800</v>
      </c>
      <c r="AB1430" s="58" t="s">
        <v>834</v>
      </c>
      <c r="AC1430" s="58" t="s">
        <v>835</v>
      </c>
      <c r="AD1430" s="58" t="s">
        <v>8135</v>
      </c>
      <c r="AE1430" s="58" t="s">
        <v>8011</v>
      </c>
      <c r="AF1430" s="58" t="s">
        <v>7961</v>
      </c>
      <c r="AG1430" s="58"/>
      <c r="AH1430" s="58"/>
      <c r="AI1430" s="58"/>
      <c r="AJ1430" s="58">
        <v>10000</v>
      </c>
      <c r="AK1430" s="58"/>
    </row>
    <row r="1431" spans="1:37" x14ac:dyDescent="0.3">
      <c r="A1431" s="58" t="s">
        <v>121</v>
      </c>
      <c r="B1431" s="58" t="s">
        <v>122</v>
      </c>
      <c r="C1431" s="58" t="s">
        <v>123</v>
      </c>
      <c r="D1431" s="58" t="s">
        <v>697</v>
      </c>
      <c r="E1431" s="58" t="s">
        <v>698</v>
      </c>
      <c r="F1431" s="58" t="s">
        <v>793</v>
      </c>
      <c r="G1431" s="58" t="s">
        <v>794</v>
      </c>
      <c r="H1431" s="58" t="s">
        <v>795</v>
      </c>
      <c r="I1431" s="58" t="s">
        <v>44</v>
      </c>
      <c r="J1431" s="58" t="s">
        <v>136</v>
      </c>
      <c r="K1431" s="58" t="s">
        <v>137</v>
      </c>
      <c r="L1431" s="58" t="s">
        <v>825</v>
      </c>
      <c r="M1431" s="58" t="s">
        <v>826</v>
      </c>
      <c r="N1431" s="58" t="s">
        <v>8012</v>
      </c>
      <c r="O1431" s="58">
        <v>1652000</v>
      </c>
      <c r="P1431" s="58" t="s">
        <v>8185</v>
      </c>
      <c r="Q1431" s="72">
        <v>44873</v>
      </c>
      <c r="R1431" s="58" t="s">
        <v>8184</v>
      </c>
      <c r="S1431" s="72">
        <v>44872</v>
      </c>
      <c r="T1431" s="58" t="s">
        <v>1271</v>
      </c>
      <c r="U1431" s="58" t="s">
        <v>8136</v>
      </c>
      <c r="V1431" s="72">
        <v>44869</v>
      </c>
      <c r="W1431" s="58" t="s">
        <v>8013</v>
      </c>
      <c r="X1431" s="72">
        <v>44868</v>
      </c>
      <c r="Y1431" s="73" t="s">
        <v>7929</v>
      </c>
      <c r="Z1431" s="58" t="s">
        <v>706</v>
      </c>
      <c r="AA1431" s="58" t="s">
        <v>800</v>
      </c>
      <c r="AB1431" s="58" t="s">
        <v>834</v>
      </c>
      <c r="AC1431" s="58" t="s">
        <v>835</v>
      </c>
      <c r="AD1431" s="58" t="s">
        <v>8137</v>
      </c>
      <c r="AE1431" s="58" t="s">
        <v>8014</v>
      </c>
      <c r="AF1431" s="58" t="s">
        <v>7961</v>
      </c>
      <c r="AG1431" s="58"/>
      <c r="AH1431" s="58"/>
      <c r="AI1431" s="58"/>
      <c r="AJ1431" s="58"/>
      <c r="AK1431" s="58"/>
    </row>
    <row r="1432" spans="1:37" x14ac:dyDescent="0.3">
      <c r="A1432" s="58" t="s">
        <v>121</v>
      </c>
      <c r="B1432" s="58" t="s">
        <v>122</v>
      </c>
      <c r="C1432" s="58" t="s">
        <v>123</v>
      </c>
      <c r="D1432" s="58" t="s">
        <v>697</v>
      </c>
      <c r="E1432" s="58" t="s">
        <v>698</v>
      </c>
      <c r="F1432" s="58" t="s">
        <v>793</v>
      </c>
      <c r="G1432" s="58" t="s">
        <v>794</v>
      </c>
      <c r="H1432" s="58" t="s">
        <v>795</v>
      </c>
      <c r="I1432" s="58" t="s">
        <v>44</v>
      </c>
      <c r="J1432" s="58" t="s">
        <v>136</v>
      </c>
      <c r="K1432" s="58" t="s">
        <v>137</v>
      </c>
      <c r="L1432" s="58" t="s">
        <v>796</v>
      </c>
      <c r="M1432" s="58" t="s">
        <v>797</v>
      </c>
      <c r="N1432" s="58" t="s">
        <v>8012</v>
      </c>
      <c r="O1432" s="58">
        <v>6760000</v>
      </c>
      <c r="P1432" s="58" t="s">
        <v>8185</v>
      </c>
      <c r="Q1432" s="72">
        <v>44873</v>
      </c>
      <c r="R1432" s="58" t="s">
        <v>8184</v>
      </c>
      <c r="S1432" s="72">
        <v>44872</v>
      </c>
      <c r="T1432" s="58" t="s">
        <v>1271</v>
      </c>
      <c r="U1432" s="58" t="s">
        <v>8136</v>
      </c>
      <c r="V1432" s="72">
        <v>44869</v>
      </c>
      <c r="W1432" s="58" t="s">
        <v>8013</v>
      </c>
      <c r="X1432" s="72">
        <v>44868</v>
      </c>
      <c r="Y1432" s="73" t="s">
        <v>7929</v>
      </c>
      <c r="Z1432" s="58" t="s">
        <v>706</v>
      </c>
      <c r="AA1432" s="58" t="s">
        <v>800</v>
      </c>
      <c r="AB1432" s="58" t="s">
        <v>834</v>
      </c>
      <c r="AC1432" s="58" t="s">
        <v>835</v>
      </c>
      <c r="AD1432" s="58" t="s">
        <v>8137</v>
      </c>
      <c r="AE1432" s="58" t="s">
        <v>8014</v>
      </c>
      <c r="AF1432" s="58" t="s">
        <v>7961</v>
      </c>
      <c r="AG1432" s="58"/>
      <c r="AH1432" s="58"/>
      <c r="AI1432" s="58"/>
      <c r="AJ1432" s="58"/>
      <c r="AK1432" s="58"/>
    </row>
    <row r="1433" spans="1:37" x14ac:dyDescent="0.3">
      <c r="A1433" s="58" t="s">
        <v>121</v>
      </c>
      <c r="B1433" s="58" t="s">
        <v>122</v>
      </c>
      <c r="C1433" s="58" t="s">
        <v>123</v>
      </c>
      <c r="D1433" s="58" t="s">
        <v>697</v>
      </c>
      <c r="E1433" s="58" t="s">
        <v>698</v>
      </c>
      <c r="F1433" s="58" t="s">
        <v>793</v>
      </c>
      <c r="G1433" s="58" t="s">
        <v>794</v>
      </c>
      <c r="H1433" s="58" t="s">
        <v>795</v>
      </c>
      <c r="I1433" s="58" t="s">
        <v>44</v>
      </c>
      <c r="J1433" s="58" t="s">
        <v>136</v>
      </c>
      <c r="K1433" s="58" t="s">
        <v>137</v>
      </c>
      <c r="L1433" s="58" t="s">
        <v>1842</v>
      </c>
      <c r="M1433" s="58" t="s">
        <v>1843</v>
      </c>
      <c r="N1433" s="58" t="s">
        <v>8015</v>
      </c>
      <c r="O1433" s="58">
        <v>600000</v>
      </c>
      <c r="P1433" s="58" t="s">
        <v>8185</v>
      </c>
      <c r="Q1433" s="72">
        <v>44873</v>
      </c>
      <c r="R1433" s="58" t="s">
        <v>8184</v>
      </c>
      <c r="S1433" s="72">
        <v>44872</v>
      </c>
      <c r="T1433" s="58" t="s">
        <v>1271</v>
      </c>
      <c r="U1433" s="58" t="s">
        <v>8138</v>
      </c>
      <c r="V1433" s="72">
        <v>44869</v>
      </c>
      <c r="W1433" s="58" t="s">
        <v>8016</v>
      </c>
      <c r="X1433" s="72">
        <v>44868</v>
      </c>
      <c r="Y1433" s="73" t="s">
        <v>7929</v>
      </c>
      <c r="Z1433" s="58" t="s">
        <v>706</v>
      </c>
      <c r="AA1433" s="58" t="s">
        <v>800</v>
      </c>
      <c r="AB1433" s="58" t="s">
        <v>834</v>
      </c>
      <c r="AC1433" s="58" t="s">
        <v>835</v>
      </c>
      <c r="AD1433" s="58" t="s">
        <v>8139</v>
      </c>
      <c r="AE1433" s="58" t="s">
        <v>8017</v>
      </c>
      <c r="AF1433" s="58" t="s">
        <v>7961</v>
      </c>
      <c r="AG1433" s="58"/>
      <c r="AH1433" s="58"/>
      <c r="AI1433" s="58"/>
      <c r="AJ1433" s="58"/>
      <c r="AK1433" s="58"/>
    </row>
    <row r="1434" spans="1:37" x14ac:dyDescent="0.3">
      <c r="A1434" s="58" t="s">
        <v>121</v>
      </c>
      <c r="B1434" s="58" t="s">
        <v>122</v>
      </c>
      <c r="C1434" s="58" t="s">
        <v>123</v>
      </c>
      <c r="D1434" s="58" t="s">
        <v>697</v>
      </c>
      <c r="E1434" s="58" t="s">
        <v>698</v>
      </c>
      <c r="F1434" s="58" t="s">
        <v>793</v>
      </c>
      <c r="G1434" s="58" t="s">
        <v>794</v>
      </c>
      <c r="H1434" s="58" t="s">
        <v>795</v>
      </c>
      <c r="I1434" s="58" t="s">
        <v>44</v>
      </c>
      <c r="J1434" s="58" t="s">
        <v>136</v>
      </c>
      <c r="K1434" s="58" t="s">
        <v>137</v>
      </c>
      <c r="L1434" s="58" t="s">
        <v>1842</v>
      </c>
      <c r="M1434" s="58" t="s">
        <v>1843</v>
      </c>
      <c r="N1434" s="58" t="s">
        <v>8018</v>
      </c>
      <c r="O1434" s="58">
        <v>360000</v>
      </c>
      <c r="P1434" s="58" t="s">
        <v>8185</v>
      </c>
      <c r="Q1434" s="72">
        <v>44873</v>
      </c>
      <c r="R1434" s="58" t="s">
        <v>8184</v>
      </c>
      <c r="S1434" s="72">
        <v>44872</v>
      </c>
      <c r="T1434" s="58" t="s">
        <v>1271</v>
      </c>
      <c r="U1434" s="58" t="s">
        <v>8140</v>
      </c>
      <c r="V1434" s="72">
        <v>44869</v>
      </c>
      <c r="W1434" s="58" t="s">
        <v>7923</v>
      </c>
      <c r="X1434" s="72">
        <v>44867</v>
      </c>
      <c r="Y1434" s="73" t="s">
        <v>7929</v>
      </c>
      <c r="Z1434" s="58" t="s">
        <v>706</v>
      </c>
      <c r="AA1434" s="58" t="s">
        <v>800</v>
      </c>
      <c r="AB1434" s="58" t="s">
        <v>834</v>
      </c>
      <c r="AC1434" s="58" t="s">
        <v>835</v>
      </c>
      <c r="AD1434" s="58" t="s">
        <v>8141</v>
      </c>
      <c r="AE1434" s="58" t="s">
        <v>8019</v>
      </c>
      <c r="AF1434" s="58" t="s">
        <v>7961</v>
      </c>
      <c r="AG1434" s="58"/>
      <c r="AH1434" s="58"/>
      <c r="AI1434" s="58"/>
      <c r="AJ1434" s="58">
        <v>1600</v>
      </c>
      <c r="AK1434" s="58"/>
    </row>
    <row r="1435" spans="1:37" x14ac:dyDescent="0.3">
      <c r="A1435" s="58" t="s">
        <v>121</v>
      </c>
      <c r="B1435" s="58" t="s">
        <v>122</v>
      </c>
      <c r="C1435" s="58" t="s">
        <v>123</v>
      </c>
      <c r="D1435" s="58" t="s">
        <v>697</v>
      </c>
      <c r="E1435" s="58" t="s">
        <v>698</v>
      </c>
      <c r="F1435" s="58" t="s">
        <v>793</v>
      </c>
      <c r="G1435" s="58" t="s">
        <v>794</v>
      </c>
      <c r="H1435" s="58" t="s">
        <v>795</v>
      </c>
      <c r="I1435" s="58" t="s">
        <v>44</v>
      </c>
      <c r="J1435" s="58" t="s">
        <v>136</v>
      </c>
      <c r="K1435" s="58" t="s">
        <v>137</v>
      </c>
      <c r="L1435" s="58" t="s">
        <v>1842</v>
      </c>
      <c r="M1435" s="58" t="s">
        <v>1843</v>
      </c>
      <c r="N1435" s="58" t="s">
        <v>8020</v>
      </c>
      <c r="O1435" s="58">
        <v>500000</v>
      </c>
      <c r="P1435" s="58" t="s">
        <v>8185</v>
      </c>
      <c r="Q1435" s="72">
        <v>44873</v>
      </c>
      <c r="R1435" s="58" t="s">
        <v>8184</v>
      </c>
      <c r="S1435" s="72">
        <v>44872</v>
      </c>
      <c r="T1435" s="58" t="s">
        <v>1271</v>
      </c>
      <c r="U1435" s="58" t="s">
        <v>8142</v>
      </c>
      <c r="V1435" s="72">
        <v>44869</v>
      </c>
      <c r="W1435" s="58" t="s">
        <v>7924</v>
      </c>
      <c r="X1435" s="72">
        <v>44868</v>
      </c>
      <c r="Y1435" s="73" t="s">
        <v>7929</v>
      </c>
      <c r="Z1435" s="58" t="s">
        <v>706</v>
      </c>
      <c r="AA1435" s="58" t="s">
        <v>800</v>
      </c>
      <c r="AB1435" s="58" t="s">
        <v>834</v>
      </c>
      <c r="AC1435" s="58" t="s">
        <v>835</v>
      </c>
      <c r="AD1435" s="58" t="s">
        <v>8143</v>
      </c>
      <c r="AE1435" s="58" t="s">
        <v>8021</v>
      </c>
      <c r="AF1435" s="58" t="s">
        <v>7961</v>
      </c>
      <c r="AG1435" s="58"/>
      <c r="AH1435" s="58"/>
      <c r="AI1435" s="58"/>
      <c r="AJ1435" s="58">
        <v>10000</v>
      </c>
      <c r="AK1435" s="58"/>
    </row>
    <row r="1436" spans="1:37" x14ac:dyDescent="0.3">
      <c r="A1436" s="58" t="s">
        <v>121</v>
      </c>
      <c r="B1436" s="58" t="s">
        <v>122</v>
      </c>
      <c r="C1436" s="58" t="s">
        <v>123</v>
      </c>
      <c r="D1436" s="58" t="s">
        <v>697</v>
      </c>
      <c r="E1436" s="58" t="s">
        <v>698</v>
      </c>
      <c r="F1436" s="58" t="s">
        <v>793</v>
      </c>
      <c r="G1436" s="58" t="s">
        <v>794</v>
      </c>
      <c r="H1436" s="58" t="s">
        <v>795</v>
      </c>
      <c r="I1436" s="58" t="s">
        <v>44</v>
      </c>
      <c r="J1436" s="58" t="s">
        <v>136</v>
      </c>
      <c r="K1436" s="58" t="s">
        <v>137</v>
      </c>
      <c r="L1436" s="58" t="s">
        <v>7790</v>
      </c>
      <c r="M1436" s="58" t="s">
        <v>7791</v>
      </c>
      <c r="N1436" s="58" t="s">
        <v>8022</v>
      </c>
      <c r="O1436" s="58">
        <v>29092500</v>
      </c>
      <c r="P1436" s="58" t="s">
        <v>8185</v>
      </c>
      <c r="Q1436" s="72">
        <v>44873</v>
      </c>
      <c r="R1436" s="58" t="s">
        <v>8184</v>
      </c>
      <c r="S1436" s="72">
        <v>44872</v>
      </c>
      <c r="T1436" s="58" t="s">
        <v>1271</v>
      </c>
      <c r="U1436" s="58" t="s">
        <v>8144</v>
      </c>
      <c r="V1436" s="72">
        <v>44869</v>
      </c>
      <c r="W1436" s="58" t="s">
        <v>7925</v>
      </c>
      <c r="X1436" s="72">
        <v>44866</v>
      </c>
      <c r="Y1436" s="73" t="s">
        <v>7929</v>
      </c>
      <c r="Z1436" s="58" t="s">
        <v>706</v>
      </c>
      <c r="AA1436" s="58" t="s">
        <v>800</v>
      </c>
      <c r="AB1436" s="58" t="s">
        <v>834</v>
      </c>
      <c r="AC1436" s="58" t="s">
        <v>835</v>
      </c>
      <c r="AD1436" s="58" t="s">
        <v>8145</v>
      </c>
      <c r="AE1436" s="58" t="s">
        <v>8023</v>
      </c>
      <c r="AF1436" s="58" t="s">
        <v>7961</v>
      </c>
      <c r="AG1436" s="58">
        <v>2883041</v>
      </c>
      <c r="AH1436" s="58"/>
      <c r="AI1436" s="58"/>
      <c r="AJ1436" s="58">
        <v>524189</v>
      </c>
      <c r="AK1436" s="58"/>
    </row>
    <row r="1437" spans="1:37" x14ac:dyDescent="0.3">
      <c r="A1437" s="58" t="s">
        <v>121</v>
      </c>
      <c r="B1437" s="58" t="s">
        <v>122</v>
      </c>
      <c r="C1437" s="58" t="s">
        <v>123</v>
      </c>
      <c r="D1437" s="58" t="s">
        <v>697</v>
      </c>
      <c r="E1437" s="58" t="s">
        <v>698</v>
      </c>
      <c r="F1437" s="58" t="s">
        <v>804</v>
      </c>
      <c r="G1437" s="58" t="s">
        <v>805</v>
      </c>
      <c r="H1437" s="58" t="s">
        <v>806</v>
      </c>
      <c r="I1437" s="58" t="s">
        <v>44</v>
      </c>
      <c r="J1437" s="58" t="s">
        <v>136</v>
      </c>
      <c r="K1437" s="58" t="s">
        <v>137</v>
      </c>
      <c r="L1437" s="58" t="s">
        <v>807</v>
      </c>
      <c r="M1437" s="58" t="s">
        <v>808</v>
      </c>
      <c r="N1437" s="58" t="s">
        <v>8024</v>
      </c>
      <c r="O1437" s="58">
        <v>2920000</v>
      </c>
      <c r="P1437" s="58" t="s">
        <v>8185</v>
      </c>
      <c r="Q1437" s="72">
        <v>44873</v>
      </c>
      <c r="R1437" s="58" t="s">
        <v>8184</v>
      </c>
      <c r="S1437" s="72">
        <v>44872</v>
      </c>
      <c r="T1437" s="58" t="s">
        <v>1271</v>
      </c>
      <c r="U1437" s="58" t="s">
        <v>8146</v>
      </c>
      <c r="V1437" s="72">
        <v>44869</v>
      </c>
      <c r="W1437" s="58" t="s">
        <v>7926</v>
      </c>
      <c r="X1437" s="72">
        <v>44867</v>
      </c>
      <c r="Y1437" s="73" t="s">
        <v>7929</v>
      </c>
      <c r="Z1437" s="58" t="s">
        <v>706</v>
      </c>
      <c r="AA1437" s="58" t="s">
        <v>811</v>
      </c>
      <c r="AB1437" s="58" t="s">
        <v>834</v>
      </c>
      <c r="AC1437" s="58" t="s">
        <v>835</v>
      </c>
      <c r="AD1437" s="58" t="s">
        <v>8147</v>
      </c>
      <c r="AE1437" s="58" t="s">
        <v>8025</v>
      </c>
      <c r="AF1437" s="58" t="s">
        <v>7961</v>
      </c>
      <c r="AG1437" s="58"/>
      <c r="AH1437" s="58">
        <v>518400</v>
      </c>
      <c r="AI1437" s="58"/>
      <c r="AJ1437" s="58"/>
      <c r="AK1437" s="58"/>
    </row>
    <row r="1438" spans="1:37" x14ac:dyDescent="0.3">
      <c r="A1438" s="58" t="s">
        <v>121</v>
      </c>
      <c r="B1438" s="58" t="s">
        <v>122</v>
      </c>
      <c r="C1438" s="58" t="s">
        <v>123</v>
      </c>
      <c r="D1438" s="58" t="s">
        <v>697</v>
      </c>
      <c r="E1438" s="58" t="s">
        <v>698</v>
      </c>
      <c r="F1438" s="58" t="s">
        <v>804</v>
      </c>
      <c r="G1438" s="58" t="s">
        <v>805</v>
      </c>
      <c r="H1438" s="58" t="s">
        <v>806</v>
      </c>
      <c r="I1438" s="58" t="s">
        <v>44</v>
      </c>
      <c r="J1438" s="58" t="s">
        <v>136</v>
      </c>
      <c r="K1438" s="58" t="s">
        <v>137</v>
      </c>
      <c r="L1438" s="58" t="s">
        <v>813</v>
      </c>
      <c r="M1438" s="58" t="s">
        <v>814</v>
      </c>
      <c r="N1438" s="58" t="s">
        <v>8024</v>
      </c>
      <c r="O1438" s="58">
        <v>324000</v>
      </c>
      <c r="P1438" s="58" t="s">
        <v>8185</v>
      </c>
      <c r="Q1438" s="72">
        <v>44873</v>
      </c>
      <c r="R1438" s="58" t="s">
        <v>8184</v>
      </c>
      <c r="S1438" s="72">
        <v>44872</v>
      </c>
      <c r="T1438" s="58" t="s">
        <v>1271</v>
      </c>
      <c r="U1438" s="58" t="s">
        <v>8146</v>
      </c>
      <c r="V1438" s="72">
        <v>44869</v>
      </c>
      <c r="W1438" s="58" t="s">
        <v>7926</v>
      </c>
      <c r="X1438" s="72">
        <v>44867</v>
      </c>
      <c r="Y1438" s="73" t="s">
        <v>7929</v>
      </c>
      <c r="Z1438" s="58" t="s">
        <v>706</v>
      </c>
      <c r="AA1438" s="58" t="s">
        <v>811</v>
      </c>
      <c r="AB1438" s="58" t="s">
        <v>834</v>
      </c>
      <c r="AC1438" s="58" t="s">
        <v>835</v>
      </c>
      <c r="AD1438" s="58" t="s">
        <v>8147</v>
      </c>
      <c r="AE1438" s="58" t="s">
        <v>8025</v>
      </c>
      <c r="AF1438" s="58" t="s">
        <v>7961</v>
      </c>
      <c r="AG1438" s="58"/>
      <c r="AH1438" s="58">
        <v>518400</v>
      </c>
      <c r="AI1438" s="58"/>
      <c r="AJ1438" s="58"/>
      <c r="AK1438" s="58"/>
    </row>
    <row r="1439" spans="1:37" x14ac:dyDescent="0.3">
      <c r="A1439" s="58" t="s">
        <v>121</v>
      </c>
      <c r="B1439" s="58" t="s">
        <v>122</v>
      </c>
      <c r="C1439" s="58" t="s">
        <v>123</v>
      </c>
      <c r="D1439" s="58" t="s">
        <v>697</v>
      </c>
      <c r="E1439" s="58" t="s">
        <v>698</v>
      </c>
      <c r="F1439" s="58" t="s">
        <v>804</v>
      </c>
      <c r="G1439" s="58" t="s">
        <v>805</v>
      </c>
      <c r="H1439" s="58" t="s">
        <v>806</v>
      </c>
      <c r="I1439" s="58" t="s">
        <v>44</v>
      </c>
      <c r="J1439" s="58" t="s">
        <v>136</v>
      </c>
      <c r="K1439" s="58" t="s">
        <v>137</v>
      </c>
      <c r="L1439" s="58" t="s">
        <v>815</v>
      </c>
      <c r="M1439" s="58" t="s">
        <v>816</v>
      </c>
      <c r="N1439" s="58" t="s">
        <v>8024</v>
      </c>
      <c r="O1439" s="58">
        <v>324000</v>
      </c>
      <c r="P1439" s="58" t="s">
        <v>8185</v>
      </c>
      <c r="Q1439" s="72">
        <v>44873</v>
      </c>
      <c r="R1439" s="58" t="s">
        <v>8184</v>
      </c>
      <c r="S1439" s="72">
        <v>44872</v>
      </c>
      <c r="T1439" s="58" t="s">
        <v>1271</v>
      </c>
      <c r="U1439" s="58" t="s">
        <v>8146</v>
      </c>
      <c r="V1439" s="72">
        <v>44869</v>
      </c>
      <c r="W1439" s="58" t="s">
        <v>7926</v>
      </c>
      <c r="X1439" s="72">
        <v>44867</v>
      </c>
      <c r="Y1439" s="73" t="s">
        <v>7929</v>
      </c>
      <c r="Z1439" s="58" t="s">
        <v>706</v>
      </c>
      <c r="AA1439" s="58" t="s">
        <v>811</v>
      </c>
      <c r="AB1439" s="58" t="s">
        <v>834</v>
      </c>
      <c r="AC1439" s="58" t="s">
        <v>835</v>
      </c>
      <c r="AD1439" s="58" t="s">
        <v>8147</v>
      </c>
      <c r="AE1439" s="58" t="s">
        <v>8025</v>
      </c>
      <c r="AF1439" s="58" t="s">
        <v>7961</v>
      </c>
      <c r="AG1439" s="58"/>
      <c r="AH1439" s="58">
        <v>518400</v>
      </c>
      <c r="AI1439" s="58"/>
      <c r="AJ1439" s="58"/>
      <c r="AK1439" s="58"/>
    </row>
    <row r="1440" spans="1:37" x14ac:dyDescent="0.3">
      <c r="A1440" s="58" t="s">
        <v>121</v>
      </c>
      <c r="B1440" s="58" t="s">
        <v>122</v>
      </c>
      <c r="C1440" s="58" t="s">
        <v>123</v>
      </c>
      <c r="D1440" s="58" t="s">
        <v>697</v>
      </c>
      <c r="E1440" s="58" t="s">
        <v>698</v>
      </c>
      <c r="F1440" s="58" t="s">
        <v>804</v>
      </c>
      <c r="G1440" s="58" t="s">
        <v>805</v>
      </c>
      <c r="H1440" s="58" t="s">
        <v>806</v>
      </c>
      <c r="I1440" s="58" t="s">
        <v>44</v>
      </c>
      <c r="J1440" s="58" t="s">
        <v>136</v>
      </c>
      <c r="K1440" s="58" t="s">
        <v>137</v>
      </c>
      <c r="L1440" s="58" t="s">
        <v>817</v>
      </c>
      <c r="M1440" s="58" t="s">
        <v>818</v>
      </c>
      <c r="N1440" s="58" t="s">
        <v>8024</v>
      </c>
      <c r="O1440" s="58">
        <v>680000</v>
      </c>
      <c r="P1440" s="58" t="s">
        <v>8185</v>
      </c>
      <c r="Q1440" s="72">
        <v>44873</v>
      </c>
      <c r="R1440" s="58" t="s">
        <v>8184</v>
      </c>
      <c r="S1440" s="72">
        <v>44872</v>
      </c>
      <c r="T1440" s="58" t="s">
        <v>1271</v>
      </c>
      <c r="U1440" s="58" t="s">
        <v>8146</v>
      </c>
      <c r="V1440" s="72">
        <v>44869</v>
      </c>
      <c r="W1440" s="58" t="s">
        <v>7926</v>
      </c>
      <c r="X1440" s="72">
        <v>44867</v>
      </c>
      <c r="Y1440" s="73" t="s">
        <v>7929</v>
      </c>
      <c r="Z1440" s="58" t="s">
        <v>706</v>
      </c>
      <c r="AA1440" s="58" t="s">
        <v>811</v>
      </c>
      <c r="AB1440" s="58" t="s">
        <v>834</v>
      </c>
      <c r="AC1440" s="58" t="s">
        <v>835</v>
      </c>
      <c r="AD1440" s="58" t="s">
        <v>8147</v>
      </c>
      <c r="AE1440" s="58" t="s">
        <v>8025</v>
      </c>
      <c r="AF1440" s="58" t="s">
        <v>7961</v>
      </c>
      <c r="AG1440" s="58"/>
      <c r="AH1440" s="58">
        <v>518400</v>
      </c>
      <c r="AI1440" s="58"/>
      <c r="AJ1440" s="58"/>
      <c r="AK1440" s="58"/>
    </row>
    <row r="1441" spans="1:37" x14ac:dyDescent="0.3">
      <c r="A1441" s="58" t="s">
        <v>121</v>
      </c>
      <c r="B1441" s="58" t="s">
        <v>122</v>
      </c>
      <c r="C1441" s="58" t="s">
        <v>123</v>
      </c>
      <c r="D1441" s="58" t="s">
        <v>697</v>
      </c>
      <c r="E1441" s="58" t="s">
        <v>698</v>
      </c>
      <c r="F1441" s="58" t="s">
        <v>804</v>
      </c>
      <c r="G1441" s="58" t="s">
        <v>805</v>
      </c>
      <c r="H1441" s="58" t="s">
        <v>806</v>
      </c>
      <c r="I1441" s="58" t="s">
        <v>44</v>
      </c>
      <c r="J1441" s="58" t="s">
        <v>136</v>
      </c>
      <c r="K1441" s="58" t="s">
        <v>137</v>
      </c>
      <c r="L1441" s="58" t="s">
        <v>819</v>
      </c>
      <c r="M1441" s="58" t="s">
        <v>820</v>
      </c>
      <c r="N1441" s="58" t="s">
        <v>8024</v>
      </c>
      <c r="O1441" s="58">
        <v>200000</v>
      </c>
      <c r="P1441" s="58" t="s">
        <v>8185</v>
      </c>
      <c r="Q1441" s="72">
        <v>44873</v>
      </c>
      <c r="R1441" s="58" t="s">
        <v>8184</v>
      </c>
      <c r="S1441" s="72">
        <v>44872</v>
      </c>
      <c r="T1441" s="58" t="s">
        <v>1271</v>
      </c>
      <c r="U1441" s="58" t="s">
        <v>8146</v>
      </c>
      <c r="V1441" s="72">
        <v>44869</v>
      </c>
      <c r="W1441" s="58" t="s">
        <v>7926</v>
      </c>
      <c r="X1441" s="72">
        <v>44867</v>
      </c>
      <c r="Y1441" s="73" t="s">
        <v>7929</v>
      </c>
      <c r="Z1441" s="58" t="s">
        <v>706</v>
      </c>
      <c r="AA1441" s="58" t="s">
        <v>811</v>
      </c>
      <c r="AB1441" s="58" t="s">
        <v>834</v>
      </c>
      <c r="AC1441" s="58" t="s">
        <v>835</v>
      </c>
      <c r="AD1441" s="58" t="s">
        <v>8147</v>
      </c>
      <c r="AE1441" s="58" t="s">
        <v>8025</v>
      </c>
      <c r="AF1441" s="58" t="s">
        <v>7961</v>
      </c>
      <c r="AG1441" s="58"/>
      <c r="AH1441" s="58">
        <v>518400</v>
      </c>
      <c r="AI1441" s="58"/>
      <c r="AJ1441" s="58"/>
      <c r="AK1441" s="58"/>
    </row>
    <row r="1442" spans="1:37" x14ac:dyDescent="0.3">
      <c r="A1442" s="58" t="s">
        <v>121</v>
      </c>
      <c r="B1442" s="58" t="s">
        <v>122</v>
      </c>
      <c r="C1442" s="58" t="s">
        <v>123</v>
      </c>
      <c r="D1442" s="58" t="s">
        <v>697</v>
      </c>
      <c r="E1442" s="58" t="s">
        <v>698</v>
      </c>
      <c r="F1442" s="58" t="s">
        <v>804</v>
      </c>
      <c r="G1442" s="58" t="s">
        <v>805</v>
      </c>
      <c r="H1442" s="58" t="s">
        <v>806</v>
      </c>
      <c r="I1442" s="58" t="s">
        <v>44</v>
      </c>
      <c r="J1442" s="58" t="s">
        <v>136</v>
      </c>
      <c r="K1442" s="58" t="s">
        <v>137</v>
      </c>
      <c r="L1442" s="58" t="s">
        <v>821</v>
      </c>
      <c r="M1442" s="58" t="s">
        <v>822</v>
      </c>
      <c r="N1442" s="58" t="s">
        <v>8024</v>
      </c>
      <c r="O1442" s="58">
        <v>80000</v>
      </c>
      <c r="P1442" s="58" t="s">
        <v>8185</v>
      </c>
      <c r="Q1442" s="72">
        <v>44873</v>
      </c>
      <c r="R1442" s="58" t="s">
        <v>8184</v>
      </c>
      <c r="S1442" s="72">
        <v>44872</v>
      </c>
      <c r="T1442" s="58" t="s">
        <v>1271</v>
      </c>
      <c r="U1442" s="58" t="s">
        <v>8146</v>
      </c>
      <c r="V1442" s="72">
        <v>44869</v>
      </c>
      <c r="W1442" s="58" t="s">
        <v>7926</v>
      </c>
      <c r="X1442" s="72">
        <v>44867</v>
      </c>
      <c r="Y1442" s="73" t="s">
        <v>7929</v>
      </c>
      <c r="Z1442" s="58" t="s">
        <v>706</v>
      </c>
      <c r="AA1442" s="58" t="s">
        <v>811</v>
      </c>
      <c r="AB1442" s="58" t="s">
        <v>834</v>
      </c>
      <c r="AC1442" s="58" t="s">
        <v>835</v>
      </c>
      <c r="AD1442" s="58" t="s">
        <v>8147</v>
      </c>
      <c r="AE1442" s="58" t="s">
        <v>8025</v>
      </c>
      <c r="AF1442" s="58" t="s">
        <v>7961</v>
      </c>
      <c r="AG1442" s="58"/>
      <c r="AH1442" s="58">
        <v>518400</v>
      </c>
      <c r="AI1442" s="58"/>
      <c r="AJ1442" s="58"/>
      <c r="AK1442" s="58"/>
    </row>
    <row r="1443" spans="1:37" x14ac:dyDescent="0.3">
      <c r="A1443" s="58" t="s">
        <v>121</v>
      </c>
      <c r="B1443" s="58" t="s">
        <v>122</v>
      </c>
      <c r="C1443" s="58" t="s">
        <v>123</v>
      </c>
      <c r="D1443" s="58" t="s">
        <v>697</v>
      </c>
      <c r="E1443" s="58" t="s">
        <v>698</v>
      </c>
      <c r="F1443" s="58" t="s">
        <v>804</v>
      </c>
      <c r="G1443" s="58" t="s">
        <v>805</v>
      </c>
      <c r="H1443" s="58" t="s">
        <v>806</v>
      </c>
      <c r="I1443" s="58" t="s">
        <v>44</v>
      </c>
      <c r="J1443" s="58" t="s">
        <v>136</v>
      </c>
      <c r="K1443" s="58" t="s">
        <v>137</v>
      </c>
      <c r="L1443" s="58" t="s">
        <v>823</v>
      </c>
      <c r="M1443" s="58" t="s">
        <v>824</v>
      </c>
      <c r="N1443" s="58" t="s">
        <v>8024</v>
      </c>
      <c r="O1443" s="58">
        <v>200000</v>
      </c>
      <c r="P1443" s="58" t="s">
        <v>8185</v>
      </c>
      <c r="Q1443" s="72">
        <v>44873</v>
      </c>
      <c r="R1443" s="58" t="s">
        <v>8184</v>
      </c>
      <c r="S1443" s="72">
        <v>44872</v>
      </c>
      <c r="T1443" s="58" t="s">
        <v>1271</v>
      </c>
      <c r="U1443" s="58" t="s">
        <v>8146</v>
      </c>
      <c r="V1443" s="72">
        <v>44869</v>
      </c>
      <c r="W1443" s="58" t="s">
        <v>7926</v>
      </c>
      <c r="X1443" s="72">
        <v>44867</v>
      </c>
      <c r="Y1443" s="73" t="s">
        <v>7929</v>
      </c>
      <c r="Z1443" s="58" t="s">
        <v>706</v>
      </c>
      <c r="AA1443" s="58" t="s">
        <v>811</v>
      </c>
      <c r="AB1443" s="58" t="s">
        <v>834</v>
      </c>
      <c r="AC1443" s="58" t="s">
        <v>835</v>
      </c>
      <c r="AD1443" s="58" t="s">
        <v>8147</v>
      </c>
      <c r="AE1443" s="58" t="s">
        <v>8025</v>
      </c>
      <c r="AF1443" s="58" t="s">
        <v>7961</v>
      </c>
      <c r="AG1443" s="58"/>
      <c r="AH1443" s="58">
        <v>518400</v>
      </c>
      <c r="AI1443" s="58"/>
      <c r="AJ1443" s="58"/>
      <c r="AK1443" s="58"/>
    </row>
    <row r="1444" spans="1:37" x14ac:dyDescent="0.3">
      <c r="A1444" s="58" t="s">
        <v>121</v>
      </c>
      <c r="B1444" s="58" t="s">
        <v>122</v>
      </c>
      <c r="C1444" s="58" t="s">
        <v>123</v>
      </c>
      <c r="D1444" s="58" t="s">
        <v>697</v>
      </c>
      <c r="E1444" s="58" t="s">
        <v>698</v>
      </c>
      <c r="F1444" s="58" t="s">
        <v>699</v>
      </c>
      <c r="G1444" s="58" t="s">
        <v>700</v>
      </c>
      <c r="H1444" s="58" t="s">
        <v>701</v>
      </c>
      <c r="I1444" s="58" t="s">
        <v>44</v>
      </c>
      <c r="J1444" s="58" t="s">
        <v>136</v>
      </c>
      <c r="K1444" s="58" t="s">
        <v>137</v>
      </c>
      <c r="L1444" s="58" t="s">
        <v>702</v>
      </c>
      <c r="M1444" s="58" t="s">
        <v>703</v>
      </c>
      <c r="N1444" s="58" t="s">
        <v>7962</v>
      </c>
      <c r="O1444" s="58">
        <v>2217000</v>
      </c>
      <c r="P1444" s="58" t="s">
        <v>8185</v>
      </c>
      <c r="Q1444" s="72">
        <v>44873</v>
      </c>
      <c r="R1444" s="58" t="s">
        <v>8184</v>
      </c>
      <c r="S1444" s="72">
        <v>44872</v>
      </c>
      <c r="T1444" s="58" t="s">
        <v>1271</v>
      </c>
      <c r="U1444" s="58" t="s">
        <v>8100</v>
      </c>
      <c r="V1444" s="72">
        <v>44869</v>
      </c>
      <c r="W1444" s="58" t="s">
        <v>7919</v>
      </c>
      <c r="X1444" s="72">
        <v>44867</v>
      </c>
      <c r="Y1444" s="73" t="s">
        <v>7929</v>
      </c>
      <c r="Z1444" s="58" t="s">
        <v>706</v>
      </c>
      <c r="AA1444" s="58" t="s">
        <v>707</v>
      </c>
      <c r="AB1444" s="58" t="s">
        <v>834</v>
      </c>
      <c r="AC1444" s="58" t="s">
        <v>835</v>
      </c>
      <c r="AD1444" s="58" t="s">
        <v>8101</v>
      </c>
      <c r="AE1444" s="58" t="s">
        <v>7963</v>
      </c>
      <c r="AF1444" s="58" t="s">
        <v>7961</v>
      </c>
      <c r="AG1444" s="58">
        <v>219703</v>
      </c>
      <c r="AH1444" s="58"/>
      <c r="AI1444" s="58">
        <v>29959</v>
      </c>
      <c r="AJ1444" s="58"/>
      <c r="AK1444" s="58"/>
    </row>
    <row r="1445" spans="1:37" x14ac:dyDescent="0.3">
      <c r="A1445" s="58" t="s">
        <v>121</v>
      </c>
      <c r="B1445" s="58" t="s">
        <v>122</v>
      </c>
      <c r="C1445" s="58" t="s">
        <v>123</v>
      </c>
      <c r="D1445" s="58" t="s">
        <v>124</v>
      </c>
      <c r="E1445" s="58" t="s">
        <v>125</v>
      </c>
      <c r="F1445" s="58" t="s">
        <v>147</v>
      </c>
      <c r="G1445" s="58" t="s">
        <v>42</v>
      </c>
      <c r="H1445" s="58" t="s">
        <v>505</v>
      </c>
      <c r="I1445" s="58" t="s">
        <v>44</v>
      </c>
      <c r="J1445" s="58" t="s">
        <v>136</v>
      </c>
      <c r="K1445" s="58" t="s">
        <v>137</v>
      </c>
      <c r="L1445" s="58" t="s">
        <v>274</v>
      </c>
      <c r="M1445" s="58" t="s">
        <v>506</v>
      </c>
      <c r="N1445" s="58" t="s">
        <v>7958</v>
      </c>
      <c r="O1445" s="58">
        <v>1000000</v>
      </c>
      <c r="P1445" s="58" t="s">
        <v>8185</v>
      </c>
      <c r="Q1445" s="72">
        <v>44873</v>
      </c>
      <c r="R1445" s="58" t="s">
        <v>8184</v>
      </c>
      <c r="S1445" s="72">
        <v>44872</v>
      </c>
      <c r="T1445" s="58" t="s">
        <v>1271</v>
      </c>
      <c r="U1445" s="58" t="s">
        <v>8098</v>
      </c>
      <c r="V1445" s="72">
        <v>44869</v>
      </c>
      <c r="W1445" s="58" t="s">
        <v>7959</v>
      </c>
      <c r="X1445" s="72">
        <v>44868</v>
      </c>
      <c r="Y1445" s="73" t="s">
        <v>7929</v>
      </c>
      <c r="Z1445" s="58" t="s">
        <v>52</v>
      </c>
      <c r="AA1445" s="58" t="s">
        <v>53</v>
      </c>
      <c r="AB1445" s="58" t="s">
        <v>834</v>
      </c>
      <c r="AC1445" s="58" t="s">
        <v>835</v>
      </c>
      <c r="AD1445" s="58" t="s">
        <v>8099</v>
      </c>
      <c r="AE1445" s="58" t="s">
        <v>7960</v>
      </c>
      <c r="AF1445" s="58" t="s">
        <v>7961</v>
      </c>
      <c r="AG1445" s="58"/>
      <c r="AH1445" s="58"/>
      <c r="AI1445" s="58"/>
      <c r="AJ1445" s="58"/>
      <c r="AK1445" s="58"/>
    </row>
    <row r="1446" spans="1:37" x14ac:dyDescent="0.3">
      <c r="A1446" s="58" t="s">
        <v>121</v>
      </c>
      <c r="B1446" s="58" t="s">
        <v>122</v>
      </c>
      <c r="C1446" s="58" t="s">
        <v>256</v>
      </c>
      <c r="D1446" s="58" t="s">
        <v>257</v>
      </c>
      <c r="E1446" s="58" t="s">
        <v>258</v>
      </c>
      <c r="F1446" s="58" t="s">
        <v>259</v>
      </c>
      <c r="G1446" s="58" t="s">
        <v>110</v>
      </c>
      <c r="H1446" s="58" t="s">
        <v>260</v>
      </c>
      <c r="I1446" s="58" t="s">
        <v>44</v>
      </c>
      <c r="J1446" s="58" t="s">
        <v>261</v>
      </c>
      <c r="K1446" s="58" t="s">
        <v>262</v>
      </c>
      <c r="L1446" s="58" t="s">
        <v>7686</v>
      </c>
      <c r="M1446" s="58" t="s">
        <v>264</v>
      </c>
      <c r="N1446" s="58" t="s">
        <v>8063</v>
      </c>
      <c r="O1446" s="58">
        <v>47730</v>
      </c>
      <c r="P1446" s="58" t="s">
        <v>8185</v>
      </c>
      <c r="Q1446" s="72">
        <v>44873</v>
      </c>
      <c r="R1446" s="58" t="s">
        <v>8184</v>
      </c>
      <c r="S1446" s="72">
        <v>44872</v>
      </c>
      <c r="T1446" s="58" t="s">
        <v>1275</v>
      </c>
      <c r="U1446" s="58" t="s">
        <v>8174</v>
      </c>
      <c r="V1446" s="72">
        <v>44869</v>
      </c>
      <c r="W1446" s="58" t="s">
        <v>8064</v>
      </c>
      <c r="X1446" s="72">
        <v>44858</v>
      </c>
      <c r="Y1446" s="73" t="s">
        <v>7929</v>
      </c>
      <c r="Z1446" s="58" t="s">
        <v>52</v>
      </c>
      <c r="AA1446" s="58" t="s">
        <v>116</v>
      </c>
      <c r="AB1446" s="58" t="s">
        <v>834</v>
      </c>
      <c r="AC1446" s="58" t="s">
        <v>835</v>
      </c>
      <c r="AD1446" s="58" t="s">
        <v>8175</v>
      </c>
      <c r="AE1446" s="58" t="s">
        <v>8065</v>
      </c>
      <c r="AF1446" s="58" t="s">
        <v>8029</v>
      </c>
      <c r="AG1446" s="58"/>
      <c r="AH1446" s="58"/>
      <c r="AI1446" s="58"/>
      <c r="AJ1446" s="58"/>
      <c r="AK1446" s="58"/>
    </row>
    <row r="1447" spans="1:37" x14ac:dyDescent="0.3">
      <c r="A1447" s="58" t="s">
        <v>121</v>
      </c>
      <c r="B1447" s="58" t="s">
        <v>122</v>
      </c>
      <c r="C1447" s="58" t="s">
        <v>256</v>
      </c>
      <c r="D1447" s="58" t="s">
        <v>257</v>
      </c>
      <c r="E1447" s="58" t="s">
        <v>258</v>
      </c>
      <c r="F1447" s="58" t="s">
        <v>515</v>
      </c>
      <c r="G1447" s="58" t="s">
        <v>110</v>
      </c>
      <c r="H1447" s="58" t="s">
        <v>1403</v>
      </c>
      <c r="I1447" s="58" t="s">
        <v>44</v>
      </c>
      <c r="J1447" s="58" t="s">
        <v>261</v>
      </c>
      <c r="K1447" s="58" t="s">
        <v>262</v>
      </c>
      <c r="L1447" s="58" t="s">
        <v>7686</v>
      </c>
      <c r="M1447" s="58" t="s">
        <v>1404</v>
      </c>
      <c r="N1447" s="58" t="s">
        <v>8057</v>
      </c>
      <c r="O1447" s="58">
        <v>324082</v>
      </c>
      <c r="P1447" s="58" t="s">
        <v>8185</v>
      </c>
      <c r="Q1447" s="72">
        <v>44873</v>
      </c>
      <c r="R1447" s="58" t="s">
        <v>8184</v>
      </c>
      <c r="S1447" s="72">
        <v>44872</v>
      </c>
      <c r="T1447" s="58" t="s">
        <v>1275</v>
      </c>
      <c r="U1447" s="58" t="s">
        <v>8172</v>
      </c>
      <c r="V1447" s="72">
        <v>44869</v>
      </c>
      <c r="W1447" s="58" t="s">
        <v>8058</v>
      </c>
      <c r="X1447" s="72">
        <v>44866</v>
      </c>
      <c r="Y1447" s="73" t="s">
        <v>7929</v>
      </c>
      <c r="Z1447" s="58" t="s">
        <v>52</v>
      </c>
      <c r="AA1447" s="58" t="s">
        <v>116</v>
      </c>
      <c r="AB1447" s="58" t="s">
        <v>834</v>
      </c>
      <c r="AC1447" s="58" t="s">
        <v>835</v>
      </c>
      <c r="AD1447" s="58" t="s">
        <v>8173</v>
      </c>
      <c r="AE1447" s="58" t="s">
        <v>8059</v>
      </c>
      <c r="AF1447" s="58" t="s">
        <v>8029</v>
      </c>
      <c r="AG1447" s="58"/>
      <c r="AH1447" s="58"/>
      <c r="AI1447" s="58"/>
      <c r="AJ1447" s="58"/>
      <c r="AK1447" s="58"/>
    </row>
    <row r="1448" spans="1:37" x14ac:dyDescent="0.3">
      <c r="A1448" s="58" t="s">
        <v>121</v>
      </c>
      <c r="B1448" s="58" t="s">
        <v>122</v>
      </c>
      <c r="C1448" s="58" t="s">
        <v>256</v>
      </c>
      <c r="D1448" s="58" t="s">
        <v>257</v>
      </c>
      <c r="E1448" s="58" t="s">
        <v>258</v>
      </c>
      <c r="F1448" s="58" t="s">
        <v>515</v>
      </c>
      <c r="G1448" s="58" t="s">
        <v>42</v>
      </c>
      <c r="H1448" s="58" t="s">
        <v>516</v>
      </c>
      <c r="I1448" s="58" t="s">
        <v>44</v>
      </c>
      <c r="J1448" s="58" t="s">
        <v>261</v>
      </c>
      <c r="K1448" s="58" t="s">
        <v>262</v>
      </c>
      <c r="L1448" s="58" t="s">
        <v>3437</v>
      </c>
      <c r="M1448" s="58" t="s">
        <v>531</v>
      </c>
      <c r="N1448" s="58" t="s">
        <v>8054</v>
      </c>
      <c r="O1448" s="58">
        <v>180000</v>
      </c>
      <c r="P1448" s="58" t="s">
        <v>8185</v>
      </c>
      <c r="Q1448" s="72">
        <v>44873</v>
      </c>
      <c r="R1448" s="58" t="s">
        <v>8184</v>
      </c>
      <c r="S1448" s="72">
        <v>44872</v>
      </c>
      <c r="T1448" s="58" t="s">
        <v>1275</v>
      </c>
      <c r="U1448" s="58" t="s">
        <v>8170</v>
      </c>
      <c r="V1448" s="72">
        <v>44869</v>
      </c>
      <c r="W1448" s="58" t="s">
        <v>8055</v>
      </c>
      <c r="X1448" s="72">
        <v>44861</v>
      </c>
      <c r="Y1448" s="73" t="s">
        <v>7929</v>
      </c>
      <c r="Z1448" s="58" t="s">
        <v>52</v>
      </c>
      <c r="AA1448" s="58" t="s">
        <v>53</v>
      </c>
      <c r="AB1448" s="58" t="s">
        <v>834</v>
      </c>
      <c r="AC1448" s="58" t="s">
        <v>835</v>
      </c>
      <c r="AD1448" s="58" t="s">
        <v>8171</v>
      </c>
      <c r="AE1448" s="58" t="s">
        <v>8056</v>
      </c>
      <c r="AF1448" s="58" t="s">
        <v>8029</v>
      </c>
      <c r="AG1448" s="58"/>
      <c r="AH1448" s="58"/>
      <c r="AI1448" s="58"/>
      <c r="AJ1448" s="58"/>
      <c r="AK1448" s="58"/>
    </row>
    <row r="1449" spans="1:37" x14ac:dyDescent="0.3">
      <c r="A1449" s="58" t="s">
        <v>121</v>
      </c>
      <c r="B1449" s="58" t="s">
        <v>122</v>
      </c>
      <c r="C1449" s="58" t="s">
        <v>256</v>
      </c>
      <c r="D1449" s="58" t="s">
        <v>257</v>
      </c>
      <c r="E1449" s="58" t="s">
        <v>258</v>
      </c>
      <c r="F1449" s="58" t="s">
        <v>515</v>
      </c>
      <c r="G1449" s="58" t="s">
        <v>42</v>
      </c>
      <c r="H1449" s="58" t="s">
        <v>516</v>
      </c>
      <c r="I1449" s="58" t="s">
        <v>44</v>
      </c>
      <c r="J1449" s="58" t="s">
        <v>261</v>
      </c>
      <c r="K1449" s="58" t="s">
        <v>262</v>
      </c>
      <c r="L1449" s="58" t="s">
        <v>3437</v>
      </c>
      <c r="M1449" s="58" t="s">
        <v>531</v>
      </c>
      <c r="N1449" s="58" t="s">
        <v>8049</v>
      </c>
      <c r="O1449" s="58">
        <v>312000</v>
      </c>
      <c r="P1449" s="58" t="s">
        <v>8185</v>
      </c>
      <c r="Q1449" s="72">
        <v>44873</v>
      </c>
      <c r="R1449" s="58" t="s">
        <v>8184</v>
      </c>
      <c r="S1449" s="72">
        <v>44872</v>
      </c>
      <c r="T1449" s="58" t="s">
        <v>1275</v>
      </c>
      <c r="U1449" s="58" t="s">
        <v>8168</v>
      </c>
      <c r="V1449" s="72">
        <v>44869</v>
      </c>
      <c r="W1449" s="58" t="s">
        <v>8052</v>
      </c>
      <c r="X1449" s="72">
        <v>44860</v>
      </c>
      <c r="Y1449" s="73" t="s">
        <v>7929</v>
      </c>
      <c r="Z1449" s="58" t="s">
        <v>52</v>
      </c>
      <c r="AA1449" s="58" t="s">
        <v>53</v>
      </c>
      <c r="AB1449" s="58" t="s">
        <v>834</v>
      </c>
      <c r="AC1449" s="58" t="s">
        <v>835</v>
      </c>
      <c r="AD1449" s="58" t="s">
        <v>8169</v>
      </c>
      <c r="AE1449" s="58" t="s">
        <v>8053</v>
      </c>
      <c r="AF1449" s="58" t="s">
        <v>8029</v>
      </c>
      <c r="AG1449" s="58"/>
      <c r="AH1449" s="58"/>
      <c r="AI1449" s="58"/>
      <c r="AJ1449" s="58"/>
      <c r="AK1449" s="58"/>
    </row>
    <row r="1450" spans="1:37" x14ac:dyDescent="0.3">
      <c r="A1450" s="58" t="s">
        <v>121</v>
      </c>
      <c r="B1450" s="58" t="s">
        <v>122</v>
      </c>
      <c r="C1450" s="58" t="s">
        <v>256</v>
      </c>
      <c r="D1450" s="58" t="s">
        <v>257</v>
      </c>
      <c r="E1450" s="58" t="s">
        <v>258</v>
      </c>
      <c r="F1450" s="58" t="s">
        <v>515</v>
      </c>
      <c r="G1450" s="58" t="s">
        <v>42</v>
      </c>
      <c r="H1450" s="58" t="s">
        <v>516</v>
      </c>
      <c r="I1450" s="58" t="s">
        <v>44</v>
      </c>
      <c r="J1450" s="58" t="s">
        <v>261</v>
      </c>
      <c r="K1450" s="58" t="s">
        <v>262</v>
      </c>
      <c r="L1450" s="58" t="s">
        <v>3437</v>
      </c>
      <c r="M1450" s="58" t="s">
        <v>531</v>
      </c>
      <c r="N1450" s="58" t="s">
        <v>8049</v>
      </c>
      <c r="O1450" s="58">
        <v>312000</v>
      </c>
      <c r="P1450" s="58" t="s">
        <v>8185</v>
      </c>
      <c r="Q1450" s="72">
        <v>44873</v>
      </c>
      <c r="R1450" s="58" t="s">
        <v>8184</v>
      </c>
      <c r="S1450" s="72">
        <v>44872</v>
      </c>
      <c r="T1450" s="58" t="s">
        <v>1275</v>
      </c>
      <c r="U1450" s="58" t="s">
        <v>8166</v>
      </c>
      <c r="V1450" s="72">
        <v>44869</v>
      </c>
      <c r="W1450" s="58" t="s">
        <v>8050</v>
      </c>
      <c r="X1450" s="72">
        <v>44859</v>
      </c>
      <c r="Y1450" s="73" t="s">
        <v>7929</v>
      </c>
      <c r="Z1450" s="58" t="s">
        <v>52</v>
      </c>
      <c r="AA1450" s="58" t="s">
        <v>53</v>
      </c>
      <c r="AB1450" s="58" t="s">
        <v>834</v>
      </c>
      <c r="AC1450" s="58" t="s">
        <v>835</v>
      </c>
      <c r="AD1450" s="58" t="s">
        <v>8167</v>
      </c>
      <c r="AE1450" s="58" t="s">
        <v>8051</v>
      </c>
      <c r="AF1450" s="58" t="s">
        <v>8029</v>
      </c>
      <c r="AG1450" s="58"/>
      <c r="AH1450" s="58"/>
      <c r="AI1450" s="58"/>
      <c r="AJ1450" s="58"/>
      <c r="AK1450" s="58"/>
    </row>
    <row r="1451" spans="1:37" x14ac:dyDescent="0.3">
      <c r="A1451" s="58" t="s">
        <v>121</v>
      </c>
      <c r="B1451" s="58" t="s">
        <v>122</v>
      </c>
      <c r="C1451" s="58" t="s">
        <v>256</v>
      </c>
      <c r="D1451" s="58" t="s">
        <v>257</v>
      </c>
      <c r="E1451" s="58" t="s">
        <v>258</v>
      </c>
      <c r="F1451" s="58" t="s">
        <v>515</v>
      </c>
      <c r="G1451" s="58" t="s">
        <v>42</v>
      </c>
      <c r="H1451" s="58" t="s">
        <v>516</v>
      </c>
      <c r="I1451" s="58" t="s">
        <v>44</v>
      </c>
      <c r="J1451" s="58" t="s">
        <v>261</v>
      </c>
      <c r="K1451" s="58" t="s">
        <v>262</v>
      </c>
      <c r="L1451" s="58" t="s">
        <v>3437</v>
      </c>
      <c r="M1451" s="58" t="s">
        <v>531</v>
      </c>
      <c r="N1451" s="58" t="s">
        <v>8042</v>
      </c>
      <c r="O1451" s="58">
        <v>450000</v>
      </c>
      <c r="P1451" s="58" t="s">
        <v>8185</v>
      </c>
      <c r="Q1451" s="72">
        <v>44873</v>
      </c>
      <c r="R1451" s="58" t="s">
        <v>8184</v>
      </c>
      <c r="S1451" s="72">
        <v>44872</v>
      </c>
      <c r="T1451" s="58" t="s">
        <v>1275</v>
      </c>
      <c r="U1451" s="58" t="s">
        <v>8164</v>
      </c>
      <c r="V1451" s="72">
        <v>44869</v>
      </c>
      <c r="W1451" s="58" t="s">
        <v>8047</v>
      </c>
      <c r="X1451" s="72">
        <v>44854</v>
      </c>
      <c r="Y1451" s="73" t="s">
        <v>7929</v>
      </c>
      <c r="Z1451" s="58" t="s">
        <v>52</v>
      </c>
      <c r="AA1451" s="58" t="s">
        <v>53</v>
      </c>
      <c r="AB1451" s="58" t="s">
        <v>834</v>
      </c>
      <c r="AC1451" s="58" t="s">
        <v>835</v>
      </c>
      <c r="AD1451" s="58" t="s">
        <v>8165</v>
      </c>
      <c r="AE1451" s="58" t="s">
        <v>8048</v>
      </c>
      <c r="AF1451" s="58" t="s">
        <v>8029</v>
      </c>
      <c r="AG1451" s="58"/>
      <c r="AH1451" s="58"/>
      <c r="AI1451" s="58"/>
      <c r="AJ1451" s="58"/>
      <c r="AK1451" s="58"/>
    </row>
    <row r="1452" spans="1:37" x14ac:dyDescent="0.3">
      <c r="A1452" s="58" t="s">
        <v>121</v>
      </c>
      <c r="B1452" s="58" t="s">
        <v>122</v>
      </c>
      <c r="C1452" s="58" t="s">
        <v>256</v>
      </c>
      <c r="D1452" s="58" t="s">
        <v>257</v>
      </c>
      <c r="E1452" s="58" t="s">
        <v>258</v>
      </c>
      <c r="F1452" s="58" t="s">
        <v>515</v>
      </c>
      <c r="G1452" s="58" t="s">
        <v>42</v>
      </c>
      <c r="H1452" s="58" t="s">
        <v>516</v>
      </c>
      <c r="I1452" s="58" t="s">
        <v>44</v>
      </c>
      <c r="J1452" s="58" t="s">
        <v>261</v>
      </c>
      <c r="K1452" s="58" t="s">
        <v>262</v>
      </c>
      <c r="L1452" s="58" t="s">
        <v>3437</v>
      </c>
      <c r="M1452" s="58" t="s">
        <v>531</v>
      </c>
      <c r="N1452" s="58" t="s">
        <v>8042</v>
      </c>
      <c r="O1452" s="58">
        <v>450000</v>
      </c>
      <c r="P1452" s="58" t="s">
        <v>8185</v>
      </c>
      <c r="Q1452" s="72">
        <v>44873</v>
      </c>
      <c r="R1452" s="58" t="s">
        <v>8184</v>
      </c>
      <c r="S1452" s="72">
        <v>44872</v>
      </c>
      <c r="T1452" s="58" t="s">
        <v>1275</v>
      </c>
      <c r="U1452" s="58" t="s">
        <v>8162</v>
      </c>
      <c r="V1452" s="72">
        <v>44869</v>
      </c>
      <c r="W1452" s="58" t="s">
        <v>8045</v>
      </c>
      <c r="X1452" s="72">
        <v>44853</v>
      </c>
      <c r="Y1452" s="73" t="s">
        <v>7929</v>
      </c>
      <c r="Z1452" s="58" t="s">
        <v>52</v>
      </c>
      <c r="AA1452" s="58" t="s">
        <v>53</v>
      </c>
      <c r="AB1452" s="58" t="s">
        <v>834</v>
      </c>
      <c r="AC1452" s="58" t="s">
        <v>835</v>
      </c>
      <c r="AD1452" s="58" t="s">
        <v>8163</v>
      </c>
      <c r="AE1452" s="58" t="s">
        <v>8046</v>
      </c>
      <c r="AF1452" s="58" t="s">
        <v>8029</v>
      </c>
      <c r="AG1452" s="58"/>
      <c r="AH1452" s="58"/>
      <c r="AI1452" s="58"/>
      <c r="AJ1452" s="58"/>
      <c r="AK1452" s="58"/>
    </row>
    <row r="1453" spans="1:37" x14ac:dyDescent="0.3">
      <c r="A1453" s="58" t="s">
        <v>121</v>
      </c>
      <c r="B1453" s="58" t="s">
        <v>122</v>
      </c>
      <c r="C1453" s="58" t="s">
        <v>256</v>
      </c>
      <c r="D1453" s="58" t="s">
        <v>257</v>
      </c>
      <c r="E1453" s="58" t="s">
        <v>258</v>
      </c>
      <c r="F1453" s="58" t="s">
        <v>515</v>
      </c>
      <c r="G1453" s="58" t="s">
        <v>42</v>
      </c>
      <c r="H1453" s="58" t="s">
        <v>516</v>
      </c>
      <c r="I1453" s="58" t="s">
        <v>44</v>
      </c>
      <c r="J1453" s="58" t="s">
        <v>261</v>
      </c>
      <c r="K1453" s="58" t="s">
        <v>262</v>
      </c>
      <c r="L1453" s="58" t="s">
        <v>3437</v>
      </c>
      <c r="M1453" s="58" t="s">
        <v>531</v>
      </c>
      <c r="N1453" s="58" t="s">
        <v>8042</v>
      </c>
      <c r="O1453" s="58">
        <v>450000</v>
      </c>
      <c r="P1453" s="58" t="s">
        <v>8185</v>
      </c>
      <c r="Q1453" s="72">
        <v>44873</v>
      </c>
      <c r="R1453" s="58" t="s">
        <v>8184</v>
      </c>
      <c r="S1453" s="72">
        <v>44872</v>
      </c>
      <c r="T1453" s="58" t="s">
        <v>1275</v>
      </c>
      <c r="U1453" s="58" t="s">
        <v>8160</v>
      </c>
      <c r="V1453" s="72">
        <v>44869</v>
      </c>
      <c r="W1453" s="58" t="s">
        <v>8043</v>
      </c>
      <c r="X1453" s="72">
        <v>44852</v>
      </c>
      <c r="Y1453" s="73" t="s">
        <v>7929</v>
      </c>
      <c r="Z1453" s="58" t="s">
        <v>52</v>
      </c>
      <c r="AA1453" s="58" t="s">
        <v>53</v>
      </c>
      <c r="AB1453" s="58" t="s">
        <v>834</v>
      </c>
      <c r="AC1453" s="58" t="s">
        <v>835</v>
      </c>
      <c r="AD1453" s="58" t="s">
        <v>8161</v>
      </c>
      <c r="AE1453" s="58" t="s">
        <v>8044</v>
      </c>
      <c r="AF1453" s="58" t="s">
        <v>8029</v>
      </c>
      <c r="AG1453" s="58"/>
      <c r="AH1453" s="58"/>
      <c r="AI1453" s="58"/>
      <c r="AJ1453" s="58"/>
      <c r="AK1453" s="58"/>
    </row>
    <row r="1454" spans="1:37" x14ac:dyDescent="0.3">
      <c r="A1454" s="58" t="s">
        <v>121</v>
      </c>
      <c r="B1454" s="58" t="s">
        <v>122</v>
      </c>
      <c r="C1454" s="58" t="s">
        <v>256</v>
      </c>
      <c r="D1454" s="58" t="s">
        <v>257</v>
      </c>
      <c r="E1454" s="58" t="s">
        <v>258</v>
      </c>
      <c r="F1454" s="58" t="s">
        <v>515</v>
      </c>
      <c r="G1454" s="58" t="s">
        <v>42</v>
      </c>
      <c r="H1454" s="58" t="s">
        <v>516</v>
      </c>
      <c r="I1454" s="58" t="s">
        <v>44</v>
      </c>
      <c r="J1454" s="58" t="s">
        <v>261</v>
      </c>
      <c r="K1454" s="58" t="s">
        <v>262</v>
      </c>
      <c r="L1454" s="58" t="s">
        <v>3437</v>
      </c>
      <c r="M1454" s="58" t="s">
        <v>531</v>
      </c>
      <c r="N1454" s="58" t="s">
        <v>8039</v>
      </c>
      <c r="O1454" s="58">
        <v>360000</v>
      </c>
      <c r="P1454" s="58" t="s">
        <v>8185</v>
      </c>
      <c r="Q1454" s="72">
        <v>44873</v>
      </c>
      <c r="R1454" s="58" t="s">
        <v>8184</v>
      </c>
      <c r="S1454" s="72">
        <v>44872</v>
      </c>
      <c r="T1454" s="58" t="s">
        <v>1275</v>
      </c>
      <c r="U1454" s="58" t="s">
        <v>8158</v>
      </c>
      <c r="V1454" s="72">
        <v>44869</v>
      </c>
      <c r="W1454" s="58" t="s">
        <v>8040</v>
      </c>
      <c r="X1454" s="72">
        <v>44847</v>
      </c>
      <c r="Y1454" s="73" t="s">
        <v>7929</v>
      </c>
      <c r="Z1454" s="58" t="s">
        <v>52</v>
      </c>
      <c r="AA1454" s="58" t="s">
        <v>53</v>
      </c>
      <c r="AB1454" s="58" t="s">
        <v>834</v>
      </c>
      <c r="AC1454" s="58" t="s">
        <v>835</v>
      </c>
      <c r="AD1454" s="58" t="s">
        <v>8159</v>
      </c>
      <c r="AE1454" s="58" t="s">
        <v>8041</v>
      </c>
      <c r="AF1454" s="58" t="s">
        <v>8029</v>
      </c>
      <c r="AG1454" s="58"/>
      <c r="AH1454" s="58"/>
      <c r="AI1454" s="58"/>
      <c r="AJ1454" s="58"/>
      <c r="AK1454" s="58"/>
    </row>
    <row r="1455" spans="1:37" x14ac:dyDescent="0.3">
      <c r="A1455" s="58" t="s">
        <v>121</v>
      </c>
      <c r="B1455" s="58" t="s">
        <v>122</v>
      </c>
      <c r="C1455" s="58" t="s">
        <v>256</v>
      </c>
      <c r="D1455" s="58" t="s">
        <v>257</v>
      </c>
      <c r="E1455" s="58" t="s">
        <v>258</v>
      </c>
      <c r="F1455" s="58" t="s">
        <v>515</v>
      </c>
      <c r="G1455" s="58" t="s">
        <v>42</v>
      </c>
      <c r="H1455" s="58" t="s">
        <v>516</v>
      </c>
      <c r="I1455" s="58" t="s">
        <v>44</v>
      </c>
      <c r="J1455" s="58" t="s">
        <v>261</v>
      </c>
      <c r="K1455" s="58" t="s">
        <v>262</v>
      </c>
      <c r="L1455" s="58" t="s">
        <v>3437</v>
      </c>
      <c r="M1455" s="58" t="s">
        <v>531</v>
      </c>
      <c r="N1455" s="58" t="s">
        <v>8036</v>
      </c>
      <c r="O1455" s="58">
        <v>360000</v>
      </c>
      <c r="P1455" s="58" t="s">
        <v>8185</v>
      </c>
      <c r="Q1455" s="72">
        <v>44873</v>
      </c>
      <c r="R1455" s="58" t="s">
        <v>8184</v>
      </c>
      <c r="S1455" s="72">
        <v>44872</v>
      </c>
      <c r="T1455" s="58" t="s">
        <v>1275</v>
      </c>
      <c r="U1455" s="58" t="s">
        <v>8156</v>
      </c>
      <c r="V1455" s="72">
        <v>44869</v>
      </c>
      <c r="W1455" s="58" t="s">
        <v>8037</v>
      </c>
      <c r="X1455" s="72">
        <v>44846</v>
      </c>
      <c r="Y1455" s="73" t="s">
        <v>7929</v>
      </c>
      <c r="Z1455" s="58" t="s">
        <v>52</v>
      </c>
      <c r="AA1455" s="58" t="s">
        <v>53</v>
      </c>
      <c r="AB1455" s="58" t="s">
        <v>834</v>
      </c>
      <c r="AC1455" s="58" t="s">
        <v>835</v>
      </c>
      <c r="AD1455" s="58" t="s">
        <v>8157</v>
      </c>
      <c r="AE1455" s="58" t="s">
        <v>8038</v>
      </c>
      <c r="AF1455" s="58" t="s">
        <v>8029</v>
      </c>
      <c r="AG1455" s="58"/>
      <c r="AH1455" s="58"/>
      <c r="AI1455" s="58"/>
      <c r="AJ1455" s="58"/>
      <c r="AK1455" s="58"/>
    </row>
    <row r="1456" spans="1:37" x14ac:dyDescent="0.3">
      <c r="A1456" s="58" t="s">
        <v>121</v>
      </c>
      <c r="B1456" s="58" t="s">
        <v>122</v>
      </c>
      <c r="C1456" s="58" t="s">
        <v>256</v>
      </c>
      <c r="D1456" s="58" t="s">
        <v>257</v>
      </c>
      <c r="E1456" s="58" t="s">
        <v>258</v>
      </c>
      <c r="F1456" s="58" t="s">
        <v>515</v>
      </c>
      <c r="G1456" s="58" t="s">
        <v>42</v>
      </c>
      <c r="H1456" s="58" t="s">
        <v>516</v>
      </c>
      <c r="I1456" s="58" t="s">
        <v>44</v>
      </c>
      <c r="J1456" s="58" t="s">
        <v>261</v>
      </c>
      <c r="K1456" s="58" t="s">
        <v>262</v>
      </c>
      <c r="L1456" s="58" t="s">
        <v>3437</v>
      </c>
      <c r="M1456" s="58" t="s">
        <v>531</v>
      </c>
      <c r="N1456" s="58" t="s">
        <v>8033</v>
      </c>
      <c r="O1456" s="58">
        <v>360000</v>
      </c>
      <c r="P1456" s="58" t="s">
        <v>8185</v>
      </c>
      <c r="Q1456" s="72">
        <v>44873</v>
      </c>
      <c r="R1456" s="58" t="s">
        <v>8184</v>
      </c>
      <c r="S1456" s="72">
        <v>44872</v>
      </c>
      <c r="T1456" s="58" t="s">
        <v>1275</v>
      </c>
      <c r="U1456" s="58" t="s">
        <v>8154</v>
      </c>
      <c r="V1456" s="72">
        <v>44869</v>
      </c>
      <c r="W1456" s="58" t="s">
        <v>8034</v>
      </c>
      <c r="X1456" s="72">
        <v>44845</v>
      </c>
      <c r="Y1456" s="73" t="s">
        <v>7929</v>
      </c>
      <c r="Z1456" s="58" t="s">
        <v>52</v>
      </c>
      <c r="AA1456" s="58" t="s">
        <v>53</v>
      </c>
      <c r="AB1456" s="58" t="s">
        <v>834</v>
      </c>
      <c r="AC1456" s="58" t="s">
        <v>835</v>
      </c>
      <c r="AD1456" s="58" t="s">
        <v>8155</v>
      </c>
      <c r="AE1456" s="58" t="s">
        <v>8035</v>
      </c>
      <c r="AF1456" s="58" t="s">
        <v>8029</v>
      </c>
      <c r="AG1456" s="58"/>
      <c r="AH1456" s="58"/>
      <c r="AI1456" s="58"/>
      <c r="AJ1456" s="58"/>
      <c r="AK1456" s="58"/>
    </row>
    <row r="1457" spans="1:37" x14ac:dyDescent="0.3">
      <c r="A1457" s="58" t="s">
        <v>121</v>
      </c>
      <c r="B1457" s="58" t="s">
        <v>632</v>
      </c>
      <c r="C1457" s="58" t="s">
        <v>633</v>
      </c>
      <c r="D1457" s="58" t="s">
        <v>634</v>
      </c>
      <c r="E1457" s="58" t="s">
        <v>635</v>
      </c>
      <c r="F1457" s="58" t="s">
        <v>652</v>
      </c>
      <c r="G1457" s="58" t="s">
        <v>56</v>
      </c>
      <c r="H1457" s="58" t="s">
        <v>665</v>
      </c>
      <c r="I1457" s="58" t="s">
        <v>44</v>
      </c>
      <c r="J1457" s="58" t="s">
        <v>261</v>
      </c>
      <c r="K1457" s="58" t="s">
        <v>318</v>
      </c>
      <c r="L1457" s="58" t="s">
        <v>5750</v>
      </c>
      <c r="M1457" s="58" t="s">
        <v>5751</v>
      </c>
      <c r="N1457" s="58" t="s">
        <v>8075</v>
      </c>
      <c r="O1457" s="58">
        <v>2404950</v>
      </c>
      <c r="P1457" s="58" t="s">
        <v>8185</v>
      </c>
      <c r="Q1457" s="72">
        <v>44873</v>
      </c>
      <c r="R1457" s="58" t="s">
        <v>8184</v>
      </c>
      <c r="S1457" s="72">
        <v>44872</v>
      </c>
      <c r="T1457" s="58" t="s">
        <v>1280</v>
      </c>
      <c r="U1457" s="58" t="s">
        <v>8182</v>
      </c>
      <c r="V1457" s="72">
        <v>44869</v>
      </c>
      <c r="W1457" s="58" t="s">
        <v>8076</v>
      </c>
      <c r="X1457" s="72">
        <v>44859</v>
      </c>
      <c r="Y1457" s="73" t="s">
        <v>7929</v>
      </c>
      <c r="Z1457" s="58" t="s">
        <v>52</v>
      </c>
      <c r="AA1457" s="58" t="s">
        <v>62</v>
      </c>
      <c r="AB1457" s="58" t="s">
        <v>834</v>
      </c>
      <c r="AC1457" s="58" t="s">
        <v>835</v>
      </c>
      <c r="AD1457" s="58" t="s">
        <v>8183</v>
      </c>
      <c r="AE1457" s="58" t="s">
        <v>8077</v>
      </c>
      <c r="AF1457" s="58" t="s">
        <v>8029</v>
      </c>
      <c r="AG1457" s="58"/>
      <c r="AH1457" s="58"/>
      <c r="AI1457" s="58"/>
      <c r="AJ1457" s="58"/>
      <c r="AK1457" s="58"/>
    </row>
    <row r="1458" spans="1:37" x14ac:dyDescent="0.3">
      <c r="A1458" s="58" t="s">
        <v>121</v>
      </c>
      <c r="B1458" s="58" t="s">
        <v>632</v>
      </c>
      <c r="C1458" s="58" t="s">
        <v>633</v>
      </c>
      <c r="D1458" s="58" t="s">
        <v>634</v>
      </c>
      <c r="E1458" s="58" t="s">
        <v>635</v>
      </c>
      <c r="F1458" s="58" t="s">
        <v>636</v>
      </c>
      <c r="G1458" s="58" t="s">
        <v>56</v>
      </c>
      <c r="H1458" s="58" t="s">
        <v>3424</v>
      </c>
      <c r="I1458" s="58" t="s">
        <v>44</v>
      </c>
      <c r="J1458" s="58" t="s">
        <v>261</v>
      </c>
      <c r="K1458" s="58" t="s">
        <v>318</v>
      </c>
      <c r="L1458" s="58" t="s">
        <v>5750</v>
      </c>
      <c r="M1458" s="58" t="s">
        <v>6756</v>
      </c>
      <c r="N1458" s="58" t="s">
        <v>8072</v>
      </c>
      <c r="O1458" s="58">
        <v>1320800</v>
      </c>
      <c r="P1458" s="58" t="s">
        <v>8185</v>
      </c>
      <c r="Q1458" s="72">
        <v>44873</v>
      </c>
      <c r="R1458" s="58" t="s">
        <v>8184</v>
      </c>
      <c r="S1458" s="72">
        <v>44872</v>
      </c>
      <c r="T1458" s="58" t="s">
        <v>1280</v>
      </c>
      <c r="U1458" s="58" t="s">
        <v>8180</v>
      </c>
      <c r="V1458" s="72">
        <v>44869</v>
      </c>
      <c r="W1458" s="58" t="s">
        <v>8073</v>
      </c>
      <c r="X1458" s="72">
        <v>44795</v>
      </c>
      <c r="Y1458" s="73" t="s">
        <v>7929</v>
      </c>
      <c r="Z1458" s="58" t="s">
        <v>52</v>
      </c>
      <c r="AA1458" s="58" t="s">
        <v>62</v>
      </c>
      <c r="AB1458" s="58" t="s">
        <v>834</v>
      </c>
      <c r="AC1458" s="58" t="s">
        <v>835</v>
      </c>
      <c r="AD1458" s="58" t="s">
        <v>8181</v>
      </c>
      <c r="AE1458" s="58" t="s">
        <v>8074</v>
      </c>
      <c r="AF1458" s="58" t="s">
        <v>8029</v>
      </c>
      <c r="AG1458" s="58"/>
      <c r="AH1458" s="58"/>
      <c r="AI1458" s="58"/>
      <c r="AJ1458" s="58"/>
      <c r="AK1458" s="58"/>
    </row>
    <row r="1459" spans="1:37" x14ac:dyDescent="0.3">
      <c r="A1459" s="58" t="s">
        <v>121</v>
      </c>
      <c r="B1459" s="58" t="s">
        <v>122</v>
      </c>
      <c r="C1459" s="58" t="s">
        <v>256</v>
      </c>
      <c r="D1459" s="58" t="s">
        <v>351</v>
      </c>
      <c r="E1459" s="58" t="s">
        <v>352</v>
      </c>
      <c r="F1459" s="58" t="s">
        <v>387</v>
      </c>
      <c r="G1459" s="58" t="s">
        <v>56</v>
      </c>
      <c r="H1459" s="58" t="s">
        <v>3400</v>
      </c>
      <c r="I1459" s="58" t="s">
        <v>44</v>
      </c>
      <c r="J1459" s="58" t="s">
        <v>261</v>
      </c>
      <c r="K1459" s="58" t="s">
        <v>318</v>
      </c>
      <c r="L1459" s="58" t="s">
        <v>4687</v>
      </c>
      <c r="M1459" s="58" t="s">
        <v>4686</v>
      </c>
      <c r="N1459" s="58" t="s">
        <v>8030</v>
      </c>
      <c r="O1459" s="58">
        <v>4588500</v>
      </c>
      <c r="P1459" s="58" t="s">
        <v>8185</v>
      </c>
      <c r="Q1459" s="72">
        <v>44873</v>
      </c>
      <c r="R1459" s="58" t="s">
        <v>8184</v>
      </c>
      <c r="S1459" s="72">
        <v>44872</v>
      </c>
      <c r="T1459" s="58" t="s">
        <v>1275</v>
      </c>
      <c r="U1459" s="58" t="s">
        <v>8152</v>
      </c>
      <c r="V1459" s="72">
        <v>44869</v>
      </c>
      <c r="W1459" s="58" t="s">
        <v>8031</v>
      </c>
      <c r="X1459" s="72">
        <v>44844</v>
      </c>
      <c r="Y1459" s="73" t="s">
        <v>7929</v>
      </c>
      <c r="Z1459" s="58" t="s">
        <v>52</v>
      </c>
      <c r="AA1459" s="58" t="s">
        <v>62</v>
      </c>
      <c r="AB1459" s="58" t="s">
        <v>834</v>
      </c>
      <c r="AC1459" s="58" t="s">
        <v>835</v>
      </c>
      <c r="AD1459" s="58" t="s">
        <v>8153</v>
      </c>
      <c r="AE1459" s="58" t="s">
        <v>8032</v>
      </c>
      <c r="AF1459" s="58" t="s">
        <v>8029</v>
      </c>
      <c r="AG1459" s="58"/>
      <c r="AH1459" s="58"/>
      <c r="AI1459" s="58"/>
      <c r="AJ1459" s="58"/>
      <c r="AK1459" s="58"/>
    </row>
    <row r="1460" spans="1:37" x14ac:dyDescent="0.3">
      <c r="A1460" s="58" t="s">
        <v>121</v>
      </c>
      <c r="B1460" s="58" t="s">
        <v>122</v>
      </c>
      <c r="C1460" s="58" t="s">
        <v>256</v>
      </c>
      <c r="D1460" s="58" t="s">
        <v>351</v>
      </c>
      <c r="E1460" s="58" t="s">
        <v>352</v>
      </c>
      <c r="F1460" s="58" t="s">
        <v>387</v>
      </c>
      <c r="G1460" s="58" t="s">
        <v>110</v>
      </c>
      <c r="H1460" s="58" t="s">
        <v>3398</v>
      </c>
      <c r="I1460" s="58" t="s">
        <v>44</v>
      </c>
      <c r="J1460" s="58" t="s">
        <v>261</v>
      </c>
      <c r="K1460" s="58" t="s">
        <v>318</v>
      </c>
      <c r="L1460" s="58" t="s">
        <v>112</v>
      </c>
      <c r="M1460" s="58" t="s">
        <v>5337</v>
      </c>
      <c r="N1460" s="58" t="s">
        <v>8060</v>
      </c>
      <c r="O1460" s="58">
        <v>186624</v>
      </c>
      <c r="P1460" s="58" t="s">
        <v>8185</v>
      </c>
      <c r="Q1460" s="72">
        <v>44873</v>
      </c>
      <c r="R1460" s="58" t="s">
        <v>8184</v>
      </c>
      <c r="S1460" s="72">
        <v>44872</v>
      </c>
      <c r="T1460" s="58" t="s">
        <v>1275</v>
      </c>
      <c r="U1460" s="58" t="s">
        <v>8150</v>
      </c>
      <c r="V1460" s="72">
        <v>44869</v>
      </c>
      <c r="W1460" s="58" t="s">
        <v>8061</v>
      </c>
      <c r="X1460" s="72">
        <v>44866</v>
      </c>
      <c r="Y1460" s="73" t="s">
        <v>7929</v>
      </c>
      <c r="Z1460" s="58" t="s">
        <v>52</v>
      </c>
      <c r="AA1460" s="58" t="s">
        <v>116</v>
      </c>
      <c r="AB1460" s="58" t="s">
        <v>834</v>
      </c>
      <c r="AC1460" s="58" t="s">
        <v>835</v>
      </c>
      <c r="AD1460" s="58" t="s">
        <v>8151</v>
      </c>
      <c r="AE1460" s="58" t="s">
        <v>8062</v>
      </c>
      <c r="AF1460" s="58" t="s">
        <v>8029</v>
      </c>
      <c r="AG1460" s="58"/>
      <c r="AH1460" s="58"/>
      <c r="AI1460" s="58"/>
      <c r="AJ1460" s="58"/>
      <c r="AK1460" s="58"/>
    </row>
    <row r="1461" spans="1:37" x14ac:dyDescent="0.3">
      <c r="A1461" s="58" t="s">
        <v>121</v>
      </c>
      <c r="B1461" s="58" t="s">
        <v>122</v>
      </c>
      <c r="C1461" s="58" t="s">
        <v>256</v>
      </c>
      <c r="D1461" s="58" t="s">
        <v>351</v>
      </c>
      <c r="E1461" s="58" t="s">
        <v>352</v>
      </c>
      <c r="F1461" s="58" t="s">
        <v>387</v>
      </c>
      <c r="G1461" s="58" t="s">
        <v>42</v>
      </c>
      <c r="H1461" s="58" t="s">
        <v>3068</v>
      </c>
      <c r="I1461" s="58" t="s">
        <v>44</v>
      </c>
      <c r="J1461" s="58" t="s">
        <v>261</v>
      </c>
      <c r="K1461" s="58" t="s">
        <v>318</v>
      </c>
      <c r="L1461" s="58" t="s">
        <v>3437</v>
      </c>
      <c r="M1461" s="58" t="s">
        <v>7545</v>
      </c>
      <c r="N1461" s="58" t="s">
        <v>8026</v>
      </c>
      <c r="O1461" s="58">
        <v>594000</v>
      </c>
      <c r="P1461" s="58" t="s">
        <v>8185</v>
      </c>
      <c r="Q1461" s="72">
        <v>44873</v>
      </c>
      <c r="R1461" s="58" t="s">
        <v>8184</v>
      </c>
      <c r="S1461" s="72">
        <v>44872</v>
      </c>
      <c r="T1461" s="58" t="s">
        <v>1275</v>
      </c>
      <c r="U1461" s="58" t="s">
        <v>8148</v>
      </c>
      <c r="V1461" s="72">
        <v>44869</v>
      </c>
      <c r="W1461" s="58" t="s">
        <v>8027</v>
      </c>
      <c r="X1461" s="72">
        <v>44868</v>
      </c>
      <c r="Y1461" s="73" t="s">
        <v>7929</v>
      </c>
      <c r="Z1461" s="58" t="s">
        <v>52</v>
      </c>
      <c r="AA1461" s="58" t="s">
        <v>53</v>
      </c>
      <c r="AB1461" s="58" t="s">
        <v>834</v>
      </c>
      <c r="AC1461" s="58" t="s">
        <v>835</v>
      </c>
      <c r="AD1461" s="58" t="s">
        <v>8149</v>
      </c>
      <c r="AE1461" s="58" t="s">
        <v>8028</v>
      </c>
      <c r="AF1461" s="58" t="s">
        <v>8029</v>
      </c>
      <c r="AG1461" s="58"/>
      <c r="AH1461" s="58"/>
      <c r="AI1461" s="58"/>
      <c r="AJ1461" s="58"/>
      <c r="AK1461" s="58"/>
    </row>
    <row r="1462" spans="1:37" x14ac:dyDescent="0.3">
      <c r="A1462" s="58" t="s">
        <v>36</v>
      </c>
      <c r="B1462" s="58" t="s">
        <v>37</v>
      </c>
      <c r="C1462" s="58" t="s">
        <v>38</v>
      </c>
      <c r="D1462" s="58" t="s">
        <v>39</v>
      </c>
      <c r="E1462" s="58" t="s">
        <v>99</v>
      </c>
      <c r="F1462" s="58" t="s">
        <v>100</v>
      </c>
      <c r="G1462" s="58" t="s">
        <v>333</v>
      </c>
      <c r="H1462" s="58" t="s">
        <v>377</v>
      </c>
      <c r="I1462" s="58" t="s">
        <v>44</v>
      </c>
      <c r="J1462" s="58" t="s">
        <v>102</v>
      </c>
      <c r="K1462" s="58" t="s">
        <v>103</v>
      </c>
      <c r="L1462" s="58" t="s">
        <v>274</v>
      </c>
      <c r="M1462" s="58" t="s">
        <v>378</v>
      </c>
      <c r="N1462" s="58" t="s">
        <v>7955</v>
      </c>
      <c r="O1462" s="58">
        <v>989000</v>
      </c>
      <c r="P1462" s="58" t="s">
        <v>8185</v>
      </c>
      <c r="Q1462" s="72">
        <v>44873</v>
      </c>
      <c r="R1462" s="58" t="s">
        <v>8184</v>
      </c>
      <c r="S1462" s="72">
        <v>44872</v>
      </c>
      <c r="T1462" s="58" t="s">
        <v>1267</v>
      </c>
      <c r="U1462" s="58" t="s">
        <v>8096</v>
      </c>
      <c r="V1462" s="72">
        <v>44869</v>
      </c>
      <c r="W1462" s="58" t="s">
        <v>7956</v>
      </c>
      <c r="X1462" s="72">
        <v>44844</v>
      </c>
      <c r="Y1462" s="73" t="s">
        <v>7929</v>
      </c>
      <c r="Z1462" s="58" t="s">
        <v>52</v>
      </c>
      <c r="AA1462" s="58" t="s">
        <v>338</v>
      </c>
      <c r="AB1462" s="58" t="s">
        <v>834</v>
      </c>
      <c r="AC1462" s="58" t="s">
        <v>835</v>
      </c>
      <c r="AD1462" s="58" t="s">
        <v>8097</v>
      </c>
      <c r="AE1462" s="58" t="s">
        <v>7957</v>
      </c>
      <c r="AF1462" s="58" t="s">
        <v>7931</v>
      </c>
      <c r="AG1462" s="58"/>
      <c r="AH1462" s="58"/>
      <c r="AI1462" s="58"/>
      <c r="AJ1462" s="58"/>
      <c r="AK1462" s="58"/>
    </row>
    <row r="1463" spans="1:37" x14ac:dyDescent="0.3">
      <c r="A1463" s="58" t="s">
        <v>36</v>
      </c>
      <c r="B1463" s="58" t="s">
        <v>37</v>
      </c>
      <c r="C1463" s="58" t="s">
        <v>38</v>
      </c>
      <c r="D1463" s="58" t="s">
        <v>39</v>
      </c>
      <c r="E1463" s="58" t="s">
        <v>99</v>
      </c>
      <c r="F1463" s="58" t="s">
        <v>100</v>
      </c>
      <c r="G1463" s="58" t="s">
        <v>333</v>
      </c>
      <c r="H1463" s="58" t="s">
        <v>377</v>
      </c>
      <c r="I1463" s="58" t="s">
        <v>44</v>
      </c>
      <c r="J1463" s="58" t="s">
        <v>102</v>
      </c>
      <c r="K1463" s="58" t="s">
        <v>103</v>
      </c>
      <c r="L1463" s="58" t="s">
        <v>279</v>
      </c>
      <c r="M1463" s="58" t="s">
        <v>383</v>
      </c>
      <c r="N1463" s="58" t="s">
        <v>7952</v>
      </c>
      <c r="O1463" s="58">
        <v>1473850</v>
      </c>
      <c r="P1463" s="58" t="s">
        <v>8185</v>
      </c>
      <c r="Q1463" s="72">
        <v>44873</v>
      </c>
      <c r="R1463" s="58" t="s">
        <v>8184</v>
      </c>
      <c r="S1463" s="72">
        <v>44872</v>
      </c>
      <c r="T1463" s="58" t="s">
        <v>1267</v>
      </c>
      <c r="U1463" s="58" t="s">
        <v>8094</v>
      </c>
      <c r="V1463" s="72">
        <v>44869</v>
      </c>
      <c r="W1463" s="58" t="s">
        <v>7953</v>
      </c>
      <c r="X1463" s="72">
        <v>44858</v>
      </c>
      <c r="Y1463" s="73" t="s">
        <v>7929</v>
      </c>
      <c r="Z1463" s="58" t="s">
        <v>52</v>
      </c>
      <c r="AA1463" s="58" t="s">
        <v>338</v>
      </c>
      <c r="AB1463" s="58" t="s">
        <v>834</v>
      </c>
      <c r="AC1463" s="58" t="s">
        <v>835</v>
      </c>
      <c r="AD1463" s="58" t="s">
        <v>8095</v>
      </c>
      <c r="AE1463" s="58" t="s">
        <v>7954</v>
      </c>
      <c r="AF1463" s="58" t="s">
        <v>7931</v>
      </c>
      <c r="AG1463" s="58"/>
      <c r="AH1463" s="58"/>
      <c r="AI1463" s="58"/>
      <c r="AJ1463" s="58"/>
      <c r="AK1463" s="58"/>
    </row>
    <row r="1464" spans="1:37" x14ac:dyDescent="0.3">
      <c r="A1464" s="58" t="s">
        <v>36</v>
      </c>
      <c r="B1464" s="58" t="s">
        <v>37</v>
      </c>
      <c r="C1464" s="58" t="s">
        <v>38</v>
      </c>
      <c r="D1464" s="58" t="s">
        <v>39</v>
      </c>
      <c r="E1464" s="58" t="s">
        <v>99</v>
      </c>
      <c r="F1464" s="58" t="s">
        <v>100</v>
      </c>
      <c r="G1464" s="58" t="s">
        <v>333</v>
      </c>
      <c r="H1464" s="58" t="s">
        <v>377</v>
      </c>
      <c r="I1464" s="58" t="s">
        <v>44</v>
      </c>
      <c r="J1464" s="58" t="s">
        <v>102</v>
      </c>
      <c r="K1464" s="58" t="s">
        <v>103</v>
      </c>
      <c r="L1464" s="58" t="s">
        <v>274</v>
      </c>
      <c r="M1464" s="58" t="s">
        <v>378</v>
      </c>
      <c r="N1464" s="58" t="s">
        <v>7949</v>
      </c>
      <c r="O1464" s="58">
        <v>996000</v>
      </c>
      <c r="P1464" s="58" t="s">
        <v>8185</v>
      </c>
      <c r="Q1464" s="72">
        <v>44873</v>
      </c>
      <c r="R1464" s="58" t="s">
        <v>8184</v>
      </c>
      <c r="S1464" s="72">
        <v>44872</v>
      </c>
      <c r="T1464" s="58" t="s">
        <v>1267</v>
      </c>
      <c r="U1464" s="58" t="s">
        <v>8092</v>
      </c>
      <c r="V1464" s="72">
        <v>44869</v>
      </c>
      <c r="W1464" s="58" t="s">
        <v>7950</v>
      </c>
      <c r="X1464" s="72">
        <v>44858</v>
      </c>
      <c r="Y1464" s="73" t="s">
        <v>7929</v>
      </c>
      <c r="Z1464" s="58" t="s">
        <v>52</v>
      </c>
      <c r="AA1464" s="58" t="s">
        <v>338</v>
      </c>
      <c r="AB1464" s="58" t="s">
        <v>834</v>
      </c>
      <c r="AC1464" s="58" t="s">
        <v>835</v>
      </c>
      <c r="AD1464" s="58" t="s">
        <v>8093</v>
      </c>
      <c r="AE1464" s="58" t="s">
        <v>7951</v>
      </c>
      <c r="AF1464" s="58" t="s">
        <v>7931</v>
      </c>
      <c r="AG1464" s="58"/>
      <c r="AH1464" s="58"/>
      <c r="AI1464" s="58"/>
      <c r="AJ1464" s="58"/>
      <c r="AK1464" s="58"/>
    </row>
    <row r="1465" spans="1:37" x14ac:dyDescent="0.3">
      <c r="A1465" s="58" t="s">
        <v>36</v>
      </c>
      <c r="B1465" s="58" t="s">
        <v>37</v>
      </c>
      <c r="C1465" s="58" t="s">
        <v>38</v>
      </c>
      <c r="D1465" s="58" t="s">
        <v>39</v>
      </c>
      <c r="E1465" s="58" t="s">
        <v>99</v>
      </c>
      <c r="F1465" s="58" t="s">
        <v>100</v>
      </c>
      <c r="G1465" s="58" t="s">
        <v>56</v>
      </c>
      <c r="H1465" s="58" t="s">
        <v>1051</v>
      </c>
      <c r="I1465" s="58" t="s">
        <v>44</v>
      </c>
      <c r="J1465" s="58" t="s">
        <v>102</v>
      </c>
      <c r="K1465" s="58" t="s">
        <v>103</v>
      </c>
      <c r="L1465" s="58" t="s">
        <v>1052</v>
      </c>
      <c r="M1465" s="58" t="s">
        <v>1053</v>
      </c>
      <c r="N1465" s="58" t="s">
        <v>7946</v>
      </c>
      <c r="O1465" s="58">
        <v>2350000</v>
      </c>
      <c r="P1465" s="58" t="s">
        <v>8185</v>
      </c>
      <c r="Q1465" s="72">
        <v>44873</v>
      </c>
      <c r="R1465" s="58" t="s">
        <v>8184</v>
      </c>
      <c r="S1465" s="72">
        <v>44872</v>
      </c>
      <c r="T1465" s="58" t="s">
        <v>1267</v>
      </c>
      <c r="U1465" s="58" t="s">
        <v>8090</v>
      </c>
      <c r="V1465" s="72">
        <v>44869</v>
      </c>
      <c r="W1465" s="58" t="s">
        <v>7947</v>
      </c>
      <c r="X1465" s="72">
        <v>44861</v>
      </c>
      <c r="Y1465" s="73" t="s">
        <v>7929</v>
      </c>
      <c r="Z1465" s="58" t="s">
        <v>52</v>
      </c>
      <c r="AA1465" s="58" t="s">
        <v>62</v>
      </c>
      <c r="AB1465" s="58" t="s">
        <v>834</v>
      </c>
      <c r="AC1465" s="58" t="s">
        <v>835</v>
      </c>
      <c r="AD1465" s="58" t="s">
        <v>8091</v>
      </c>
      <c r="AE1465" s="58" t="s">
        <v>7948</v>
      </c>
      <c r="AF1465" s="58" t="s">
        <v>7931</v>
      </c>
      <c r="AG1465" s="58"/>
      <c r="AH1465" s="58"/>
      <c r="AI1465" s="58"/>
      <c r="AJ1465" s="58"/>
      <c r="AK1465" s="58"/>
    </row>
    <row r="1466" spans="1:37" x14ac:dyDescent="0.3">
      <c r="A1466" s="58" t="s">
        <v>36</v>
      </c>
      <c r="B1466" s="58" t="s">
        <v>37</v>
      </c>
      <c r="C1466" s="58" t="s">
        <v>38</v>
      </c>
      <c r="D1466" s="58" t="s">
        <v>39</v>
      </c>
      <c r="E1466" s="58" t="s">
        <v>99</v>
      </c>
      <c r="F1466" s="58" t="s">
        <v>100</v>
      </c>
      <c r="G1466" s="58" t="s">
        <v>110</v>
      </c>
      <c r="H1466" s="58" t="s">
        <v>111</v>
      </c>
      <c r="I1466" s="58" t="s">
        <v>44</v>
      </c>
      <c r="J1466" s="58" t="s">
        <v>102</v>
      </c>
      <c r="K1466" s="58" t="s">
        <v>103</v>
      </c>
      <c r="L1466" s="58" t="s">
        <v>112</v>
      </c>
      <c r="M1466" s="58" t="s">
        <v>113</v>
      </c>
      <c r="N1466" s="58" t="s">
        <v>7943</v>
      </c>
      <c r="O1466" s="58">
        <v>324070</v>
      </c>
      <c r="P1466" s="58" t="s">
        <v>8185</v>
      </c>
      <c r="Q1466" s="72">
        <v>44873</v>
      </c>
      <c r="R1466" s="58" t="s">
        <v>8184</v>
      </c>
      <c r="S1466" s="72">
        <v>44872</v>
      </c>
      <c r="T1466" s="58" t="s">
        <v>1267</v>
      </c>
      <c r="U1466" s="58" t="s">
        <v>8088</v>
      </c>
      <c r="V1466" s="72">
        <v>44869</v>
      </c>
      <c r="W1466" s="58" t="s">
        <v>7944</v>
      </c>
      <c r="X1466" s="72">
        <v>44861</v>
      </c>
      <c r="Y1466" s="73" t="s">
        <v>7929</v>
      </c>
      <c r="Z1466" s="58" t="s">
        <v>52</v>
      </c>
      <c r="AA1466" s="58" t="s">
        <v>116</v>
      </c>
      <c r="AB1466" s="58" t="s">
        <v>834</v>
      </c>
      <c r="AC1466" s="58" t="s">
        <v>835</v>
      </c>
      <c r="AD1466" s="58" t="s">
        <v>8089</v>
      </c>
      <c r="AE1466" s="58" t="s">
        <v>7945</v>
      </c>
      <c r="AF1466" s="58" t="s">
        <v>7931</v>
      </c>
      <c r="AG1466" s="58"/>
      <c r="AH1466" s="58"/>
      <c r="AI1466" s="58"/>
      <c r="AJ1466" s="58"/>
      <c r="AK1466" s="58"/>
    </row>
    <row r="1467" spans="1:37" x14ac:dyDescent="0.3">
      <c r="A1467" s="58" t="s">
        <v>36</v>
      </c>
      <c r="B1467" s="58" t="s">
        <v>37</v>
      </c>
      <c r="C1467" s="58" t="s">
        <v>38</v>
      </c>
      <c r="D1467" s="58" t="s">
        <v>39</v>
      </c>
      <c r="E1467" s="58" t="s">
        <v>99</v>
      </c>
      <c r="F1467" s="58" t="s">
        <v>100</v>
      </c>
      <c r="G1467" s="58" t="s">
        <v>110</v>
      </c>
      <c r="H1467" s="58" t="s">
        <v>111</v>
      </c>
      <c r="I1467" s="58" t="s">
        <v>44</v>
      </c>
      <c r="J1467" s="58" t="s">
        <v>102</v>
      </c>
      <c r="K1467" s="58" t="s">
        <v>103</v>
      </c>
      <c r="L1467" s="58" t="s">
        <v>2855</v>
      </c>
      <c r="M1467" s="58" t="s">
        <v>5636</v>
      </c>
      <c r="N1467" s="58" t="s">
        <v>7940</v>
      </c>
      <c r="O1467" s="58">
        <v>1060000</v>
      </c>
      <c r="P1467" s="58" t="s">
        <v>8185</v>
      </c>
      <c r="Q1467" s="72">
        <v>44873</v>
      </c>
      <c r="R1467" s="58" t="s">
        <v>8184</v>
      </c>
      <c r="S1467" s="72">
        <v>44872</v>
      </c>
      <c r="T1467" s="58" t="s">
        <v>1267</v>
      </c>
      <c r="U1467" s="58" t="s">
        <v>8086</v>
      </c>
      <c r="V1467" s="72">
        <v>44869</v>
      </c>
      <c r="W1467" s="58" t="s">
        <v>7941</v>
      </c>
      <c r="X1467" s="72">
        <v>44858</v>
      </c>
      <c r="Y1467" s="73" t="s">
        <v>7929</v>
      </c>
      <c r="Z1467" s="58" t="s">
        <v>52</v>
      </c>
      <c r="AA1467" s="58" t="s">
        <v>116</v>
      </c>
      <c r="AB1467" s="58" t="s">
        <v>834</v>
      </c>
      <c r="AC1467" s="58" t="s">
        <v>835</v>
      </c>
      <c r="AD1467" s="58" t="s">
        <v>8087</v>
      </c>
      <c r="AE1467" s="58" t="s">
        <v>7942</v>
      </c>
      <c r="AF1467" s="58" t="s">
        <v>7931</v>
      </c>
      <c r="AG1467" s="58"/>
      <c r="AH1467" s="58"/>
      <c r="AI1467" s="58"/>
      <c r="AJ1467" s="58"/>
      <c r="AK1467" s="58"/>
    </row>
    <row r="1468" spans="1:37" x14ac:dyDescent="0.3">
      <c r="A1468" s="58" t="s">
        <v>36</v>
      </c>
      <c r="B1468" s="58" t="s">
        <v>37</v>
      </c>
      <c r="C1468" s="58" t="s">
        <v>38</v>
      </c>
      <c r="D1468" s="58" t="s">
        <v>39</v>
      </c>
      <c r="E1468" s="58" t="s">
        <v>99</v>
      </c>
      <c r="F1468" s="58" t="s">
        <v>100</v>
      </c>
      <c r="G1468" s="58" t="s">
        <v>110</v>
      </c>
      <c r="H1468" s="58" t="s">
        <v>111</v>
      </c>
      <c r="I1468" s="58" t="s">
        <v>44</v>
      </c>
      <c r="J1468" s="58" t="s">
        <v>102</v>
      </c>
      <c r="K1468" s="58" t="s">
        <v>103</v>
      </c>
      <c r="L1468" s="58" t="s">
        <v>2855</v>
      </c>
      <c r="M1468" s="58" t="s">
        <v>5636</v>
      </c>
      <c r="N1468" s="58" t="s">
        <v>7937</v>
      </c>
      <c r="O1468" s="58">
        <v>440000</v>
      </c>
      <c r="P1468" s="58" t="s">
        <v>8185</v>
      </c>
      <c r="Q1468" s="72">
        <v>44873</v>
      </c>
      <c r="R1468" s="58" t="s">
        <v>8184</v>
      </c>
      <c r="S1468" s="72">
        <v>44872</v>
      </c>
      <c r="T1468" s="58" t="s">
        <v>1267</v>
      </c>
      <c r="U1468" s="58" t="s">
        <v>8084</v>
      </c>
      <c r="V1468" s="72">
        <v>44869</v>
      </c>
      <c r="W1468" s="58" t="s">
        <v>7938</v>
      </c>
      <c r="X1468" s="72">
        <v>44858</v>
      </c>
      <c r="Y1468" s="73" t="s">
        <v>7929</v>
      </c>
      <c r="Z1468" s="58" t="s">
        <v>52</v>
      </c>
      <c r="AA1468" s="58" t="s">
        <v>116</v>
      </c>
      <c r="AB1468" s="58" t="s">
        <v>834</v>
      </c>
      <c r="AC1468" s="58" t="s">
        <v>835</v>
      </c>
      <c r="AD1468" s="58" t="s">
        <v>8085</v>
      </c>
      <c r="AE1468" s="58" t="s">
        <v>7939</v>
      </c>
      <c r="AF1468" s="58" t="s">
        <v>7931</v>
      </c>
      <c r="AG1468" s="58"/>
      <c r="AH1468" s="58"/>
      <c r="AI1468" s="58"/>
      <c r="AJ1468" s="58"/>
      <c r="AK1468" s="58"/>
    </row>
    <row r="1469" spans="1:37" x14ac:dyDescent="0.3">
      <c r="A1469" s="58" t="s">
        <v>121</v>
      </c>
      <c r="B1469" s="58" t="s">
        <v>122</v>
      </c>
      <c r="C1469" s="58" t="s">
        <v>256</v>
      </c>
      <c r="D1469" s="58" t="s">
        <v>269</v>
      </c>
      <c r="E1469" s="58" t="s">
        <v>270</v>
      </c>
      <c r="F1469" s="58" t="s">
        <v>839</v>
      </c>
      <c r="G1469" s="58" t="s">
        <v>333</v>
      </c>
      <c r="H1469" s="58" t="s">
        <v>853</v>
      </c>
      <c r="I1469" s="58" t="s">
        <v>44</v>
      </c>
      <c r="J1469" s="58" t="s">
        <v>136</v>
      </c>
      <c r="K1469" s="58" t="s">
        <v>273</v>
      </c>
      <c r="L1469" s="58" t="s">
        <v>279</v>
      </c>
      <c r="M1469" s="58" t="s">
        <v>854</v>
      </c>
      <c r="N1469" s="58" t="s">
        <v>8069</v>
      </c>
      <c r="O1469" s="58">
        <v>1700000</v>
      </c>
      <c r="P1469" s="58" t="s">
        <v>8185</v>
      </c>
      <c r="Q1469" s="72">
        <v>44873</v>
      </c>
      <c r="R1469" s="58" t="s">
        <v>8184</v>
      </c>
      <c r="S1469" s="72">
        <v>44872</v>
      </c>
      <c r="T1469" s="58" t="s">
        <v>1275</v>
      </c>
      <c r="U1469" s="58" t="s">
        <v>8178</v>
      </c>
      <c r="V1469" s="72">
        <v>44869</v>
      </c>
      <c r="W1469" s="58" t="s">
        <v>8070</v>
      </c>
      <c r="X1469" s="72">
        <v>44868</v>
      </c>
      <c r="Y1469" s="73" t="s">
        <v>7929</v>
      </c>
      <c r="Z1469" s="58" t="s">
        <v>52</v>
      </c>
      <c r="AA1469" s="58" t="s">
        <v>338</v>
      </c>
      <c r="AB1469" s="58" t="s">
        <v>834</v>
      </c>
      <c r="AC1469" s="58" t="s">
        <v>835</v>
      </c>
      <c r="AD1469" s="58" t="s">
        <v>8179</v>
      </c>
      <c r="AE1469" s="58" t="s">
        <v>8071</v>
      </c>
      <c r="AF1469" s="58" t="s">
        <v>7961</v>
      </c>
      <c r="AG1469" s="58"/>
      <c r="AH1469" s="58"/>
      <c r="AI1469" s="58"/>
      <c r="AJ1469" s="58"/>
      <c r="AK1469" s="58"/>
    </row>
    <row r="1470" spans="1:37" x14ac:dyDescent="0.3">
      <c r="A1470" s="58" t="s">
        <v>121</v>
      </c>
      <c r="B1470" s="58" t="s">
        <v>122</v>
      </c>
      <c r="C1470" s="58" t="s">
        <v>256</v>
      </c>
      <c r="D1470" s="58" t="s">
        <v>269</v>
      </c>
      <c r="E1470" s="58" t="s">
        <v>270</v>
      </c>
      <c r="F1470" s="58" t="s">
        <v>839</v>
      </c>
      <c r="G1470" s="58" t="s">
        <v>333</v>
      </c>
      <c r="H1470" s="58" t="s">
        <v>853</v>
      </c>
      <c r="I1470" s="58" t="s">
        <v>44</v>
      </c>
      <c r="J1470" s="58" t="s">
        <v>136</v>
      </c>
      <c r="K1470" s="58" t="s">
        <v>273</v>
      </c>
      <c r="L1470" s="58" t="s">
        <v>274</v>
      </c>
      <c r="M1470" s="58" t="s">
        <v>860</v>
      </c>
      <c r="N1470" s="58" t="s">
        <v>8066</v>
      </c>
      <c r="O1470" s="58">
        <v>1000000</v>
      </c>
      <c r="P1470" s="58" t="s">
        <v>8185</v>
      </c>
      <c r="Q1470" s="72">
        <v>44873</v>
      </c>
      <c r="R1470" s="58" t="s">
        <v>8184</v>
      </c>
      <c r="S1470" s="72">
        <v>44872</v>
      </c>
      <c r="T1470" s="58" t="s">
        <v>1275</v>
      </c>
      <c r="U1470" s="58" t="s">
        <v>8176</v>
      </c>
      <c r="V1470" s="72">
        <v>44869</v>
      </c>
      <c r="W1470" s="58" t="s">
        <v>8067</v>
      </c>
      <c r="X1470" s="72">
        <v>44867</v>
      </c>
      <c r="Y1470" s="73" t="s">
        <v>7929</v>
      </c>
      <c r="Z1470" s="58" t="s">
        <v>52</v>
      </c>
      <c r="AA1470" s="58" t="s">
        <v>338</v>
      </c>
      <c r="AB1470" s="58" t="s">
        <v>834</v>
      </c>
      <c r="AC1470" s="58" t="s">
        <v>835</v>
      </c>
      <c r="AD1470" s="58" t="s">
        <v>8177</v>
      </c>
      <c r="AE1470" s="58" t="s">
        <v>8068</v>
      </c>
      <c r="AF1470" s="58" t="s">
        <v>7961</v>
      </c>
      <c r="AG1470" s="58"/>
      <c r="AH1470" s="58"/>
      <c r="AI1470" s="58"/>
      <c r="AJ1470" s="58"/>
      <c r="AK1470" s="58"/>
    </row>
    <row r="1471" spans="1:37" x14ac:dyDescent="0.3">
      <c r="A1471" s="58" t="s">
        <v>36</v>
      </c>
      <c r="B1471" s="58" t="s">
        <v>37</v>
      </c>
      <c r="C1471" s="58" t="s">
        <v>38</v>
      </c>
      <c r="D1471" s="58" t="s">
        <v>39</v>
      </c>
      <c r="E1471" s="58" t="s">
        <v>1074</v>
      </c>
      <c r="F1471" s="58" t="s">
        <v>1075</v>
      </c>
      <c r="G1471" s="58" t="s">
        <v>42</v>
      </c>
      <c r="H1471" s="58" t="s">
        <v>1088</v>
      </c>
      <c r="I1471" s="58" t="s">
        <v>44</v>
      </c>
      <c r="J1471" s="58" t="s">
        <v>102</v>
      </c>
      <c r="K1471" s="58" t="s">
        <v>128</v>
      </c>
      <c r="L1471" s="58" t="s">
        <v>2860</v>
      </c>
      <c r="M1471" s="58" t="s">
        <v>2871</v>
      </c>
      <c r="N1471" s="58" t="s">
        <v>7932</v>
      </c>
      <c r="O1471" s="58">
        <v>1499900</v>
      </c>
      <c r="P1471" s="58" t="s">
        <v>8185</v>
      </c>
      <c r="Q1471" s="72">
        <v>44873</v>
      </c>
      <c r="R1471" s="58" t="s">
        <v>8184</v>
      </c>
      <c r="S1471" s="72">
        <v>44872</v>
      </c>
      <c r="T1471" s="58" t="s">
        <v>1267</v>
      </c>
      <c r="U1471" s="58" t="s">
        <v>8080</v>
      </c>
      <c r="V1471" s="72">
        <v>44869</v>
      </c>
      <c r="W1471" s="58" t="s">
        <v>7918</v>
      </c>
      <c r="X1471" s="72">
        <v>44862</v>
      </c>
      <c r="Y1471" s="73" t="s">
        <v>7929</v>
      </c>
      <c r="Z1471" s="58" t="s">
        <v>52</v>
      </c>
      <c r="AA1471" s="58" t="s">
        <v>53</v>
      </c>
      <c r="AB1471" s="58" t="s">
        <v>834</v>
      </c>
      <c r="AC1471" s="58" t="s">
        <v>835</v>
      </c>
      <c r="AD1471" s="58" t="s">
        <v>8081</v>
      </c>
      <c r="AE1471" s="58" t="s">
        <v>7933</v>
      </c>
      <c r="AF1471" s="58" t="s">
        <v>7931</v>
      </c>
      <c r="AG1471" s="58"/>
      <c r="AH1471" s="58"/>
      <c r="AI1471" s="58"/>
      <c r="AJ1471" s="58">
        <v>29998</v>
      </c>
      <c r="AK1471" s="58"/>
    </row>
    <row r="1472" spans="1:37" x14ac:dyDescent="0.3">
      <c r="A1472" s="58" t="s">
        <v>36</v>
      </c>
      <c r="B1472" s="58" t="s">
        <v>37</v>
      </c>
      <c r="C1472" s="58" t="s">
        <v>38</v>
      </c>
      <c r="D1472" s="58" t="s">
        <v>39</v>
      </c>
      <c r="E1472" s="58" t="s">
        <v>1074</v>
      </c>
      <c r="F1472" s="58" t="s">
        <v>1075</v>
      </c>
      <c r="G1472" s="58" t="s">
        <v>42</v>
      </c>
      <c r="H1472" s="58" t="s">
        <v>1088</v>
      </c>
      <c r="I1472" s="58" t="s">
        <v>44</v>
      </c>
      <c r="J1472" s="58" t="s">
        <v>102</v>
      </c>
      <c r="K1472" s="58" t="s">
        <v>128</v>
      </c>
      <c r="L1472" s="58" t="s">
        <v>279</v>
      </c>
      <c r="M1472" s="58" t="s">
        <v>1089</v>
      </c>
      <c r="N1472" s="58" t="s">
        <v>7934</v>
      </c>
      <c r="O1472" s="58">
        <v>1500000</v>
      </c>
      <c r="P1472" s="58" t="s">
        <v>8185</v>
      </c>
      <c r="Q1472" s="72">
        <v>44873</v>
      </c>
      <c r="R1472" s="58" t="s">
        <v>8184</v>
      </c>
      <c r="S1472" s="72">
        <v>44872</v>
      </c>
      <c r="T1472" s="58" t="s">
        <v>1267</v>
      </c>
      <c r="U1472" s="58" t="s">
        <v>8082</v>
      </c>
      <c r="V1472" s="72">
        <v>44869</v>
      </c>
      <c r="W1472" s="58" t="s">
        <v>7935</v>
      </c>
      <c r="X1472" s="72">
        <v>44851</v>
      </c>
      <c r="Y1472" s="73" t="s">
        <v>7929</v>
      </c>
      <c r="Z1472" s="58" t="s">
        <v>52</v>
      </c>
      <c r="AA1472" s="58" t="s">
        <v>53</v>
      </c>
      <c r="AB1472" s="58" t="s">
        <v>834</v>
      </c>
      <c r="AC1472" s="58" t="s">
        <v>835</v>
      </c>
      <c r="AD1472" s="58" t="s">
        <v>8083</v>
      </c>
      <c r="AE1472" s="58" t="s">
        <v>7936</v>
      </c>
      <c r="AF1472" s="58" t="s">
        <v>7931</v>
      </c>
      <c r="AG1472" s="58"/>
      <c r="AH1472" s="58"/>
      <c r="AI1472" s="58"/>
      <c r="AJ1472" s="58"/>
      <c r="AK1472" s="58"/>
    </row>
    <row r="1473" spans="1:37" x14ac:dyDescent="0.3">
      <c r="A1473" s="71" t="s">
        <v>36</v>
      </c>
      <c r="B1473" s="71" t="s">
        <v>37</v>
      </c>
      <c r="C1473" s="71" t="s">
        <v>38</v>
      </c>
      <c r="D1473" s="71" t="s">
        <v>39</v>
      </c>
      <c r="E1473" s="71" t="s">
        <v>1074</v>
      </c>
      <c r="F1473" s="71" t="s">
        <v>1075</v>
      </c>
      <c r="G1473" s="71" t="s">
        <v>42</v>
      </c>
      <c r="H1473" s="71" t="s">
        <v>1088</v>
      </c>
      <c r="I1473" s="71" t="s">
        <v>44</v>
      </c>
      <c r="J1473" s="71" t="s">
        <v>102</v>
      </c>
      <c r="K1473" s="71" t="s">
        <v>128</v>
      </c>
      <c r="L1473" s="71" t="s">
        <v>274</v>
      </c>
      <c r="M1473" s="71" t="s">
        <v>1094</v>
      </c>
      <c r="N1473" s="71" t="s">
        <v>7927</v>
      </c>
      <c r="O1473" s="71">
        <v>1000000</v>
      </c>
      <c r="P1473" s="71" t="s">
        <v>8185</v>
      </c>
      <c r="Q1473" s="75">
        <v>44873</v>
      </c>
      <c r="R1473" s="71" t="s">
        <v>8184</v>
      </c>
      <c r="S1473" s="75">
        <v>44872</v>
      </c>
      <c r="T1473" s="71" t="s">
        <v>1267</v>
      </c>
      <c r="U1473" s="71" t="s">
        <v>8079</v>
      </c>
      <c r="V1473" s="75">
        <v>44869</v>
      </c>
      <c r="W1473" s="71" t="s">
        <v>7928</v>
      </c>
      <c r="X1473" s="75">
        <v>44851</v>
      </c>
      <c r="Y1473" s="76" t="s">
        <v>7929</v>
      </c>
      <c r="Z1473" s="71" t="s">
        <v>52</v>
      </c>
      <c r="AA1473" s="71" t="s">
        <v>53</v>
      </c>
      <c r="AB1473" s="71" t="s">
        <v>834</v>
      </c>
      <c r="AC1473" s="71" t="s">
        <v>835</v>
      </c>
      <c r="AD1473" s="71" t="s">
        <v>7846</v>
      </c>
      <c r="AE1473" s="71" t="s">
        <v>7930</v>
      </c>
      <c r="AF1473" s="71" t="s">
        <v>7931</v>
      </c>
      <c r="AG1473" s="71"/>
      <c r="AH1473" s="71"/>
      <c r="AI1473" s="71"/>
      <c r="AJ1473" s="71"/>
      <c r="AK1473" s="71"/>
    </row>
    <row r="1474" spans="1:37" s="95" customFormat="1" x14ac:dyDescent="0.3">
      <c r="A1474" s="93" t="s">
        <v>36</v>
      </c>
      <c r="B1474" s="93" t="s">
        <v>37</v>
      </c>
      <c r="C1474" s="93" t="s">
        <v>38</v>
      </c>
      <c r="D1474" s="93" t="s">
        <v>39</v>
      </c>
      <c r="E1474" s="93" t="s">
        <v>40</v>
      </c>
      <c r="F1474" s="93" t="s">
        <v>345</v>
      </c>
      <c r="G1474" s="93" t="s">
        <v>42</v>
      </c>
      <c r="H1474" s="93" t="s">
        <v>346</v>
      </c>
      <c r="I1474" s="93" t="s">
        <v>44</v>
      </c>
      <c r="J1474" s="93" t="s">
        <v>45</v>
      </c>
      <c r="K1474" s="93" t="s">
        <v>46</v>
      </c>
      <c r="L1474" s="93" t="s">
        <v>47</v>
      </c>
      <c r="M1474" s="93" t="s">
        <v>1008</v>
      </c>
      <c r="N1474" s="93" t="s">
        <v>8186</v>
      </c>
      <c r="O1474" s="93">
        <v>440000</v>
      </c>
      <c r="P1474" s="93" t="s">
        <v>8327</v>
      </c>
      <c r="Q1474" s="94">
        <v>44880</v>
      </c>
      <c r="R1474" s="93" t="s">
        <v>8328</v>
      </c>
      <c r="S1474" s="94">
        <v>44879</v>
      </c>
      <c r="T1474" s="93" t="s">
        <v>3066</v>
      </c>
      <c r="U1474" s="93" t="s">
        <v>8275</v>
      </c>
      <c r="V1474" s="94">
        <v>44876</v>
      </c>
      <c r="W1474" s="93" t="s">
        <v>8187</v>
      </c>
      <c r="X1474" s="94">
        <v>44873</v>
      </c>
      <c r="Y1474" s="93" t="s">
        <v>8188</v>
      </c>
      <c r="Z1474" s="93" t="s">
        <v>52</v>
      </c>
      <c r="AA1474" s="93" t="s">
        <v>53</v>
      </c>
      <c r="AB1474" s="93" t="s">
        <v>834</v>
      </c>
      <c r="AC1474" s="93" t="s">
        <v>835</v>
      </c>
      <c r="AD1474" s="93" t="s">
        <v>8276</v>
      </c>
      <c r="AE1474" s="93" t="s">
        <v>8189</v>
      </c>
      <c r="AF1474" s="93" t="s">
        <v>8190</v>
      </c>
      <c r="AG1474" s="93"/>
      <c r="AH1474" s="93"/>
      <c r="AI1474" s="93"/>
      <c r="AJ1474" s="93"/>
      <c r="AK1474" s="93"/>
    </row>
    <row r="1475" spans="1:37" x14ac:dyDescent="0.3">
      <c r="A1475" s="58" t="s">
        <v>36</v>
      </c>
      <c r="B1475" s="58" t="s">
        <v>37</v>
      </c>
      <c r="C1475" s="58" t="s">
        <v>38</v>
      </c>
      <c r="D1475" s="58" t="s">
        <v>39</v>
      </c>
      <c r="E1475" s="58" t="s">
        <v>40</v>
      </c>
      <c r="F1475" s="58" t="s">
        <v>345</v>
      </c>
      <c r="G1475" s="58" t="s">
        <v>56</v>
      </c>
      <c r="H1475" s="58" t="s">
        <v>1014</v>
      </c>
      <c r="I1475" s="58" t="s">
        <v>44</v>
      </c>
      <c r="J1475" s="58" t="s">
        <v>45</v>
      </c>
      <c r="K1475" s="58" t="s">
        <v>46</v>
      </c>
      <c r="L1475" s="58" t="s">
        <v>8191</v>
      </c>
      <c r="M1475" s="58" t="s">
        <v>1016</v>
      </c>
      <c r="N1475" s="58" t="s">
        <v>8192</v>
      </c>
      <c r="O1475" s="58">
        <v>2370000</v>
      </c>
      <c r="P1475" s="58" t="s">
        <v>8327</v>
      </c>
      <c r="Q1475" s="72">
        <v>44880</v>
      </c>
      <c r="R1475" s="58" t="s">
        <v>8328</v>
      </c>
      <c r="S1475" s="72">
        <v>44879</v>
      </c>
      <c r="T1475" s="58" t="s">
        <v>3066</v>
      </c>
      <c r="U1475" s="58" t="s">
        <v>8277</v>
      </c>
      <c r="V1475" s="72">
        <v>44876</v>
      </c>
      <c r="W1475" s="58" t="s">
        <v>8193</v>
      </c>
      <c r="X1475" s="72">
        <v>44873</v>
      </c>
      <c r="Y1475" s="73" t="s">
        <v>8188</v>
      </c>
      <c r="Z1475" s="58" t="s">
        <v>52</v>
      </c>
      <c r="AA1475" s="58" t="s">
        <v>62</v>
      </c>
      <c r="AB1475" s="58" t="s">
        <v>834</v>
      </c>
      <c r="AC1475" s="58" t="s">
        <v>835</v>
      </c>
      <c r="AD1475" s="58" t="s">
        <v>8278</v>
      </c>
      <c r="AE1475" s="58" t="s">
        <v>8194</v>
      </c>
      <c r="AF1475" s="58" t="s">
        <v>8190</v>
      </c>
      <c r="AG1475" s="58"/>
      <c r="AH1475" s="58"/>
      <c r="AI1475" s="58"/>
      <c r="AJ1475" s="58"/>
      <c r="AK1475" s="58"/>
    </row>
    <row r="1476" spans="1:37" x14ac:dyDescent="0.3">
      <c r="A1476" s="58" t="s">
        <v>36</v>
      </c>
      <c r="B1476" s="58" t="s">
        <v>37</v>
      </c>
      <c r="C1476" s="58" t="s">
        <v>38</v>
      </c>
      <c r="D1476" s="58" t="s">
        <v>39</v>
      </c>
      <c r="E1476" s="58" t="s">
        <v>99</v>
      </c>
      <c r="F1476" s="58" t="s">
        <v>100</v>
      </c>
      <c r="G1476" s="58" t="s">
        <v>110</v>
      </c>
      <c r="H1476" s="58" t="s">
        <v>111</v>
      </c>
      <c r="I1476" s="58" t="s">
        <v>44</v>
      </c>
      <c r="J1476" s="58" t="s">
        <v>102</v>
      </c>
      <c r="K1476" s="58" t="s">
        <v>103</v>
      </c>
      <c r="L1476" s="58" t="s">
        <v>2855</v>
      </c>
      <c r="M1476" s="58" t="s">
        <v>5636</v>
      </c>
      <c r="N1476" s="58" t="s">
        <v>8195</v>
      </c>
      <c r="O1476" s="58">
        <v>440000</v>
      </c>
      <c r="P1476" s="58" t="s">
        <v>8327</v>
      </c>
      <c r="Q1476" s="72">
        <v>44880</v>
      </c>
      <c r="R1476" s="58" t="s">
        <v>8328</v>
      </c>
      <c r="S1476" s="72">
        <v>44879</v>
      </c>
      <c r="T1476" s="58" t="s">
        <v>3066</v>
      </c>
      <c r="U1476" s="58" t="s">
        <v>8279</v>
      </c>
      <c r="V1476" s="72">
        <v>44876</v>
      </c>
      <c r="W1476" s="58" t="s">
        <v>8196</v>
      </c>
      <c r="X1476" s="72">
        <v>44872</v>
      </c>
      <c r="Y1476" s="73" t="s">
        <v>8188</v>
      </c>
      <c r="Z1476" s="58" t="s">
        <v>52</v>
      </c>
      <c r="AA1476" s="58" t="s">
        <v>116</v>
      </c>
      <c r="AB1476" s="58" t="s">
        <v>834</v>
      </c>
      <c r="AC1476" s="58" t="s">
        <v>835</v>
      </c>
      <c r="AD1476" s="58" t="s">
        <v>8280</v>
      </c>
      <c r="AE1476" s="58" t="s">
        <v>8197</v>
      </c>
      <c r="AF1476" s="58" t="s">
        <v>8198</v>
      </c>
      <c r="AG1476" s="58"/>
      <c r="AH1476" s="58"/>
      <c r="AI1476" s="58"/>
      <c r="AJ1476" s="58"/>
      <c r="AK1476" s="58"/>
    </row>
    <row r="1477" spans="1:37" x14ac:dyDescent="0.3">
      <c r="A1477" s="58" t="s">
        <v>36</v>
      </c>
      <c r="B1477" s="58" t="s">
        <v>37</v>
      </c>
      <c r="C1477" s="58" t="s">
        <v>38</v>
      </c>
      <c r="D1477" s="58" t="s">
        <v>39</v>
      </c>
      <c r="E1477" s="58" t="s">
        <v>99</v>
      </c>
      <c r="F1477" s="58" t="s">
        <v>100</v>
      </c>
      <c r="G1477" s="58" t="s">
        <v>110</v>
      </c>
      <c r="H1477" s="58" t="s">
        <v>111</v>
      </c>
      <c r="I1477" s="58" t="s">
        <v>44</v>
      </c>
      <c r="J1477" s="58" t="s">
        <v>102</v>
      </c>
      <c r="K1477" s="58" t="s">
        <v>103</v>
      </c>
      <c r="L1477" s="58" t="s">
        <v>2855</v>
      </c>
      <c r="M1477" s="58" t="s">
        <v>5636</v>
      </c>
      <c r="N1477" s="58" t="s">
        <v>8199</v>
      </c>
      <c r="O1477" s="58">
        <v>660000</v>
      </c>
      <c r="P1477" s="58" t="s">
        <v>8327</v>
      </c>
      <c r="Q1477" s="72">
        <v>44880</v>
      </c>
      <c r="R1477" s="58" t="s">
        <v>8328</v>
      </c>
      <c r="S1477" s="72">
        <v>44879</v>
      </c>
      <c r="T1477" s="58" t="s">
        <v>3066</v>
      </c>
      <c r="U1477" s="58" t="s">
        <v>8281</v>
      </c>
      <c r="V1477" s="72">
        <v>44876</v>
      </c>
      <c r="W1477" s="58" t="s">
        <v>8200</v>
      </c>
      <c r="X1477" s="72">
        <v>44873</v>
      </c>
      <c r="Y1477" s="73" t="s">
        <v>8188</v>
      </c>
      <c r="Z1477" s="58" t="s">
        <v>52</v>
      </c>
      <c r="AA1477" s="58" t="s">
        <v>116</v>
      </c>
      <c r="AB1477" s="58" t="s">
        <v>834</v>
      </c>
      <c r="AC1477" s="58" t="s">
        <v>835</v>
      </c>
      <c r="AD1477" s="58" t="s">
        <v>8282</v>
      </c>
      <c r="AE1477" s="58" t="s">
        <v>8201</v>
      </c>
      <c r="AF1477" s="58" t="s">
        <v>8198</v>
      </c>
      <c r="AG1477" s="58"/>
      <c r="AH1477" s="58"/>
      <c r="AI1477" s="58"/>
      <c r="AJ1477" s="58"/>
      <c r="AK1477" s="58"/>
    </row>
    <row r="1478" spans="1:37" x14ac:dyDescent="0.3">
      <c r="A1478" s="58" t="s">
        <v>36</v>
      </c>
      <c r="B1478" s="58" t="s">
        <v>37</v>
      </c>
      <c r="C1478" s="58" t="s">
        <v>38</v>
      </c>
      <c r="D1478" s="58" t="s">
        <v>39</v>
      </c>
      <c r="E1478" s="58" t="s">
        <v>99</v>
      </c>
      <c r="F1478" s="58" t="s">
        <v>100</v>
      </c>
      <c r="G1478" s="58" t="s">
        <v>110</v>
      </c>
      <c r="H1478" s="58" t="s">
        <v>111</v>
      </c>
      <c r="I1478" s="58" t="s">
        <v>44</v>
      </c>
      <c r="J1478" s="58" t="s">
        <v>102</v>
      </c>
      <c r="K1478" s="58" t="s">
        <v>103</v>
      </c>
      <c r="L1478" s="58" t="s">
        <v>2855</v>
      </c>
      <c r="M1478" s="58" t="s">
        <v>5636</v>
      </c>
      <c r="N1478" s="58" t="s">
        <v>8202</v>
      </c>
      <c r="O1478" s="58">
        <v>660000</v>
      </c>
      <c r="P1478" s="58" t="s">
        <v>8327</v>
      </c>
      <c r="Q1478" s="72">
        <v>44880</v>
      </c>
      <c r="R1478" s="58" t="s">
        <v>8328</v>
      </c>
      <c r="S1478" s="72">
        <v>44879</v>
      </c>
      <c r="T1478" s="58" t="s">
        <v>3066</v>
      </c>
      <c r="U1478" s="58" t="s">
        <v>8283</v>
      </c>
      <c r="V1478" s="72">
        <v>44876</v>
      </c>
      <c r="W1478" s="58" t="s">
        <v>8203</v>
      </c>
      <c r="X1478" s="72">
        <v>44874</v>
      </c>
      <c r="Y1478" s="73" t="s">
        <v>8188</v>
      </c>
      <c r="Z1478" s="58" t="s">
        <v>52</v>
      </c>
      <c r="AA1478" s="58" t="s">
        <v>116</v>
      </c>
      <c r="AB1478" s="58" t="s">
        <v>834</v>
      </c>
      <c r="AC1478" s="58" t="s">
        <v>835</v>
      </c>
      <c r="AD1478" s="58" t="s">
        <v>8284</v>
      </c>
      <c r="AE1478" s="58" t="s">
        <v>8204</v>
      </c>
      <c r="AF1478" s="58" t="s">
        <v>8198</v>
      </c>
      <c r="AG1478" s="58"/>
      <c r="AH1478" s="58"/>
      <c r="AI1478" s="58"/>
      <c r="AJ1478" s="58"/>
      <c r="AK1478" s="58"/>
    </row>
    <row r="1479" spans="1:37" x14ac:dyDescent="0.3">
      <c r="A1479" s="58" t="s">
        <v>36</v>
      </c>
      <c r="B1479" s="58" t="s">
        <v>37</v>
      </c>
      <c r="C1479" s="58" t="s">
        <v>38</v>
      </c>
      <c r="D1479" s="58" t="s">
        <v>39</v>
      </c>
      <c r="E1479" s="58" t="s">
        <v>99</v>
      </c>
      <c r="F1479" s="58" t="s">
        <v>100</v>
      </c>
      <c r="G1479" s="58" t="s">
        <v>110</v>
      </c>
      <c r="H1479" s="58" t="s">
        <v>111</v>
      </c>
      <c r="I1479" s="58" t="s">
        <v>44</v>
      </c>
      <c r="J1479" s="58" t="s">
        <v>102</v>
      </c>
      <c r="K1479" s="58" t="s">
        <v>103</v>
      </c>
      <c r="L1479" s="58" t="s">
        <v>2855</v>
      </c>
      <c r="M1479" s="58" t="s">
        <v>5636</v>
      </c>
      <c r="N1479" s="58" t="s">
        <v>8205</v>
      </c>
      <c r="O1479" s="58">
        <v>550000</v>
      </c>
      <c r="P1479" s="58" t="s">
        <v>8327</v>
      </c>
      <c r="Q1479" s="72">
        <v>44880</v>
      </c>
      <c r="R1479" s="58" t="s">
        <v>8328</v>
      </c>
      <c r="S1479" s="72">
        <v>44879</v>
      </c>
      <c r="T1479" s="58" t="s">
        <v>3066</v>
      </c>
      <c r="U1479" s="58" t="s">
        <v>8285</v>
      </c>
      <c r="V1479" s="72">
        <v>44876</v>
      </c>
      <c r="W1479" s="58" t="s">
        <v>8206</v>
      </c>
      <c r="X1479" s="72">
        <v>44875</v>
      </c>
      <c r="Y1479" s="73" t="s">
        <v>8188</v>
      </c>
      <c r="Z1479" s="58" t="s">
        <v>52</v>
      </c>
      <c r="AA1479" s="58" t="s">
        <v>116</v>
      </c>
      <c r="AB1479" s="58" t="s">
        <v>834</v>
      </c>
      <c r="AC1479" s="58" t="s">
        <v>835</v>
      </c>
      <c r="AD1479" s="58" t="s">
        <v>8286</v>
      </c>
      <c r="AE1479" s="58" t="s">
        <v>8207</v>
      </c>
      <c r="AF1479" s="58" t="s">
        <v>8198</v>
      </c>
      <c r="AG1479" s="58"/>
      <c r="AH1479" s="58"/>
      <c r="AI1479" s="58"/>
      <c r="AJ1479" s="58"/>
      <c r="AK1479" s="58"/>
    </row>
    <row r="1480" spans="1:37" x14ac:dyDescent="0.3">
      <c r="A1480" s="58" t="s">
        <v>36</v>
      </c>
      <c r="B1480" s="58" t="s">
        <v>37</v>
      </c>
      <c r="C1480" s="58" t="s">
        <v>38</v>
      </c>
      <c r="D1480" s="58" t="s">
        <v>39</v>
      </c>
      <c r="E1480" s="58" t="s">
        <v>99</v>
      </c>
      <c r="F1480" s="58" t="s">
        <v>100</v>
      </c>
      <c r="G1480" s="58" t="s">
        <v>110</v>
      </c>
      <c r="H1480" s="58" t="s">
        <v>111</v>
      </c>
      <c r="I1480" s="58" t="s">
        <v>44</v>
      </c>
      <c r="J1480" s="58" t="s">
        <v>102</v>
      </c>
      <c r="K1480" s="58" t="s">
        <v>103</v>
      </c>
      <c r="L1480" s="58" t="s">
        <v>112</v>
      </c>
      <c r="M1480" s="58" t="s">
        <v>113</v>
      </c>
      <c r="N1480" s="58" t="s">
        <v>8208</v>
      </c>
      <c r="O1480" s="58">
        <v>326027</v>
      </c>
      <c r="P1480" s="58" t="s">
        <v>8327</v>
      </c>
      <c r="Q1480" s="72">
        <v>44880</v>
      </c>
      <c r="R1480" s="58" t="s">
        <v>8328</v>
      </c>
      <c r="S1480" s="72">
        <v>44879</v>
      </c>
      <c r="T1480" s="58" t="s">
        <v>3066</v>
      </c>
      <c r="U1480" s="58" t="s">
        <v>8287</v>
      </c>
      <c r="V1480" s="72">
        <v>44876</v>
      </c>
      <c r="W1480" s="58" t="s">
        <v>8209</v>
      </c>
      <c r="X1480" s="72">
        <v>44872</v>
      </c>
      <c r="Y1480" s="73" t="s">
        <v>8188</v>
      </c>
      <c r="Z1480" s="58" t="s">
        <v>52</v>
      </c>
      <c r="AA1480" s="58" t="s">
        <v>116</v>
      </c>
      <c r="AB1480" s="58" t="s">
        <v>834</v>
      </c>
      <c r="AC1480" s="58" t="s">
        <v>835</v>
      </c>
      <c r="AD1480" s="58" t="s">
        <v>8288</v>
      </c>
      <c r="AE1480" s="58" t="s">
        <v>8210</v>
      </c>
      <c r="AF1480" s="58" t="s">
        <v>8198</v>
      </c>
      <c r="AG1480" s="58"/>
      <c r="AH1480" s="58"/>
      <c r="AI1480" s="58"/>
      <c r="AJ1480" s="58"/>
      <c r="AK1480" s="58"/>
    </row>
    <row r="1481" spans="1:37" x14ac:dyDescent="0.3">
      <c r="A1481" s="58" t="s">
        <v>36</v>
      </c>
      <c r="B1481" s="58" t="s">
        <v>37</v>
      </c>
      <c r="C1481" s="58" t="s">
        <v>38</v>
      </c>
      <c r="D1481" s="58" t="s">
        <v>39</v>
      </c>
      <c r="E1481" s="58" t="s">
        <v>99</v>
      </c>
      <c r="F1481" s="58" t="s">
        <v>100</v>
      </c>
      <c r="G1481" s="58" t="s">
        <v>333</v>
      </c>
      <c r="H1481" s="58" t="s">
        <v>377</v>
      </c>
      <c r="I1481" s="58" t="s">
        <v>44</v>
      </c>
      <c r="J1481" s="58" t="s">
        <v>102</v>
      </c>
      <c r="K1481" s="58" t="s">
        <v>103</v>
      </c>
      <c r="L1481" s="58" t="s">
        <v>274</v>
      </c>
      <c r="M1481" s="58" t="s">
        <v>378</v>
      </c>
      <c r="N1481" s="58" t="s">
        <v>8211</v>
      </c>
      <c r="O1481" s="58">
        <v>987000</v>
      </c>
      <c r="P1481" s="58" t="s">
        <v>8327</v>
      </c>
      <c r="Q1481" s="72">
        <v>44880</v>
      </c>
      <c r="R1481" s="58" t="s">
        <v>8328</v>
      </c>
      <c r="S1481" s="72">
        <v>44879</v>
      </c>
      <c r="T1481" s="58" t="s">
        <v>3066</v>
      </c>
      <c r="U1481" s="58" t="s">
        <v>8289</v>
      </c>
      <c r="V1481" s="72">
        <v>44876</v>
      </c>
      <c r="W1481" s="58" t="s">
        <v>8212</v>
      </c>
      <c r="X1481" s="72">
        <v>44873</v>
      </c>
      <c r="Y1481" s="73" t="s">
        <v>8188</v>
      </c>
      <c r="Z1481" s="58" t="s">
        <v>52</v>
      </c>
      <c r="AA1481" s="58" t="s">
        <v>338</v>
      </c>
      <c r="AB1481" s="58" t="s">
        <v>834</v>
      </c>
      <c r="AC1481" s="58" t="s">
        <v>835</v>
      </c>
      <c r="AD1481" s="58" t="s">
        <v>8290</v>
      </c>
      <c r="AE1481" s="58" t="s">
        <v>8213</v>
      </c>
      <c r="AF1481" s="58" t="s">
        <v>8198</v>
      </c>
      <c r="AG1481" s="58"/>
      <c r="AH1481" s="58"/>
      <c r="AI1481" s="58"/>
      <c r="AJ1481" s="58"/>
      <c r="AK1481" s="58"/>
    </row>
    <row r="1482" spans="1:37" x14ac:dyDescent="0.3">
      <c r="A1482" s="58" t="s">
        <v>36</v>
      </c>
      <c r="B1482" s="58" t="s">
        <v>37</v>
      </c>
      <c r="C1482" s="58" t="s">
        <v>38</v>
      </c>
      <c r="D1482" s="58" t="s">
        <v>39</v>
      </c>
      <c r="E1482" s="58" t="s">
        <v>99</v>
      </c>
      <c r="F1482" s="58" t="s">
        <v>100</v>
      </c>
      <c r="G1482" s="58" t="s">
        <v>333</v>
      </c>
      <c r="H1482" s="58" t="s">
        <v>377</v>
      </c>
      <c r="I1482" s="58" t="s">
        <v>44</v>
      </c>
      <c r="J1482" s="58" t="s">
        <v>102</v>
      </c>
      <c r="K1482" s="58" t="s">
        <v>103</v>
      </c>
      <c r="L1482" s="58" t="s">
        <v>279</v>
      </c>
      <c r="M1482" s="58" t="s">
        <v>383</v>
      </c>
      <c r="N1482" s="58" t="s">
        <v>8214</v>
      </c>
      <c r="O1482" s="58">
        <v>1493000</v>
      </c>
      <c r="P1482" s="58" t="s">
        <v>8327</v>
      </c>
      <c r="Q1482" s="72">
        <v>44880</v>
      </c>
      <c r="R1482" s="58" t="s">
        <v>8328</v>
      </c>
      <c r="S1482" s="72">
        <v>44879</v>
      </c>
      <c r="T1482" s="58" t="s">
        <v>3066</v>
      </c>
      <c r="U1482" s="58" t="s">
        <v>8291</v>
      </c>
      <c r="V1482" s="72">
        <v>44876</v>
      </c>
      <c r="W1482" s="58" t="s">
        <v>8215</v>
      </c>
      <c r="X1482" s="72">
        <v>44873</v>
      </c>
      <c r="Y1482" s="73" t="s">
        <v>8188</v>
      </c>
      <c r="Z1482" s="58" t="s">
        <v>52</v>
      </c>
      <c r="AA1482" s="58" t="s">
        <v>338</v>
      </c>
      <c r="AB1482" s="58" t="s">
        <v>834</v>
      </c>
      <c r="AC1482" s="58" t="s">
        <v>835</v>
      </c>
      <c r="AD1482" s="58" t="s">
        <v>8292</v>
      </c>
      <c r="AE1482" s="58" t="s">
        <v>8216</v>
      </c>
      <c r="AF1482" s="58" t="s">
        <v>8198</v>
      </c>
      <c r="AG1482" s="58"/>
      <c r="AH1482" s="58"/>
      <c r="AI1482" s="58"/>
      <c r="AJ1482" s="58"/>
      <c r="AK1482" s="58"/>
    </row>
    <row r="1483" spans="1:37" x14ac:dyDescent="0.3">
      <c r="A1483" s="58" t="s">
        <v>36</v>
      </c>
      <c r="B1483" s="58" t="s">
        <v>37</v>
      </c>
      <c r="C1483" s="58" t="s">
        <v>38</v>
      </c>
      <c r="D1483" s="58" t="s">
        <v>39</v>
      </c>
      <c r="E1483" s="58" t="s">
        <v>99</v>
      </c>
      <c r="F1483" s="58" t="s">
        <v>3297</v>
      </c>
      <c r="G1483" s="58" t="s">
        <v>56</v>
      </c>
      <c r="H1483" s="58" t="s">
        <v>3301</v>
      </c>
      <c r="I1483" s="58" t="s">
        <v>44</v>
      </c>
      <c r="J1483" s="58" t="s">
        <v>102</v>
      </c>
      <c r="K1483" s="58" t="s">
        <v>103</v>
      </c>
      <c r="L1483" s="58" t="s">
        <v>8217</v>
      </c>
      <c r="M1483" s="58" t="s">
        <v>8218</v>
      </c>
      <c r="N1483" s="58" t="s">
        <v>8219</v>
      </c>
      <c r="O1483" s="58">
        <v>3800000</v>
      </c>
      <c r="P1483" s="58" t="s">
        <v>8327</v>
      </c>
      <c r="Q1483" s="72">
        <v>44880</v>
      </c>
      <c r="R1483" s="58" t="s">
        <v>8328</v>
      </c>
      <c r="S1483" s="72">
        <v>44879</v>
      </c>
      <c r="T1483" s="58" t="s">
        <v>3066</v>
      </c>
      <c r="U1483" s="58" t="s">
        <v>8293</v>
      </c>
      <c r="V1483" s="72">
        <v>44876</v>
      </c>
      <c r="W1483" s="58" t="s">
        <v>8220</v>
      </c>
      <c r="X1483" s="72">
        <v>44874</v>
      </c>
      <c r="Y1483" s="73" t="s">
        <v>8188</v>
      </c>
      <c r="Z1483" s="58" t="s">
        <v>52</v>
      </c>
      <c r="AA1483" s="58" t="s">
        <v>62</v>
      </c>
      <c r="AB1483" s="58" t="s">
        <v>834</v>
      </c>
      <c r="AC1483" s="58" t="s">
        <v>835</v>
      </c>
      <c r="AD1483" s="58" t="s">
        <v>8294</v>
      </c>
      <c r="AE1483" s="58" t="s">
        <v>8221</v>
      </c>
      <c r="AF1483" s="58" t="s">
        <v>8198</v>
      </c>
      <c r="AG1483" s="58"/>
      <c r="AH1483" s="58"/>
      <c r="AI1483" s="58"/>
      <c r="AJ1483" s="58"/>
      <c r="AK1483" s="58"/>
    </row>
    <row r="1484" spans="1:37" x14ac:dyDescent="0.3">
      <c r="A1484" s="58" t="s">
        <v>121</v>
      </c>
      <c r="B1484" s="58" t="s">
        <v>122</v>
      </c>
      <c r="C1484" s="58" t="s">
        <v>123</v>
      </c>
      <c r="D1484" s="58" t="s">
        <v>124</v>
      </c>
      <c r="E1484" s="58" t="s">
        <v>125</v>
      </c>
      <c r="F1484" s="58" t="s">
        <v>250</v>
      </c>
      <c r="G1484" s="58" t="s">
        <v>110</v>
      </c>
      <c r="H1484" s="58" t="s">
        <v>627</v>
      </c>
      <c r="I1484" s="58" t="s">
        <v>44</v>
      </c>
      <c r="J1484" s="58" t="s">
        <v>45</v>
      </c>
      <c r="K1484" s="58" t="s">
        <v>79</v>
      </c>
      <c r="L1484" s="58" t="s">
        <v>112</v>
      </c>
      <c r="M1484" s="58" t="s">
        <v>628</v>
      </c>
      <c r="N1484" s="58" t="s">
        <v>8272</v>
      </c>
      <c r="O1484" s="58">
        <v>185000</v>
      </c>
      <c r="P1484" s="58" t="s">
        <v>8327</v>
      </c>
      <c r="Q1484" s="72">
        <v>44880</v>
      </c>
      <c r="R1484" s="58" t="s">
        <v>8328</v>
      </c>
      <c r="S1484" s="72">
        <v>44879</v>
      </c>
      <c r="T1484" s="58" t="s">
        <v>3073</v>
      </c>
      <c r="U1484" s="58" t="s">
        <v>8295</v>
      </c>
      <c r="V1484" s="72">
        <v>44876</v>
      </c>
      <c r="W1484" s="58" t="s">
        <v>8273</v>
      </c>
      <c r="X1484" s="72">
        <v>44873</v>
      </c>
      <c r="Y1484" s="73" t="s">
        <v>8188</v>
      </c>
      <c r="Z1484" s="58" t="s">
        <v>52</v>
      </c>
      <c r="AA1484" s="58" t="s">
        <v>116</v>
      </c>
      <c r="AB1484" s="58" t="s">
        <v>834</v>
      </c>
      <c r="AC1484" s="58" t="s">
        <v>835</v>
      </c>
      <c r="AD1484" s="58" t="s">
        <v>8296</v>
      </c>
      <c r="AE1484" s="58" t="s">
        <v>8274</v>
      </c>
      <c r="AF1484" s="58" t="s">
        <v>8190</v>
      </c>
      <c r="AG1484" s="58"/>
      <c r="AH1484" s="58"/>
      <c r="AI1484" s="58"/>
      <c r="AJ1484" s="58"/>
      <c r="AK1484" s="58"/>
    </row>
    <row r="1485" spans="1:37" x14ac:dyDescent="0.3">
      <c r="A1485" s="58" t="s">
        <v>121</v>
      </c>
      <c r="B1485" s="58" t="s">
        <v>122</v>
      </c>
      <c r="C1485" s="58" t="s">
        <v>256</v>
      </c>
      <c r="D1485" s="58" t="s">
        <v>351</v>
      </c>
      <c r="E1485" s="58" t="s">
        <v>352</v>
      </c>
      <c r="F1485" s="58" t="s">
        <v>387</v>
      </c>
      <c r="G1485" s="58" t="s">
        <v>42</v>
      </c>
      <c r="H1485" s="58" t="s">
        <v>3068</v>
      </c>
      <c r="I1485" s="58" t="s">
        <v>44</v>
      </c>
      <c r="J1485" s="58" t="s">
        <v>261</v>
      </c>
      <c r="K1485" s="58" t="s">
        <v>318</v>
      </c>
      <c r="L1485" s="58" t="s">
        <v>3437</v>
      </c>
      <c r="M1485" s="58" t="s">
        <v>7545</v>
      </c>
      <c r="N1485" s="58" t="s">
        <v>8254</v>
      </c>
      <c r="O1485" s="58">
        <v>440000</v>
      </c>
      <c r="P1485" s="58" t="s">
        <v>8327</v>
      </c>
      <c r="Q1485" s="72">
        <v>44880</v>
      </c>
      <c r="R1485" s="58" t="s">
        <v>8328</v>
      </c>
      <c r="S1485" s="72">
        <v>44879</v>
      </c>
      <c r="T1485" s="58" t="s">
        <v>3077</v>
      </c>
      <c r="U1485" s="58" t="s">
        <v>8317</v>
      </c>
      <c r="V1485" s="72">
        <v>44876</v>
      </c>
      <c r="W1485" s="58" t="s">
        <v>8255</v>
      </c>
      <c r="X1485" s="72">
        <v>44873</v>
      </c>
      <c r="Y1485" s="73" t="s">
        <v>8188</v>
      </c>
      <c r="Z1485" s="58" t="s">
        <v>52</v>
      </c>
      <c r="AA1485" s="58" t="s">
        <v>53</v>
      </c>
      <c r="AB1485" s="58" t="s">
        <v>834</v>
      </c>
      <c r="AC1485" s="58" t="s">
        <v>835</v>
      </c>
      <c r="AD1485" s="58" t="s">
        <v>8318</v>
      </c>
      <c r="AE1485" s="58" t="s">
        <v>8256</v>
      </c>
      <c r="AF1485" s="58" t="s">
        <v>8250</v>
      </c>
      <c r="AG1485" s="58"/>
      <c r="AH1485" s="58"/>
      <c r="AI1485" s="58"/>
      <c r="AJ1485" s="58"/>
      <c r="AK1485" s="58"/>
    </row>
    <row r="1486" spans="1:37" x14ac:dyDescent="0.3">
      <c r="A1486" s="58" t="s">
        <v>121</v>
      </c>
      <c r="B1486" s="58" t="s">
        <v>122</v>
      </c>
      <c r="C1486" s="58" t="s">
        <v>256</v>
      </c>
      <c r="D1486" s="58" t="s">
        <v>351</v>
      </c>
      <c r="E1486" s="58" t="s">
        <v>352</v>
      </c>
      <c r="F1486" s="58" t="s">
        <v>387</v>
      </c>
      <c r="G1486" s="58" t="s">
        <v>56</v>
      </c>
      <c r="H1486" s="58" t="s">
        <v>3400</v>
      </c>
      <c r="I1486" s="58" t="s">
        <v>44</v>
      </c>
      <c r="J1486" s="58" t="s">
        <v>261</v>
      </c>
      <c r="K1486" s="58" t="s">
        <v>318</v>
      </c>
      <c r="L1486" s="58" t="s">
        <v>4687</v>
      </c>
      <c r="M1486" s="58" t="s">
        <v>4686</v>
      </c>
      <c r="N1486" s="58" t="s">
        <v>8257</v>
      </c>
      <c r="O1486" s="58">
        <v>740000</v>
      </c>
      <c r="P1486" s="58" t="s">
        <v>8327</v>
      </c>
      <c r="Q1486" s="72">
        <v>44880</v>
      </c>
      <c r="R1486" s="58" t="s">
        <v>8328</v>
      </c>
      <c r="S1486" s="72">
        <v>44879</v>
      </c>
      <c r="T1486" s="58" t="s">
        <v>3077</v>
      </c>
      <c r="U1486" s="58" t="s">
        <v>8319</v>
      </c>
      <c r="V1486" s="72">
        <v>44876</v>
      </c>
      <c r="W1486" s="58" t="s">
        <v>8258</v>
      </c>
      <c r="X1486" s="72">
        <v>44872</v>
      </c>
      <c r="Y1486" s="73" t="s">
        <v>8188</v>
      </c>
      <c r="Z1486" s="58" t="s">
        <v>52</v>
      </c>
      <c r="AA1486" s="58" t="s">
        <v>62</v>
      </c>
      <c r="AB1486" s="58" t="s">
        <v>834</v>
      </c>
      <c r="AC1486" s="58" t="s">
        <v>835</v>
      </c>
      <c r="AD1486" s="58" t="s">
        <v>8320</v>
      </c>
      <c r="AE1486" s="58" t="s">
        <v>8259</v>
      </c>
      <c r="AF1486" s="58" t="s">
        <v>8250</v>
      </c>
      <c r="AG1486" s="58"/>
      <c r="AH1486" s="58"/>
      <c r="AI1486" s="58"/>
      <c r="AJ1486" s="58"/>
      <c r="AK1486" s="58"/>
    </row>
    <row r="1487" spans="1:37" x14ac:dyDescent="0.3">
      <c r="A1487" s="58" t="s">
        <v>121</v>
      </c>
      <c r="B1487" s="58" t="s">
        <v>632</v>
      </c>
      <c r="C1487" s="58" t="s">
        <v>633</v>
      </c>
      <c r="D1487" s="58" t="s">
        <v>634</v>
      </c>
      <c r="E1487" s="58" t="s">
        <v>635</v>
      </c>
      <c r="F1487" s="58" t="s">
        <v>636</v>
      </c>
      <c r="G1487" s="58" t="s">
        <v>42</v>
      </c>
      <c r="H1487" s="58" t="s">
        <v>3417</v>
      </c>
      <c r="I1487" s="58" t="s">
        <v>44</v>
      </c>
      <c r="J1487" s="58" t="s">
        <v>261</v>
      </c>
      <c r="K1487" s="58" t="s">
        <v>318</v>
      </c>
      <c r="L1487" s="58" t="s">
        <v>8266</v>
      </c>
      <c r="M1487" s="58" t="s">
        <v>8267</v>
      </c>
      <c r="N1487" s="58" t="s">
        <v>8268</v>
      </c>
      <c r="O1487" s="58">
        <v>48000000</v>
      </c>
      <c r="P1487" s="58" t="s">
        <v>8327</v>
      </c>
      <c r="Q1487" s="72">
        <v>44880</v>
      </c>
      <c r="R1487" s="58" t="s">
        <v>8328</v>
      </c>
      <c r="S1487" s="72">
        <v>44879</v>
      </c>
      <c r="T1487" s="58" t="s">
        <v>1418</v>
      </c>
      <c r="U1487" s="58" t="s">
        <v>8325</v>
      </c>
      <c r="V1487" s="72">
        <v>44876</v>
      </c>
      <c r="W1487" s="58" t="s">
        <v>8269</v>
      </c>
      <c r="X1487" s="72">
        <v>44873</v>
      </c>
      <c r="Y1487" s="73" t="s">
        <v>8188</v>
      </c>
      <c r="Z1487" s="58" t="s">
        <v>52</v>
      </c>
      <c r="AA1487" s="58" t="s">
        <v>53</v>
      </c>
      <c r="AB1487" s="58" t="s">
        <v>834</v>
      </c>
      <c r="AC1487" s="58" t="s">
        <v>835</v>
      </c>
      <c r="AD1487" s="58" t="s">
        <v>8326</v>
      </c>
      <c r="AE1487" s="58" t="s">
        <v>8270</v>
      </c>
      <c r="AF1487" s="58" t="s">
        <v>8250</v>
      </c>
      <c r="AG1487" s="58">
        <v>4756757</v>
      </c>
      <c r="AH1487" s="58"/>
      <c r="AI1487" s="58"/>
      <c r="AJ1487" s="58">
        <v>864865</v>
      </c>
      <c r="AK1487" s="58"/>
    </row>
    <row r="1488" spans="1:37" x14ac:dyDescent="0.3">
      <c r="A1488" s="58" t="s">
        <v>121</v>
      </c>
      <c r="B1488" s="58" t="s">
        <v>122</v>
      </c>
      <c r="C1488" s="58" t="s">
        <v>256</v>
      </c>
      <c r="D1488" s="58" t="s">
        <v>351</v>
      </c>
      <c r="E1488" s="58" t="s">
        <v>352</v>
      </c>
      <c r="F1488" s="58" t="s">
        <v>387</v>
      </c>
      <c r="G1488" s="58" t="s">
        <v>42</v>
      </c>
      <c r="H1488" s="58" t="s">
        <v>3068</v>
      </c>
      <c r="I1488" s="58" t="s">
        <v>44</v>
      </c>
      <c r="J1488" s="58" t="s">
        <v>261</v>
      </c>
      <c r="K1488" s="58" t="s">
        <v>318</v>
      </c>
      <c r="L1488" s="58" t="s">
        <v>3437</v>
      </c>
      <c r="M1488" s="58" t="s">
        <v>7545</v>
      </c>
      <c r="N1488" s="58" t="s">
        <v>8251</v>
      </c>
      <c r="O1488" s="58">
        <v>440000</v>
      </c>
      <c r="P1488" s="58" t="s">
        <v>8327</v>
      </c>
      <c r="Q1488" s="72">
        <v>44880</v>
      </c>
      <c r="R1488" s="58" t="s">
        <v>8328</v>
      </c>
      <c r="S1488" s="72">
        <v>44879</v>
      </c>
      <c r="T1488" s="58" t="s">
        <v>3077</v>
      </c>
      <c r="U1488" s="58" t="s">
        <v>8315</v>
      </c>
      <c r="V1488" s="72">
        <v>44876</v>
      </c>
      <c r="W1488" s="58" t="s">
        <v>8252</v>
      </c>
      <c r="X1488" s="72">
        <v>44873</v>
      </c>
      <c r="Y1488" s="73" t="s">
        <v>8188</v>
      </c>
      <c r="Z1488" s="58" t="s">
        <v>52</v>
      </c>
      <c r="AA1488" s="58" t="s">
        <v>53</v>
      </c>
      <c r="AB1488" s="58" t="s">
        <v>834</v>
      </c>
      <c r="AC1488" s="58" t="s">
        <v>835</v>
      </c>
      <c r="AD1488" s="58" t="s">
        <v>8316</v>
      </c>
      <c r="AE1488" s="58" t="s">
        <v>8253</v>
      </c>
      <c r="AF1488" s="58" t="s">
        <v>8250</v>
      </c>
      <c r="AG1488" s="58"/>
      <c r="AH1488" s="58"/>
      <c r="AI1488" s="58"/>
      <c r="AJ1488" s="58"/>
      <c r="AK1488" s="58"/>
    </row>
    <row r="1489" spans="1:37" x14ac:dyDescent="0.3">
      <c r="A1489" s="58" t="s">
        <v>121</v>
      </c>
      <c r="B1489" s="58" t="s">
        <v>122</v>
      </c>
      <c r="C1489" s="58" t="s">
        <v>256</v>
      </c>
      <c r="D1489" s="58" t="s">
        <v>351</v>
      </c>
      <c r="E1489" s="58" t="s">
        <v>352</v>
      </c>
      <c r="F1489" s="58" t="s">
        <v>387</v>
      </c>
      <c r="G1489" s="58" t="s">
        <v>42</v>
      </c>
      <c r="H1489" s="58" t="s">
        <v>3068</v>
      </c>
      <c r="I1489" s="58" t="s">
        <v>44</v>
      </c>
      <c r="J1489" s="58" t="s">
        <v>261</v>
      </c>
      <c r="K1489" s="58" t="s">
        <v>318</v>
      </c>
      <c r="L1489" s="58" t="s">
        <v>3437</v>
      </c>
      <c r="M1489" s="58" t="s">
        <v>7545</v>
      </c>
      <c r="N1489" s="58" t="s">
        <v>8247</v>
      </c>
      <c r="O1489" s="58">
        <v>638000</v>
      </c>
      <c r="P1489" s="58" t="s">
        <v>8327</v>
      </c>
      <c r="Q1489" s="72">
        <v>44880</v>
      </c>
      <c r="R1489" s="58" t="s">
        <v>8328</v>
      </c>
      <c r="S1489" s="72">
        <v>44879</v>
      </c>
      <c r="T1489" s="58" t="s">
        <v>3077</v>
      </c>
      <c r="U1489" s="58" t="s">
        <v>8313</v>
      </c>
      <c r="V1489" s="72">
        <v>44876</v>
      </c>
      <c r="W1489" s="58" t="s">
        <v>8248</v>
      </c>
      <c r="X1489" s="72">
        <v>44868</v>
      </c>
      <c r="Y1489" s="73" t="s">
        <v>8188</v>
      </c>
      <c r="Z1489" s="58" t="s">
        <v>52</v>
      </c>
      <c r="AA1489" s="58" t="s">
        <v>53</v>
      </c>
      <c r="AB1489" s="58" t="s">
        <v>834</v>
      </c>
      <c r="AC1489" s="58" t="s">
        <v>835</v>
      </c>
      <c r="AD1489" s="58" t="s">
        <v>8314</v>
      </c>
      <c r="AE1489" s="58" t="s">
        <v>8249</v>
      </c>
      <c r="AF1489" s="58" t="s">
        <v>8250</v>
      </c>
      <c r="AG1489" s="58"/>
      <c r="AH1489" s="58"/>
      <c r="AI1489" s="58"/>
      <c r="AJ1489" s="58"/>
      <c r="AK1489" s="58"/>
    </row>
    <row r="1490" spans="1:37" x14ac:dyDescent="0.3">
      <c r="A1490" s="58" t="s">
        <v>121</v>
      </c>
      <c r="B1490" s="58" t="s">
        <v>122</v>
      </c>
      <c r="C1490" s="58" t="s">
        <v>123</v>
      </c>
      <c r="D1490" s="58" t="s">
        <v>697</v>
      </c>
      <c r="E1490" s="58" t="s">
        <v>698</v>
      </c>
      <c r="F1490" s="58" t="s">
        <v>793</v>
      </c>
      <c r="G1490" s="58" t="s">
        <v>794</v>
      </c>
      <c r="H1490" s="58" t="s">
        <v>795</v>
      </c>
      <c r="I1490" s="58" t="s">
        <v>44</v>
      </c>
      <c r="J1490" s="58" t="s">
        <v>136</v>
      </c>
      <c r="K1490" s="58" t="s">
        <v>137</v>
      </c>
      <c r="L1490" s="58" t="s">
        <v>796</v>
      </c>
      <c r="M1490" s="58" t="s">
        <v>797</v>
      </c>
      <c r="N1490" s="58" t="s">
        <v>8244</v>
      </c>
      <c r="O1490" s="58">
        <v>642000</v>
      </c>
      <c r="P1490" s="58" t="s">
        <v>8327</v>
      </c>
      <c r="Q1490" s="72">
        <v>44880</v>
      </c>
      <c r="R1490" s="58" t="s">
        <v>8328</v>
      </c>
      <c r="S1490" s="72">
        <v>44879</v>
      </c>
      <c r="T1490" s="58" t="s">
        <v>3073</v>
      </c>
      <c r="U1490" s="58" t="s">
        <v>8311</v>
      </c>
      <c r="V1490" s="72">
        <v>44876</v>
      </c>
      <c r="W1490" s="58" t="s">
        <v>8245</v>
      </c>
      <c r="X1490" s="72">
        <v>44875</v>
      </c>
      <c r="Y1490" s="73" t="s">
        <v>8188</v>
      </c>
      <c r="Z1490" s="58" t="s">
        <v>706</v>
      </c>
      <c r="AA1490" s="58" t="s">
        <v>800</v>
      </c>
      <c r="AB1490" s="58" t="s">
        <v>834</v>
      </c>
      <c r="AC1490" s="58" t="s">
        <v>835</v>
      </c>
      <c r="AD1490" s="58" t="s">
        <v>8312</v>
      </c>
      <c r="AE1490" s="58" t="s">
        <v>8246</v>
      </c>
      <c r="AF1490" s="58" t="s">
        <v>8225</v>
      </c>
      <c r="AG1490" s="58"/>
      <c r="AH1490" s="58"/>
      <c r="AI1490" s="58"/>
      <c r="AJ1490" s="58"/>
      <c r="AK1490" s="58"/>
    </row>
    <row r="1491" spans="1:37" x14ac:dyDescent="0.3">
      <c r="A1491" s="58" t="s">
        <v>121</v>
      </c>
      <c r="B1491" s="58" t="s">
        <v>122</v>
      </c>
      <c r="C1491" s="58" t="s">
        <v>123</v>
      </c>
      <c r="D1491" s="58" t="s">
        <v>697</v>
      </c>
      <c r="E1491" s="58" t="s">
        <v>698</v>
      </c>
      <c r="F1491" s="58" t="s">
        <v>793</v>
      </c>
      <c r="G1491" s="58" t="s">
        <v>794</v>
      </c>
      <c r="H1491" s="58" t="s">
        <v>795</v>
      </c>
      <c r="I1491" s="58" t="s">
        <v>44</v>
      </c>
      <c r="J1491" s="58" t="s">
        <v>136</v>
      </c>
      <c r="K1491" s="58" t="s">
        <v>137</v>
      </c>
      <c r="L1491" s="58" t="s">
        <v>3044</v>
      </c>
      <c r="M1491" s="58" t="s">
        <v>3045</v>
      </c>
      <c r="N1491" s="58" t="s">
        <v>8241</v>
      </c>
      <c r="O1491" s="58">
        <v>2055000</v>
      </c>
      <c r="P1491" s="58" t="s">
        <v>8327</v>
      </c>
      <c r="Q1491" s="72">
        <v>44880</v>
      </c>
      <c r="R1491" s="58" t="s">
        <v>8328</v>
      </c>
      <c r="S1491" s="72">
        <v>44879</v>
      </c>
      <c r="T1491" s="58" t="s">
        <v>3073</v>
      </c>
      <c r="U1491" s="58" t="s">
        <v>8309</v>
      </c>
      <c r="V1491" s="72">
        <v>44876</v>
      </c>
      <c r="W1491" s="58" t="s">
        <v>8242</v>
      </c>
      <c r="X1491" s="72">
        <v>44875</v>
      </c>
      <c r="Y1491" s="73" t="s">
        <v>8188</v>
      </c>
      <c r="Z1491" s="58" t="s">
        <v>706</v>
      </c>
      <c r="AA1491" s="58" t="s">
        <v>800</v>
      </c>
      <c r="AB1491" s="58" t="s">
        <v>834</v>
      </c>
      <c r="AC1491" s="58" t="s">
        <v>835</v>
      </c>
      <c r="AD1491" s="58" t="s">
        <v>8310</v>
      </c>
      <c r="AE1491" s="58" t="s">
        <v>8243</v>
      </c>
      <c r="AF1491" s="58" t="s">
        <v>8225</v>
      </c>
      <c r="AG1491" s="58">
        <v>203649</v>
      </c>
      <c r="AH1491" s="58"/>
      <c r="AI1491" s="58"/>
      <c r="AJ1491" s="58">
        <v>37027</v>
      </c>
      <c r="AK1491" s="58"/>
    </row>
    <row r="1492" spans="1:37" x14ac:dyDescent="0.3">
      <c r="A1492" s="58" t="s">
        <v>121</v>
      </c>
      <c r="B1492" s="58" t="s">
        <v>122</v>
      </c>
      <c r="C1492" s="58" t="s">
        <v>123</v>
      </c>
      <c r="D1492" s="58" t="s">
        <v>697</v>
      </c>
      <c r="E1492" s="58" t="s">
        <v>698</v>
      </c>
      <c r="F1492" s="58" t="s">
        <v>699</v>
      </c>
      <c r="G1492" s="58" t="s">
        <v>700</v>
      </c>
      <c r="H1492" s="58" t="s">
        <v>701</v>
      </c>
      <c r="I1492" s="58" t="s">
        <v>44</v>
      </c>
      <c r="J1492" s="58" t="s">
        <v>136</v>
      </c>
      <c r="K1492" s="58" t="s">
        <v>137</v>
      </c>
      <c r="L1492" s="58" t="s">
        <v>733</v>
      </c>
      <c r="M1492" s="58" t="s">
        <v>734</v>
      </c>
      <c r="N1492" s="58" t="s">
        <v>8238</v>
      </c>
      <c r="O1492" s="58">
        <v>248400</v>
      </c>
      <c r="P1492" s="58" t="s">
        <v>8327</v>
      </c>
      <c r="Q1492" s="72">
        <v>44880</v>
      </c>
      <c r="R1492" s="58" t="s">
        <v>8328</v>
      </c>
      <c r="S1492" s="72">
        <v>44879</v>
      </c>
      <c r="T1492" s="58" t="s">
        <v>3073</v>
      </c>
      <c r="U1492" s="58" t="s">
        <v>8307</v>
      </c>
      <c r="V1492" s="72">
        <v>44876</v>
      </c>
      <c r="W1492" s="58" t="s">
        <v>8239</v>
      </c>
      <c r="X1492" s="72">
        <v>44875</v>
      </c>
      <c r="Y1492" s="73" t="s">
        <v>8188</v>
      </c>
      <c r="Z1492" s="58" t="s">
        <v>706</v>
      </c>
      <c r="AA1492" s="58" t="s">
        <v>707</v>
      </c>
      <c r="AB1492" s="58" t="s">
        <v>834</v>
      </c>
      <c r="AC1492" s="58" t="s">
        <v>835</v>
      </c>
      <c r="AD1492" s="58" t="s">
        <v>8308</v>
      </c>
      <c r="AE1492" s="58" t="s">
        <v>8240</v>
      </c>
      <c r="AF1492" s="58" t="s">
        <v>8225</v>
      </c>
      <c r="AG1492" s="58"/>
      <c r="AH1492" s="58"/>
      <c r="AI1492" s="58"/>
      <c r="AJ1492" s="58"/>
      <c r="AK1492" s="58"/>
    </row>
    <row r="1493" spans="1:37" x14ac:dyDescent="0.3">
      <c r="A1493" s="58" t="s">
        <v>121</v>
      </c>
      <c r="B1493" s="58" t="s">
        <v>122</v>
      </c>
      <c r="C1493" s="58" t="s">
        <v>123</v>
      </c>
      <c r="D1493" s="58" t="s">
        <v>697</v>
      </c>
      <c r="E1493" s="58" t="s">
        <v>698</v>
      </c>
      <c r="F1493" s="58" t="s">
        <v>699</v>
      </c>
      <c r="G1493" s="58" t="s">
        <v>700</v>
      </c>
      <c r="H1493" s="58" t="s">
        <v>701</v>
      </c>
      <c r="I1493" s="58" t="s">
        <v>44</v>
      </c>
      <c r="J1493" s="58" t="s">
        <v>136</v>
      </c>
      <c r="K1493" s="58" t="s">
        <v>137</v>
      </c>
      <c r="L1493" s="58" t="s">
        <v>733</v>
      </c>
      <c r="M1493" s="58" t="s">
        <v>734</v>
      </c>
      <c r="N1493" s="58" t="s">
        <v>8235</v>
      </c>
      <c r="O1493" s="58">
        <v>288600</v>
      </c>
      <c r="P1493" s="58" t="s">
        <v>8327</v>
      </c>
      <c r="Q1493" s="72">
        <v>44880</v>
      </c>
      <c r="R1493" s="58" t="s">
        <v>8328</v>
      </c>
      <c r="S1493" s="72">
        <v>44879</v>
      </c>
      <c r="T1493" s="58" t="s">
        <v>3073</v>
      </c>
      <c r="U1493" s="58" t="s">
        <v>8305</v>
      </c>
      <c r="V1493" s="72">
        <v>44876</v>
      </c>
      <c r="W1493" s="58" t="s">
        <v>8236</v>
      </c>
      <c r="X1493" s="72">
        <v>44875</v>
      </c>
      <c r="Y1493" s="73" t="s">
        <v>8188</v>
      </c>
      <c r="Z1493" s="58" t="s">
        <v>706</v>
      </c>
      <c r="AA1493" s="58" t="s">
        <v>707</v>
      </c>
      <c r="AB1493" s="58" t="s">
        <v>834</v>
      </c>
      <c r="AC1493" s="58" t="s">
        <v>835</v>
      </c>
      <c r="AD1493" s="58" t="s">
        <v>8306</v>
      </c>
      <c r="AE1493" s="58" t="s">
        <v>8237</v>
      </c>
      <c r="AF1493" s="58" t="s">
        <v>8225</v>
      </c>
      <c r="AG1493" s="58"/>
      <c r="AH1493" s="58"/>
      <c r="AI1493" s="58"/>
      <c r="AJ1493" s="58"/>
      <c r="AK1493" s="58"/>
    </row>
    <row r="1494" spans="1:37" x14ac:dyDescent="0.3">
      <c r="A1494" s="58" t="s">
        <v>121</v>
      </c>
      <c r="B1494" s="58" t="s">
        <v>122</v>
      </c>
      <c r="C1494" s="58" t="s">
        <v>123</v>
      </c>
      <c r="D1494" s="58" t="s">
        <v>697</v>
      </c>
      <c r="E1494" s="58" t="s">
        <v>698</v>
      </c>
      <c r="F1494" s="58" t="s">
        <v>699</v>
      </c>
      <c r="G1494" s="58" t="s">
        <v>700</v>
      </c>
      <c r="H1494" s="58" t="s">
        <v>701</v>
      </c>
      <c r="I1494" s="58" t="s">
        <v>44</v>
      </c>
      <c r="J1494" s="58" t="s">
        <v>136</v>
      </c>
      <c r="K1494" s="58" t="s">
        <v>137</v>
      </c>
      <c r="L1494" s="58" t="s">
        <v>1812</v>
      </c>
      <c r="M1494" s="58" t="s">
        <v>1813</v>
      </c>
      <c r="N1494" s="58" t="s">
        <v>8232</v>
      </c>
      <c r="O1494" s="58">
        <v>1750000</v>
      </c>
      <c r="P1494" s="58" t="s">
        <v>8327</v>
      </c>
      <c r="Q1494" s="72">
        <v>44880</v>
      </c>
      <c r="R1494" s="58" t="s">
        <v>8328</v>
      </c>
      <c r="S1494" s="72">
        <v>44879</v>
      </c>
      <c r="T1494" s="58" t="s">
        <v>3073</v>
      </c>
      <c r="U1494" s="58" t="s">
        <v>8303</v>
      </c>
      <c r="V1494" s="72">
        <v>44876</v>
      </c>
      <c r="W1494" s="58" t="s">
        <v>8233</v>
      </c>
      <c r="X1494" s="72">
        <v>44875</v>
      </c>
      <c r="Y1494" s="73" t="s">
        <v>8188</v>
      </c>
      <c r="Z1494" s="58" t="s">
        <v>706</v>
      </c>
      <c r="AA1494" s="58" t="s">
        <v>707</v>
      </c>
      <c r="AB1494" s="58" t="s">
        <v>834</v>
      </c>
      <c r="AC1494" s="58" t="s">
        <v>835</v>
      </c>
      <c r="AD1494" s="58" t="s">
        <v>8304</v>
      </c>
      <c r="AE1494" s="58" t="s">
        <v>8234</v>
      </c>
      <c r="AF1494" s="58" t="s">
        <v>8225</v>
      </c>
      <c r="AG1494" s="58"/>
      <c r="AH1494" s="58"/>
      <c r="AI1494" s="58"/>
      <c r="AJ1494" s="58"/>
      <c r="AK1494" s="58"/>
    </row>
    <row r="1495" spans="1:37" x14ac:dyDescent="0.3">
      <c r="A1495" s="58" t="s">
        <v>121</v>
      </c>
      <c r="B1495" s="58" t="s">
        <v>122</v>
      </c>
      <c r="C1495" s="58" t="s">
        <v>123</v>
      </c>
      <c r="D1495" s="58" t="s">
        <v>697</v>
      </c>
      <c r="E1495" s="58" t="s">
        <v>698</v>
      </c>
      <c r="F1495" s="58" t="s">
        <v>699</v>
      </c>
      <c r="G1495" s="58" t="s">
        <v>700</v>
      </c>
      <c r="H1495" s="58" t="s">
        <v>701</v>
      </c>
      <c r="I1495" s="58" t="s">
        <v>44</v>
      </c>
      <c r="J1495" s="58" t="s">
        <v>136</v>
      </c>
      <c r="K1495" s="58" t="s">
        <v>137</v>
      </c>
      <c r="L1495" s="58" t="s">
        <v>709</v>
      </c>
      <c r="M1495" s="58" t="s">
        <v>710</v>
      </c>
      <c r="N1495" s="58" t="s">
        <v>8229</v>
      </c>
      <c r="O1495" s="58">
        <v>901000</v>
      </c>
      <c r="P1495" s="58" t="s">
        <v>8327</v>
      </c>
      <c r="Q1495" s="72">
        <v>44880</v>
      </c>
      <c r="R1495" s="58" t="s">
        <v>8328</v>
      </c>
      <c r="S1495" s="72">
        <v>44879</v>
      </c>
      <c r="T1495" s="58" t="s">
        <v>3073</v>
      </c>
      <c r="U1495" s="58" t="s">
        <v>8301</v>
      </c>
      <c r="V1495" s="72">
        <v>44876</v>
      </c>
      <c r="W1495" s="58" t="s">
        <v>8230</v>
      </c>
      <c r="X1495" s="72">
        <v>44858</v>
      </c>
      <c r="Y1495" s="73" t="s">
        <v>8188</v>
      </c>
      <c r="Z1495" s="58" t="s">
        <v>706</v>
      </c>
      <c r="AA1495" s="58" t="s">
        <v>707</v>
      </c>
      <c r="AB1495" s="58" t="s">
        <v>834</v>
      </c>
      <c r="AC1495" s="58" t="s">
        <v>835</v>
      </c>
      <c r="AD1495" s="58" t="s">
        <v>8302</v>
      </c>
      <c r="AE1495" s="58" t="s">
        <v>8231</v>
      </c>
      <c r="AF1495" s="58" t="s">
        <v>8225</v>
      </c>
      <c r="AG1495" s="58"/>
      <c r="AH1495" s="58"/>
      <c r="AI1495" s="58"/>
      <c r="AJ1495" s="58"/>
      <c r="AK1495" s="58"/>
    </row>
    <row r="1496" spans="1:37" x14ac:dyDescent="0.3">
      <c r="A1496" s="58" t="s">
        <v>121</v>
      </c>
      <c r="B1496" s="58" t="s">
        <v>122</v>
      </c>
      <c r="C1496" s="58" t="s">
        <v>123</v>
      </c>
      <c r="D1496" s="58" t="s">
        <v>697</v>
      </c>
      <c r="E1496" s="58" t="s">
        <v>698</v>
      </c>
      <c r="F1496" s="58" t="s">
        <v>699</v>
      </c>
      <c r="G1496" s="58" t="s">
        <v>700</v>
      </c>
      <c r="H1496" s="58" t="s">
        <v>701</v>
      </c>
      <c r="I1496" s="58" t="s">
        <v>44</v>
      </c>
      <c r="J1496" s="58" t="s">
        <v>136</v>
      </c>
      <c r="K1496" s="58" t="s">
        <v>137</v>
      </c>
      <c r="L1496" s="58" t="s">
        <v>702</v>
      </c>
      <c r="M1496" s="58" t="s">
        <v>703</v>
      </c>
      <c r="N1496" s="58" t="s">
        <v>8226</v>
      </c>
      <c r="O1496" s="58">
        <v>1980000</v>
      </c>
      <c r="P1496" s="58" t="s">
        <v>8327</v>
      </c>
      <c r="Q1496" s="72">
        <v>44880</v>
      </c>
      <c r="R1496" s="58" t="s">
        <v>8328</v>
      </c>
      <c r="S1496" s="72">
        <v>44879</v>
      </c>
      <c r="T1496" s="58" t="s">
        <v>3073</v>
      </c>
      <c r="U1496" s="58" t="s">
        <v>8299</v>
      </c>
      <c r="V1496" s="72">
        <v>44876</v>
      </c>
      <c r="W1496" s="58" t="s">
        <v>8227</v>
      </c>
      <c r="X1496" s="72">
        <v>44875</v>
      </c>
      <c r="Y1496" s="73" t="s">
        <v>8188</v>
      </c>
      <c r="Z1496" s="58" t="s">
        <v>706</v>
      </c>
      <c r="AA1496" s="58" t="s">
        <v>707</v>
      </c>
      <c r="AB1496" s="58" t="s">
        <v>834</v>
      </c>
      <c r="AC1496" s="58" t="s">
        <v>835</v>
      </c>
      <c r="AD1496" s="58" t="s">
        <v>8300</v>
      </c>
      <c r="AE1496" s="58" t="s">
        <v>8228</v>
      </c>
      <c r="AF1496" s="58" t="s">
        <v>8225</v>
      </c>
      <c r="AG1496" s="58"/>
      <c r="AH1496" s="58"/>
      <c r="AI1496" s="58"/>
      <c r="AJ1496" s="58"/>
      <c r="AK1496" s="58"/>
    </row>
    <row r="1497" spans="1:37" x14ac:dyDescent="0.3">
      <c r="A1497" s="58" t="s">
        <v>121</v>
      </c>
      <c r="B1497" s="58" t="s">
        <v>122</v>
      </c>
      <c r="C1497" s="58" t="s">
        <v>123</v>
      </c>
      <c r="D1497" s="58" t="s">
        <v>697</v>
      </c>
      <c r="E1497" s="58" t="s">
        <v>698</v>
      </c>
      <c r="F1497" s="58" t="s">
        <v>699</v>
      </c>
      <c r="G1497" s="58" t="s">
        <v>700</v>
      </c>
      <c r="H1497" s="58" t="s">
        <v>701</v>
      </c>
      <c r="I1497" s="58" t="s">
        <v>44</v>
      </c>
      <c r="J1497" s="58" t="s">
        <v>136</v>
      </c>
      <c r="K1497" s="58" t="s">
        <v>137</v>
      </c>
      <c r="L1497" s="58" t="s">
        <v>702</v>
      </c>
      <c r="M1497" s="58" t="s">
        <v>703</v>
      </c>
      <c r="N1497" s="58" t="s">
        <v>8222</v>
      </c>
      <c r="O1497" s="58">
        <v>703000</v>
      </c>
      <c r="P1497" s="58" t="s">
        <v>8327</v>
      </c>
      <c r="Q1497" s="72">
        <v>44880</v>
      </c>
      <c r="R1497" s="58" t="s">
        <v>8328</v>
      </c>
      <c r="S1497" s="72">
        <v>44879</v>
      </c>
      <c r="T1497" s="58" t="s">
        <v>3073</v>
      </c>
      <c r="U1497" s="58" t="s">
        <v>8297</v>
      </c>
      <c r="V1497" s="72">
        <v>44876</v>
      </c>
      <c r="W1497" s="58" t="s">
        <v>8223</v>
      </c>
      <c r="X1497" s="72">
        <v>44865</v>
      </c>
      <c r="Y1497" s="73" t="s">
        <v>8188</v>
      </c>
      <c r="Z1497" s="58" t="s">
        <v>706</v>
      </c>
      <c r="AA1497" s="58" t="s">
        <v>707</v>
      </c>
      <c r="AB1497" s="58" t="s">
        <v>834</v>
      </c>
      <c r="AC1497" s="58" t="s">
        <v>835</v>
      </c>
      <c r="AD1497" s="58" t="s">
        <v>8298</v>
      </c>
      <c r="AE1497" s="58" t="s">
        <v>8224</v>
      </c>
      <c r="AF1497" s="58" t="s">
        <v>8225</v>
      </c>
      <c r="AG1497" s="58"/>
      <c r="AH1497" s="58"/>
      <c r="AI1497" s="58"/>
      <c r="AJ1497" s="58"/>
      <c r="AK1497" s="58"/>
    </row>
    <row r="1498" spans="1:37" x14ac:dyDescent="0.3">
      <c r="A1498" s="71" t="s">
        <v>121</v>
      </c>
      <c r="B1498" s="71" t="s">
        <v>122</v>
      </c>
      <c r="C1498" s="71" t="s">
        <v>256</v>
      </c>
      <c r="D1498" s="71" t="s">
        <v>269</v>
      </c>
      <c r="E1498" s="71" t="s">
        <v>270</v>
      </c>
      <c r="F1498" s="71" t="s">
        <v>839</v>
      </c>
      <c r="G1498" s="71" t="s">
        <v>56</v>
      </c>
      <c r="H1498" s="71" t="s">
        <v>840</v>
      </c>
      <c r="I1498" s="71" t="s">
        <v>44</v>
      </c>
      <c r="J1498" s="71" t="s">
        <v>136</v>
      </c>
      <c r="K1498" s="71" t="s">
        <v>273</v>
      </c>
      <c r="L1498" s="71" t="s">
        <v>841</v>
      </c>
      <c r="M1498" s="71" t="s">
        <v>842</v>
      </c>
      <c r="N1498" s="71" t="s">
        <v>8263</v>
      </c>
      <c r="O1498" s="71">
        <v>1660000</v>
      </c>
      <c r="P1498" s="71" t="s">
        <v>8327</v>
      </c>
      <c r="Q1498" s="75">
        <v>44880</v>
      </c>
      <c r="R1498" s="71" t="s">
        <v>8328</v>
      </c>
      <c r="S1498" s="75">
        <v>44879</v>
      </c>
      <c r="T1498" s="71" t="s">
        <v>3077</v>
      </c>
      <c r="U1498" s="71" t="s">
        <v>8323</v>
      </c>
      <c r="V1498" s="75">
        <v>44876</v>
      </c>
      <c r="W1498" s="71" t="s">
        <v>8264</v>
      </c>
      <c r="X1498" s="75">
        <v>44876</v>
      </c>
      <c r="Y1498" s="76" t="s">
        <v>8188</v>
      </c>
      <c r="Z1498" s="71" t="s">
        <v>52</v>
      </c>
      <c r="AA1498" s="71" t="s">
        <v>62</v>
      </c>
      <c r="AB1498" s="71" t="s">
        <v>834</v>
      </c>
      <c r="AC1498" s="71" t="s">
        <v>835</v>
      </c>
      <c r="AD1498" s="71" t="s">
        <v>8324</v>
      </c>
      <c r="AE1498" s="71" t="s">
        <v>8265</v>
      </c>
      <c r="AF1498" s="71" t="s">
        <v>8225</v>
      </c>
      <c r="AG1498" s="71"/>
      <c r="AH1498" s="71"/>
      <c r="AI1498" s="71"/>
      <c r="AJ1498" s="71"/>
      <c r="AK1498" s="71"/>
    </row>
    <row r="1499" spans="1:37" x14ac:dyDescent="0.3">
      <c r="A1499" s="58" t="s">
        <v>121</v>
      </c>
      <c r="B1499" s="58" t="s">
        <v>122</v>
      </c>
      <c r="C1499" s="58" t="s">
        <v>256</v>
      </c>
      <c r="D1499" s="58" t="s">
        <v>269</v>
      </c>
      <c r="E1499" s="58" t="s">
        <v>270</v>
      </c>
      <c r="F1499" s="58" t="s">
        <v>839</v>
      </c>
      <c r="G1499" s="58" t="s">
        <v>56</v>
      </c>
      <c r="H1499" s="58" t="s">
        <v>840</v>
      </c>
      <c r="I1499" s="58" t="s">
        <v>44</v>
      </c>
      <c r="J1499" s="58" t="s">
        <v>136</v>
      </c>
      <c r="K1499" s="58" t="s">
        <v>273</v>
      </c>
      <c r="L1499" s="58" t="s">
        <v>841</v>
      </c>
      <c r="M1499" s="58" t="s">
        <v>842</v>
      </c>
      <c r="N1499" s="58" t="s">
        <v>8260</v>
      </c>
      <c r="O1499" s="58">
        <v>570000</v>
      </c>
      <c r="P1499" s="58" t="s">
        <v>8327</v>
      </c>
      <c r="Q1499" s="72">
        <v>44880</v>
      </c>
      <c r="R1499" s="58" t="s">
        <v>8328</v>
      </c>
      <c r="S1499" s="72">
        <v>44879</v>
      </c>
      <c r="T1499" s="58" t="s">
        <v>3077</v>
      </c>
      <c r="U1499" s="58" t="s">
        <v>8321</v>
      </c>
      <c r="V1499" s="72">
        <v>44876</v>
      </c>
      <c r="W1499" s="58" t="s">
        <v>8261</v>
      </c>
      <c r="X1499" s="72">
        <v>44844</v>
      </c>
      <c r="Y1499" s="73" t="s">
        <v>8188</v>
      </c>
      <c r="Z1499" s="58" t="s">
        <v>52</v>
      </c>
      <c r="AA1499" s="58" t="s">
        <v>62</v>
      </c>
      <c r="AB1499" s="58" t="s">
        <v>834</v>
      </c>
      <c r="AC1499" s="58" t="s">
        <v>835</v>
      </c>
      <c r="AD1499" s="58" t="s">
        <v>8322</v>
      </c>
      <c r="AE1499" s="58" t="s">
        <v>8262</v>
      </c>
      <c r="AF1499" s="58" t="s">
        <v>8225</v>
      </c>
      <c r="AG1499" s="58"/>
      <c r="AH1499" s="58"/>
      <c r="AI1499" s="58"/>
      <c r="AJ1499" s="58"/>
      <c r="AK1499" s="58"/>
    </row>
    <row r="1500" spans="1:37" x14ac:dyDescent="0.3">
      <c r="A1500" s="58" t="s">
        <v>36</v>
      </c>
      <c r="B1500" s="58" t="s">
        <v>37</v>
      </c>
      <c r="C1500" s="58" t="s">
        <v>38</v>
      </c>
      <c r="D1500" s="58" t="s">
        <v>39</v>
      </c>
      <c r="E1500" s="58" t="s">
        <v>99</v>
      </c>
      <c r="F1500" s="58" t="s">
        <v>100</v>
      </c>
      <c r="G1500" s="58" t="s">
        <v>56</v>
      </c>
      <c r="H1500" s="58" t="s">
        <v>1051</v>
      </c>
      <c r="I1500" s="58" t="s">
        <v>44</v>
      </c>
      <c r="J1500" s="58" t="s">
        <v>102</v>
      </c>
      <c r="K1500" s="58" t="s">
        <v>103</v>
      </c>
      <c r="L1500" s="58" t="s">
        <v>1052</v>
      </c>
      <c r="M1500" s="58" t="s">
        <v>1053</v>
      </c>
      <c r="N1500" s="58" t="s">
        <v>8340</v>
      </c>
      <c r="O1500" s="58">
        <v>22629360</v>
      </c>
      <c r="P1500" s="58" t="s">
        <v>8518</v>
      </c>
      <c r="Q1500" s="72">
        <v>44883</v>
      </c>
      <c r="R1500" s="58" t="s">
        <v>8441</v>
      </c>
      <c r="S1500" s="72">
        <v>44882</v>
      </c>
      <c r="T1500" s="58" t="s">
        <v>1401</v>
      </c>
      <c r="U1500" s="58" t="s">
        <v>8442</v>
      </c>
      <c r="V1500" s="72">
        <v>44881</v>
      </c>
      <c r="W1500" s="58" t="s">
        <v>8341</v>
      </c>
      <c r="X1500" s="72">
        <v>44872</v>
      </c>
      <c r="Y1500" s="73" t="s">
        <v>8516</v>
      </c>
      <c r="Z1500" s="58" t="s">
        <v>52</v>
      </c>
      <c r="AA1500" s="58" t="s">
        <v>62</v>
      </c>
      <c r="AB1500" s="58" t="s">
        <v>1246</v>
      </c>
      <c r="AC1500" s="58" t="s">
        <v>1247</v>
      </c>
      <c r="AD1500" s="58" t="s">
        <v>8443</v>
      </c>
      <c r="AE1500" s="58" t="s">
        <v>8343</v>
      </c>
      <c r="AF1500" s="58" t="s">
        <v>8344</v>
      </c>
      <c r="AG1500" s="58"/>
      <c r="AH1500" s="58"/>
      <c r="AI1500" s="58"/>
      <c r="AJ1500" s="58"/>
      <c r="AK1500" s="58"/>
    </row>
    <row r="1501" spans="1:37" x14ac:dyDescent="0.3">
      <c r="A1501" s="58" t="s">
        <v>121</v>
      </c>
      <c r="B1501" s="58" t="s">
        <v>122</v>
      </c>
      <c r="C1501" s="58" t="s">
        <v>123</v>
      </c>
      <c r="D1501" s="58" t="s">
        <v>124</v>
      </c>
      <c r="E1501" s="58" t="s">
        <v>125</v>
      </c>
      <c r="F1501" s="58" t="s">
        <v>147</v>
      </c>
      <c r="G1501" s="58" t="s">
        <v>56</v>
      </c>
      <c r="H1501" s="58" t="s">
        <v>148</v>
      </c>
      <c r="I1501" s="58" t="s">
        <v>44</v>
      </c>
      <c r="J1501" s="58" t="s">
        <v>136</v>
      </c>
      <c r="K1501" s="58" t="s">
        <v>137</v>
      </c>
      <c r="L1501" s="58" t="s">
        <v>149</v>
      </c>
      <c r="M1501" s="58" t="s">
        <v>150</v>
      </c>
      <c r="N1501" s="58" t="s">
        <v>8355</v>
      </c>
      <c r="O1501" s="58">
        <v>3160000</v>
      </c>
      <c r="P1501" s="58" t="s">
        <v>8518</v>
      </c>
      <c r="Q1501" s="72">
        <v>44883</v>
      </c>
      <c r="R1501" s="58" t="s">
        <v>8441</v>
      </c>
      <c r="S1501" s="72">
        <v>44882</v>
      </c>
      <c r="T1501" s="58" t="s">
        <v>1408</v>
      </c>
      <c r="U1501" s="58" t="s">
        <v>8444</v>
      </c>
      <c r="V1501" s="72">
        <v>44881</v>
      </c>
      <c r="W1501" s="58" t="s">
        <v>8445</v>
      </c>
      <c r="X1501" s="72">
        <v>44864</v>
      </c>
      <c r="Y1501" s="73" t="s">
        <v>8516</v>
      </c>
      <c r="Z1501" s="58" t="s">
        <v>52</v>
      </c>
      <c r="AA1501" s="58" t="s">
        <v>62</v>
      </c>
      <c r="AB1501" s="58" t="s">
        <v>1246</v>
      </c>
      <c r="AC1501" s="58" t="s">
        <v>1247</v>
      </c>
      <c r="AD1501" s="58" t="s">
        <v>8446</v>
      </c>
      <c r="AE1501" s="58" t="s">
        <v>8447</v>
      </c>
      <c r="AF1501" s="58" t="s">
        <v>8348</v>
      </c>
      <c r="AG1501" s="58"/>
      <c r="AH1501" s="58"/>
      <c r="AI1501" s="58"/>
      <c r="AJ1501" s="58"/>
      <c r="AK1501" s="58"/>
    </row>
    <row r="1502" spans="1:37" x14ac:dyDescent="0.3">
      <c r="A1502" s="58" t="s">
        <v>121</v>
      </c>
      <c r="B1502" s="58" t="s">
        <v>122</v>
      </c>
      <c r="C1502" s="58" t="s">
        <v>123</v>
      </c>
      <c r="D1502" s="58" t="s">
        <v>124</v>
      </c>
      <c r="E1502" s="58" t="s">
        <v>125</v>
      </c>
      <c r="F1502" s="58" t="s">
        <v>147</v>
      </c>
      <c r="G1502" s="58" t="s">
        <v>56</v>
      </c>
      <c r="H1502" s="58" t="s">
        <v>148</v>
      </c>
      <c r="I1502" s="58" t="s">
        <v>44</v>
      </c>
      <c r="J1502" s="58" t="s">
        <v>136</v>
      </c>
      <c r="K1502" s="58" t="s">
        <v>137</v>
      </c>
      <c r="L1502" s="58" t="s">
        <v>160</v>
      </c>
      <c r="M1502" s="58" t="s">
        <v>161</v>
      </c>
      <c r="N1502" s="58" t="s">
        <v>8349</v>
      </c>
      <c r="O1502" s="58">
        <v>645000</v>
      </c>
      <c r="P1502" s="58" t="s">
        <v>8518</v>
      </c>
      <c r="Q1502" s="72">
        <v>44883</v>
      </c>
      <c r="R1502" s="58" t="s">
        <v>8441</v>
      </c>
      <c r="S1502" s="72">
        <v>44882</v>
      </c>
      <c r="T1502" s="58" t="s">
        <v>1408</v>
      </c>
      <c r="U1502" s="58" t="s">
        <v>8448</v>
      </c>
      <c r="V1502" s="72">
        <v>44881</v>
      </c>
      <c r="W1502" s="58" t="s">
        <v>8350</v>
      </c>
      <c r="X1502" s="72">
        <v>44854</v>
      </c>
      <c r="Y1502" s="73" t="s">
        <v>8516</v>
      </c>
      <c r="Z1502" s="58" t="s">
        <v>52</v>
      </c>
      <c r="AA1502" s="58" t="s">
        <v>62</v>
      </c>
      <c r="AB1502" s="58" t="s">
        <v>1246</v>
      </c>
      <c r="AC1502" s="58" t="s">
        <v>1247</v>
      </c>
      <c r="AD1502" s="58" t="s">
        <v>8449</v>
      </c>
      <c r="AE1502" s="58" t="s">
        <v>8351</v>
      </c>
      <c r="AF1502" s="58" t="s">
        <v>8348</v>
      </c>
      <c r="AG1502" s="58"/>
      <c r="AH1502" s="58"/>
      <c r="AI1502" s="58"/>
      <c r="AJ1502" s="58"/>
      <c r="AK1502" s="58"/>
    </row>
    <row r="1503" spans="1:37" x14ac:dyDescent="0.3">
      <c r="A1503" s="58" t="s">
        <v>121</v>
      </c>
      <c r="B1503" s="58" t="s">
        <v>122</v>
      </c>
      <c r="C1503" s="58" t="s">
        <v>256</v>
      </c>
      <c r="D1503" s="58" t="s">
        <v>257</v>
      </c>
      <c r="E1503" s="58" t="s">
        <v>574</v>
      </c>
      <c r="F1503" s="58" t="s">
        <v>575</v>
      </c>
      <c r="G1503" s="58" t="s">
        <v>42</v>
      </c>
      <c r="H1503" s="58" t="s">
        <v>576</v>
      </c>
      <c r="I1503" s="58" t="s">
        <v>44</v>
      </c>
      <c r="J1503" s="58" t="s">
        <v>261</v>
      </c>
      <c r="K1503" s="58" t="s">
        <v>262</v>
      </c>
      <c r="L1503" s="58" t="s">
        <v>2860</v>
      </c>
      <c r="M1503" s="58" t="s">
        <v>3242</v>
      </c>
      <c r="N1503" s="58" t="s">
        <v>8395</v>
      </c>
      <c r="O1503" s="58">
        <v>1481000</v>
      </c>
      <c r="P1503" s="58" t="s">
        <v>8518</v>
      </c>
      <c r="Q1503" s="72">
        <v>44883</v>
      </c>
      <c r="R1503" s="58" t="s">
        <v>8441</v>
      </c>
      <c r="S1503" s="72">
        <v>44882</v>
      </c>
      <c r="T1503" s="58" t="s">
        <v>1413</v>
      </c>
      <c r="U1503" s="58" t="s">
        <v>8450</v>
      </c>
      <c r="V1503" s="72">
        <v>44881</v>
      </c>
      <c r="W1503" s="58" t="s">
        <v>8331</v>
      </c>
      <c r="X1503" s="72">
        <v>44858</v>
      </c>
      <c r="Y1503" s="73" t="s">
        <v>8516</v>
      </c>
      <c r="Z1503" s="58" t="s">
        <v>52</v>
      </c>
      <c r="AA1503" s="58" t="s">
        <v>53</v>
      </c>
      <c r="AB1503" s="58" t="s">
        <v>1246</v>
      </c>
      <c r="AC1503" s="58" t="s">
        <v>1247</v>
      </c>
      <c r="AD1503" s="58" t="s">
        <v>8451</v>
      </c>
      <c r="AE1503" s="58" t="s">
        <v>8396</v>
      </c>
      <c r="AF1503" s="58" t="s">
        <v>8384</v>
      </c>
      <c r="AG1503" s="58"/>
      <c r="AH1503" s="58"/>
      <c r="AI1503" s="58"/>
      <c r="AJ1503" s="58">
        <v>29620</v>
      </c>
      <c r="AK1503" s="58"/>
    </row>
    <row r="1504" spans="1:37" x14ac:dyDescent="0.3">
      <c r="A1504" s="58" t="s">
        <v>121</v>
      </c>
      <c r="B1504" s="58" t="s">
        <v>122</v>
      </c>
      <c r="C1504" s="58" t="s">
        <v>256</v>
      </c>
      <c r="D1504" s="58" t="s">
        <v>257</v>
      </c>
      <c r="E1504" s="58" t="s">
        <v>258</v>
      </c>
      <c r="F1504" s="58" t="s">
        <v>259</v>
      </c>
      <c r="G1504" s="58" t="s">
        <v>42</v>
      </c>
      <c r="H1504" s="58" t="s">
        <v>923</v>
      </c>
      <c r="I1504" s="58" t="s">
        <v>44</v>
      </c>
      <c r="J1504" s="58" t="s">
        <v>261</v>
      </c>
      <c r="K1504" s="58" t="s">
        <v>262</v>
      </c>
      <c r="L1504" s="58" t="s">
        <v>279</v>
      </c>
      <c r="M1504" s="58" t="s">
        <v>1391</v>
      </c>
      <c r="N1504" s="58" t="s">
        <v>8392</v>
      </c>
      <c r="O1504" s="58">
        <v>950000</v>
      </c>
      <c r="P1504" s="58" t="s">
        <v>8518</v>
      </c>
      <c r="Q1504" s="72">
        <v>44883</v>
      </c>
      <c r="R1504" s="58" t="s">
        <v>8441</v>
      </c>
      <c r="S1504" s="72">
        <v>44882</v>
      </c>
      <c r="T1504" s="58" t="s">
        <v>1413</v>
      </c>
      <c r="U1504" s="58" t="s">
        <v>8452</v>
      </c>
      <c r="V1504" s="72">
        <v>44881</v>
      </c>
      <c r="W1504" s="58" t="s">
        <v>8393</v>
      </c>
      <c r="X1504" s="72">
        <v>44869</v>
      </c>
      <c r="Y1504" s="73" t="s">
        <v>8516</v>
      </c>
      <c r="Z1504" s="58" t="s">
        <v>52</v>
      </c>
      <c r="AA1504" s="58" t="s">
        <v>53</v>
      </c>
      <c r="AB1504" s="58" t="s">
        <v>1246</v>
      </c>
      <c r="AC1504" s="58" t="s">
        <v>1247</v>
      </c>
      <c r="AD1504" s="58" t="s">
        <v>8453</v>
      </c>
      <c r="AE1504" s="58" t="s">
        <v>8394</v>
      </c>
      <c r="AF1504" s="58" t="s">
        <v>8384</v>
      </c>
      <c r="AG1504" s="58"/>
      <c r="AH1504" s="58"/>
      <c r="AI1504" s="58"/>
      <c r="AJ1504" s="58"/>
      <c r="AK1504" s="58"/>
    </row>
    <row r="1505" spans="1:37" x14ac:dyDescent="0.3">
      <c r="A1505" s="58" t="s">
        <v>121</v>
      </c>
      <c r="B1505" s="58" t="s">
        <v>122</v>
      </c>
      <c r="C1505" s="58" t="s">
        <v>123</v>
      </c>
      <c r="D1505" s="58" t="s">
        <v>124</v>
      </c>
      <c r="E1505" s="58" t="s">
        <v>125</v>
      </c>
      <c r="F1505" s="58" t="s">
        <v>147</v>
      </c>
      <c r="G1505" s="58" t="s">
        <v>56</v>
      </c>
      <c r="H1505" s="58" t="s">
        <v>148</v>
      </c>
      <c r="I1505" s="58" t="s">
        <v>44</v>
      </c>
      <c r="J1505" s="58" t="s">
        <v>136</v>
      </c>
      <c r="K1505" s="58" t="s">
        <v>137</v>
      </c>
      <c r="L1505" s="58" t="s">
        <v>149</v>
      </c>
      <c r="M1505" s="58" t="s">
        <v>150</v>
      </c>
      <c r="N1505" s="58" t="s">
        <v>8355</v>
      </c>
      <c r="O1505" s="58">
        <v>4082500</v>
      </c>
      <c r="P1505" s="58" t="s">
        <v>8518</v>
      </c>
      <c r="Q1505" s="72">
        <v>44883</v>
      </c>
      <c r="R1505" s="58" t="s">
        <v>8441</v>
      </c>
      <c r="S1505" s="72">
        <v>44882</v>
      </c>
      <c r="T1505" s="58" t="s">
        <v>1408</v>
      </c>
      <c r="U1505" s="58" t="s">
        <v>8454</v>
      </c>
      <c r="V1505" s="72">
        <v>44881</v>
      </c>
      <c r="W1505" s="58" t="s">
        <v>8356</v>
      </c>
      <c r="X1505" s="72">
        <v>44864</v>
      </c>
      <c r="Y1505" s="73" t="s">
        <v>8516</v>
      </c>
      <c r="Z1505" s="58" t="s">
        <v>52</v>
      </c>
      <c r="AA1505" s="58" t="s">
        <v>62</v>
      </c>
      <c r="AB1505" s="58" t="s">
        <v>1246</v>
      </c>
      <c r="AC1505" s="58" t="s">
        <v>1247</v>
      </c>
      <c r="AD1505" s="58" t="s">
        <v>8455</v>
      </c>
      <c r="AE1505" s="58" t="s">
        <v>8357</v>
      </c>
      <c r="AF1505" s="58" t="s">
        <v>8348</v>
      </c>
      <c r="AG1505" s="58"/>
      <c r="AH1505" s="58"/>
      <c r="AI1505" s="58"/>
      <c r="AJ1505" s="58"/>
      <c r="AK1505" s="58"/>
    </row>
    <row r="1506" spans="1:37" x14ac:dyDescent="0.3">
      <c r="A1506" s="58" t="s">
        <v>121</v>
      </c>
      <c r="B1506" s="58" t="s">
        <v>122</v>
      </c>
      <c r="C1506" s="58" t="s">
        <v>256</v>
      </c>
      <c r="D1506" s="58" t="s">
        <v>257</v>
      </c>
      <c r="E1506" s="58" t="s">
        <v>574</v>
      </c>
      <c r="F1506" s="58" t="s">
        <v>575</v>
      </c>
      <c r="G1506" s="58" t="s">
        <v>42</v>
      </c>
      <c r="H1506" s="58" t="s">
        <v>576</v>
      </c>
      <c r="I1506" s="58" t="s">
        <v>44</v>
      </c>
      <c r="J1506" s="58" t="s">
        <v>261</v>
      </c>
      <c r="K1506" s="58" t="s">
        <v>262</v>
      </c>
      <c r="L1506" s="58" t="s">
        <v>279</v>
      </c>
      <c r="M1506" s="58" t="s">
        <v>581</v>
      </c>
      <c r="N1506" s="58" t="s">
        <v>8400</v>
      </c>
      <c r="O1506" s="58">
        <v>1500000</v>
      </c>
      <c r="P1506" s="58" t="s">
        <v>8518</v>
      </c>
      <c r="Q1506" s="72">
        <v>44883</v>
      </c>
      <c r="R1506" s="58" t="s">
        <v>8441</v>
      </c>
      <c r="S1506" s="72">
        <v>44882</v>
      </c>
      <c r="T1506" s="58" t="s">
        <v>1413</v>
      </c>
      <c r="U1506" s="58" t="s">
        <v>8456</v>
      </c>
      <c r="V1506" s="72">
        <v>44881</v>
      </c>
      <c r="W1506" s="58" t="s">
        <v>8401</v>
      </c>
      <c r="X1506" s="72">
        <v>44866</v>
      </c>
      <c r="Y1506" s="73" t="s">
        <v>8516</v>
      </c>
      <c r="Z1506" s="58" t="s">
        <v>52</v>
      </c>
      <c r="AA1506" s="58" t="s">
        <v>53</v>
      </c>
      <c r="AB1506" s="58" t="s">
        <v>1246</v>
      </c>
      <c r="AC1506" s="58" t="s">
        <v>1247</v>
      </c>
      <c r="AD1506" s="58" t="s">
        <v>8457</v>
      </c>
      <c r="AE1506" s="58" t="s">
        <v>8402</v>
      </c>
      <c r="AF1506" s="58" t="s">
        <v>8384</v>
      </c>
      <c r="AG1506" s="58"/>
      <c r="AH1506" s="58"/>
      <c r="AI1506" s="58"/>
      <c r="AJ1506" s="58"/>
      <c r="AK1506" s="58"/>
    </row>
    <row r="1507" spans="1:37" x14ac:dyDescent="0.3">
      <c r="A1507" s="58" t="s">
        <v>121</v>
      </c>
      <c r="B1507" s="58" t="s">
        <v>122</v>
      </c>
      <c r="C1507" s="58" t="s">
        <v>123</v>
      </c>
      <c r="D1507" s="58" t="s">
        <v>124</v>
      </c>
      <c r="E1507" s="58" t="s">
        <v>125</v>
      </c>
      <c r="F1507" s="58" t="s">
        <v>147</v>
      </c>
      <c r="G1507" s="58" t="s">
        <v>56</v>
      </c>
      <c r="H1507" s="58" t="s">
        <v>148</v>
      </c>
      <c r="I1507" s="58" t="s">
        <v>44</v>
      </c>
      <c r="J1507" s="58" t="s">
        <v>136</v>
      </c>
      <c r="K1507" s="58" t="s">
        <v>137</v>
      </c>
      <c r="L1507" s="58" t="s">
        <v>149</v>
      </c>
      <c r="M1507" s="58" t="s">
        <v>150</v>
      </c>
      <c r="N1507" s="58" t="s">
        <v>8361</v>
      </c>
      <c r="O1507" s="58">
        <v>740000</v>
      </c>
      <c r="P1507" s="58" t="s">
        <v>8518</v>
      </c>
      <c r="Q1507" s="72">
        <v>44883</v>
      </c>
      <c r="R1507" s="58" t="s">
        <v>8441</v>
      </c>
      <c r="S1507" s="72">
        <v>44882</v>
      </c>
      <c r="T1507" s="58" t="s">
        <v>1408</v>
      </c>
      <c r="U1507" s="58" t="s">
        <v>8458</v>
      </c>
      <c r="V1507" s="72">
        <v>44881</v>
      </c>
      <c r="W1507" s="58" t="s">
        <v>8362</v>
      </c>
      <c r="X1507" s="72">
        <v>44869</v>
      </c>
      <c r="Y1507" s="73" t="s">
        <v>8516</v>
      </c>
      <c r="Z1507" s="58" t="s">
        <v>52</v>
      </c>
      <c r="AA1507" s="58" t="s">
        <v>62</v>
      </c>
      <c r="AB1507" s="58" t="s">
        <v>1246</v>
      </c>
      <c r="AC1507" s="58" t="s">
        <v>1247</v>
      </c>
      <c r="AD1507" s="58" t="s">
        <v>8459</v>
      </c>
      <c r="AE1507" s="58" t="s">
        <v>8363</v>
      </c>
      <c r="AF1507" s="58" t="s">
        <v>8348</v>
      </c>
      <c r="AG1507" s="58"/>
      <c r="AH1507" s="58"/>
      <c r="AI1507" s="58"/>
      <c r="AJ1507" s="58"/>
      <c r="AK1507" s="58"/>
    </row>
    <row r="1508" spans="1:37" x14ac:dyDescent="0.3">
      <c r="A1508" s="58" t="s">
        <v>121</v>
      </c>
      <c r="B1508" s="58" t="s">
        <v>122</v>
      </c>
      <c r="C1508" s="58" t="s">
        <v>256</v>
      </c>
      <c r="D1508" s="58" t="s">
        <v>257</v>
      </c>
      <c r="E1508" s="58" t="s">
        <v>574</v>
      </c>
      <c r="F1508" s="58" t="s">
        <v>575</v>
      </c>
      <c r="G1508" s="58" t="s">
        <v>42</v>
      </c>
      <c r="H1508" s="58" t="s">
        <v>576</v>
      </c>
      <c r="I1508" s="58" t="s">
        <v>44</v>
      </c>
      <c r="J1508" s="58" t="s">
        <v>261</v>
      </c>
      <c r="K1508" s="58" t="s">
        <v>262</v>
      </c>
      <c r="L1508" s="58" t="s">
        <v>274</v>
      </c>
      <c r="M1508" s="58" t="s">
        <v>577</v>
      </c>
      <c r="N1508" s="58" t="s">
        <v>8397</v>
      </c>
      <c r="O1508" s="58">
        <v>990000</v>
      </c>
      <c r="P1508" s="58" t="s">
        <v>8518</v>
      </c>
      <c r="Q1508" s="72">
        <v>44883</v>
      </c>
      <c r="R1508" s="58" t="s">
        <v>8441</v>
      </c>
      <c r="S1508" s="72">
        <v>44882</v>
      </c>
      <c r="T1508" s="58" t="s">
        <v>1413</v>
      </c>
      <c r="U1508" s="58" t="s">
        <v>8460</v>
      </c>
      <c r="V1508" s="72">
        <v>44881</v>
      </c>
      <c r="W1508" s="58" t="s">
        <v>8398</v>
      </c>
      <c r="X1508" s="72">
        <v>44862</v>
      </c>
      <c r="Y1508" s="73" t="s">
        <v>8516</v>
      </c>
      <c r="Z1508" s="58" t="s">
        <v>52</v>
      </c>
      <c r="AA1508" s="58" t="s">
        <v>53</v>
      </c>
      <c r="AB1508" s="58" t="s">
        <v>1246</v>
      </c>
      <c r="AC1508" s="58" t="s">
        <v>1247</v>
      </c>
      <c r="AD1508" s="58" t="s">
        <v>8461</v>
      </c>
      <c r="AE1508" s="58" t="s">
        <v>8399</v>
      </c>
      <c r="AF1508" s="58" t="s">
        <v>8384</v>
      </c>
      <c r="AG1508" s="58"/>
      <c r="AH1508" s="58"/>
      <c r="AI1508" s="58"/>
      <c r="AJ1508" s="58"/>
      <c r="AK1508" s="58"/>
    </row>
    <row r="1509" spans="1:37" x14ac:dyDescent="0.3">
      <c r="A1509" s="58" t="s">
        <v>121</v>
      </c>
      <c r="B1509" s="58" t="s">
        <v>122</v>
      </c>
      <c r="C1509" s="58" t="s">
        <v>123</v>
      </c>
      <c r="D1509" s="58" t="s">
        <v>124</v>
      </c>
      <c r="E1509" s="58" t="s">
        <v>125</v>
      </c>
      <c r="F1509" s="58" t="s">
        <v>147</v>
      </c>
      <c r="G1509" s="58" t="s">
        <v>56</v>
      </c>
      <c r="H1509" s="58" t="s">
        <v>148</v>
      </c>
      <c r="I1509" s="58" t="s">
        <v>44</v>
      </c>
      <c r="J1509" s="58" t="s">
        <v>136</v>
      </c>
      <c r="K1509" s="58" t="s">
        <v>137</v>
      </c>
      <c r="L1509" s="58" t="s">
        <v>149</v>
      </c>
      <c r="M1509" s="58" t="s">
        <v>150</v>
      </c>
      <c r="N1509" s="58" t="s">
        <v>8367</v>
      </c>
      <c r="O1509" s="58">
        <v>5722000</v>
      </c>
      <c r="P1509" s="58" t="s">
        <v>8518</v>
      </c>
      <c r="Q1509" s="72">
        <v>44883</v>
      </c>
      <c r="R1509" s="58" t="s">
        <v>8441</v>
      </c>
      <c r="S1509" s="72">
        <v>44882</v>
      </c>
      <c r="T1509" s="58" t="s">
        <v>1408</v>
      </c>
      <c r="U1509" s="58" t="s">
        <v>8462</v>
      </c>
      <c r="V1509" s="72">
        <v>44881</v>
      </c>
      <c r="W1509" s="58" t="s">
        <v>8368</v>
      </c>
      <c r="X1509" s="72">
        <v>44876</v>
      </c>
      <c r="Y1509" s="73" t="s">
        <v>8516</v>
      </c>
      <c r="Z1509" s="58" t="s">
        <v>52</v>
      </c>
      <c r="AA1509" s="58" t="s">
        <v>62</v>
      </c>
      <c r="AB1509" s="58" t="s">
        <v>1246</v>
      </c>
      <c r="AC1509" s="58" t="s">
        <v>1247</v>
      </c>
      <c r="AD1509" s="58" t="s">
        <v>8463</v>
      </c>
      <c r="AE1509" s="58" t="s">
        <v>8369</v>
      </c>
      <c r="AF1509" s="58" t="s">
        <v>8348</v>
      </c>
      <c r="AG1509" s="58"/>
      <c r="AH1509" s="58"/>
      <c r="AI1509" s="58"/>
      <c r="AJ1509" s="58"/>
      <c r="AK1509" s="58"/>
    </row>
    <row r="1510" spans="1:37" x14ac:dyDescent="0.3">
      <c r="A1510" s="58" t="s">
        <v>121</v>
      </c>
      <c r="B1510" s="58" t="s">
        <v>122</v>
      </c>
      <c r="C1510" s="58" t="s">
        <v>123</v>
      </c>
      <c r="D1510" s="58" t="s">
        <v>124</v>
      </c>
      <c r="E1510" s="58" t="s">
        <v>125</v>
      </c>
      <c r="F1510" s="58" t="s">
        <v>147</v>
      </c>
      <c r="G1510" s="58" t="s">
        <v>56</v>
      </c>
      <c r="H1510" s="58" t="s">
        <v>148</v>
      </c>
      <c r="I1510" s="58" t="s">
        <v>44</v>
      </c>
      <c r="J1510" s="58" t="s">
        <v>136</v>
      </c>
      <c r="K1510" s="58" t="s">
        <v>137</v>
      </c>
      <c r="L1510" s="58" t="s">
        <v>160</v>
      </c>
      <c r="M1510" s="58" t="s">
        <v>161</v>
      </c>
      <c r="N1510" s="58" t="s">
        <v>8373</v>
      </c>
      <c r="O1510" s="58">
        <v>465000</v>
      </c>
      <c r="P1510" s="58" t="s">
        <v>8518</v>
      </c>
      <c r="Q1510" s="72">
        <v>44883</v>
      </c>
      <c r="R1510" s="58" t="s">
        <v>8441</v>
      </c>
      <c r="S1510" s="72">
        <v>44882</v>
      </c>
      <c r="T1510" s="58" t="s">
        <v>1408</v>
      </c>
      <c r="U1510" s="58" t="s">
        <v>8464</v>
      </c>
      <c r="V1510" s="72">
        <v>44881</v>
      </c>
      <c r="W1510" s="58" t="s">
        <v>8374</v>
      </c>
      <c r="X1510" s="72">
        <v>44876</v>
      </c>
      <c r="Y1510" s="73" t="s">
        <v>8516</v>
      </c>
      <c r="Z1510" s="58" t="s">
        <v>52</v>
      </c>
      <c r="AA1510" s="58" t="s">
        <v>62</v>
      </c>
      <c r="AB1510" s="58" t="s">
        <v>1246</v>
      </c>
      <c r="AC1510" s="58" t="s">
        <v>1247</v>
      </c>
      <c r="AD1510" s="58" t="s">
        <v>8465</v>
      </c>
      <c r="AE1510" s="58" t="s">
        <v>8375</v>
      </c>
      <c r="AF1510" s="58" t="s">
        <v>8348</v>
      </c>
      <c r="AG1510" s="58"/>
      <c r="AH1510" s="58"/>
      <c r="AI1510" s="58"/>
      <c r="AJ1510" s="58"/>
      <c r="AK1510" s="58"/>
    </row>
    <row r="1511" spans="1:37" x14ac:dyDescent="0.3">
      <c r="A1511" s="58" t="s">
        <v>121</v>
      </c>
      <c r="B1511" s="58" t="s">
        <v>122</v>
      </c>
      <c r="C1511" s="58" t="s">
        <v>256</v>
      </c>
      <c r="D1511" s="58" t="s">
        <v>257</v>
      </c>
      <c r="E1511" s="58" t="s">
        <v>258</v>
      </c>
      <c r="F1511" s="58" t="s">
        <v>259</v>
      </c>
      <c r="G1511" s="58" t="s">
        <v>42</v>
      </c>
      <c r="H1511" s="58" t="s">
        <v>923</v>
      </c>
      <c r="I1511" s="58" t="s">
        <v>44</v>
      </c>
      <c r="J1511" s="58" t="s">
        <v>261</v>
      </c>
      <c r="K1511" s="58" t="s">
        <v>262</v>
      </c>
      <c r="L1511" s="58" t="s">
        <v>274</v>
      </c>
      <c r="M1511" s="58" t="s">
        <v>1397</v>
      </c>
      <c r="N1511" s="58" t="s">
        <v>8389</v>
      </c>
      <c r="O1511" s="58">
        <v>982000</v>
      </c>
      <c r="P1511" s="58" t="s">
        <v>8518</v>
      </c>
      <c r="Q1511" s="72">
        <v>44883</v>
      </c>
      <c r="R1511" s="58" t="s">
        <v>8441</v>
      </c>
      <c r="S1511" s="72">
        <v>44882</v>
      </c>
      <c r="T1511" s="58" t="s">
        <v>1413</v>
      </c>
      <c r="U1511" s="58" t="s">
        <v>8466</v>
      </c>
      <c r="V1511" s="72">
        <v>44881</v>
      </c>
      <c r="W1511" s="58" t="s">
        <v>8390</v>
      </c>
      <c r="X1511" s="72">
        <v>44859</v>
      </c>
      <c r="Y1511" s="73" t="s">
        <v>8516</v>
      </c>
      <c r="Z1511" s="58" t="s">
        <v>52</v>
      </c>
      <c r="AA1511" s="58" t="s">
        <v>53</v>
      </c>
      <c r="AB1511" s="58" t="s">
        <v>1246</v>
      </c>
      <c r="AC1511" s="58" t="s">
        <v>1247</v>
      </c>
      <c r="AD1511" s="58" t="s">
        <v>8467</v>
      </c>
      <c r="AE1511" s="58" t="s">
        <v>8391</v>
      </c>
      <c r="AF1511" s="58" t="s">
        <v>8384</v>
      </c>
      <c r="AG1511" s="58"/>
      <c r="AH1511" s="58"/>
      <c r="AI1511" s="58"/>
      <c r="AJ1511" s="58"/>
      <c r="AK1511" s="58"/>
    </row>
    <row r="1512" spans="1:37" x14ac:dyDescent="0.3">
      <c r="A1512" s="58" t="s">
        <v>121</v>
      </c>
      <c r="B1512" s="58" t="s">
        <v>122</v>
      </c>
      <c r="C1512" s="58" t="s">
        <v>123</v>
      </c>
      <c r="D1512" s="58" t="s">
        <v>124</v>
      </c>
      <c r="E1512" s="58" t="s">
        <v>125</v>
      </c>
      <c r="F1512" s="58" t="s">
        <v>147</v>
      </c>
      <c r="G1512" s="58" t="s">
        <v>56</v>
      </c>
      <c r="H1512" s="58" t="s">
        <v>148</v>
      </c>
      <c r="I1512" s="58" t="s">
        <v>44</v>
      </c>
      <c r="J1512" s="58" t="s">
        <v>136</v>
      </c>
      <c r="K1512" s="58" t="s">
        <v>137</v>
      </c>
      <c r="L1512" s="58" t="s">
        <v>149</v>
      </c>
      <c r="M1512" s="58" t="s">
        <v>150</v>
      </c>
      <c r="N1512" s="58" t="s">
        <v>8345</v>
      </c>
      <c r="O1512" s="58">
        <v>520000</v>
      </c>
      <c r="P1512" s="58" t="s">
        <v>8518</v>
      </c>
      <c r="Q1512" s="72">
        <v>44883</v>
      </c>
      <c r="R1512" s="58" t="s">
        <v>8441</v>
      </c>
      <c r="S1512" s="72">
        <v>44882</v>
      </c>
      <c r="T1512" s="58" t="s">
        <v>1408</v>
      </c>
      <c r="U1512" s="58" t="s">
        <v>8468</v>
      </c>
      <c r="V1512" s="72">
        <v>44881</v>
      </c>
      <c r="W1512" s="58" t="s">
        <v>8346</v>
      </c>
      <c r="X1512" s="72">
        <v>44869</v>
      </c>
      <c r="Y1512" s="73" t="s">
        <v>8516</v>
      </c>
      <c r="Z1512" s="58" t="s">
        <v>52</v>
      </c>
      <c r="AA1512" s="58" t="s">
        <v>62</v>
      </c>
      <c r="AB1512" s="58" t="s">
        <v>1246</v>
      </c>
      <c r="AC1512" s="58" t="s">
        <v>1247</v>
      </c>
      <c r="AD1512" s="58" t="s">
        <v>8469</v>
      </c>
      <c r="AE1512" s="58" t="s">
        <v>8347</v>
      </c>
      <c r="AF1512" s="58" t="s">
        <v>8348</v>
      </c>
      <c r="AG1512" s="58"/>
      <c r="AH1512" s="58"/>
      <c r="AI1512" s="58"/>
      <c r="AJ1512" s="58"/>
      <c r="AK1512" s="58"/>
    </row>
    <row r="1513" spans="1:37" x14ac:dyDescent="0.3">
      <c r="A1513" s="58" t="s">
        <v>121</v>
      </c>
      <c r="B1513" s="58" t="s">
        <v>122</v>
      </c>
      <c r="C1513" s="58" t="s">
        <v>256</v>
      </c>
      <c r="D1513" s="58" t="s">
        <v>257</v>
      </c>
      <c r="E1513" s="58" t="s">
        <v>258</v>
      </c>
      <c r="F1513" s="58" t="s">
        <v>515</v>
      </c>
      <c r="G1513" s="58" t="s">
        <v>42</v>
      </c>
      <c r="H1513" s="58" t="s">
        <v>516</v>
      </c>
      <c r="I1513" s="58" t="s">
        <v>44</v>
      </c>
      <c r="J1513" s="58" t="s">
        <v>261</v>
      </c>
      <c r="K1513" s="58" t="s">
        <v>262</v>
      </c>
      <c r="L1513" s="58" t="s">
        <v>274</v>
      </c>
      <c r="M1513" s="58" t="s">
        <v>517</v>
      </c>
      <c r="N1513" s="58" t="s">
        <v>8386</v>
      </c>
      <c r="O1513" s="58">
        <v>990000</v>
      </c>
      <c r="P1513" s="58" t="s">
        <v>8518</v>
      </c>
      <c r="Q1513" s="72">
        <v>44883</v>
      </c>
      <c r="R1513" s="58" t="s">
        <v>8441</v>
      </c>
      <c r="S1513" s="72">
        <v>44882</v>
      </c>
      <c r="T1513" s="58" t="s">
        <v>1413</v>
      </c>
      <c r="U1513" s="58" t="s">
        <v>8470</v>
      </c>
      <c r="V1513" s="72">
        <v>44881</v>
      </c>
      <c r="W1513" s="58" t="s">
        <v>8387</v>
      </c>
      <c r="X1513" s="72">
        <v>44853</v>
      </c>
      <c r="Y1513" s="73" t="s">
        <v>8516</v>
      </c>
      <c r="Z1513" s="58" t="s">
        <v>52</v>
      </c>
      <c r="AA1513" s="58" t="s">
        <v>53</v>
      </c>
      <c r="AB1513" s="58" t="s">
        <v>1246</v>
      </c>
      <c r="AC1513" s="58" t="s">
        <v>1247</v>
      </c>
      <c r="AD1513" s="58" t="s">
        <v>8471</v>
      </c>
      <c r="AE1513" s="58" t="s">
        <v>8388</v>
      </c>
      <c r="AF1513" s="58" t="s">
        <v>8384</v>
      </c>
      <c r="AG1513" s="58"/>
      <c r="AH1513" s="58"/>
      <c r="AI1513" s="58"/>
      <c r="AJ1513" s="58"/>
      <c r="AK1513" s="58"/>
    </row>
    <row r="1514" spans="1:37" x14ac:dyDescent="0.3">
      <c r="A1514" s="58" t="s">
        <v>121</v>
      </c>
      <c r="B1514" s="58" t="s">
        <v>122</v>
      </c>
      <c r="C1514" s="58" t="s">
        <v>256</v>
      </c>
      <c r="D1514" s="58" t="s">
        <v>257</v>
      </c>
      <c r="E1514" s="58" t="s">
        <v>258</v>
      </c>
      <c r="F1514" s="58" t="s">
        <v>515</v>
      </c>
      <c r="G1514" s="58" t="s">
        <v>42</v>
      </c>
      <c r="H1514" s="58" t="s">
        <v>516</v>
      </c>
      <c r="I1514" s="58" t="s">
        <v>44</v>
      </c>
      <c r="J1514" s="58" t="s">
        <v>261</v>
      </c>
      <c r="K1514" s="58" t="s">
        <v>262</v>
      </c>
      <c r="L1514" s="58" t="s">
        <v>2860</v>
      </c>
      <c r="M1514" s="58" t="s">
        <v>5368</v>
      </c>
      <c r="N1514" s="58" t="s">
        <v>1983</v>
      </c>
      <c r="O1514" s="58">
        <v>1500000</v>
      </c>
      <c r="P1514" s="58" t="s">
        <v>8518</v>
      </c>
      <c r="Q1514" s="72">
        <v>44883</v>
      </c>
      <c r="R1514" s="58" t="s">
        <v>8441</v>
      </c>
      <c r="S1514" s="72">
        <v>44882</v>
      </c>
      <c r="T1514" s="58" t="s">
        <v>1413</v>
      </c>
      <c r="U1514" s="58" t="s">
        <v>8472</v>
      </c>
      <c r="V1514" s="72">
        <v>44881</v>
      </c>
      <c r="W1514" s="58" t="s">
        <v>8330</v>
      </c>
      <c r="X1514" s="72">
        <v>44861</v>
      </c>
      <c r="Y1514" s="73" t="s">
        <v>8516</v>
      </c>
      <c r="Z1514" s="58" t="s">
        <v>52</v>
      </c>
      <c r="AA1514" s="58" t="s">
        <v>53</v>
      </c>
      <c r="AB1514" s="58" t="s">
        <v>1246</v>
      </c>
      <c r="AC1514" s="58" t="s">
        <v>1247</v>
      </c>
      <c r="AD1514" s="58" t="s">
        <v>8473</v>
      </c>
      <c r="AE1514" s="58" t="s">
        <v>8385</v>
      </c>
      <c r="AF1514" s="58" t="s">
        <v>8384</v>
      </c>
      <c r="AG1514" s="58"/>
      <c r="AH1514" s="58"/>
      <c r="AI1514" s="58"/>
      <c r="AJ1514" s="58">
        <v>30000</v>
      </c>
      <c r="AK1514" s="58"/>
    </row>
    <row r="1515" spans="1:37" x14ac:dyDescent="0.3">
      <c r="A1515" s="58" t="s">
        <v>121</v>
      </c>
      <c r="B1515" s="58" t="s">
        <v>122</v>
      </c>
      <c r="C1515" s="58" t="s">
        <v>123</v>
      </c>
      <c r="D1515" s="58" t="s">
        <v>124</v>
      </c>
      <c r="E1515" s="58" t="s">
        <v>125</v>
      </c>
      <c r="F1515" s="58" t="s">
        <v>174</v>
      </c>
      <c r="G1515" s="58" t="s">
        <v>56</v>
      </c>
      <c r="H1515" s="58" t="s">
        <v>175</v>
      </c>
      <c r="I1515" s="58" t="s">
        <v>44</v>
      </c>
      <c r="J1515" s="58" t="s">
        <v>136</v>
      </c>
      <c r="K1515" s="58" t="s">
        <v>137</v>
      </c>
      <c r="L1515" s="58" t="s">
        <v>176</v>
      </c>
      <c r="M1515" s="96" t="s">
        <v>177</v>
      </c>
      <c r="N1515" s="58" t="s">
        <v>8379</v>
      </c>
      <c r="O1515" s="58">
        <v>928500</v>
      </c>
      <c r="P1515" s="58" t="s">
        <v>8518</v>
      </c>
      <c r="Q1515" s="72">
        <v>44883</v>
      </c>
      <c r="R1515" s="58" t="s">
        <v>8441</v>
      </c>
      <c r="S1515" s="72">
        <v>44882</v>
      </c>
      <c r="T1515" s="58" t="s">
        <v>1408</v>
      </c>
      <c r="U1515" s="58" t="s">
        <v>8474</v>
      </c>
      <c r="V1515" s="72">
        <v>44881</v>
      </c>
      <c r="W1515" s="58" t="s">
        <v>8380</v>
      </c>
      <c r="X1515" s="72">
        <v>44861</v>
      </c>
      <c r="Y1515" s="73" t="s">
        <v>8516</v>
      </c>
      <c r="Z1515" s="58" t="s">
        <v>52</v>
      </c>
      <c r="AA1515" s="58" t="s">
        <v>62</v>
      </c>
      <c r="AB1515" s="58" t="s">
        <v>1246</v>
      </c>
      <c r="AC1515" s="58" t="s">
        <v>1247</v>
      </c>
      <c r="AD1515" s="58" t="s">
        <v>8475</v>
      </c>
      <c r="AE1515" s="58" t="s">
        <v>8381</v>
      </c>
      <c r="AF1515" s="58" t="s">
        <v>8348</v>
      </c>
      <c r="AG1515" s="58"/>
      <c r="AH1515" s="58"/>
      <c r="AI1515" s="58"/>
      <c r="AJ1515" s="58"/>
      <c r="AK1515" s="58"/>
    </row>
    <row r="1516" spans="1:37" x14ac:dyDescent="0.3">
      <c r="A1516" s="58" t="s">
        <v>121</v>
      </c>
      <c r="B1516" s="58" t="s">
        <v>632</v>
      </c>
      <c r="C1516" s="58" t="s">
        <v>633</v>
      </c>
      <c r="D1516" s="58" t="s">
        <v>634</v>
      </c>
      <c r="E1516" s="58" t="s">
        <v>680</v>
      </c>
      <c r="F1516" s="58" t="s">
        <v>681</v>
      </c>
      <c r="G1516" s="58" t="s">
        <v>42</v>
      </c>
      <c r="H1516" s="58" t="s">
        <v>3257</v>
      </c>
      <c r="I1516" s="58" t="s">
        <v>44</v>
      </c>
      <c r="J1516" s="58" t="s">
        <v>261</v>
      </c>
      <c r="K1516" s="58" t="s">
        <v>318</v>
      </c>
      <c r="L1516" s="58" t="s">
        <v>3252</v>
      </c>
      <c r="M1516" s="58" t="s">
        <v>3258</v>
      </c>
      <c r="N1516" s="58" t="s">
        <v>8439</v>
      </c>
      <c r="O1516" s="58">
        <v>1487850</v>
      </c>
      <c r="P1516" s="58" t="s">
        <v>8518</v>
      </c>
      <c r="Q1516" s="72">
        <v>44883</v>
      </c>
      <c r="R1516" s="58" t="s">
        <v>8441</v>
      </c>
      <c r="S1516" s="72">
        <v>44882</v>
      </c>
      <c r="T1516" s="58" t="s">
        <v>3061</v>
      </c>
      <c r="U1516" s="58" t="s">
        <v>8476</v>
      </c>
      <c r="V1516" s="72">
        <v>44881</v>
      </c>
      <c r="W1516" s="58" t="s">
        <v>8339</v>
      </c>
      <c r="X1516" s="72">
        <v>44869</v>
      </c>
      <c r="Y1516" s="73" t="s">
        <v>8516</v>
      </c>
      <c r="Z1516" s="58" t="s">
        <v>52</v>
      </c>
      <c r="AA1516" s="58" t="s">
        <v>53</v>
      </c>
      <c r="AB1516" s="58" t="s">
        <v>1246</v>
      </c>
      <c r="AC1516" s="58" t="s">
        <v>1247</v>
      </c>
      <c r="AD1516" s="58" t="s">
        <v>8477</v>
      </c>
      <c r="AE1516" s="58" t="s">
        <v>8440</v>
      </c>
      <c r="AF1516" s="58" t="s">
        <v>8384</v>
      </c>
      <c r="AG1516" s="58"/>
      <c r="AH1516" s="58"/>
      <c r="AI1516" s="58"/>
      <c r="AJ1516" s="58">
        <v>29757</v>
      </c>
      <c r="AK1516" s="58"/>
    </row>
    <row r="1517" spans="1:37" x14ac:dyDescent="0.3">
      <c r="A1517" s="58" t="s">
        <v>121</v>
      </c>
      <c r="B1517" s="58" t="s">
        <v>122</v>
      </c>
      <c r="C1517" s="58" t="s">
        <v>123</v>
      </c>
      <c r="D1517" s="58" t="s">
        <v>124</v>
      </c>
      <c r="E1517" s="58" t="s">
        <v>125</v>
      </c>
      <c r="F1517" s="58" t="s">
        <v>2121</v>
      </c>
      <c r="G1517" s="58" t="s">
        <v>56</v>
      </c>
      <c r="H1517" s="58" t="s">
        <v>2122</v>
      </c>
      <c r="I1517" s="58" t="s">
        <v>44</v>
      </c>
      <c r="J1517" s="58" t="s">
        <v>136</v>
      </c>
      <c r="K1517" s="58" t="s">
        <v>137</v>
      </c>
      <c r="L1517" s="58" t="s">
        <v>2123</v>
      </c>
      <c r="M1517" s="58" t="s">
        <v>2124</v>
      </c>
      <c r="N1517" s="58" t="s">
        <v>8376</v>
      </c>
      <c r="O1517" s="58">
        <v>2740000</v>
      </c>
      <c r="P1517" s="58" t="s">
        <v>8518</v>
      </c>
      <c r="Q1517" s="72">
        <v>44883</v>
      </c>
      <c r="R1517" s="58" t="s">
        <v>8441</v>
      </c>
      <c r="S1517" s="72">
        <v>44882</v>
      </c>
      <c r="T1517" s="58" t="s">
        <v>1408</v>
      </c>
      <c r="U1517" s="58" t="s">
        <v>8478</v>
      </c>
      <c r="V1517" s="72">
        <v>44881</v>
      </c>
      <c r="W1517" s="58" t="s">
        <v>8377</v>
      </c>
      <c r="X1517" s="72">
        <v>44862</v>
      </c>
      <c r="Y1517" s="73" t="s">
        <v>8516</v>
      </c>
      <c r="Z1517" s="58" t="s">
        <v>52</v>
      </c>
      <c r="AA1517" s="58" t="s">
        <v>62</v>
      </c>
      <c r="AB1517" s="58" t="s">
        <v>1246</v>
      </c>
      <c r="AC1517" s="58" t="s">
        <v>1247</v>
      </c>
      <c r="AD1517" s="58" t="s">
        <v>8479</v>
      </c>
      <c r="AE1517" s="58" t="s">
        <v>8378</v>
      </c>
      <c r="AF1517" s="58" t="s">
        <v>8348</v>
      </c>
      <c r="AG1517" s="58"/>
      <c r="AH1517" s="58"/>
      <c r="AI1517" s="58"/>
      <c r="AJ1517" s="58"/>
      <c r="AK1517" s="58"/>
    </row>
    <row r="1518" spans="1:37" x14ac:dyDescent="0.3">
      <c r="A1518" s="58" t="s">
        <v>121</v>
      </c>
      <c r="B1518" s="58" t="s">
        <v>632</v>
      </c>
      <c r="C1518" s="58" t="s">
        <v>633</v>
      </c>
      <c r="D1518" s="58" t="s">
        <v>634</v>
      </c>
      <c r="E1518" s="58" t="s">
        <v>680</v>
      </c>
      <c r="F1518" s="58" t="s">
        <v>681</v>
      </c>
      <c r="G1518" s="58" t="s">
        <v>42</v>
      </c>
      <c r="H1518" s="58" t="s">
        <v>3257</v>
      </c>
      <c r="I1518" s="58" t="s">
        <v>44</v>
      </c>
      <c r="J1518" s="58" t="s">
        <v>261</v>
      </c>
      <c r="K1518" s="58" t="s">
        <v>318</v>
      </c>
      <c r="L1518" s="58" t="s">
        <v>3252</v>
      </c>
      <c r="M1518" s="58" t="s">
        <v>3258</v>
      </c>
      <c r="N1518" s="58" t="s">
        <v>8437</v>
      </c>
      <c r="O1518" s="58">
        <v>1466000</v>
      </c>
      <c r="P1518" s="58" t="s">
        <v>8518</v>
      </c>
      <c r="Q1518" s="72">
        <v>44883</v>
      </c>
      <c r="R1518" s="58" t="s">
        <v>8441</v>
      </c>
      <c r="S1518" s="72">
        <v>44882</v>
      </c>
      <c r="T1518" s="58" t="s">
        <v>3061</v>
      </c>
      <c r="U1518" s="58" t="s">
        <v>8480</v>
      </c>
      <c r="V1518" s="72">
        <v>44881</v>
      </c>
      <c r="W1518" s="58" t="s">
        <v>8338</v>
      </c>
      <c r="X1518" s="72">
        <v>44867</v>
      </c>
      <c r="Y1518" s="73" t="s">
        <v>8516</v>
      </c>
      <c r="Z1518" s="58" t="s">
        <v>52</v>
      </c>
      <c r="AA1518" s="58" t="s">
        <v>53</v>
      </c>
      <c r="AB1518" s="58" t="s">
        <v>1246</v>
      </c>
      <c r="AC1518" s="58" t="s">
        <v>1247</v>
      </c>
      <c r="AD1518" s="58" t="s">
        <v>8481</v>
      </c>
      <c r="AE1518" s="58" t="s">
        <v>8438</v>
      </c>
      <c r="AF1518" s="58" t="s">
        <v>8384</v>
      </c>
      <c r="AG1518" s="58"/>
      <c r="AH1518" s="58"/>
      <c r="AI1518" s="58"/>
      <c r="AJ1518" s="58">
        <v>29320</v>
      </c>
      <c r="AK1518" s="58"/>
    </row>
    <row r="1519" spans="1:37" x14ac:dyDescent="0.3">
      <c r="A1519" s="58" t="s">
        <v>121</v>
      </c>
      <c r="B1519" s="58" t="s">
        <v>122</v>
      </c>
      <c r="C1519" s="58" t="s">
        <v>123</v>
      </c>
      <c r="D1519" s="58" t="s">
        <v>124</v>
      </c>
      <c r="E1519" s="58" t="s">
        <v>125</v>
      </c>
      <c r="F1519" s="58" t="s">
        <v>2121</v>
      </c>
      <c r="G1519" s="58" t="s">
        <v>56</v>
      </c>
      <c r="H1519" s="58" t="s">
        <v>2122</v>
      </c>
      <c r="I1519" s="58" t="s">
        <v>44</v>
      </c>
      <c r="J1519" s="58" t="s">
        <v>136</v>
      </c>
      <c r="K1519" s="58" t="s">
        <v>137</v>
      </c>
      <c r="L1519" s="58" t="s">
        <v>2123</v>
      </c>
      <c r="M1519" s="58" t="s">
        <v>2124</v>
      </c>
      <c r="N1519" s="58" t="s">
        <v>8370</v>
      </c>
      <c r="O1519" s="58">
        <v>2180000</v>
      </c>
      <c r="P1519" s="58" t="s">
        <v>8518</v>
      </c>
      <c r="Q1519" s="72">
        <v>44883</v>
      </c>
      <c r="R1519" s="58" t="s">
        <v>8441</v>
      </c>
      <c r="S1519" s="72">
        <v>44882</v>
      </c>
      <c r="T1519" s="58" t="s">
        <v>1408</v>
      </c>
      <c r="U1519" s="58" t="s">
        <v>8482</v>
      </c>
      <c r="V1519" s="72">
        <v>44881</v>
      </c>
      <c r="W1519" s="58" t="s">
        <v>8371</v>
      </c>
      <c r="X1519" s="72">
        <v>44861</v>
      </c>
      <c r="Y1519" s="73" t="s">
        <v>8516</v>
      </c>
      <c r="Z1519" s="58" t="s">
        <v>52</v>
      </c>
      <c r="AA1519" s="58" t="s">
        <v>62</v>
      </c>
      <c r="AB1519" s="58" t="s">
        <v>1246</v>
      </c>
      <c r="AC1519" s="58" t="s">
        <v>1247</v>
      </c>
      <c r="AD1519" s="58" t="s">
        <v>8483</v>
      </c>
      <c r="AE1519" s="58" t="s">
        <v>8372</v>
      </c>
      <c r="AF1519" s="58" t="s">
        <v>8348</v>
      </c>
      <c r="AG1519" s="58"/>
      <c r="AH1519" s="58"/>
      <c r="AI1519" s="58"/>
      <c r="AJ1519" s="58"/>
      <c r="AK1519" s="58"/>
    </row>
    <row r="1520" spans="1:37" x14ac:dyDescent="0.3">
      <c r="A1520" s="58" t="s">
        <v>121</v>
      </c>
      <c r="B1520" s="58" t="s">
        <v>632</v>
      </c>
      <c r="C1520" s="58" t="s">
        <v>633</v>
      </c>
      <c r="D1520" s="58" t="s">
        <v>634</v>
      </c>
      <c r="E1520" s="58" t="s">
        <v>680</v>
      </c>
      <c r="F1520" s="58" t="s">
        <v>681</v>
      </c>
      <c r="G1520" s="58" t="s">
        <v>42</v>
      </c>
      <c r="H1520" s="58" t="s">
        <v>3257</v>
      </c>
      <c r="I1520" s="58" t="s">
        <v>44</v>
      </c>
      <c r="J1520" s="58" t="s">
        <v>261</v>
      </c>
      <c r="K1520" s="58" t="s">
        <v>318</v>
      </c>
      <c r="L1520" s="58" t="s">
        <v>3252</v>
      </c>
      <c r="M1520" s="58" t="s">
        <v>3258</v>
      </c>
      <c r="N1520" s="58" t="s">
        <v>8435</v>
      </c>
      <c r="O1520" s="58">
        <v>1464250</v>
      </c>
      <c r="P1520" s="58" t="s">
        <v>8518</v>
      </c>
      <c r="Q1520" s="72">
        <v>44883</v>
      </c>
      <c r="R1520" s="58" t="s">
        <v>8441</v>
      </c>
      <c r="S1520" s="72">
        <v>44882</v>
      </c>
      <c r="T1520" s="58" t="s">
        <v>3061</v>
      </c>
      <c r="U1520" s="58" t="s">
        <v>8484</v>
      </c>
      <c r="V1520" s="72">
        <v>44881</v>
      </c>
      <c r="W1520" s="58" t="s">
        <v>8337</v>
      </c>
      <c r="X1520" s="72">
        <v>44865</v>
      </c>
      <c r="Y1520" s="73" t="s">
        <v>8516</v>
      </c>
      <c r="Z1520" s="58" t="s">
        <v>52</v>
      </c>
      <c r="AA1520" s="58" t="s">
        <v>53</v>
      </c>
      <c r="AB1520" s="58" t="s">
        <v>1246</v>
      </c>
      <c r="AC1520" s="58" t="s">
        <v>1247</v>
      </c>
      <c r="AD1520" s="58" t="s">
        <v>8485</v>
      </c>
      <c r="AE1520" s="58" t="s">
        <v>8436</v>
      </c>
      <c r="AF1520" s="58" t="s">
        <v>8384</v>
      </c>
      <c r="AG1520" s="58"/>
      <c r="AH1520" s="58"/>
      <c r="AI1520" s="58"/>
      <c r="AJ1520" s="58">
        <v>29285</v>
      </c>
      <c r="AK1520" s="58"/>
    </row>
    <row r="1521" spans="1:37" x14ac:dyDescent="0.3">
      <c r="A1521" s="58" t="s">
        <v>121</v>
      </c>
      <c r="B1521" s="58" t="s">
        <v>122</v>
      </c>
      <c r="C1521" s="58" t="s">
        <v>123</v>
      </c>
      <c r="D1521" s="58" t="s">
        <v>124</v>
      </c>
      <c r="E1521" s="58" t="s">
        <v>125</v>
      </c>
      <c r="F1521" s="58" t="s">
        <v>2121</v>
      </c>
      <c r="G1521" s="58" t="s">
        <v>56</v>
      </c>
      <c r="H1521" s="58" t="s">
        <v>2122</v>
      </c>
      <c r="I1521" s="58" t="s">
        <v>44</v>
      </c>
      <c r="J1521" s="58" t="s">
        <v>136</v>
      </c>
      <c r="K1521" s="58" t="s">
        <v>137</v>
      </c>
      <c r="L1521" s="58" t="s">
        <v>2123</v>
      </c>
      <c r="M1521" s="58" t="s">
        <v>2124</v>
      </c>
      <c r="N1521" s="58" t="s">
        <v>8364</v>
      </c>
      <c r="O1521" s="58">
        <v>310000</v>
      </c>
      <c r="P1521" s="58" t="s">
        <v>8518</v>
      </c>
      <c r="Q1521" s="72">
        <v>44883</v>
      </c>
      <c r="R1521" s="58" t="s">
        <v>8441</v>
      </c>
      <c r="S1521" s="72">
        <v>44882</v>
      </c>
      <c r="T1521" s="58" t="s">
        <v>1408</v>
      </c>
      <c r="U1521" s="58" t="s">
        <v>8486</v>
      </c>
      <c r="V1521" s="72">
        <v>44881</v>
      </c>
      <c r="W1521" s="58" t="s">
        <v>8365</v>
      </c>
      <c r="X1521" s="72">
        <v>44869</v>
      </c>
      <c r="Y1521" s="73" t="s">
        <v>8516</v>
      </c>
      <c r="Z1521" s="58" t="s">
        <v>52</v>
      </c>
      <c r="AA1521" s="58" t="s">
        <v>62</v>
      </c>
      <c r="AB1521" s="58" t="s">
        <v>1246</v>
      </c>
      <c r="AC1521" s="58" t="s">
        <v>1247</v>
      </c>
      <c r="AD1521" s="58" t="s">
        <v>8487</v>
      </c>
      <c r="AE1521" s="58" t="s">
        <v>8366</v>
      </c>
      <c r="AF1521" s="58" t="s">
        <v>8348</v>
      </c>
      <c r="AG1521" s="58"/>
      <c r="AH1521" s="58"/>
      <c r="AI1521" s="58"/>
      <c r="AJ1521" s="58"/>
      <c r="AK1521" s="58"/>
    </row>
    <row r="1522" spans="1:37" x14ac:dyDescent="0.3">
      <c r="A1522" s="58" t="s">
        <v>121</v>
      </c>
      <c r="B1522" s="58" t="s">
        <v>632</v>
      </c>
      <c r="C1522" s="58" t="s">
        <v>633</v>
      </c>
      <c r="D1522" s="58" t="s">
        <v>634</v>
      </c>
      <c r="E1522" s="58" t="s">
        <v>635</v>
      </c>
      <c r="F1522" s="58" t="s">
        <v>652</v>
      </c>
      <c r="G1522" s="58" t="s">
        <v>56</v>
      </c>
      <c r="H1522" s="58" t="s">
        <v>665</v>
      </c>
      <c r="I1522" s="58" t="s">
        <v>44</v>
      </c>
      <c r="J1522" s="58" t="s">
        <v>261</v>
      </c>
      <c r="K1522" s="58" t="s">
        <v>318</v>
      </c>
      <c r="L1522" s="58" t="s">
        <v>666</v>
      </c>
      <c r="M1522" s="58" t="s">
        <v>667</v>
      </c>
      <c r="N1522" s="58" t="s">
        <v>8432</v>
      </c>
      <c r="O1522" s="58">
        <v>11801792</v>
      </c>
      <c r="P1522" s="58" t="s">
        <v>8518</v>
      </c>
      <c r="Q1522" s="72">
        <v>44883</v>
      </c>
      <c r="R1522" s="58" t="s">
        <v>8441</v>
      </c>
      <c r="S1522" s="72">
        <v>44882</v>
      </c>
      <c r="T1522" s="58" t="s">
        <v>3061</v>
      </c>
      <c r="U1522" s="58" t="s">
        <v>8488</v>
      </c>
      <c r="V1522" s="72">
        <v>44881</v>
      </c>
      <c r="W1522" s="58" t="s">
        <v>8433</v>
      </c>
      <c r="X1522" s="72">
        <v>44860</v>
      </c>
      <c r="Y1522" s="73" t="s">
        <v>8516</v>
      </c>
      <c r="Z1522" s="58" t="s">
        <v>52</v>
      </c>
      <c r="AA1522" s="58" t="s">
        <v>62</v>
      </c>
      <c r="AB1522" s="58" t="s">
        <v>1246</v>
      </c>
      <c r="AC1522" s="58" t="s">
        <v>1247</v>
      </c>
      <c r="AD1522" s="58" t="s">
        <v>8489</v>
      </c>
      <c r="AE1522" s="58" t="s">
        <v>8434</v>
      </c>
      <c r="AF1522" s="58" t="s">
        <v>8384</v>
      </c>
      <c r="AG1522" s="58"/>
      <c r="AH1522" s="58"/>
      <c r="AI1522" s="58"/>
      <c r="AJ1522" s="58"/>
      <c r="AK1522" s="58"/>
    </row>
    <row r="1523" spans="1:37" x14ac:dyDescent="0.3">
      <c r="A1523" s="58" t="s">
        <v>121</v>
      </c>
      <c r="B1523" s="58" t="s">
        <v>122</v>
      </c>
      <c r="C1523" s="58" t="s">
        <v>123</v>
      </c>
      <c r="D1523" s="58" t="s">
        <v>124</v>
      </c>
      <c r="E1523" s="58" t="s">
        <v>125</v>
      </c>
      <c r="F1523" s="58" t="s">
        <v>2121</v>
      </c>
      <c r="G1523" s="58" t="s">
        <v>56</v>
      </c>
      <c r="H1523" s="58" t="s">
        <v>2122</v>
      </c>
      <c r="I1523" s="58" t="s">
        <v>44</v>
      </c>
      <c r="J1523" s="58" t="s">
        <v>136</v>
      </c>
      <c r="K1523" s="58" t="s">
        <v>137</v>
      </c>
      <c r="L1523" s="58" t="s">
        <v>2123</v>
      </c>
      <c r="M1523" s="58" t="s">
        <v>2124</v>
      </c>
      <c r="N1523" s="58" t="s">
        <v>8358</v>
      </c>
      <c r="O1523" s="58">
        <v>690000</v>
      </c>
      <c r="P1523" s="58" t="s">
        <v>8518</v>
      </c>
      <c r="Q1523" s="72">
        <v>44883</v>
      </c>
      <c r="R1523" s="58" t="s">
        <v>8441</v>
      </c>
      <c r="S1523" s="72">
        <v>44882</v>
      </c>
      <c r="T1523" s="58" t="s">
        <v>1408</v>
      </c>
      <c r="U1523" s="58" t="s">
        <v>8490</v>
      </c>
      <c r="V1523" s="72">
        <v>44881</v>
      </c>
      <c r="W1523" s="58" t="s">
        <v>8359</v>
      </c>
      <c r="X1523" s="72">
        <v>44876</v>
      </c>
      <c r="Y1523" s="73" t="s">
        <v>8516</v>
      </c>
      <c r="Z1523" s="58" t="s">
        <v>52</v>
      </c>
      <c r="AA1523" s="58" t="s">
        <v>62</v>
      </c>
      <c r="AB1523" s="58" t="s">
        <v>1246</v>
      </c>
      <c r="AC1523" s="58" t="s">
        <v>1247</v>
      </c>
      <c r="AD1523" s="58" t="s">
        <v>8491</v>
      </c>
      <c r="AE1523" s="58" t="s">
        <v>8360</v>
      </c>
      <c r="AF1523" s="58" t="s">
        <v>8348</v>
      </c>
      <c r="AG1523" s="58"/>
      <c r="AH1523" s="58"/>
      <c r="AI1523" s="58"/>
      <c r="AJ1523" s="58"/>
      <c r="AK1523" s="58"/>
    </row>
    <row r="1524" spans="1:37" x14ac:dyDescent="0.3">
      <c r="A1524" s="58" t="s">
        <v>121</v>
      </c>
      <c r="B1524" s="58" t="s">
        <v>632</v>
      </c>
      <c r="C1524" s="58" t="s">
        <v>633</v>
      </c>
      <c r="D1524" s="58" t="s">
        <v>634</v>
      </c>
      <c r="E1524" s="58" t="s">
        <v>635</v>
      </c>
      <c r="F1524" s="58" t="s">
        <v>652</v>
      </c>
      <c r="G1524" s="58" t="s">
        <v>42</v>
      </c>
      <c r="H1524" s="58" t="s">
        <v>3251</v>
      </c>
      <c r="I1524" s="58" t="s">
        <v>44</v>
      </c>
      <c r="J1524" s="58" t="s">
        <v>261</v>
      </c>
      <c r="K1524" s="58" t="s">
        <v>318</v>
      </c>
      <c r="L1524" s="58" t="s">
        <v>8428</v>
      </c>
      <c r="M1524" s="58" t="s">
        <v>8429</v>
      </c>
      <c r="N1524" s="58" t="s">
        <v>8430</v>
      </c>
      <c r="O1524" s="58">
        <v>16200000</v>
      </c>
      <c r="P1524" s="58" t="s">
        <v>8518</v>
      </c>
      <c r="Q1524" s="72">
        <v>44883</v>
      </c>
      <c r="R1524" s="58" t="s">
        <v>8441</v>
      </c>
      <c r="S1524" s="72">
        <v>44882</v>
      </c>
      <c r="T1524" s="58" t="s">
        <v>3061</v>
      </c>
      <c r="U1524" s="58" t="s">
        <v>8492</v>
      </c>
      <c r="V1524" s="72">
        <v>44881</v>
      </c>
      <c r="W1524" s="58" t="s">
        <v>8336</v>
      </c>
      <c r="X1524" s="72">
        <v>44860</v>
      </c>
      <c r="Y1524" s="73" t="s">
        <v>8516</v>
      </c>
      <c r="Z1524" s="58" t="s">
        <v>52</v>
      </c>
      <c r="AA1524" s="58" t="s">
        <v>53</v>
      </c>
      <c r="AB1524" s="58" t="s">
        <v>1246</v>
      </c>
      <c r="AC1524" s="58" t="s">
        <v>1247</v>
      </c>
      <c r="AD1524" s="58" t="s">
        <v>8493</v>
      </c>
      <c r="AE1524" s="58" t="s">
        <v>8431</v>
      </c>
      <c r="AF1524" s="58" t="s">
        <v>8384</v>
      </c>
      <c r="AG1524" s="58">
        <v>1605405</v>
      </c>
      <c r="AH1524" s="58"/>
      <c r="AI1524" s="58">
        <v>218919</v>
      </c>
      <c r="AJ1524" s="58"/>
      <c r="AK1524" s="58"/>
    </row>
    <row r="1525" spans="1:37" x14ac:dyDescent="0.3">
      <c r="A1525" s="58" t="s">
        <v>121</v>
      </c>
      <c r="B1525" s="58" t="s">
        <v>122</v>
      </c>
      <c r="C1525" s="58" t="s">
        <v>123</v>
      </c>
      <c r="D1525" s="58" t="s">
        <v>124</v>
      </c>
      <c r="E1525" s="58" t="s">
        <v>125</v>
      </c>
      <c r="F1525" s="58" t="s">
        <v>2121</v>
      </c>
      <c r="G1525" s="58" t="s">
        <v>56</v>
      </c>
      <c r="H1525" s="58" t="s">
        <v>2122</v>
      </c>
      <c r="I1525" s="58" t="s">
        <v>44</v>
      </c>
      <c r="J1525" s="58" t="s">
        <v>136</v>
      </c>
      <c r="K1525" s="58" t="s">
        <v>137</v>
      </c>
      <c r="L1525" s="58" t="s">
        <v>2123</v>
      </c>
      <c r="M1525" s="58" t="s">
        <v>2124</v>
      </c>
      <c r="N1525" s="58" t="s">
        <v>8352</v>
      </c>
      <c r="O1525" s="58">
        <v>560000</v>
      </c>
      <c r="P1525" s="58" t="s">
        <v>8518</v>
      </c>
      <c r="Q1525" s="72">
        <v>44883</v>
      </c>
      <c r="R1525" s="58" t="s">
        <v>8441</v>
      </c>
      <c r="S1525" s="72">
        <v>44882</v>
      </c>
      <c r="T1525" s="58" t="s">
        <v>1408</v>
      </c>
      <c r="U1525" s="58" t="s">
        <v>8494</v>
      </c>
      <c r="V1525" s="72">
        <v>44881</v>
      </c>
      <c r="W1525" s="58" t="s">
        <v>8353</v>
      </c>
      <c r="X1525" s="72">
        <v>44876</v>
      </c>
      <c r="Y1525" s="73" t="s">
        <v>8516</v>
      </c>
      <c r="Z1525" s="58" t="s">
        <v>52</v>
      </c>
      <c r="AA1525" s="58" t="s">
        <v>62</v>
      </c>
      <c r="AB1525" s="58" t="s">
        <v>1246</v>
      </c>
      <c r="AC1525" s="58" t="s">
        <v>1247</v>
      </c>
      <c r="AD1525" s="58" t="s">
        <v>8495</v>
      </c>
      <c r="AE1525" s="58" t="s">
        <v>8354</v>
      </c>
      <c r="AF1525" s="58" t="s">
        <v>8348</v>
      </c>
      <c r="AG1525" s="58"/>
      <c r="AH1525" s="58"/>
      <c r="AI1525" s="58"/>
      <c r="AJ1525" s="58"/>
      <c r="AK1525" s="58"/>
    </row>
    <row r="1526" spans="1:37" x14ac:dyDescent="0.3">
      <c r="A1526" s="58" t="s">
        <v>121</v>
      </c>
      <c r="B1526" s="58" t="s">
        <v>632</v>
      </c>
      <c r="C1526" s="58" t="s">
        <v>633</v>
      </c>
      <c r="D1526" s="58" t="s">
        <v>634</v>
      </c>
      <c r="E1526" s="58" t="s">
        <v>635</v>
      </c>
      <c r="F1526" s="58" t="s">
        <v>652</v>
      </c>
      <c r="G1526" s="58" t="s">
        <v>42</v>
      </c>
      <c r="H1526" s="58" t="s">
        <v>3251</v>
      </c>
      <c r="I1526" s="58" t="s">
        <v>44</v>
      </c>
      <c r="J1526" s="58" t="s">
        <v>261</v>
      </c>
      <c r="K1526" s="58" t="s">
        <v>318</v>
      </c>
      <c r="L1526" s="58" t="s">
        <v>8424</v>
      </c>
      <c r="M1526" s="58" t="s">
        <v>8425</v>
      </c>
      <c r="N1526" s="58" t="s">
        <v>8426</v>
      </c>
      <c r="O1526" s="58">
        <v>30240000</v>
      </c>
      <c r="P1526" s="58" t="s">
        <v>8518</v>
      </c>
      <c r="Q1526" s="72">
        <v>44883</v>
      </c>
      <c r="R1526" s="58" t="s">
        <v>8441</v>
      </c>
      <c r="S1526" s="72">
        <v>44882</v>
      </c>
      <c r="T1526" s="58" t="s">
        <v>3061</v>
      </c>
      <c r="U1526" s="58" t="s">
        <v>8496</v>
      </c>
      <c r="V1526" s="72">
        <v>44881</v>
      </c>
      <c r="W1526" s="58" t="s">
        <v>8335</v>
      </c>
      <c r="X1526" s="72">
        <v>44860</v>
      </c>
      <c r="Y1526" s="73" t="s">
        <v>8516</v>
      </c>
      <c r="Z1526" s="58" t="s">
        <v>52</v>
      </c>
      <c r="AA1526" s="58" t="s">
        <v>53</v>
      </c>
      <c r="AB1526" s="58" t="s">
        <v>1246</v>
      </c>
      <c r="AC1526" s="58" t="s">
        <v>1247</v>
      </c>
      <c r="AD1526" s="58" t="s">
        <v>8497</v>
      </c>
      <c r="AE1526" s="58" t="s">
        <v>8427</v>
      </c>
      <c r="AF1526" s="58" t="s">
        <v>8384</v>
      </c>
      <c r="AG1526" s="58">
        <v>2996757</v>
      </c>
      <c r="AH1526" s="58"/>
      <c r="AI1526" s="58">
        <v>408649</v>
      </c>
      <c r="AJ1526" s="58"/>
      <c r="AK1526" s="58"/>
    </row>
    <row r="1527" spans="1:37" x14ac:dyDescent="0.3">
      <c r="A1527" s="58" t="s">
        <v>121</v>
      </c>
      <c r="B1527" s="58" t="s">
        <v>122</v>
      </c>
      <c r="C1527" s="58" t="s">
        <v>256</v>
      </c>
      <c r="D1527" s="58" t="s">
        <v>351</v>
      </c>
      <c r="E1527" s="58" t="s">
        <v>352</v>
      </c>
      <c r="F1527" s="58" t="s">
        <v>387</v>
      </c>
      <c r="G1527" s="58" t="s">
        <v>42</v>
      </c>
      <c r="H1527" s="58" t="s">
        <v>3068</v>
      </c>
      <c r="I1527" s="58" t="s">
        <v>44</v>
      </c>
      <c r="J1527" s="58" t="s">
        <v>261</v>
      </c>
      <c r="K1527" s="58" t="s">
        <v>318</v>
      </c>
      <c r="L1527" s="58" t="s">
        <v>2860</v>
      </c>
      <c r="M1527" s="58" t="s">
        <v>3069</v>
      </c>
      <c r="N1527" s="58" t="s">
        <v>8382</v>
      </c>
      <c r="O1527" s="58">
        <v>1475000</v>
      </c>
      <c r="P1527" s="58" t="s">
        <v>8518</v>
      </c>
      <c r="Q1527" s="72">
        <v>44883</v>
      </c>
      <c r="R1527" s="58" t="s">
        <v>8441</v>
      </c>
      <c r="S1527" s="72">
        <v>44882</v>
      </c>
      <c r="T1527" s="58" t="s">
        <v>1413</v>
      </c>
      <c r="U1527" s="58" t="s">
        <v>8498</v>
      </c>
      <c r="V1527" s="72">
        <v>44881</v>
      </c>
      <c r="W1527" s="58" t="s">
        <v>8329</v>
      </c>
      <c r="X1527" s="72">
        <v>44852</v>
      </c>
      <c r="Y1527" s="73" t="s">
        <v>8516</v>
      </c>
      <c r="Z1527" s="58" t="s">
        <v>52</v>
      </c>
      <c r="AA1527" s="58" t="s">
        <v>53</v>
      </c>
      <c r="AB1527" s="58" t="s">
        <v>1246</v>
      </c>
      <c r="AC1527" s="58" t="s">
        <v>1247</v>
      </c>
      <c r="AD1527" s="58" t="s">
        <v>8499</v>
      </c>
      <c r="AE1527" s="58" t="s">
        <v>8383</v>
      </c>
      <c r="AF1527" s="58" t="s">
        <v>8384</v>
      </c>
      <c r="AG1527" s="58"/>
      <c r="AH1527" s="58"/>
      <c r="AI1527" s="58"/>
      <c r="AJ1527" s="58">
        <v>29500</v>
      </c>
      <c r="AK1527" s="58"/>
    </row>
    <row r="1528" spans="1:37" x14ac:dyDescent="0.3">
      <c r="A1528" s="58" t="s">
        <v>121</v>
      </c>
      <c r="B1528" s="58" t="s">
        <v>632</v>
      </c>
      <c r="C1528" s="58" t="s">
        <v>633</v>
      </c>
      <c r="D1528" s="58" t="s">
        <v>634</v>
      </c>
      <c r="E1528" s="58" t="s">
        <v>635</v>
      </c>
      <c r="F1528" s="58" t="s">
        <v>652</v>
      </c>
      <c r="G1528" s="58" t="s">
        <v>42</v>
      </c>
      <c r="H1528" s="58" t="s">
        <v>3251</v>
      </c>
      <c r="I1528" s="58" t="s">
        <v>44</v>
      </c>
      <c r="J1528" s="58" t="s">
        <v>261</v>
      </c>
      <c r="K1528" s="58" t="s">
        <v>318</v>
      </c>
      <c r="L1528" s="58" t="s">
        <v>2860</v>
      </c>
      <c r="M1528" s="58" t="s">
        <v>3253</v>
      </c>
      <c r="N1528" s="58" t="s">
        <v>8422</v>
      </c>
      <c r="O1528" s="58">
        <v>1489250</v>
      </c>
      <c r="P1528" s="58" t="s">
        <v>8518</v>
      </c>
      <c r="Q1528" s="72">
        <v>44883</v>
      </c>
      <c r="R1528" s="58" t="s">
        <v>8441</v>
      </c>
      <c r="S1528" s="72">
        <v>44882</v>
      </c>
      <c r="T1528" s="58" t="s">
        <v>3061</v>
      </c>
      <c r="U1528" s="58" t="s">
        <v>8500</v>
      </c>
      <c r="V1528" s="72">
        <v>44881</v>
      </c>
      <c r="W1528" s="58" t="s">
        <v>8334</v>
      </c>
      <c r="X1528" s="72">
        <v>44869</v>
      </c>
      <c r="Y1528" s="73" t="s">
        <v>8516</v>
      </c>
      <c r="Z1528" s="58" t="s">
        <v>52</v>
      </c>
      <c r="AA1528" s="58" t="s">
        <v>53</v>
      </c>
      <c r="AB1528" s="58" t="s">
        <v>1246</v>
      </c>
      <c r="AC1528" s="58" t="s">
        <v>1247</v>
      </c>
      <c r="AD1528" s="58" t="s">
        <v>8501</v>
      </c>
      <c r="AE1528" s="58" t="s">
        <v>8423</v>
      </c>
      <c r="AF1528" s="58" t="s">
        <v>8384</v>
      </c>
      <c r="AG1528" s="58"/>
      <c r="AH1528" s="58"/>
      <c r="AI1528" s="58"/>
      <c r="AJ1528" s="58">
        <v>29785</v>
      </c>
      <c r="AK1528" s="58"/>
    </row>
    <row r="1529" spans="1:37" x14ac:dyDescent="0.3">
      <c r="A1529" s="58" t="s">
        <v>121</v>
      </c>
      <c r="B1529" s="58" t="s">
        <v>632</v>
      </c>
      <c r="C1529" s="58" t="s">
        <v>633</v>
      </c>
      <c r="D1529" s="58" t="s">
        <v>634</v>
      </c>
      <c r="E1529" s="58" t="s">
        <v>635</v>
      </c>
      <c r="F1529" s="58" t="s">
        <v>652</v>
      </c>
      <c r="G1529" s="58" t="s">
        <v>42</v>
      </c>
      <c r="H1529" s="58" t="s">
        <v>3251</v>
      </c>
      <c r="I1529" s="58" t="s">
        <v>44</v>
      </c>
      <c r="J1529" s="58" t="s">
        <v>261</v>
      </c>
      <c r="K1529" s="58" t="s">
        <v>318</v>
      </c>
      <c r="L1529" s="58" t="s">
        <v>2860</v>
      </c>
      <c r="M1529" s="58" t="s">
        <v>3253</v>
      </c>
      <c r="N1529" s="58" t="s">
        <v>8420</v>
      </c>
      <c r="O1529" s="58">
        <v>1472750</v>
      </c>
      <c r="P1529" s="58" t="s">
        <v>8518</v>
      </c>
      <c r="Q1529" s="72">
        <v>44883</v>
      </c>
      <c r="R1529" s="58" t="s">
        <v>8441</v>
      </c>
      <c r="S1529" s="72">
        <v>44882</v>
      </c>
      <c r="T1529" s="58" t="s">
        <v>3061</v>
      </c>
      <c r="U1529" s="58" t="s">
        <v>8502</v>
      </c>
      <c r="V1529" s="72">
        <v>44881</v>
      </c>
      <c r="W1529" s="58" t="s">
        <v>8333</v>
      </c>
      <c r="X1529" s="72">
        <v>44867</v>
      </c>
      <c r="Y1529" s="73" t="s">
        <v>8516</v>
      </c>
      <c r="Z1529" s="58" t="s">
        <v>52</v>
      </c>
      <c r="AA1529" s="58" t="s">
        <v>53</v>
      </c>
      <c r="AB1529" s="58" t="s">
        <v>1246</v>
      </c>
      <c r="AC1529" s="58" t="s">
        <v>1247</v>
      </c>
      <c r="AD1529" s="58" t="s">
        <v>8503</v>
      </c>
      <c r="AE1529" s="58" t="s">
        <v>8421</v>
      </c>
      <c r="AF1529" s="58" t="s">
        <v>8384</v>
      </c>
      <c r="AG1529" s="58"/>
      <c r="AH1529" s="58"/>
      <c r="AI1529" s="58"/>
      <c r="AJ1529" s="58">
        <v>29455</v>
      </c>
      <c r="AK1529" s="58"/>
    </row>
    <row r="1530" spans="1:37" x14ac:dyDescent="0.3">
      <c r="A1530" s="58" t="s">
        <v>121</v>
      </c>
      <c r="B1530" s="58" t="s">
        <v>632</v>
      </c>
      <c r="C1530" s="58" t="s">
        <v>633</v>
      </c>
      <c r="D1530" s="58" t="s">
        <v>634</v>
      </c>
      <c r="E1530" s="58" t="s">
        <v>635</v>
      </c>
      <c r="F1530" s="58" t="s">
        <v>652</v>
      </c>
      <c r="G1530" s="58" t="s">
        <v>42</v>
      </c>
      <c r="H1530" s="58" t="s">
        <v>3251</v>
      </c>
      <c r="I1530" s="58" t="s">
        <v>44</v>
      </c>
      <c r="J1530" s="58" t="s">
        <v>261</v>
      </c>
      <c r="K1530" s="58" t="s">
        <v>318</v>
      </c>
      <c r="L1530" s="58" t="s">
        <v>2860</v>
      </c>
      <c r="M1530" s="58" t="s">
        <v>3253</v>
      </c>
      <c r="N1530" s="58" t="s">
        <v>8418</v>
      </c>
      <c r="O1530" s="58">
        <v>1490750</v>
      </c>
      <c r="P1530" s="58" t="s">
        <v>8518</v>
      </c>
      <c r="Q1530" s="72">
        <v>44883</v>
      </c>
      <c r="R1530" s="58" t="s">
        <v>8441</v>
      </c>
      <c r="S1530" s="72">
        <v>44882</v>
      </c>
      <c r="T1530" s="58" t="s">
        <v>3061</v>
      </c>
      <c r="U1530" s="58" t="s">
        <v>8504</v>
      </c>
      <c r="V1530" s="72">
        <v>44881</v>
      </c>
      <c r="W1530" s="58" t="s">
        <v>8332</v>
      </c>
      <c r="X1530" s="72">
        <v>44865</v>
      </c>
      <c r="Y1530" s="73" t="s">
        <v>8516</v>
      </c>
      <c r="Z1530" s="58" t="s">
        <v>52</v>
      </c>
      <c r="AA1530" s="58" t="s">
        <v>53</v>
      </c>
      <c r="AB1530" s="58" t="s">
        <v>1246</v>
      </c>
      <c r="AC1530" s="58" t="s">
        <v>1247</v>
      </c>
      <c r="AD1530" s="58" t="s">
        <v>8505</v>
      </c>
      <c r="AE1530" s="58" t="s">
        <v>8419</v>
      </c>
      <c r="AF1530" s="58" t="s">
        <v>8384</v>
      </c>
      <c r="AG1530" s="58"/>
      <c r="AH1530" s="58"/>
      <c r="AI1530" s="58"/>
      <c r="AJ1530" s="58">
        <v>29815</v>
      </c>
      <c r="AK1530" s="58"/>
    </row>
    <row r="1531" spans="1:37" x14ac:dyDescent="0.3">
      <c r="A1531" s="58" t="s">
        <v>121</v>
      </c>
      <c r="B1531" s="58" t="s">
        <v>632</v>
      </c>
      <c r="C1531" s="58" t="s">
        <v>633</v>
      </c>
      <c r="D1531" s="58" t="s">
        <v>634</v>
      </c>
      <c r="E1531" s="58" t="s">
        <v>635</v>
      </c>
      <c r="F1531" s="58" t="s">
        <v>636</v>
      </c>
      <c r="G1531" s="58" t="s">
        <v>56</v>
      </c>
      <c r="H1531" s="58" t="s">
        <v>3424</v>
      </c>
      <c r="I1531" s="58" t="s">
        <v>44</v>
      </c>
      <c r="J1531" s="58" t="s">
        <v>261</v>
      </c>
      <c r="K1531" s="58" t="s">
        <v>318</v>
      </c>
      <c r="L1531" s="58" t="s">
        <v>7683</v>
      </c>
      <c r="M1531" s="58" t="s">
        <v>4708</v>
      </c>
      <c r="N1531" s="58" t="s">
        <v>8415</v>
      </c>
      <c r="O1531" s="58">
        <v>720000</v>
      </c>
      <c r="P1531" s="58" t="s">
        <v>8518</v>
      </c>
      <c r="Q1531" s="72">
        <v>44883</v>
      </c>
      <c r="R1531" s="58" t="s">
        <v>8441</v>
      </c>
      <c r="S1531" s="72">
        <v>44882</v>
      </c>
      <c r="T1531" s="58" t="s">
        <v>3061</v>
      </c>
      <c r="U1531" s="58" t="s">
        <v>8506</v>
      </c>
      <c r="V1531" s="72">
        <v>44881</v>
      </c>
      <c r="W1531" s="58" t="s">
        <v>8416</v>
      </c>
      <c r="X1531" s="72">
        <v>44868</v>
      </c>
      <c r="Y1531" s="73" t="s">
        <v>8516</v>
      </c>
      <c r="Z1531" s="58" t="s">
        <v>52</v>
      </c>
      <c r="AA1531" s="58" t="s">
        <v>62</v>
      </c>
      <c r="AB1531" s="58" t="s">
        <v>1246</v>
      </c>
      <c r="AC1531" s="58" t="s">
        <v>1247</v>
      </c>
      <c r="AD1531" s="58" t="s">
        <v>8507</v>
      </c>
      <c r="AE1531" s="58" t="s">
        <v>8417</v>
      </c>
      <c r="AF1531" s="58" t="s">
        <v>8384</v>
      </c>
      <c r="AG1531" s="58"/>
      <c r="AH1531" s="58"/>
      <c r="AI1531" s="58"/>
      <c r="AJ1531" s="58"/>
      <c r="AK1531" s="58"/>
    </row>
    <row r="1532" spans="1:37" x14ac:dyDescent="0.3">
      <c r="A1532" s="58" t="s">
        <v>121</v>
      </c>
      <c r="B1532" s="58" t="s">
        <v>632</v>
      </c>
      <c r="C1532" s="58" t="s">
        <v>633</v>
      </c>
      <c r="D1532" s="58" t="s">
        <v>634</v>
      </c>
      <c r="E1532" s="58" t="s">
        <v>635</v>
      </c>
      <c r="F1532" s="58" t="s">
        <v>636</v>
      </c>
      <c r="G1532" s="58" t="s">
        <v>56</v>
      </c>
      <c r="H1532" s="58" t="s">
        <v>3424</v>
      </c>
      <c r="I1532" s="58" t="s">
        <v>44</v>
      </c>
      <c r="J1532" s="58" t="s">
        <v>261</v>
      </c>
      <c r="K1532" s="58" t="s">
        <v>318</v>
      </c>
      <c r="L1532" s="58" t="s">
        <v>7683</v>
      </c>
      <c r="M1532" s="58" t="s">
        <v>4708</v>
      </c>
      <c r="N1532" s="58" t="s">
        <v>8412</v>
      </c>
      <c r="O1532" s="58">
        <v>2915000</v>
      </c>
      <c r="P1532" s="58" t="s">
        <v>8518</v>
      </c>
      <c r="Q1532" s="72">
        <v>44883</v>
      </c>
      <c r="R1532" s="58" t="s">
        <v>8441</v>
      </c>
      <c r="S1532" s="72">
        <v>44882</v>
      </c>
      <c r="T1532" s="58" t="s">
        <v>3061</v>
      </c>
      <c r="U1532" s="58" t="s">
        <v>8508</v>
      </c>
      <c r="V1532" s="72">
        <v>44881</v>
      </c>
      <c r="W1532" s="58" t="s">
        <v>8413</v>
      </c>
      <c r="X1532" s="72">
        <v>44868</v>
      </c>
      <c r="Y1532" s="73" t="s">
        <v>8516</v>
      </c>
      <c r="Z1532" s="58" t="s">
        <v>52</v>
      </c>
      <c r="AA1532" s="58" t="s">
        <v>62</v>
      </c>
      <c r="AB1532" s="58" t="s">
        <v>1246</v>
      </c>
      <c r="AC1532" s="58" t="s">
        <v>1247</v>
      </c>
      <c r="AD1532" s="58" t="s">
        <v>8509</v>
      </c>
      <c r="AE1532" s="58" t="s">
        <v>8414</v>
      </c>
      <c r="AF1532" s="58" t="s">
        <v>8384</v>
      </c>
      <c r="AG1532" s="58"/>
      <c r="AH1532" s="58"/>
      <c r="AI1532" s="58"/>
      <c r="AJ1532" s="58"/>
      <c r="AK1532" s="58"/>
    </row>
    <row r="1533" spans="1:37" x14ac:dyDescent="0.3">
      <c r="A1533" s="58" t="s">
        <v>121</v>
      </c>
      <c r="B1533" s="58" t="s">
        <v>632</v>
      </c>
      <c r="C1533" s="58" t="s">
        <v>633</v>
      </c>
      <c r="D1533" s="58" t="s">
        <v>634</v>
      </c>
      <c r="E1533" s="58" t="s">
        <v>635</v>
      </c>
      <c r="F1533" s="58" t="s">
        <v>636</v>
      </c>
      <c r="G1533" s="58" t="s">
        <v>56</v>
      </c>
      <c r="H1533" s="58" t="s">
        <v>3424</v>
      </c>
      <c r="I1533" s="58" t="s">
        <v>44</v>
      </c>
      <c r="J1533" s="58" t="s">
        <v>261</v>
      </c>
      <c r="K1533" s="58" t="s">
        <v>318</v>
      </c>
      <c r="L1533" s="58" t="s">
        <v>7683</v>
      </c>
      <c r="M1533" s="58" t="s">
        <v>4708</v>
      </c>
      <c r="N1533" s="58" t="s">
        <v>8409</v>
      </c>
      <c r="O1533" s="58">
        <v>2961500</v>
      </c>
      <c r="P1533" s="58" t="s">
        <v>8518</v>
      </c>
      <c r="Q1533" s="72">
        <v>44883</v>
      </c>
      <c r="R1533" s="58" t="s">
        <v>8441</v>
      </c>
      <c r="S1533" s="72">
        <v>44882</v>
      </c>
      <c r="T1533" s="58" t="s">
        <v>3061</v>
      </c>
      <c r="U1533" s="58" t="s">
        <v>8510</v>
      </c>
      <c r="V1533" s="72">
        <v>44881</v>
      </c>
      <c r="W1533" s="58" t="s">
        <v>8410</v>
      </c>
      <c r="X1533" s="72">
        <v>44865</v>
      </c>
      <c r="Y1533" s="73" t="s">
        <v>8516</v>
      </c>
      <c r="Z1533" s="58" t="s">
        <v>52</v>
      </c>
      <c r="AA1533" s="58" t="s">
        <v>62</v>
      </c>
      <c r="AB1533" s="58" t="s">
        <v>1246</v>
      </c>
      <c r="AC1533" s="58" t="s">
        <v>1247</v>
      </c>
      <c r="AD1533" s="58" t="s">
        <v>8511</v>
      </c>
      <c r="AE1533" s="58" t="s">
        <v>8411</v>
      </c>
      <c r="AF1533" s="58" t="s">
        <v>8384</v>
      </c>
      <c r="AG1533" s="58"/>
      <c r="AH1533" s="58"/>
      <c r="AI1533" s="58"/>
      <c r="AJ1533" s="58"/>
      <c r="AK1533" s="58"/>
    </row>
    <row r="1534" spans="1:37" x14ac:dyDescent="0.3">
      <c r="A1534" s="71" t="s">
        <v>121</v>
      </c>
      <c r="B1534" s="71" t="s">
        <v>632</v>
      </c>
      <c r="C1534" s="71" t="s">
        <v>633</v>
      </c>
      <c r="D1534" s="71" t="s">
        <v>634</v>
      </c>
      <c r="E1534" s="71" t="s">
        <v>635</v>
      </c>
      <c r="F1534" s="71" t="s">
        <v>636</v>
      </c>
      <c r="G1534" s="71" t="s">
        <v>56</v>
      </c>
      <c r="H1534" s="71" t="s">
        <v>3424</v>
      </c>
      <c r="I1534" s="71" t="s">
        <v>44</v>
      </c>
      <c r="J1534" s="71" t="s">
        <v>261</v>
      </c>
      <c r="K1534" s="71" t="s">
        <v>318</v>
      </c>
      <c r="L1534" s="71" t="s">
        <v>7683</v>
      </c>
      <c r="M1534" s="71" t="s">
        <v>4708</v>
      </c>
      <c r="N1534" s="71" t="s">
        <v>8406</v>
      </c>
      <c r="O1534" s="71">
        <v>2737144</v>
      </c>
      <c r="P1534" s="71" t="s">
        <v>8518</v>
      </c>
      <c r="Q1534" s="75">
        <v>44883</v>
      </c>
      <c r="R1534" s="71" t="s">
        <v>8441</v>
      </c>
      <c r="S1534" s="75">
        <v>44882</v>
      </c>
      <c r="T1534" s="71" t="s">
        <v>3061</v>
      </c>
      <c r="U1534" s="71" t="s">
        <v>8512</v>
      </c>
      <c r="V1534" s="75">
        <v>44881</v>
      </c>
      <c r="W1534" s="71" t="s">
        <v>8407</v>
      </c>
      <c r="X1534" s="75">
        <v>44862</v>
      </c>
      <c r="Y1534" s="76" t="s">
        <v>8516</v>
      </c>
      <c r="Z1534" s="71" t="s">
        <v>52</v>
      </c>
      <c r="AA1534" s="71" t="s">
        <v>62</v>
      </c>
      <c r="AB1534" s="71" t="s">
        <v>1246</v>
      </c>
      <c r="AC1534" s="71" t="s">
        <v>1247</v>
      </c>
      <c r="AD1534" s="71" t="s">
        <v>8513</v>
      </c>
      <c r="AE1534" s="71" t="s">
        <v>8408</v>
      </c>
      <c r="AF1534" s="71" t="s">
        <v>8384</v>
      </c>
      <c r="AG1534" s="71"/>
      <c r="AH1534" s="71"/>
      <c r="AI1534" s="71"/>
      <c r="AJ1534" s="71"/>
      <c r="AK1534" s="71"/>
    </row>
    <row r="1535" spans="1:37" x14ac:dyDescent="0.3">
      <c r="A1535" s="58" t="s">
        <v>121</v>
      </c>
      <c r="B1535" s="58" t="s">
        <v>632</v>
      </c>
      <c r="C1535" s="58" t="s">
        <v>633</v>
      </c>
      <c r="D1535" s="58" t="s">
        <v>634</v>
      </c>
      <c r="E1535" s="58" t="s">
        <v>635</v>
      </c>
      <c r="F1535" s="58" t="s">
        <v>636</v>
      </c>
      <c r="G1535" s="58" t="s">
        <v>56</v>
      </c>
      <c r="H1535" s="58" t="s">
        <v>3424</v>
      </c>
      <c r="I1535" s="58" t="s">
        <v>44</v>
      </c>
      <c r="J1535" s="58" t="s">
        <v>261</v>
      </c>
      <c r="K1535" s="58" t="s">
        <v>318</v>
      </c>
      <c r="L1535" s="58" t="s">
        <v>7683</v>
      </c>
      <c r="M1535" s="58" t="s">
        <v>4708</v>
      </c>
      <c r="N1535" s="58" t="s">
        <v>8403</v>
      </c>
      <c r="O1535" s="58">
        <v>7928860</v>
      </c>
      <c r="P1535" s="58" t="s">
        <v>8518</v>
      </c>
      <c r="Q1535" s="72">
        <v>44883</v>
      </c>
      <c r="R1535" s="58" t="s">
        <v>8441</v>
      </c>
      <c r="S1535" s="72">
        <v>44882</v>
      </c>
      <c r="T1535" s="58" t="s">
        <v>3061</v>
      </c>
      <c r="U1535" s="58" t="s">
        <v>8514</v>
      </c>
      <c r="V1535" s="72">
        <v>44881</v>
      </c>
      <c r="W1535" s="58" t="s">
        <v>8404</v>
      </c>
      <c r="X1535" s="72">
        <v>44861</v>
      </c>
      <c r="Y1535" s="73" t="s">
        <v>8516</v>
      </c>
      <c r="Z1535" s="58" t="s">
        <v>52</v>
      </c>
      <c r="AA1535" s="58" t="s">
        <v>62</v>
      </c>
      <c r="AB1535" s="58" t="s">
        <v>1246</v>
      </c>
      <c r="AC1535" s="58" t="s">
        <v>1247</v>
      </c>
      <c r="AD1535" s="58" t="s">
        <v>8515</v>
      </c>
      <c r="AE1535" s="58" t="s">
        <v>8405</v>
      </c>
      <c r="AF1535" s="58" t="s">
        <v>8384</v>
      </c>
      <c r="AG1535" s="58"/>
      <c r="AH1535" s="58"/>
      <c r="AI1535" s="58"/>
      <c r="AJ1535" s="58"/>
      <c r="AK1535" s="58"/>
    </row>
    <row r="1536" spans="1:37" x14ac:dyDescent="0.3">
      <c r="A1536" s="58" t="s">
        <v>36</v>
      </c>
      <c r="B1536" s="58" t="s">
        <v>37</v>
      </c>
      <c r="C1536" s="58" t="s">
        <v>38</v>
      </c>
      <c r="D1536" s="58" t="s">
        <v>39</v>
      </c>
      <c r="E1536" s="58" t="s">
        <v>76</v>
      </c>
      <c r="F1536" s="58" t="s">
        <v>77</v>
      </c>
      <c r="G1536" s="58" t="s">
        <v>42</v>
      </c>
      <c r="H1536" s="58" t="s">
        <v>78</v>
      </c>
      <c r="I1536" s="58" t="s">
        <v>44</v>
      </c>
      <c r="J1536" s="58" t="s">
        <v>45</v>
      </c>
      <c r="K1536" s="58" t="s">
        <v>79</v>
      </c>
      <c r="L1536" s="58" t="s">
        <v>47</v>
      </c>
      <c r="M1536" s="58" t="s">
        <v>80</v>
      </c>
      <c r="N1536" s="58" t="s">
        <v>8519</v>
      </c>
      <c r="O1536" s="58">
        <v>880000</v>
      </c>
      <c r="P1536" s="98" t="s">
        <v>8704</v>
      </c>
      <c r="Q1536" s="99">
        <v>44887</v>
      </c>
      <c r="R1536" s="58" t="s">
        <v>8703</v>
      </c>
      <c r="S1536" s="72">
        <v>44887</v>
      </c>
      <c r="T1536" s="58" t="s">
        <v>1342</v>
      </c>
      <c r="U1536" s="58" t="s">
        <v>8633</v>
      </c>
      <c r="V1536" s="72">
        <v>44886</v>
      </c>
      <c r="W1536" s="58" t="s">
        <v>8520</v>
      </c>
      <c r="X1536" s="72">
        <v>44880</v>
      </c>
      <c r="Y1536" s="73" t="s">
        <v>8342</v>
      </c>
      <c r="Z1536" s="58" t="s">
        <v>52</v>
      </c>
      <c r="AA1536" s="58" t="s">
        <v>53</v>
      </c>
      <c r="AB1536" s="97" t="s">
        <v>834</v>
      </c>
      <c r="AC1536" s="97" t="s">
        <v>835</v>
      </c>
      <c r="AD1536" s="58" t="s">
        <v>8634</v>
      </c>
      <c r="AE1536" s="58" t="s">
        <v>8521</v>
      </c>
      <c r="AF1536" s="58" t="s">
        <v>8522</v>
      </c>
      <c r="AG1536" s="58"/>
      <c r="AH1536" s="58"/>
      <c r="AI1536" s="58"/>
      <c r="AJ1536" s="58"/>
      <c r="AK1536" s="58"/>
    </row>
    <row r="1537" spans="1:37" x14ac:dyDescent="0.3">
      <c r="A1537" s="58" t="s">
        <v>36</v>
      </c>
      <c r="B1537" s="58" t="s">
        <v>37</v>
      </c>
      <c r="C1537" s="58" t="s">
        <v>38</v>
      </c>
      <c r="D1537" s="58" t="s">
        <v>39</v>
      </c>
      <c r="E1537" s="58" t="s">
        <v>99</v>
      </c>
      <c r="F1537" s="58" t="s">
        <v>100</v>
      </c>
      <c r="G1537" s="58" t="s">
        <v>42</v>
      </c>
      <c r="H1537" s="58" t="s">
        <v>101</v>
      </c>
      <c r="I1537" s="58" t="s">
        <v>44</v>
      </c>
      <c r="J1537" s="58" t="s">
        <v>102</v>
      </c>
      <c r="K1537" s="58" t="s">
        <v>103</v>
      </c>
      <c r="L1537" s="58" t="s">
        <v>2860</v>
      </c>
      <c r="M1537" s="58" t="s">
        <v>2861</v>
      </c>
      <c r="N1537" s="58" t="s">
        <v>8523</v>
      </c>
      <c r="O1537" s="58">
        <v>1499500</v>
      </c>
      <c r="P1537" s="98" t="s">
        <v>8704</v>
      </c>
      <c r="Q1537" s="99">
        <v>44887</v>
      </c>
      <c r="R1537" s="58" t="s">
        <v>8703</v>
      </c>
      <c r="S1537" s="72">
        <v>44887</v>
      </c>
      <c r="T1537" s="58" t="s">
        <v>1342</v>
      </c>
      <c r="U1537" s="58" t="s">
        <v>8635</v>
      </c>
      <c r="V1537" s="72">
        <v>44886</v>
      </c>
      <c r="W1537" s="58" t="s">
        <v>8524</v>
      </c>
      <c r="X1537" s="72">
        <v>44876</v>
      </c>
      <c r="Y1537" s="73" t="s">
        <v>8342</v>
      </c>
      <c r="Z1537" s="58" t="s">
        <v>52</v>
      </c>
      <c r="AA1537" s="58" t="s">
        <v>53</v>
      </c>
      <c r="AB1537" s="97" t="s">
        <v>834</v>
      </c>
      <c r="AC1537" s="97" t="s">
        <v>835</v>
      </c>
      <c r="AD1537" s="58" t="s">
        <v>8636</v>
      </c>
      <c r="AE1537" s="58" t="s">
        <v>8525</v>
      </c>
      <c r="AF1537" s="58" t="s">
        <v>8526</v>
      </c>
      <c r="AG1537" s="58"/>
      <c r="AH1537" s="58"/>
      <c r="AI1537" s="58"/>
      <c r="AJ1537" s="58">
        <v>29990</v>
      </c>
      <c r="AK1537" s="58"/>
    </row>
    <row r="1538" spans="1:37" x14ac:dyDescent="0.3">
      <c r="A1538" s="58" t="s">
        <v>36</v>
      </c>
      <c r="B1538" s="58" t="s">
        <v>37</v>
      </c>
      <c r="C1538" s="58" t="s">
        <v>38</v>
      </c>
      <c r="D1538" s="58" t="s">
        <v>39</v>
      </c>
      <c r="E1538" s="58" t="s">
        <v>99</v>
      </c>
      <c r="F1538" s="58" t="s">
        <v>100</v>
      </c>
      <c r="G1538" s="58" t="s">
        <v>333</v>
      </c>
      <c r="H1538" s="58" t="s">
        <v>377</v>
      </c>
      <c r="I1538" s="58" t="s">
        <v>44</v>
      </c>
      <c r="J1538" s="58" t="s">
        <v>102</v>
      </c>
      <c r="K1538" s="58" t="s">
        <v>103</v>
      </c>
      <c r="L1538" s="58" t="s">
        <v>279</v>
      </c>
      <c r="M1538" s="58" t="s">
        <v>383</v>
      </c>
      <c r="N1538" s="58" t="s">
        <v>8544</v>
      </c>
      <c r="O1538" s="58">
        <v>1462500</v>
      </c>
      <c r="P1538" s="98" t="s">
        <v>8704</v>
      </c>
      <c r="Q1538" s="99">
        <v>44887</v>
      </c>
      <c r="R1538" s="58" t="s">
        <v>8703</v>
      </c>
      <c r="S1538" s="72">
        <v>44887</v>
      </c>
      <c r="T1538" s="58" t="s">
        <v>1342</v>
      </c>
      <c r="U1538" s="58" t="s">
        <v>8653</v>
      </c>
      <c r="V1538" s="72">
        <v>44886</v>
      </c>
      <c r="W1538" s="58" t="s">
        <v>8631</v>
      </c>
      <c r="X1538" s="72">
        <v>44881</v>
      </c>
      <c r="Y1538" s="73" t="s">
        <v>8342</v>
      </c>
      <c r="Z1538" s="58" t="s">
        <v>52</v>
      </c>
      <c r="AA1538" s="58" t="s">
        <v>338</v>
      </c>
      <c r="AB1538" s="97" t="s">
        <v>834</v>
      </c>
      <c r="AC1538" s="97" t="s">
        <v>835</v>
      </c>
      <c r="AD1538" s="58" t="s">
        <v>8654</v>
      </c>
      <c r="AE1538" s="58" t="s">
        <v>8632</v>
      </c>
      <c r="AF1538" s="58" t="s">
        <v>8526</v>
      </c>
      <c r="AG1538" s="58"/>
      <c r="AH1538" s="58"/>
      <c r="AI1538" s="58"/>
      <c r="AJ1538" s="58"/>
      <c r="AK1538" s="58"/>
    </row>
    <row r="1539" spans="1:37" x14ac:dyDescent="0.3">
      <c r="A1539" s="58" t="s">
        <v>36</v>
      </c>
      <c r="B1539" s="58" t="s">
        <v>37</v>
      </c>
      <c r="C1539" s="58" t="s">
        <v>38</v>
      </c>
      <c r="D1539" s="58" t="s">
        <v>39</v>
      </c>
      <c r="E1539" s="58" t="s">
        <v>99</v>
      </c>
      <c r="F1539" s="58" t="s">
        <v>100</v>
      </c>
      <c r="G1539" s="58" t="s">
        <v>42</v>
      </c>
      <c r="H1539" s="58" t="s">
        <v>101</v>
      </c>
      <c r="I1539" s="58" t="s">
        <v>44</v>
      </c>
      <c r="J1539" s="58" t="s">
        <v>102</v>
      </c>
      <c r="K1539" s="58" t="s">
        <v>103</v>
      </c>
      <c r="L1539" s="58" t="s">
        <v>2860</v>
      </c>
      <c r="M1539" s="58" t="s">
        <v>2861</v>
      </c>
      <c r="N1539" s="58" t="s">
        <v>8527</v>
      </c>
      <c r="O1539" s="58">
        <v>1492100</v>
      </c>
      <c r="P1539" s="98" t="s">
        <v>8704</v>
      </c>
      <c r="Q1539" s="99">
        <v>44887</v>
      </c>
      <c r="R1539" s="58" t="s">
        <v>8703</v>
      </c>
      <c r="S1539" s="72">
        <v>44887</v>
      </c>
      <c r="T1539" s="58" t="s">
        <v>1342</v>
      </c>
      <c r="U1539" s="58" t="s">
        <v>8637</v>
      </c>
      <c r="V1539" s="72">
        <v>44886</v>
      </c>
      <c r="W1539" s="58" t="s">
        <v>8528</v>
      </c>
      <c r="X1539" s="72">
        <v>44879</v>
      </c>
      <c r="Y1539" s="73" t="s">
        <v>8342</v>
      </c>
      <c r="Z1539" s="58" t="s">
        <v>52</v>
      </c>
      <c r="AA1539" s="58" t="s">
        <v>53</v>
      </c>
      <c r="AB1539" s="97" t="s">
        <v>834</v>
      </c>
      <c r="AC1539" s="97" t="s">
        <v>835</v>
      </c>
      <c r="AD1539" s="58" t="s">
        <v>8638</v>
      </c>
      <c r="AE1539" s="58" t="s">
        <v>8529</v>
      </c>
      <c r="AF1539" s="58" t="s">
        <v>8526</v>
      </c>
      <c r="AG1539" s="58"/>
      <c r="AH1539" s="58"/>
      <c r="AI1539" s="58"/>
      <c r="AJ1539" s="58">
        <v>29842</v>
      </c>
      <c r="AK1539" s="58"/>
    </row>
    <row r="1540" spans="1:37" x14ac:dyDescent="0.3">
      <c r="A1540" s="58" t="s">
        <v>36</v>
      </c>
      <c r="B1540" s="58" t="s">
        <v>37</v>
      </c>
      <c r="C1540" s="58" t="s">
        <v>38</v>
      </c>
      <c r="D1540" s="58" t="s">
        <v>39</v>
      </c>
      <c r="E1540" s="58" t="s">
        <v>99</v>
      </c>
      <c r="F1540" s="58" t="s">
        <v>100</v>
      </c>
      <c r="G1540" s="58" t="s">
        <v>333</v>
      </c>
      <c r="H1540" s="58" t="s">
        <v>377</v>
      </c>
      <c r="I1540" s="58" t="s">
        <v>44</v>
      </c>
      <c r="J1540" s="58" t="s">
        <v>102</v>
      </c>
      <c r="K1540" s="58" t="s">
        <v>103</v>
      </c>
      <c r="L1540" s="58" t="s">
        <v>274</v>
      </c>
      <c r="M1540" s="58" t="s">
        <v>378</v>
      </c>
      <c r="N1540" s="58" t="s">
        <v>8540</v>
      </c>
      <c r="O1540" s="58">
        <v>979500</v>
      </c>
      <c r="P1540" s="98" t="s">
        <v>8704</v>
      </c>
      <c r="Q1540" s="99">
        <v>44887</v>
      </c>
      <c r="R1540" s="58" t="s">
        <v>8703</v>
      </c>
      <c r="S1540" s="72">
        <v>44887</v>
      </c>
      <c r="T1540" s="58" t="s">
        <v>1342</v>
      </c>
      <c r="U1540" s="58" t="s">
        <v>8649</v>
      </c>
      <c r="V1540" s="72">
        <v>44886</v>
      </c>
      <c r="W1540" s="58" t="s">
        <v>8629</v>
      </c>
      <c r="X1540" s="72">
        <v>44881</v>
      </c>
      <c r="Y1540" s="73" t="s">
        <v>8342</v>
      </c>
      <c r="Z1540" s="58" t="s">
        <v>52</v>
      </c>
      <c r="AA1540" s="58" t="s">
        <v>338</v>
      </c>
      <c r="AB1540" s="97" t="s">
        <v>834</v>
      </c>
      <c r="AC1540" s="97" t="s">
        <v>835</v>
      </c>
      <c r="AD1540" s="58" t="s">
        <v>8650</v>
      </c>
      <c r="AE1540" s="58" t="s">
        <v>8630</v>
      </c>
      <c r="AF1540" s="58" t="s">
        <v>8526</v>
      </c>
      <c r="AG1540" s="58"/>
      <c r="AH1540" s="58"/>
      <c r="AI1540" s="58"/>
      <c r="AJ1540" s="58"/>
      <c r="AK1540" s="58"/>
    </row>
    <row r="1541" spans="1:37" x14ac:dyDescent="0.3">
      <c r="A1541" s="58" t="s">
        <v>121</v>
      </c>
      <c r="B1541" s="58" t="s">
        <v>122</v>
      </c>
      <c r="C1541" s="58" t="s">
        <v>123</v>
      </c>
      <c r="D1541" s="58" t="s">
        <v>697</v>
      </c>
      <c r="E1541" s="58" t="s">
        <v>698</v>
      </c>
      <c r="F1541" s="58" t="s">
        <v>793</v>
      </c>
      <c r="G1541" s="58" t="s">
        <v>794</v>
      </c>
      <c r="H1541" s="58" t="s">
        <v>795</v>
      </c>
      <c r="I1541" s="58" t="s">
        <v>44</v>
      </c>
      <c r="J1541" s="58" t="s">
        <v>136</v>
      </c>
      <c r="K1541" s="58" t="s">
        <v>137</v>
      </c>
      <c r="L1541" s="58" t="s">
        <v>796</v>
      </c>
      <c r="M1541" s="58" t="s">
        <v>797</v>
      </c>
      <c r="N1541" s="58" t="s">
        <v>8541</v>
      </c>
      <c r="O1541" s="58">
        <v>825000</v>
      </c>
      <c r="P1541" s="98" t="s">
        <v>8704</v>
      </c>
      <c r="Q1541" s="99">
        <v>44887</v>
      </c>
      <c r="R1541" s="58" t="s">
        <v>8703</v>
      </c>
      <c r="S1541" s="72">
        <v>44887</v>
      </c>
      <c r="T1541" s="58" t="s">
        <v>1347</v>
      </c>
      <c r="U1541" s="58" t="s">
        <v>8647</v>
      </c>
      <c r="V1541" s="72">
        <v>44886</v>
      </c>
      <c r="W1541" s="58" t="s">
        <v>8542</v>
      </c>
      <c r="X1541" s="72">
        <v>44851</v>
      </c>
      <c r="Y1541" s="73" t="s">
        <v>8342</v>
      </c>
      <c r="Z1541" s="58" t="s">
        <v>706</v>
      </c>
      <c r="AA1541" s="58" t="s">
        <v>800</v>
      </c>
      <c r="AB1541" s="97" t="s">
        <v>834</v>
      </c>
      <c r="AC1541" s="97" t="s">
        <v>835</v>
      </c>
      <c r="AD1541" s="58" t="s">
        <v>8648</v>
      </c>
      <c r="AE1541" s="58" t="s">
        <v>8543</v>
      </c>
      <c r="AF1541" s="58" t="s">
        <v>8533</v>
      </c>
      <c r="AG1541" s="58"/>
      <c r="AH1541" s="58"/>
      <c r="AI1541" s="58"/>
      <c r="AJ1541" s="58">
        <v>3500</v>
      </c>
      <c r="AK1541" s="58"/>
    </row>
    <row r="1542" spans="1:37" x14ac:dyDescent="0.3">
      <c r="A1542" s="58" t="s">
        <v>36</v>
      </c>
      <c r="B1542" s="58" t="s">
        <v>37</v>
      </c>
      <c r="C1542" s="58" t="s">
        <v>38</v>
      </c>
      <c r="D1542" s="58" t="s">
        <v>39</v>
      </c>
      <c r="E1542" s="58" t="s">
        <v>99</v>
      </c>
      <c r="F1542" s="58" t="s">
        <v>100</v>
      </c>
      <c r="G1542" s="58" t="s">
        <v>333</v>
      </c>
      <c r="H1542" s="58" t="s">
        <v>377</v>
      </c>
      <c r="I1542" s="58" t="s">
        <v>44</v>
      </c>
      <c r="J1542" s="58" t="s">
        <v>102</v>
      </c>
      <c r="K1542" s="58" t="s">
        <v>103</v>
      </c>
      <c r="L1542" s="58" t="s">
        <v>274</v>
      </c>
      <c r="M1542" s="58" t="s">
        <v>378</v>
      </c>
      <c r="N1542" s="58" t="s">
        <v>8548</v>
      </c>
      <c r="O1542" s="58">
        <v>985500</v>
      </c>
      <c r="P1542" s="98" t="s">
        <v>8704</v>
      </c>
      <c r="Q1542" s="99">
        <v>44887</v>
      </c>
      <c r="R1542" s="58" t="s">
        <v>8703</v>
      </c>
      <c r="S1542" s="72">
        <v>44887</v>
      </c>
      <c r="T1542" s="58" t="s">
        <v>1342</v>
      </c>
      <c r="U1542" s="58" t="s">
        <v>8645</v>
      </c>
      <c r="V1542" s="72">
        <v>44886</v>
      </c>
      <c r="W1542" s="58" t="s">
        <v>8627</v>
      </c>
      <c r="X1542" s="72">
        <v>44866</v>
      </c>
      <c r="Y1542" s="73" t="s">
        <v>8342</v>
      </c>
      <c r="Z1542" s="58" t="s">
        <v>52</v>
      </c>
      <c r="AA1542" s="58" t="s">
        <v>338</v>
      </c>
      <c r="AB1542" s="97" t="s">
        <v>834</v>
      </c>
      <c r="AC1542" s="97" t="s">
        <v>835</v>
      </c>
      <c r="AD1542" s="58" t="s">
        <v>8646</v>
      </c>
      <c r="AE1542" s="58" t="s">
        <v>8628</v>
      </c>
      <c r="AF1542" s="58" t="s">
        <v>8526</v>
      </c>
      <c r="AG1542" s="58"/>
      <c r="AH1542" s="58"/>
      <c r="AI1542" s="58"/>
      <c r="AJ1542" s="58"/>
      <c r="AK1542" s="58"/>
    </row>
    <row r="1543" spans="1:37" x14ac:dyDescent="0.3">
      <c r="A1543" s="58" t="s">
        <v>36</v>
      </c>
      <c r="B1543" s="58" t="s">
        <v>37</v>
      </c>
      <c r="C1543" s="58" t="s">
        <v>38</v>
      </c>
      <c r="D1543" s="58" t="s">
        <v>39</v>
      </c>
      <c r="E1543" s="58" t="s">
        <v>99</v>
      </c>
      <c r="F1543" s="58" t="s">
        <v>100</v>
      </c>
      <c r="G1543" s="58" t="s">
        <v>110</v>
      </c>
      <c r="H1543" s="58" t="s">
        <v>111</v>
      </c>
      <c r="I1543" s="58" t="s">
        <v>44</v>
      </c>
      <c r="J1543" s="58" t="s">
        <v>102</v>
      </c>
      <c r="K1543" s="58" t="s">
        <v>103</v>
      </c>
      <c r="L1543" s="58" t="s">
        <v>2855</v>
      </c>
      <c r="M1543" s="58" t="s">
        <v>5636</v>
      </c>
      <c r="N1543" s="58" t="s">
        <v>8534</v>
      </c>
      <c r="O1543" s="58">
        <v>660000</v>
      </c>
      <c r="P1543" s="98" t="s">
        <v>8704</v>
      </c>
      <c r="Q1543" s="99">
        <v>44887</v>
      </c>
      <c r="R1543" s="58" t="s">
        <v>8703</v>
      </c>
      <c r="S1543" s="72">
        <v>44887</v>
      </c>
      <c r="T1543" s="58" t="s">
        <v>1342</v>
      </c>
      <c r="U1543" s="58" t="s">
        <v>8641</v>
      </c>
      <c r="V1543" s="72">
        <v>44886</v>
      </c>
      <c r="W1543" s="58" t="s">
        <v>8535</v>
      </c>
      <c r="X1543" s="72">
        <v>44883</v>
      </c>
      <c r="Y1543" s="73" t="s">
        <v>8342</v>
      </c>
      <c r="Z1543" s="58" t="s">
        <v>52</v>
      </c>
      <c r="AA1543" s="58" t="s">
        <v>116</v>
      </c>
      <c r="AB1543" s="97" t="s">
        <v>834</v>
      </c>
      <c r="AC1543" s="97" t="s">
        <v>835</v>
      </c>
      <c r="AD1543" s="58" t="s">
        <v>8642</v>
      </c>
      <c r="AE1543" s="58" t="s">
        <v>8536</v>
      </c>
      <c r="AF1543" s="58" t="s">
        <v>8526</v>
      </c>
      <c r="AG1543" s="58"/>
      <c r="AH1543" s="58"/>
      <c r="AI1543" s="58"/>
      <c r="AJ1543" s="58"/>
      <c r="AK1543" s="58"/>
    </row>
    <row r="1544" spans="1:37" x14ac:dyDescent="0.3">
      <c r="A1544" s="58" t="s">
        <v>121</v>
      </c>
      <c r="B1544" s="58" t="s">
        <v>122</v>
      </c>
      <c r="C1544" s="58" t="s">
        <v>123</v>
      </c>
      <c r="D1544" s="58" t="s">
        <v>697</v>
      </c>
      <c r="E1544" s="58" t="s">
        <v>698</v>
      </c>
      <c r="F1544" s="58" t="s">
        <v>804</v>
      </c>
      <c r="G1544" s="58" t="s">
        <v>700</v>
      </c>
      <c r="H1544" s="58" t="s">
        <v>3171</v>
      </c>
      <c r="I1544" s="58" t="s">
        <v>44</v>
      </c>
      <c r="J1544" s="58" t="s">
        <v>136</v>
      </c>
      <c r="K1544" s="58" t="s">
        <v>137</v>
      </c>
      <c r="L1544" s="58" t="s">
        <v>3172</v>
      </c>
      <c r="M1544" s="58" t="s">
        <v>3173</v>
      </c>
      <c r="N1544" s="58" t="s">
        <v>8574</v>
      </c>
      <c r="O1544" s="58">
        <v>13520000</v>
      </c>
      <c r="P1544" s="98" t="s">
        <v>8704</v>
      </c>
      <c r="Q1544" s="99">
        <v>44887</v>
      </c>
      <c r="R1544" s="58" t="s">
        <v>8703</v>
      </c>
      <c r="S1544" s="72">
        <v>44887</v>
      </c>
      <c r="T1544" s="58" t="s">
        <v>1347</v>
      </c>
      <c r="U1544" s="58" t="s">
        <v>8671</v>
      </c>
      <c r="V1544" s="72">
        <v>44886</v>
      </c>
      <c r="W1544" s="58" t="s">
        <v>8575</v>
      </c>
      <c r="X1544" s="72">
        <v>44846</v>
      </c>
      <c r="Y1544" s="73" t="s">
        <v>8342</v>
      </c>
      <c r="Z1544" s="58" t="s">
        <v>706</v>
      </c>
      <c r="AA1544" s="58" t="s">
        <v>707</v>
      </c>
      <c r="AB1544" s="97" t="s">
        <v>834</v>
      </c>
      <c r="AC1544" s="97" t="s">
        <v>835</v>
      </c>
      <c r="AD1544" s="58" t="s">
        <v>8672</v>
      </c>
      <c r="AE1544" s="58" t="s">
        <v>8576</v>
      </c>
      <c r="AF1544" s="58" t="s">
        <v>8533</v>
      </c>
      <c r="AG1544" s="58">
        <v>1339820</v>
      </c>
      <c r="AH1544" s="58"/>
      <c r="AI1544" s="58"/>
      <c r="AJ1544" s="58">
        <v>243604</v>
      </c>
      <c r="AK1544" s="58"/>
    </row>
    <row r="1545" spans="1:37" x14ac:dyDescent="0.3">
      <c r="A1545" s="58" t="s">
        <v>121</v>
      </c>
      <c r="B1545" s="58" t="s">
        <v>632</v>
      </c>
      <c r="C1545" s="58" t="s">
        <v>633</v>
      </c>
      <c r="D1545" s="58" t="s">
        <v>634</v>
      </c>
      <c r="E1545" s="58" t="s">
        <v>635</v>
      </c>
      <c r="F1545" s="58" t="s">
        <v>636</v>
      </c>
      <c r="G1545" s="58" t="s">
        <v>42</v>
      </c>
      <c r="H1545" s="58" t="s">
        <v>3417</v>
      </c>
      <c r="I1545" s="58" t="s">
        <v>44</v>
      </c>
      <c r="J1545" s="58" t="s">
        <v>261</v>
      </c>
      <c r="K1545" s="58" t="s">
        <v>318</v>
      </c>
      <c r="L1545" s="58" t="s">
        <v>3252</v>
      </c>
      <c r="M1545" s="58" t="s">
        <v>8587</v>
      </c>
      <c r="N1545" s="58" t="s">
        <v>8624</v>
      </c>
      <c r="O1545" s="58">
        <v>1489250</v>
      </c>
      <c r="P1545" s="98" t="s">
        <v>8704</v>
      </c>
      <c r="Q1545" s="99">
        <v>44887</v>
      </c>
      <c r="R1545" s="58" t="s">
        <v>8703</v>
      </c>
      <c r="S1545" s="72">
        <v>44887</v>
      </c>
      <c r="T1545" s="58" t="s">
        <v>1356</v>
      </c>
      <c r="U1545" s="58" t="s">
        <v>8685</v>
      </c>
      <c r="V1545" s="72">
        <v>44886</v>
      </c>
      <c r="W1545" s="58" t="s">
        <v>8625</v>
      </c>
      <c r="X1545" s="72">
        <v>44872</v>
      </c>
      <c r="Y1545" s="73" t="s">
        <v>8342</v>
      </c>
      <c r="Z1545" s="58" t="s">
        <v>52</v>
      </c>
      <c r="AA1545" s="58" t="s">
        <v>53</v>
      </c>
      <c r="AB1545" s="97" t="s">
        <v>834</v>
      </c>
      <c r="AC1545" s="97" t="s">
        <v>835</v>
      </c>
      <c r="AD1545" s="58" t="s">
        <v>8686</v>
      </c>
      <c r="AE1545" s="58" t="s">
        <v>8626</v>
      </c>
      <c r="AF1545" s="58" t="s">
        <v>8580</v>
      </c>
      <c r="AG1545" s="58"/>
      <c r="AH1545" s="58"/>
      <c r="AI1545" s="58"/>
      <c r="AJ1545" s="58">
        <v>29785</v>
      </c>
      <c r="AK1545" s="58"/>
    </row>
    <row r="1546" spans="1:37" x14ac:dyDescent="0.3">
      <c r="A1546" s="58" t="s">
        <v>121</v>
      </c>
      <c r="B1546" s="58" t="s">
        <v>632</v>
      </c>
      <c r="C1546" s="58" t="s">
        <v>633</v>
      </c>
      <c r="D1546" s="58" t="s">
        <v>634</v>
      </c>
      <c r="E1546" s="58" t="s">
        <v>635</v>
      </c>
      <c r="F1546" s="58" t="s">
        <v>636</v>
      </c>
      <c r="G1546" s="58" t="s">
        <v>42</v>
      </c>
      <c r="H1546" s="58" t="s">
        <v>3417</v>
      </c>
      <c r="I1546" s="58" t="s">
        <v>44</v>
      </c>
      <c r="J1546" s="58" t="s">
        <v>261</v>
      </c>
      <c r="K1546" s="58" t="s">
        <v>318</v>
      </c>
      <c r="L1546" s="58" t="s">
        <v>8594</v>
      </c>
      <c r="M1546" s="58" t="s">
        <v>8595</v>
      </c>
      <c r="N1546" s="58" t="s">
        <v>8596</v>
      </c>
      <c r="O1546" s="58">
        <v>40600000</v>
      </c>
      <c r="P1546" s="98" t="s">
        <v>8704</v>
      </c>
      <c r="Q1546" s="99">
        <v>44887</v>
      </c>
      <c r="R1546" s="58" t="s">
        <v>8703</v>
      </c>
      <c r="S1546" s="72">
        <v>44887</v>
      </c>
      <c r="T1546" s="58" t="s">
        <v>1356</v>
      </c>
      <c r="U1546" s="58" t="s">
        <v>8683</v>
      </c>
      <c r="V1546" s="72">
        <v>44886</v>
      </c>
      <c r="W1546" s="58" t="s">
        <v>8597</v>
      </c>
      <c r="X1546" s="72">
        <v>44879</v>
      </c>
      <c r="Y1546" s="73" t="s">
        <v>8342</v>
      </c>
      <c r="Z1546" s="58" t="s">
        <v>52</v>
      </c>
      <c r="AA1546" s="58" t="s">
        <v>53</v>
      </c>
      <c r="AB1546" s="97" t="s">
        <v>834</v>
      </c>
      <c r="AC1546" s="97" t="s">
        <v>835</v>
      </c>
      <c r="AD1546" s="58" t="s">
        <v>8684</v>
      </c>
      <c r="AE1546" s="58" t="s">
        <v>8598</v>
      </c>
      <c r="AF1546" s="58" t="s">
        <v>8580</v>
      </c>
      <c r="AG1546" s="58">
        <v>4023423</v>
      </c>
      <c r="AH1546" s="58"/>
      <c r="AI1546" s="58">
        <v>548649</v>
      </c>
      <c r="AJ1546" s="58"/>
      <c r="AK1546" s="58"/>
    </row>
    <row r="1547" spans="1:37" x14ac:dyDescent="0.3">
      <c r="A1547" s="58" t="s">
        <v>36</v>
      </c>
      <c r="B1547" s="58" t="s">
        <v>37</v>
      </c>
      <c r="C1547" s="58" t="s">
        <v>38</v>
      </c>
      <c r="D1547" s="58" t="s">
        <v>39</v>
      </c>
      <c r="E1547" s="58" t="s">
        <v>99</v>
      </c>
      <c r="F1547" s="58" t="s">
        <v>100</v>
      </c>
      <c r="G1547" s="58" t="s">
        <v>56</v>
      </c>
      <c r="H1547" s="58" t="s">
        <v>1051</v>
      </c>
      <c r="I1547" s="58" t="s">
        <v>44</v>
      </c>
      <c r="J1547" s="58" t="s">
        <v>102</v>
      </c>
      <c r="K1547" s="58" t="s">
        <v>103</v>
      </c>
      <c r="L1547" s="58" t="s">
        <v>1052</v>
      </c>
      <c r="M1547" s="58" t="s">
        <v>1053</v>
      </c>
      <c r="N1547" s="58" t="s">
        <v>8545</v>
      </c>
      <c r="O1547" s="58">
        <v>3060000</v>
      </c>
      <c r="P1547" s="98" t="s">
        <v>8704</v>
      </c>
      <c r="Q1547" s="99">
        <v>44887</v>
      </c>
      <c r="R1547" s="58" t="s">
        <v>8703</v>
      </c>
      <c r="S1547" s="72">
        <v>44887</v>
      </c>
      <c r="T1547" s="58" t="s">
        <v>1342</v>
      </c>
      <c r="U1547" s="58" t="s">
        <v>8655</v>
      </c>
      <c r="V1547" s="72">
        <v>44886</v>
      </c>
      <c r="W1547" s="58" t="s">
        <v>8546</v>
      </c>
      <c r="X1547" s="72">
        <v>44883</v>
      </c>
      <c r="Y1547" s="73" t="s">
        <v>8342</v>
      </c>
      <c r="Z1547" s="58" t="s">
        <v>52</v>
      </c>
      <c r="AA1547" s="58" t="s">
        <v>62</v>
      </c>
      <c r="AB1547" s="97" t="s">
        <v>834</v>
      </c>
      <c r="AC1547" s="97" t="s">
        <v>835</v>
      </c>
      <c r="AD1547" s="58" t="s">
        <v>8656</v>
      </c>
      <c r="AE1547" s="58" t="s">
        <v>8547</v>
      </c>
      <c r="AF1547" s="58" t="s">
        <v>8526</v>
      </c>
      <c r="AG1547" s="58"/>
      <c r="AH1547" s="58"/>
      <c r="AI1547" s="58"/>
      <c r="AJ1547" s="58"/>
      <c r="AK1547" s="58"/>
    </row>
    <row r="1548" spans="1:37" x14ac:dyDescent="0.3">
      <c r="A1548" s="58" t="s">
        <v>121</v>
      </c>
      <c r="B1548" s="58" t="s">
        <v>122</v>
      </c>
      <c r="C1548" s="58" t="s">
        <v>123</v>
      </c>
      <c r="D1548" s="58" t="s">
        <v>124</v>
      </c>
      <c r="E1548" s="58" t="s">
        <v>125</v>
      </c>
      <c r="F1548" s="58" t="s">
        <v>250</v>
      </c>
      <c r="G1548" s="58" t="s">
        <v>56</v>
      </c>
      <c r="H1548" s="58" t="s">
        <v>973</v>
      </c>
      <c r="I1548" s="58" t="s">
        <v>44</v>
      </c>
      <c r="J1548" s="58" t="s">
        <v>45</v>
      </c>
      <c r="K1548" s="58" t="s">
        <v>79</v>
      </c>
      <c r="L1548" s="58" t="s">
        <v>974</v>
      </c>
      <c r="M1548" s="58" t="s">
        <v>975</v>
      </c>
      <c r="N1548" s="58" t="s">
        <v>8558</v>
      </c>
      <c r="O1548" s="58">
        <v>2930000</v>
      </c>
      <c r="P1548" s="98" t="s">
        <v>8704</v>
      </c>
      <c r="Q1548" s="99">
        <v>44887</v>
      </c>
      <c r="R1548" s="58" t="s">
        <v>8703</v>
      </c>
      <c r="S1548" s="72">
        <v>44887</v>
      </c>
      <c r="T1548" s="58" t="s">
        <v>1347</v>
      </c>
      <c r="U1548" s="58" t="s">
        <v>8663</v>
      </c>
      <c r="V1548" s="72">
        <v>44886</v>
      </c>
      <c r="W1548" s="58" t="s">
        <v>8559</v>
      </c>
      <c r="X1548" s="72">
        <v>44882</v>
      </c>
      <c r="Y1548" s="73" t="s">
        <v>8342</v>
      </c>
      <c r="Z1548" s="58" t="s">
        <v>52</v>
      </c>
      <c r="AA1548" s="58" t="s">
        <v>62</v>
      </c>
      <c r="AB1548" s="97" t="s">
        <v>834</v>
      </c>
      <c r="AC1548" s="97" t="s">
        <v>835</v>
      </c>
      <c r="AD1548" s="58" t="s">
        <v>8664</v>
      </c>
      <c r="AE1548" s="58" t="s">
        <v>8560</v>
      </c>
      <c r="AF1548" s="58" t="s">
        <v>8522</v>
      </c>
      <c r="AG1548" s="58"/>
      <c r="AH1548" s="58"/>
      <c r="AI1548" s="58"/>
      <c r="AJ1548" s="58"/>
      <c r="AK1548" s="58"/>
    </row>
    <row r="1549" spans="1:37" x14ac:dyDescent="0.3">
      <c r="A1549" s="58" t="s">
        <v>121</v>
      </c>
      <c r="B1549" s="58" t="s">
        <v>122</v>
      </c>
      <c r="C1549" s="58" t="s">
        <v>123</v>
      </c>
      <c r="D1549" s="58" t="s">
        <v>124</v>
      </c>
      <c r="E1549" s="58" t="s">
        <v>125</v>
      </c>
      <c r="F1549" s="58" t="s">
        <v>2121</v>
      </c>
      <c r="G1549" s="58" t="s">
        <v>56</v>
      </c>
      <c r="H1549" s="58" t="s">
        <v>2122</v>
      </c>
      <c r="I1549" s="58" t="s">
        <v>44</v>
      </c>
      <c r="J1549" s="58" t="s">
        <v>136</v>
      </c>
      <c r="K1549" s="58" t="s">
        <v>137</v>
      </c>
      <c r="L1549" s="58" t="s">
        <v>2123</v>
      </c>
      <c r="M1549" s="58" t="s">
        <v>2124</v>
      </c>
      <c r="N1549" s="58" t="s">
        <v>8549</v>
      </c>
      <c r="O1549" s="58">
        <v>1130000</v>
      </c>
      <c r="P1549" s="98" t="s">
        <v>8704</v>
      </c>
      <c r="Q1549" s="99">
        <v>44887</v>
      </c>
      <c r="R1549" s="58" t="s">
        <v>8703</v>
      </c>
      <c r="S1549" s="72">
        <v>44887</v>
      </c>
      <c r="T1549" s="58" t="s">
        <v>1347</v>
      </c>
      <c r="U1549" s="58" t="s">
        <v>8657</v>
      </c>
      <c r="V1549" s="72">
        <v>44886</v>
      </c>
      <c r="W1549" s="58" t="s">
        <v>8550</v>
      </c>
      <c r="X1549" s="72">
        <v>44881</v>
      </c>
      <c r="Y1549" s="73" t="s">
        <v>8342</v>
      </c>
      <c r="Z1549" s="58" t="s">
        <v>52</v>
      </c>
      <c r="AA1549" s="58" t="s">
        <v>62</v>
      </c>
      <c r="AB1549" s="97" t="s">
        <v>834</v>
      </c>
      <c r="AC1549" s="97" t="s">
        <v>835</v>
      </c>
      <c r="AD1549" s="58" t="s">
        <v>8658</v>
      </c>
      <c r="AE1549" s="58" t="s">
        <v>8551</v>
      </c>
      <c r="AF1549" s="58" t="s">
        <v>8533</v>
      </c>
      <c r="AG1549" s="58"/>
      <c r="AH1549" s="58"/>
      <c r="AI1549" s="58"/>
      <c r="AJ1549" s="58"/>
      <c r="AK1549" s="58"/>
    </row>
    <row r="1550" spans="1:37" x14ac:dyDescent="0.3">
      <c r="A1550" s="58" t="s">
        <v>121</v>
      </c>
      <c r="B1550" s="58" t="s">
        <v>122</v>
      </c>
      <c r="C1550" s="58" t="s">
        <v>123</v>
      </c>
      <c r="D1550" s="58" t="s">
        <v>124</v>
      </c>
      <c r="E1550" s="58" t="s">
        <v>125</v>
      </c>
      <c r="F1550" s="58" t="s">
        <v>215</v>
      </c>
      <c r="G1550" s="58" t="s">
        <v>56</v>
      </c>
      <c r="H1550" s="58" t="s">
        <v>593</v>
      </c>
      <c r="I1550" s="58" t="s">
        <v>44</v>
      </c>
      <c r="J1550" s="58" t="s">
        <v>45</v>
      </c>
      <c r="K1550" s="58" t="s">
        <v>46</v>
      </c>
      <c r="L1550" s="58" t="s">
        <v>594</v>
      </c>
      <c r="M1550" s="58" t="s">
        <v>595</v>
      </c>
      <c r="N1550" s="58" t="s">
        <v>8552</v>
      </c>
      <c r="O1550" s="58">
        <v>370000</v>
      </c>
      <c r="P1550" s="98" t="s">
        <v>8704</v>
      </c>
      <c r="Q1550" s="99">
        <v>44887</v>
      </c>
      <c r="R1550" s="58" t="s">
        <v>8703</v>
      </c>
      <c r="S1550" s="72">
        <v>44887</v>
      </c>
      <c r="T1550" s="58" t="s">
        <v>1347</v>
      </c>
      <c r="U1550" s="58" t="s">
        <v>8659</v>
      </c>
      <c r="V1550" s="72">
        <v>44886</v>
      </c>
      <c r="W1550" s="58" t="s">
        <v>8553</v>
      </c>
      <c r="X1550" s="72">
        <v>44869</v>
      </c>
      <c r="Y1550" s="73" t="s">
        <v>8342</v>
      </c>
      <c r="Z1550" s="58" t="s">
        <v>52</v>
      </c>
      <c r="AA1550" s="58" t="s">
        <v>62</v>
      </c>
      <c r="AB1550" s="97" t="s">
        <v>834</v>
      </c>
      <c r="AC1550" s="97" t="s">
        <v>835</v>
      </c>
      <c r="AD1550" s="58" t="s">
        <v>8660</v>
      </c>
      <c r="AE1550" s="58" t="s">
        <v>8554</v>
      </c>
      <c r="AF1550" s="58" t="s">
        <v>8522</v>
      </c>
      <c r="AG1550" s="58"/>
      <c r="AH1550" s="58"/>
      <c r="AI1550" s="58"/>
      <c r="AJ1550" s="58"/>
      <c r="AK1550" s="58"/>
    </row>
    <row r="1551" spans="1:37" x14ac:dyDescent="0.3">
      <c r="A1551" s="58" t="s">
        <v>121</v>
      </c>
      <c r="B1551" s="58" t="s">
        <v>122</v>
      </c>
      <c r="C1551" s="58" t="s">
        <v>123</v>
      </c>
      <c r="D1551" s="58" t="s">
        <v>124</v>
      </c>
      <c r="E1551" s="58" t="s">
        <v>125</v>
      </c>
      <c r="F1551" s="58" t="s">
        <v>250</v>
      </c>
      <c r="G1551" s="58" t="s">
        <v>110</v>
      </c>
      <c r="H1551" s="58" t="s">
        <v>627</v>
      </c>
      <c r="I1551" s="58" t="s">
        <v>44</v>
      </c>
      <c r="J1551" s="58" t="s">
        <v>45</v>
      </c>
      <c r="K1551" s="58" t="s">
        <v>79</v>
      </c>
      <c r="L1551" s="58" t="s">
        <v>6541</v>
      </c>
      <c r="M1551" s="58" t="s">
        <v>6542</v>
      </c>
      <c r="N1551" s="58" t="s">
        <v>8555</v>
      </c>
      <c r="O1551" s="58">
        <v>528000</v>
      </c>
      <c r="P1551" s="98" t="s">
        <v>8704</v>
      </c>
      <c r="Q1551" s="99">
        <v>44887</v>
      </c>
      <c r="R1551" s="58" t="s">
        <v>8703</v>
      </c>
      <c r="S1551" s="72">
        <v>44887</v>
      </c>
      <c r="T1551" s="58" t="s">
        <v>1347</v>
      </c>
      <c r="U1551" s="58" t="s">
        <v>8661</v>
      </c>
      <c r="V1551" s="72">
        <v>44886</v>
      </c>
      <c r="W1551" s="58" t="s">
        <v>8556</v>
      </c>
      <c r="X1551" s="72">
        <v>44882</v>
      </c>
      <c r="Y1551" s="73" t="s">
        <v>8342</v>
      </c>
      <c r="Z1551" s="58" t="s">
        <v>52</v>
      </c>
      <c r="AA1551" s="58" t="s">
        <v>116</v>
      </c>
      <c r="AB1551" s="97" t="s">
        <v>834</v>
      </c>
      <c r="AC1551" s="97" t="s">
        <v>835</v>
      </c>
      <c r="AD1551" s="58" t="s">
        <v>8662</v>
      </c>
      <c r="AE1551" s="58" t="s">
        <v>8557</v>
      </c>
      <c r="AF1551" s="58" t="s">
        <v>8522</v>
      </c>
      <c r="AG1551" s="58"/>
      <c r="AH1551" s="58"/>
      <c r="AI1551" s="58"/>
      <c r="AJ1551" s="58"/>
      <c r="AK1551" s="58"/>
    </row>
    <row r="1552" spans="1:37" x14ac:dyDescent="0.3">
      <c r="A1552" s="58" t="s">
        <v>121</v>
      </c>
      <c r="B1552" s="58" t="s">
        <v>122</v>
      </c>
      <c r="C1552" s="58" t="s">
        <v>123</v>
      </c>
      <c r="D1552" s="58" t="s">
        <v>697</v>
      </c>
      <c r="E1552" s="58" t="s">
        <v>698</v>
      </c>
      <c r="F1552" s="58" t="s">
        <v>781</v>
      </c>
      <c r="G1552" s="58" t="s">
        <v>782</v>
      </c>
      <c r="H1552" s="58" t="s">
        <v>783</v>
      </c>
      <c r="I1552" s="58" t="s">
        <v>44</v>
      </c>
      <c r="J1552" s="58" t="s">
        <v>136</v>
      </c>
      <c r="K1552" s="58" t="s">
        <v>137</v>
      </c>
      <c r="L1552" s="58" t="s">
        <v>784</v>
      </c>
      <c r="M1552" s="58" t="s">
        <v>785</v>
      </c>
      <c r="N1552" s="58" t="s">
        <v>8565</v>
      </c>
      <c r="O1552" s="58">
        <v>86000</v>
      </c>
      <c r="P1552" s="98" t="s">
        <v>8704</v>
      </c>
      <c r="Q1552" s="99">
        <v>44887</v>
      </c>
      <c r="R1552" s="58" t="s">
        <v>8703</v>
      </c>
      <c r="S1552" s="72">
        <v>44887</v>
      </c>
      <c r="T1552" s="58" t="s">
        <v>1347</v>
      </c>
      <c r="U1552" s="58" t="s">
        <v>8667</v>
      </c>
      <c r="V1552" s="72">
        <v>44886</v>
      </c>
      <c r="W1552" s="58" t="s">
        <v>8566</v>
      </c>
      <c r="X1552" s="72">
        <v>44879</v>
      </c>
      <c r="Y1552" s="73" t="s">
        <v>8342</v>
      </c>
      <c r="Z1552" s="58" t="s">
        <v>706</v>
      </c>
      <c r="AA1552" s="58" t="s">
        <v>788</v>
      </c>
      <c r="AB1552" s="97" t="s">
        <v>834</v>
      </c>
      <c r="AC1552" s="97" t="s">
        <v>835</v>
      </c>
      <c r="AD1552" s="58" t="s">
        <v>8668</v>
      </c>
      <c r="AE1552" s="58" t="s">
        <v>8567</v>
      </c>
      <c r="AF1552" s="58" t="s">
        <v>8533</v>
      </c>
      <c r="AG1552" s="58"/>
      <c r="AH1552" s="58"/>
      <c r="AI1552" s="58"/>
      <c r="AJ1552" s="58"/>
      <c r="AK1552" s="58"/>
    </row>
    <row r="1553" spans="1:37" x14ac:dyDescent="0.3">
      <c r="A1553" s="58" t="s">
        <v>121</v>
      </c>
      <c r="B1553" s="58" t="s">
        <v>122</v>
      </c>
      <c r="C1553" s="58" t="s">
        <v>123</v>
      </c>
      <c r="D1553" s="58" t="s">
        <v>697</v>
      </c>
      <c r="E1553" s="58" t="s">
        <v>698</v>
      </c>
      <c r="F1553" s="58" t="s">
        <v>699</v>
      </c>
      <c r="G1553" s="58" t="s">
        <v>700</v>
      </c>
      <c r="H1553" s="58" t="s">
        <v>701</v>
      </c>
      <c r="I1553" s="58" t="s">
        <v>44</v>
      </c>
      <c r="J1553" s="58" t="s">
        <v>136</v>
      </c>
      <c r="K1553" s="58" t="s">
        <v>137</v>
      </c>
      <c r="L1553" s="58" t="s">
        <v>8561</v>
      </c>
      <c r="M1553" s="58" t="s">
        <v>734</v>
      </c>
      <c r="N1553" s="58" t="s">
        <v>8562</v>
      </c>
      <c r="O1553" s="58">
        <v>508733</v>
      </c>
      <c r="P1553" s="98" t="s">
        <v>8704</v>
      </c>
      <c r="Q1553" s="99">
        <v>44887</v>
      </c>
      <c r="R1553" s="58" t="s">
        <v>8703</v>
      </c>
      <c r="S1553" s="72">
        <v>44887</v>
      </c>
      <c r="T1553" s="58" t="s">
        <v>1347</v>
      </c>
      <c r="U1553" s="58" t="s">
        <v>8665</v>
      </c>
      <c r="V1553" s="72">
        <v>44886</v>
      </c>
      <c r="W1553" s="58" t="s">
        <v>8563</v>
      </c>
      <c r="X1553" s="72">
        <v>44882</v>
      </c>
      <c r="Y1553" s="73" t="s">
        <v>8342</v>
      </c>
      <c r="Z1553" s="58" t="s">
        <v>706</v>
      </c>
      <c r="AA1553" s="58" t="s">
        <v>707</v>
      </c>
      <c r="AB1553" s="97" t="s">
        <v>834</v>
      </c>
      <c r="AC1553" s="97" t="s">
        <v>835</v>
      </c>
      <c r="AD1553" s="58" t="s">
        <v>8666</v>
      </c>
      <c r="AE1553" s="58" t="s">
        <v>8564</v>
      </c>
      <c r="AF1553" s="58" t="s">
        <v>8533</v>
      </c>
      <c r="AG1553" s="58"/>
      <c r="AH1553" s="58"/>
      <c r="AI1553" s="58"/>
      <c r="AJ1553" s="58"/>
      <c r="AK1553" s="58"/>
    </row>
    <row r="1554" spans="1:37" x14ac:dyDescent="0.3">
      <c r="A1554" s="58" t="s">
        <v>121</v>
      </c>
      <c r="B1554" s="58" t="s">
        <v>122</v>
      </c>
      <c r="C1554" s="58" t="s">
        <v>256</v>
      </c>
      <c r="D1554" s="58" t="s">
        <v>269</v>
      </c>
      <c r="E1554" s="58" t="s">
        <v>270</v>
      </c>
      <c r="F1554" s="58" t="s">
        <v>839</v>
      </c>
      <c r="G1554" s="58" t="s">
        <v>56</v>
      </c>
      <c r="H1554" s="58" t="s">
        <v>840</v>
      </c>
      <c r="I1554" s="58" t="s">
        <v>44</v>
      </c>
      <c r="J1554" s="58" t="s">
        <v>136</v>
      </c>
      <c r="K1554" s="58" t="s">
        <v>273</v>
      </c>
      <c r="L1554" s="58" t="s">
        <v>841</v>
      </c>
      <c r="M1554" s="58" t="s">
        <v>842</v>
      </c>
      <c r="N1554" s="58" t="s">
        <v>8584</v>
      </c>
      <c r="O1554" s="58">
        <v>1530000</v>
      </c>
      <c r="P1554" s="98" t="s">
        <v>8704</v>
      </c>
      <c r="Q1554" s="99">
        <v>44887</v>
      </c>
      <c r="R1554" s="58" t="s">
        <v>8703</v>
      </c>
      <c r="S1554" s="72">
        <v>44887</v>
      </c>
      <c r="T1554" s="58" t="s">
        <v>1351</v>
      </c>
      <c r="U1554" s="58" t="s">
        <v>8677</v>
      </c>
      <c r="V1554" s="72">
        <v>44886</v>
      </c>
      <c r="W1554" s="58" t="s">
        <v>8585</v>
      </c>
      <c r="X1554" s="72">
        <v>44882</v>
      </c>
      <c r="Y1554" s="73" t="s">
        <v>8342</v>
      </c>
      <c r="Z1554" s="58" t="s">
        <v>52</v>
      </c>
      <c r="AA1554" s="58" t="s">
        <v>62</v>
      </c>
      <c r="AB1554" s="97" t="s">
        <v>834</v>
      </c>
      <c r="AC1554" s="97" t="s">
        <v>835</v>
      </c>
      <c r="AD1554" s="58" t="s">
        <v>8678</v>
      </c>
      <c r="AE1554" s="58" t="s">
        <v>8586</v>
      </c>
      <c r="AF1554" s="58" t="s">
        <v>8533</v>
      </c>
      <c r="AG1554" s="58"/>
      <c r="AH1554" s="58"/>
      <c r="AI1554" s="58"/>
      <c r="AJ1554" s="58"/>
      <c r="AK1554" s="58"/>
    </row>
    <row r="1555" spans="1:37" x14ac:dyDescent="0.3">
      <c r="A1555" s="58" t="s">
        <v>121</v>
      </c>
      <c r="B1555" s="58" t="s">
        <v>122</v>
      </c>
      <c r="C1555" s="58" t="s">
        <v>123</v>
      </c>
      <c r="D1555" s="58" t="s">
        <v>697</v>
      </c>
      <c r="E1555" s="58" t="s">
        <v>698</v>
      </c>
      <c r="F1555" s="58" t="s">
        <v>793</v>
      </c>
      <c r="G1555" s="58" t="s">
        <v>794</v>
      </c>
      <c r="H1555" s="58" t="s">
        <v>795</v>
      </c>
      <c r="I1555" s="58" t="s">
        <v>44</v>
      </c>
      <c r="J1555" s="58" t="s">
        <v>136</v>
      </c>
      <c r="K1555" s="58" t="s">
        <v>137</v>
      </c>
      <c r="L1555" s="58" t="s">
        <v>796</v>
      </c>
      <c r="M1555" s="58" t="s">
        <v>797</v>
      </c>
      <c r="N1555" s="58" t="s">
        <v>8530</v>
      </c>
      <c r="O1555" s="58">
        <v>2836050</v>
      </c>
      <c r="P1555" s="98" t="s">
        <v>8704</v>
      </c>
      <c r="Q1555" s="99">
        <v>44887</v>
      </c>
      <c r="R1555" s="58" t="s">
        <v>8703</v>
      </c>
      <c r="S1555" s="72">
        <v>44887</v>
      </c>
      <c r="T1555" s="58" t="s">
        <v>1347</v>
      </c>
      <c r="U1555" s="58" t="s">
        <v>8639</v>
      </c>
      <c r="V1555" s="72">
        <v>44886</v>
      </c>
      <c r="W1555" s="58" t="s">
        <v>8531</v>
      </c>
      <c r="X1555" s="72">
        <v>44846</v>
      </c>
      <c r="Y1555" s="73" t="s">
        <v>8342</v>
      </c>
      <c r="Z1555" s="58" t="s">
        <v>706</v>
      </c>
      <c r="AA1555" s="58" t="s">
        <v>800</v>
      </c>
      <c r="AB1555" s="97" t="s">
        <v>834</v>
      </c>
      <c r="AC1555" s="97" t="s">
        <v>835</v>
      </c>
      <c r="AD1555" s="58" t="s">
        <v>8640</v>
      </c>
      <c r="AE1555" s="58" t="s">
        <v>8532</v>
      </c>
      <c r="AF1555" s="58" t="s">
        <v>8533</v>
      </c>
      <c r="AG1555" s="58">
        <v>281050</v>
      </c>
      <c r="AH1555" s="58"/>
      <c r="AI1555" s="58"/>
      <c r="AJ1555" s="58">
        <v>14000</v>
      </c>
      <c r="AK1555" s="58"/>
    </row>
    <row r="1556" spans="1:37" x14ac:dyDescent="0.3">
      <c r="A1556" s="58" t="s">
        <v>121</v>
      </c>
      <c r="B1556" s="58" t="s">
        <v>122</v>
      </c>
      <c r="C1556" s="58" t="s">
        <v>256</v>
      </c>
      <c r="D1556" s="58" t="s">
        <v>257</v>
      </c>
      <c r="E1556" s="58" t="s">
        <v>258</v>
      </c>
      <c r="F1556" s="58" t="s">
        <v>515</v>
      </c>
      <c r="G1556" s="58" t="s">
        <v>56</v>
      </c>
      <c r="H1556" s="58" t="s">
        <v>3402</v>
      </c>
      <c r="I1556" s="58" t="s">
        <v>44</v>
      </c>
      <c r="J1556" s="58" t="s">
        <v>261</v>
      </c>
      <c r="K1556" s="58" t="s">
        <v>262</v>
      </c>
      <c r="L1556" s="58" t="s">
        <v>6985</v>
      </c>
      <c r="M1556" s="58" t="s">
        <v>6986</v>
      </c>
      <c r="N1556" s="58" t="s">
        <v>8581</v>
      </c>
      <c r="O1556" s="58">
        <v>300000</v>
      </c>
      <c r="P1556" s="98" t="s">
        <v>8704</v>
      </c>
      <c r="Q1556" s="99">
        <v>44887</v>
      </c>
      <c r="R1556" s="58" t="s">
        <v>8703</v>
      </c>
      <c r="S1556" s="72">
        <v>44887</v>
      </c>
      <c r="T1556" s="58" t="s">
        <v>1351</v>
      </c>
      <c r="U1556" s="58" t="s">
        <v>8675</v>
      </c>
      <c r="V1556" s="72">
        <v>44886</v>
      </c>
      <c r="W1556" s="58" t="s">
        <v>8582</v>
      </c>
      <c r="X1556" s="72">
        <v>44876</v>
      </c>
      <c r="Y1556" s="73" t="s">
        <v>8342</v>
      </c>
      <c r="Z1556" s="58" t="s">
        <v>52</v>
      </c>
      <c r="AA1556" s="58" t="s">
        <v>62</v>
      </c>
      <c r="AB1556" s="97" t="s">
        <v>834</v>
      </c>
      <c r="AC1556" s="97" t="s">
        <v>835</v>
      </c>
      <c r="AD1556" s="58" t="s">
        <v>8676</v>
      </c>
      <c r="AE1556" s="58" t="s">
        <v>8583</v>
      </c>
      <c r="AF1556" s="58" t="s">
        <v>8580</v>
      </c>
      <c r="AG1556" s="58"/>
      <c r="AH1556" s="58"/>
      <c r="AI1556" s="58"/>
      <c r="AJ1556" s="58"/>
      <c r="AK1556" s="58"/>
    </row>
    <row r="1557" spans="1:37" x14ac:dyDescent="0.3">
      <c r="A1557" s="58" t="s">
        <v>121</v>
      </c>
      <c r="B1557" s="58" t="s">
        <v>122</v>
      </c>
      <c r="C1557" s="58" t="s">
        <v>123</v>
      </c>
      <c r="D1557" s="58" t="s">
        <v>697</v>
      </c>
      <c r="E1557" s="58" t="s">
        <v>698</v>
      </c>
      <c r="F1557" s="58" t="s">
        <v>793</v>
      </c>
      <c r="G1557" s="58" t="s">
        <v>794</v>
      </c>
      <c r="H1557" s="58" t="s">
        <v>795</v>
      </c>
      <c r="I1557" s="58" t="s">
        <v>44</v>
      </c>
      <c r="J1557" s="58" t="s">
        <v>136</v>
      </c>
      <c r="K1557" s="58" t="s">
        <v>137</v>
      </c>
      <c r="L1557" s="58" t="s">
        <v>796</v>
      </c>
      <c r="M1557" s="58" t="s">
        <v>797</v>
      </c>
      <c r="N1557" s="58" t="s">
        <v>8537</v>
      </c>
      <c r="O1557" s="58">
        <v>825000</v>
      </c>
      <c r="P1557" s="98" t="s">
        <v>8704</v>
      </c>
      <c r="Q1557" s="99">
        <v>44887</v>
      </c>
      <c r="R1557" s="58" t="s">
        <v>8703</v>
      </c>
      <c r="S1557" s="72">
        <v>44887</v>
      </c>
      <c r="T1557" s="58" t="s">
        <v>1347</v>
      </c>
      <c r="U1557" s="58" t="s">
        <v>8643</v>
      </c>
      <c r="V1557" s="72">
        <v>44886</v>
      </c>
      <c r="W1557" s="58" t="s">
        <v>8538</v>
      </c>
      <c r="X1557" s="72">
        <v>44878</v>
      </c>
      <c r="Y1557" s="73" t="s">
        <v>8342</v>
      </c>
      <c r="Z1557" s="58" t="s">
        <v>706</v>
      </c>
      <c r="AA1557" s="58" t="s">
        <v>800</v>
      </c>
      <c r="AB1557" s="97" t="s">
        <v>834</v>
      </c>
      <c r="AC1557" s="97" t="s">
        <v>835</v>
      </c>
      <c r="AD1557" s="58" t="s">
        <v>8644</v>
      </c>
      <c r="AE1557" s="58" t="s">
        <v>8539</v>
      </c>
      <c r="AF1557" s="58" t="s">
        <v>8533</v>
      </c>
      <c r="AG1557" s="58"/>
      <c r="AH1557" s="58"/>
      <c r="AI1557" s="58"/>
      <c r="AJ1557" s="58">
        <v>33000</v>
      </c>
      <c r="AK1557" s="58"/>
    </row>
    <row r="1558" spans="1:37" x14ac:dyDescent="0.3">
      <c r="A1558" s="58" t="s">
        <v>121</v>
      </c>
      <c r="B1558" s="58" t="s">
        <v>632</v>
      </c>
      <c r="C1558" s="58" t="s">
        <v>633</v>
      </c>
      <c r="D1558" s="58" t="s">
        <v>634</v>
      </c>
      <c r="E1558" s="58" t="s">
        <v>680</v>
      </c>
      <c r="F1558" s="58" t="s">
        <v>681</v>
      </c>
      <c r="G1558" s="58" t="s">
        <v>42</v>
      </c>
      <c r="H1558" s="58" t="s">
        <v>3257</v>
      </c>
      <c r="I1558" s="58" t="s">
        <v>44</v>
      </c>
      <c r="J1558" s="58" t="s">
        <v>261</v>
      </c>
      <c r="K1558" s="58" t="s">
        <v>318</v>
      </c>
      <c r="L1558" s="58" t="s">
        <v>3252</v>
      </c>
      <c r="M1558" s="58" t="s">
        <v>3258</v>
      </c>
      <c r="N1558" s="58" t="s">
        <v>8620</v>
      </c>
      <c r="O1558" s="58">
        <v>1474700</v>
      </c>
      <c r="P1558" s="98" t="s">
        <v>8704</v>
      </c>
      <c r="Q1558" s="99">
        <v>44887</v>
      </c>
      <c r="R1558" s="58" t="s">
        <v>8703</v>
      </c>
      <c r="S1558" s="72">
        <v>44887</v>
      </c>
      <c r="T1558" s="58" t="s">
        <v>1356</v>
      </c>
      <c r="U1558" s="58" t="s">
        <v>8701</v>
      </c>
      <c r="V1558" s="72">
        <v>44886</v>
      </c>
      <c r="W1558" s="58" t="s">
        <v>8621</v>
      </c>
      <c r="X1558" s="72">
        <v>44879</v>
      </c>
      <c r="Y1558" s="73" t="s">
        <v>8342</v>
      </c>
      <c r="Z1558" s="58" t="s">
        <v>52</v>
      </c>
      <c r="AA1558" s="58" t="s">
        <v>53</v>
      </c>
      <c r="AB1558" s="97" t="s">
        <v>834</v>
      </c>
      <c r="AC1558" s="97" t="s">
        <v>835</v>
      </c>
      <c r="AD1558" s="58" t="s">
        <v>8702</v>
      </c>
      <c r="AE1558" s="58" t="s">
        <v>8622</v>
      </c>
      <c r="AF1558" s="58" t="s">
        <v>8580</v>
      </c>
      <c r="AG1558" s="58"/>
      <c r="AH1558" s="58"/>
      <c r="AI1558" s="58"/>
      <c r="AJ1558" s="58">
        <v>29494</v>
      </c>
      <c r="AK1558" s="58"/>
    </row>
    <row r="1559" spans="1:37" x14ac:dyDescent="0.3">
      <c r="A1559" s="58" t="s">
        <v>121</v>
      </c>
      <c r="B1559" s="58" t="s">
        <v>122</v>
      </c>
      <c r="C1559" s="58" t="s">
        <v>123</v>
      </c>
      <c r="D1559" s="58" t="s">
        <v>697</v>
      </c>
      <c r="E1559" s="58" t="s">
        <v>698</v>
      </c>
      <c r="F1559" s="58" t="s">
        <v>793</v>
      </c>
      <c r="G1559" s="58" t="s">
        <v>794</v>
      </c>
      <c r="H1559" s="58" t="s">
        <v>795</v>
      </c>
      <c r="I1559" s="58" t="s">
        <v>44</v>
      </c>
      <c r="J1559" s="58" t="s">
        <v>136</v>
      </c>
      <c r="K1559" s="58" t="s">
        <v>137</v>
      </c>
      <c r="L1559" s="58" t="s">
        <v>796</v>
      </c>
      <c r="M1559" s="58" t="s">
        <v>797</v>
      </c>
      <c r="N1559" s="58" t="s">
        <v>8568</v>
      </c>
      <c r="O1559" s="58">
        <v>875000</v>
      </c>
      <c r="P1559" s="98" t="s">
        <v>8704</v>
      </c>
      <c r="Q1559" s="99">
        <v>44887</v>
      </c>
      <c r="R1559" s="58" t="s">
        <v>8703</v>
      </c>
      <c r="S1559" s="72">
        <v>44887</v>
      </c>
      <c r="T1559" s="58" t="s">
        <v>1347</v>
      </c>
      <c r="U1559" s="58" t="s">
        <v>8669</v>
      </c>
      <c r="V1559" s="72">
        <v>44886</v>
      </c>
      <c r="W1559" s="58" t="s">
        <v>8569</v>
      </c>
      <c r="X1559" s="72">
        <v>44845</v>
      </c>
      <c r="Y1559" s="73" t="s">
        <v>8342</v>
      </c>
      <c r="Z1559" s="58" t="s">
        <v>706</v>
      </c>
      <c r="AA1559" s="58" t="s">
        <v>800</v>
      </c>
      <c r="AB1559" s="97" t="s">
        <v>834</v>
      </c>
      <c r="AC1559" s="97" t="s">
        <v>835</v>
      </c>
      <c r="AD1559" s="58" t="s">
        <v>8670</v>
      </c>
      <c r="AE1559" s="58" t="s">
        <v>8570</v>
      </c>
      <c r="AF1559" s="58" t="s">
        <v>8533</v>
      </c>
      <c r="AG1559" s="58"/>
      <c r="AH1559" s="58"/>
      <c r="AI1559" s="58"/>
      <c r="AJ1559" s="58"/>
      <c r="AK1559" s="58"/>
    </row>
    <row r="1560" spans="1:37" x14ac:dyDescent="0.3">
      <c r="A1560" s="58" t="s">
        <v>121</v>
      </c>
      <c r="B1560" s="58" t="s">
        <v>632</v>
      </c>
      <c r="C1560" s="58" t="s">
        <v>633</v>
      </c>
      <c r="D1560" s="58" t="s">
        <v>634</v>
      </c>
      <c r="E1560" s="58" t="s">
        <v>635</v>
      </c>
      <c r="F1560" s="58" t="s">
        <v>3427</v>
      </c>
      <c r="G1560" s="58" t="s">
        <v>42</v>
      </c>
      <c r="H1560" s="58" t="s">
        <v>3428</v>
      </c>
      <c r="I1560" s="58" t="s">
        <v>44</v>
      </c>
      <c r="J1560" s="58" t="s">
        <v>261</v>
      </c>
      <c r="K1560" s="58" t="s">
        <v>318</v>
      </c>
      <c r="L1560" s="58" t="s">
        <v>3252</v>
      </c>
      <c r="M1560" s="58" t="s">
        <v>8613</v>
      </c>
      <c r="N1560" s="58" t="s">
        <v>8617</v>
      </c>
      <c r="O1560" s="58">
        <v>1471350</v>
      </c>
      <c r="P1560" s="98" t="s">
        <v>8704</v>
      </c>
      <c r="Q1560" s="99">
        <v>44887</v>
      </c>
      <c r="R1560" s="58" t="s">
        <v>8703</v>
      </c>
      <c r="S1560" s="72">
        <v>44887</v>
      </c>
      <c r="T1560" s="58" t="s">
        <v>1356</v>
      </c>
      <c r="U1560" s="58" t="s">
        <v>8699</v>
      </c>
      <c r="V1560" s="72">
        <v>44886</v>
      </c>
      <c r="W1560" s="58" t="s">
        <v>8618</v>
      </c>
      <c r="X1560" s="72">
        <v>44869</v>
      </c>
      <c r="Y1560" s="73" t="s">
        <v>8342</v>
      </c>
      <c r="Z1560" s="58" t="s">
        <v>52</v>
      </c>
      <c r="AA1560" s="58" t="s">
        <v>53</v>
      </c>
      <c r="AB1560" s="97" t="s">
        <v>834</v>
      </c>
      <c r="AC1560" s="97" t="s">
        <v>835</v>
      </c>
      <c r="AD1560" s="58" t="s">
        <v>8700</v>
      </c>
      <c r="AE1560" s="58" t="s">
        <v>8619</v>
      </c>
      <c r="AF1560" s="58" t="s">
        <v>8580</v>
      </c>
      <c r="AG1560" s="58"/>
      <c r="AH1560" s="58"/>
      <c r="AI1560" s="58"/>
      <c r="AJ1560" s="58">
        <v>29427</v>
      </c>
      <c r="AK1560" s="58"/>
    </row>
    <row r="1561" spans="1:37" x14ac:dyDescent="0.3">
      <c r="A1561" s="58" t="s">
        <v>121</v>
      </c>
      <c r="B1561" s="58" t="s">
        <v>632</v>
      </c>
      <c r="C1561" s="58" t="s">
        <v>633</v>
      </c>
      <c r="D1561" s="58" t="s">
        <v>634</v>
      </c>
      <c r="E1561" s="58" t="s">
        <v>635</v>
      </c>
      <c r="F1561" s="58" t="s">
        <v>3427</v>
      </c>
      <c r="G1561" s="58" t="s">
        <v>42</v>
      </c>
      <c r="H1561" s="58" t="s">
        <v>3428</v>
      </c>
      <c r="I1561" s="58" t="s">
        <v>44</v>
      </c>
      <c r="J1561" s="58" t="s">
        <v>261</v>
      </c>
      <c r="K1561" s="58" t="s">
        <v>318</v>
      </c>
      <c r="L1561" s="58" t="s">
        <v>3252</v>
      </c>
      <c r="M1561" s="58" t="s">
        <v>8613</v>
      </c>
      <c r="N1561" s="58" t="s">
        <v>8614</v>
      </c>
      <c r="O1561" s="58">
        <v>1461850</v>
      </c>
      <c r="P1561" s="98" t="s">
        <v>8704</v>
      </c>
      <c r="Q1561" s="99">
        <v>44887</v>
      </c>
      <c r="R1561" s="58" t="s">
        <v>8703</v>
      </c>
      <c r="S1561" s="72">
        <v>44887</v>
      </c>
      <c r="T1561" s="58" t="s">
        <v>1356</v>
      </c>
      <c r="U1561" s="58" t="s">
        <v>8697</v>
      </c>
      <c r="V1561" s="72">
        <v>44886</v>
      </c>
      <c r="W1561" s="58" t="s">
        <v>8615</v>
      </c>
      <c r="X1561" s="72">
        <v>44867</v>
      </c>
      <c r="Y1561" s="73" t="s">
        <v>8342</v>
      </c>
      <c r="Z1561" s="58" t="s">
        <v>52</v>
      </c>
      <c r="AA1561" s="58" t="s">
        <v>53</v>
      </c>
      <c r="AB1561" s="97" t="s">
        <v>834</v>
      </c>
      <c r="AC1561" s="97" t="s">
        <v>835</v>
      </c>
      <c r="AD1561" s="58" t="s">
        <v>8698</v>
      </c>
      <c r="AE1561" s="58" t="s">
        <v>8616</v>
      </c>
      <c r="AF1561" s="58" t="s">
        <v>8580</v>
      </c>
      <c r="AG1561" s="58"/>
      <c r="AH1561" s="58"/>
      <c r="AI1561" s="58"/>
      <c r="AJ1561" s="58">
        <v>29237</v>
      </c>
      <c r="AK1561" s="58"/>
    </row>
    <row r="1562" spans="1:37" x14ac:dyDescent="0.3">
      <c r="A1562" s="58" t="s">
        <v>121</v>
      </c>
      <c r="B1562" s="58" t="s">
        <v>122</v>
      </c>
      <c r="C1562" s="58" t="s">
        <v>123</v>
      </c>
      <c r="D1562" s="58" t="s">
        <v>697</v>
      </c>
      <c r="E1562" s="58" t="s">
        <v>698</v>
      </c>
      <c r="F1562" s="58" t="s">
        <v>793</v>
      </c>
      <c r="G1562" s="58" t="s">
        <v>2983</v>
      </c>
      <c r="H1562" s="58" t="s">
        <v>2984</v>
      </c>
      <c r="I1562" s="58" t="s">
        <v>44</v>
      </c>
      <c r="J1562" s="58" t="s">
        <v>136</v>
      </c>
      <c r="K1562" s="58" t="s">
        <v>137</v>
      </c>
      <c r="L1562" s="58" t="s">
        <v>2985</v>
      </c>
      <c r="M1562" s="58" t="s">
        <v>2986</v>
      </c>
      <c r="N1562" s="58" t="s">
        <v>8571</v>
      </c>
      <c r="O1562" s="58">
        <v>3000000</v>
      </c>
      <c r="P1562" s="98" t="s">
        <v>8704</v>
      </c>
      <c r="Q1562" s="99">
        <v>44887</v>
      </c>
      <c r="R1562" s="58" t="s">
        <v>8703</v>
      </c>
      <c r="S1562" s="72">
        <v>44887</v>
      </c>
      <c r="T1562" s="58" t="s">
        <v>1347</v>
      </c>
      <c r="U1562" s="58" t="s">
        <v>8651</v>
      </c>
      <c r="V1562" s="72">
        <v>44886</v>
      </c>
      <c r="W1562" s="58" t="s">
        <v>8572</v>
      </c>
      <c r="X1562" s="72">
        <v>44883</v>
      </c>
      <c r="Y1562" s="73" t="s">
        <v>8342</v>
      </c>
      <c r="Z1562" s="58" t="s">
        <v>706</v>
      </c>
      <c r="AA1562" s="58" t="s">
        <v>800</v>
      </c>
      <c r="AB1562" s="97" t="s">
        <v>834</v>
      </c>
      <c r="AC1562" s="97" t="s">
        <v>835</v>
      </c>
      <c r="AD1562" s="58" t="s">
        <v>8652</v>
      </c>
      <c r="AE1562" s="58" t="s">
        <v>8573</v>
      </c>
      <c r="AF1562" s="58" t="s">
        <v>8533</v>
      </c>
      <c r="AG1562" s="58">
        <v>297297</v>
      </c>
      <c r="AH1562" s="58"/>
      <c r="AI1562" s="58"/>
      <c r="AJ1562" s="58">
        <v>54054</v>
      </c>
      <c r="AK1562" s="58"/>
    </row>
    <row r="1563" spans="1:37" x14ac:dyDescent="0.3">
      <c r="A1563" s="58" t="s">
        <v>121</v>
      </c>
      <c r="B1563" s="58" t="s">
        <v>632</v>
      </c>
      <c r="C1563" s="58" t="s">
        <v>633</v>
      </c>
      <c r="D1563" s="58" t="s">
        <v>634</v>
      </c>
      <c r="E1563" s="58" t="s">
        <v>635</v>
      </c>
      <c r="F1563" s="58" t="s">
        <v>652</v>
      </c>
      <c r="G1563" s="58" t="s">
        <v>56</v>
      </c>
      <c r="H1563" s="58" t="s">
        <v>665</v>
      </c>
      <c r="I1563" s="58" t="s">
        <v>44</v>
      </c>
      <c r="J1563" s="58" t="s">
        <v>261</v>
      </c>
      <c r="K1563" s="58" t="s">
        <v>318</v>
      </c>
      <c r="L1563" s="58" t="s">
        <v>5750</v>
      </c>
      <c r="M1563" s="58" t="s">
        <v>5751</v>
      </c>
      <c r="N1563" s="58" t="s">
        <v>8610</v>
      </c>
      <c r="O1563" s="58">
        <v>595000</v>
      </c>
      <c r="P1563" s="98" t="s">
        <v>8704</v>
      </c>
      <c r="Q1563" s="99">
        <v>44887</v>
      </c>
      <c r="R1563" s="58" t="s">
        <v>8703</v>
      </c>
      <c r="S1563" s="72">
        <v>44887</v>
      </c>
      <c r="T1563" s="58" t="s">
        <v>1356</v>
      </c>
      <c r="U1563" s="58" t="s">
        <v>8695</v>
      </c>
      <c r="V1563" s="72">
        <v>44886</v>
      </c>
      <c r="W1563" s="58" t="s">
        <v>8611</v>
      </c>
      <c r="X1563" s="72">
        <v>44867</v>
      </c>
      <c r="Y1563" s="73" t="s">
        <v>8342</v>
      </c>
      <c r="Z1563" s="58" t="s">
        <v>52</v>
      </c>
      <c r="AA1563" s="58" t="s">
        <v>62</v>
      </c>
      <c r="AB1563" s="97" t="s">
        <v>834</v>
      </c>
      <c r="AC1563" s="97" t="s">
        <v>835</v>
      </c>
      <c r="AD1563" s="58" t="s">
        <v>8696</v>
      </c>
      <c r="AE1563" s="58" t="s">
        <v>8612</v>
      </c>
      <c r="AF1563" s="58" t="s">
        <v>8580</v>
      </c>
      <c r="AG1563" s="58"/>
      <c r="AH1563" s="58"/>
      <c r="AI1563" s="58"/>
      <c r="AJ1563" s="58"/>
      <c r="AK1563" s="58"/>
    </row>
    <row r="1564" spans="1:37" x14ac:dyDescent="0.3">
      <c r="A1564" s="58" t="s">
        <v>121</v>
      </c>
      <c r="B1564" s="58" t="s">
        <v>632</v>
      </c>
      <c r="C1564" s="58" t="s">
        <v>633</v>
      </c>
      <c r="D1564" s="58" t="s">
        <v>634</v>
      </c>
      <c r="E1564" s="58" t="s">
        <v>635</v>
      </c>
      <c r="F1564" s="58" t="s">
        <v>652</v>
      </c>
      <c r="G1564" s="58" t="s">
        <v>42</v>
      </c>
      <c r="H1564" s="58" t="s">
        <v>3251</v>
      </c>
      <c r="I1564" s="58" t="s">
        <v>44</v>
      </c>
      <c r="J1564" s="58" t="s">
        <v>261</v>
      </c>
      <c r="K1564" s="58" t="s">
        <v>318</v>
      </c>
      <c r="L1564" s="58" t="s">
        <v>2860</v>
      </c>
      <c r="M1564" s="58" t="s">
        <v>3253</v>
      </c>
      <c r="N1564" s="58" t="s">
        <v>8607</v>
      </c>
      <c r="O1564" s="58">
        <v>1488400</v>
      </c>
      <c r="P1564" s="98" t="s">
        <v>8704</v>
      </c>
      <c r="Q1564" s="99">
        <v>44887</v>
      </c>
      <c r="R1564" s="58" t="s">
        <v>8703</v>
      </c>
      <c r="S1564" s="72">
        <v>44887</v>
      </c>
      <c r="T1564" s="58" t="s">
        <v>1356</v>
      </c>
      <c r="U1564" s="58" t="s">
        <v>8693</v>
      </c>
      <c r="V1564" s="72">
        <v>44886</v>
      </c>
      <c r="W1564" s="58" t="s">
        <v>8608</v>
      </c>
      <c r="X1564" s="72">
        <v>44876</v>
      </c>
      <c r="Y1564" s="73" t="s">
        <v>8342</v>
      </c>
      <c r="Z1564" s="58" t="s">
        <v>52</v>
      </c>
      <c r="AA1564" s="58" t="s">
        <v>53</v>
      </c>
      <c r="AB1564" s="97" t="s">
        <v>834</v>
      </c>
      <c r="AC1564" s="97" t="s">
        <v>835</v>
      </c>
      <c r="AD1564" s="58" t="s">
        <v>8694</v>
      </c>
      <c r="AE1564" s="58" t="s">
        <v>8609</v>
      </c>
      <c r="AF1564" s="58" t="s">
        <v>8580</v>
      </c>
      <c r="AG1564" s="58"/>
      <c r="AH1564" s="58"/>
      <c r="AI1564" s="58"/>
      <c r="AJ1564" s="58">
        <v>29768</v>
      </c>
      <c r="AK1564" s="58"/>
    </row>
    <row r="1565" spans="1:37" x14ac:dyDescent="0.3">
      <c r="A1565" s="58" t="s">
        <v>121</v>
      </c>
      <c r="B1565" s="58" t="s">
        <v>122</v>
      </c>
      <c r="C1565" s="58" t="s">
        <v>256</v>
      </c>
      <c r="D1565" s="58" t="s">
        <v>351</v>
      </c>
      <c r="E1565" s="58" t="s">
        <v>352</v>
      </c>
      <c r="F1565" s="58" t="s">
        <v>387</v>
      </c>
      <c r="G1565" s="58" t="s">
        <v>42</v>
      </c>
      <c r="H1565" s="58" t="s">
        <v>3068</v>
      </c>
      <c r="I1565" s="58" t="s">
        <v>44</v>
      </c>
      <c r="J1565" s="58" t="s">
        <v>261</v>
      </c>
      <c r="K1565" s="58" t="s">
        <v>318</v>
      </c>
      <c r="L1565" s="58" t="s">
        <v>2860</v>
      </c>
      <c r="M1565" s="58" t="s">
        <v>3069</v>
      </c>
      <c r="N1565" s="58" t="s">
        <v>8577</v>
      </c>
      <c r="O1565" s="58">
        <v>1466600</v>
      </c>
      <c r="P1565" s="98" t="s">
        <v>8704</v>
      </c>
      <c r="Q1565" s="99">
        <v>44887</v>
      </c>
      <c r="R1565" s="58" t="s">
        <v>8703</v>
      </c>
      <c r="S1565" s="72">
        <v>44887</v>
      </c>
      <c r="T1565" s="58" t="s">
        <v>1351</v>
      </c>
      <c r="U1565" s="58" t="s">
        <v>8673</v>
      </c>
      <c r="V1565" s="72">
        <v>44886</v>
      </c>
      <c r="W1565" s="58" t="s">
        <v>8578</v>
      </c>
      <c r="X1565" s="72">
        <v>44837</v>
      </c>
      <c r="Y1565" s="73" t="s">
        <v>8342</v>
      </c>
      <c r="Z1565" s="58" t="s">
        <v>52</v>
      </c>
      <c r="AA1565" s="58" t="s">
        <v>53</v>
      </c>
      <c r="AB1565" s="97" t="s">
        <v>834</v>
      </c>
      <c r="AC1565" s="97" t="s">
        <v>835</v>
      </c>
      <c r="AD1565" s="58" t="s">
        <v>8674</v>
      </c>
      <c r="AE1565" s="58" t="s">
        <v>8579</v>
      </c>
      <c r="AF1565" s="58" t="s">
        <v>8580</v>
      </c>
      <c r="AG1565" s="58"/>
      <c r="AH1565" s="58"/>
      <c r="AI1565" s="58"/>
      <c r="AJ1565" s="58">
        <v>29332</v>
      </c>
      <c r="AK1565" s="58"/>
    </row>
    <row r="1566" spans="1:37" x14ac:dyDescent="0.3">
      <c r="A1566" s="58" t="s">
        <v>121</v>
      </c>
      <c r="B1566" s="58" t="s">
        <v>632</v>
      </c>
      <c r="C1566" s="58" t="s">
        <v>633</v>
      </c>
      <c r="D1566" s="58" t="s">
        <v>634</v>
      </c>
      <c r="E1566" s="58" t="s">
        <v>635</v>
      </c>
      <c r="F1566" s="58" t="s">
        <v>652</v>
      </c>
      <c r="G1566" s="58" t="s">
        <v>42</v>
      </c>
      <c r="H1566" s="58" t="s">
        <v>3251</v>
      </c>
      <c r="I1566" s="58" t="s">
        <v>44</v>
      </c>
      <c r="J1566" s="58" t="s">
        <v>261</v>
      </c>
      <c r="K1566" s="58" t="s">
        <v>318</v>
      </c>
      <c r="L1566" s="58" t="s">
        <v>2860</v>
      </c>
      <c r="M1566" s="58" t="s">
        <v>3253</v>
      </c>
      <c r="N1566" s="58" t="s">
        <v>8604</v>
      </c>
      <c r="O1566" s="58">
        <v>1454050</v>
      </c>
      <c r="P1566" s="98" t="s">
        <v>8704</v>
      </c>
      <c r="Q1566" s="99">
        <v>44887</v>
      </c>
      <c r="R1566" s="58" t="s">
        <v>8703</v>
      </c>
      <c r="S1566" s="72">
        <v>44887</v>
      </c>
      <c r="T1566" s="58" t="s">
        <v>1356</v>
      </c>
      <c r="U1566" s="58" t="s">
        <v>8691</v>
      </c>
      <c r="V1566" s="72">
        <v>44886</v>
      </c>
      <c r="W1566" s="58" t="s">
        <v>8605</v>
      </c>
      <c r="X1566" s="72">
        <v>44874</v>
      </c>
      <c r="Y1566" s="73" t="s">
        <v>8342</v>
      </c>
      <c r="Z1566" s="58" t="s">
        <v>52</v>
      </c>
      <c r="AA1566" s="58" t="s">
        <v>53</v>
      </c>
      <c r="AB1566" s="97" t="s">
        <v>834</v>
      </c>
      <c r="AC1566" s="97" t="s">
        <v>835</v>
      </c>
      <c r="AD1566" s="58" t="s">
        <v>8692</v>
      </c>
      <c r="AE1566" s="58" t="s">
        <v>8606</v>
      </c>
      <c r="AF1566" s="58" t="s">
        <v>8580</v>
      </c>
      <c r="AG1566" s="58"/>
      <c r="AH1566" s="58"/>
      <c r="AI1566" s="58"/>
      <c r="AJ1566" s="58">
        <v>29081</v>
      </c>
      <c r="AK1566" s="58"/>
    </row>
    <row r="1567" spans="1:37" x14ac:dyDescent="0.3">
      <c r="A1567" s="58" t="s">
        <v>121</v>
      </c>
      <c r="B1567" s="58" t="s">
        <v>632</v>
      </c>
      <c r="C1567" s="58" t="s">
        <v>633</v>
      </c>
      <c r="D1567" s="58" t="s">
        <v>634</v>
      </c>
      <c r="E1567" s="58" t="s">
        <v>635</v>
      </c>
      <c r="F1567" s="58" t="s">
        <v>652</v>
      </c>
      <c r="G1567" s="58" t="s">
        <v>42</v>
      </c>
      <c r="H1567" s="58" t="s">
        <v>3251</v>
      </c>
      <c r="I1567" s="58" t="s">
        <v>44</v>
      </c>
      <c r="J1567" s="58" t="s">
        <v>261</v>
      </c>
      <c r="K1567" s="58" t="s">
        <v>318</v>
      </c>
      <c r="L1567" s="58" t="s">
        <v>2860</v>
      </c>
      <c r="M1567" s="58" t="s">
        <v>3253</v>
      </c>
      <c r="N1567" s="58" t="s">
        <v>8418</v>
      </c>
      <c r="O1567" s="58">
        <v>1490750</v>
      </c>
      <c r="P1567" s="98" t="s">
        <v>8704</v>
      </c>
      <c r="Q1567" s="99">
        <v>44887</v>
      </c>
      <c r="R1567" s="58" t="s">
        <v>8703</v>
      </c>
      <c r="S1567" s="72">
        <v>44887</v>
      </c>
      <c r="T1567" s="58" t="s">
        <v>1356</v>
      </c>
      <c r="U1567" s="58" t="s">
        <v>8689</v>
      </c>
      <c r="V1567" s="72">
        <v>44886</v>
      </c>
      <c r="W1567" s="58" t="s">
        <v>8602</v>
      </c>
      <c r="X1567" s="72">
        <v>44865</v>
      </c>
      <c r="Y1567" s="73" t="s">
        <v>8342</v>
      </c>
      <c r="Z1567" s="58" t="s">
        <v>52</v>
      </c>
      <c r="AA1567" s="58" t="s">
        <v>53</v>
      </c>
      <c r="AB1567" s="97" t="s">
        <v>834</v>
      </c>
      <c r="AC1567" s="97" t="s">
        <v>835</v>
      </c>
      <c r="AD1567" s="58" t="s">
        <v>8690</v>
      </c>
      <c r="AE1567" s="58" t="s">
        <v>8603</v>
      </c>
      <c r="AF1567" s="58" t="s">
        <v>8580</v>
      </c>
      <c r="AG1567" s="58"/>
      <c r="AH1567" s="58"/>
      <c r="AI1567" s="58"/>
      <c r="AJ1567" s="58">
        <v>29815</v>
      </c>
      <c r="AK1567" s="58"/>
    </row>
    <row r="1568" spans="1:37" x14ac:dyDescent="0.3">
      <c r="A1568" s="58" t="s">
        <v>121</v>
      </c>
      <c r="B1568" s="58" t="s">
        <v>632</v>
      </c>
      <c r="C1568" s="58" t="s">
        <v>633</v>
      </c>
      <c r="D1568" s="58" t="s">
        <v>634</v>
      </c>
      <c r="E1568" s="58" t="s">
        <v>635</v>
      </c>
      <c r="F1568" s="58" t="s">
        <v>636</v>
      </c>
      <c r="G1568" s="58" t="s">
        <v>56</v>
      </c>
      <c r="H1568" s="58" t="s">
        <v>3424</v>
      </c>
      <c r="I1568" s="58" t="s">
        <v>44</v>
      </c>
      <c r="J1568" s="58" t="s">
        <v>261</v>
      </c>
      <c r="K1568" s="58" t="s">
        <v>318</v>
      </c>
      <c r="L1568" s="58" t="s">
        <v>5750</v>
      </c>
      <c r="M1568" s="58" t="s">
        <v>6756</v>
      </c>
      <c r="N1568" s="58" t="s">
        <v>8599</v>
      </c>
      <c r="O1568" s="58">
        <v>380000</v>
      </c>
      <c r="P1568" s="98" t="s">
        <v>8704</v>
      </c>
      <c r="Q1568" s="99">
        <v>44887</v>
      </c>
      <c r="R1568" s="58" t="s">
        <v>8703</v>
      </c>
      <c r="S1568" s="72">
        <v>44887</v>
      </c>
      <c r="T1568" s="58" t="s">
        <v>1356</v>
      </c>
      <c r="U1568" s="58" t="s">
        <v>8687</v>
      </c>
      <c r="V1568" s="72">
        <v>44886</v>
      </c>
      <c r="W1568" s="58" t="s">
        <v>8600</v>
      </c>
      <c r="X1568" s="72">
        <v>44795</v>
      </c>
      <c r="Y1568" s="73" t="s">
        <v>8342</v>
      </c>
      <c r="Z1568" s="58" t="s">
        <v>52</v>
      </c>
      <c r="AA1568" s="58" t="s">
        <v>62</v>
      </c>
      <c r="AB1568" s="97" t="s">
        <v>834</v>
      </c>
      <c r="AC1568" s="97" t="s">
        <v>835</v>
      </c>
      <c r="AD1568" s="58" t="s">
        <v>8688</v>
      </c>
      <c r="AE1568" s="58" t="s">
        <v>8601</v>
      </c>
      <c r="AF1568" s="58" t="s">
        <v>8580</v>
      </c>
      <c r="AG1568" s="58"/>
      <c r="AH1568" s="58"/>
      <c r="AI1568" s="58"/>
      <c r="AJ1568" s="58"/>
      <c r="AK1568" s="58"/>
    </row>
    <row r="1569" spans="1:37" x14ac:dyDescent="0.3">
      <c r="A1569" s="71" t="s">
        <v>121</v>
      </c>
      <c r="B1569" s="71" t="s">
        <v>632</v>
      </c>
      <c r="C1569" s="71" t="s">
        <v>633</v>
      </c>
      <c r="D1569" s="71" t="s">
        <v>634</v>
      </c>
      <c r="E1569" s="71" t="s">
        <v>635</v>
      </c>
      <c r="F1569" s="71" t="s">
        <v>636</v>
      </c>
      <c r="G1569" s="71" t="s">
        <v>42</v>
      </c>
      <c r="H1569" s="71" t="s">
        <v>3417</v>
      </c>
      <c r="I1569" s="71" t="s">
        <v>44</v>
      </c>
      <c r="J1569" s="71" t="s">
        <v>261</v>
      </c>
      <c r="K1569" s="71" t="s">
        <v>318</v>
      </c>
      <c r="L1569" s="71" t="s">
        <v>3252</v>
      </c>
      <c r="M1569" s="71" t="s">
        <v>8587</v>
      </c>
      <c r="N1569" s="71" t="s">
        <v>8588</v>
      </c>
      <c r="O1569" s="71">
        <v>1469250</v>
      </c>
      <c r="P1569" s="98" t="s">
        <v>8704</v>
      </c>
      <c r="Q1569" s="99">
        <v>44887</v>
      </c>
      <c r="R1569" s="71" t="s">
        <v>8703</v>
      </c>
      <c r="S1569" s="72">
        <v>44887</v>
      </c>
      <c r="T1569" s="71" t="s">
        <v>1356</v>
      </c>
      <c r="U1569" s="71" t="s">
        <v>8679</v>
      </c>
      <c r="V1569" s="75">
        <v>44886</v>
      </c>
      <c r="W1569" s="71" t="s">
        <v>8589</v>
      </c>
      <c r="X1569" s="75">
        <v>44839</v>
      </c>
      <c r="Y1569" s="76" t="s">
        <v>8342</v>
      </c>
      <c r="Z1569" s="71" t="s">
        <v>52</v>
      </c>
      <c r="AA1569" s="71" t="s">
        <v>53</v>
      </c>
      <c r="AB1569" s="97" t="s">
        <v>834</v>
      </c>
      <c r="AC1569" s="97" t="s">
        <v>835</v>
      </c>
      <c r="AD1569" s="71" t="s">
        <v>8680</v>
      </c>
      <c r="AE1569" s="71" t="s">
        <v>8590</v>
      </c>
      <c r="AF1569" s="71" t="s">
        <v>8580</v>
      </c>
      <c r="AG1569" s="71"/>
      <c r="AH1569" s="71"/>
      <c r="AI1569" s="71"/>
      <c r="AJ1569" s="71">
        <v>29385</v>
      </c>
      <c r="AK1569" s="71"/>
    </row>
    <row r="1570" spans="1:37" x14ac:dyDescent="0.3">
      <c r="A1570" s="58" t="s">
        <v>121</v>
      </c>
      <c r="B1570" s="58" t="s">
        <v>632</v>
      </c>
      <c r="C1570" s="58" t="s">
        <v>633</v>
      </c>
      <c r="D1570" s="58" t="s">
        <v>634</v>
      </c>
      <c r="E1570" s="58" t="s">
        <v>635</v>
      </c>
      <c r="F1570" s="58" t="s">
        <v>636</v>
      </c>
      <c r="G1570" s="58" t="s">
        <v>42</v>
      </c>
      <c r="H1570" s="58" t="s">
        <v>3417</v>
      </c>
      <c r="I1570" s="58" t="s">
        <v>44</v>
      </c>
      <c r="J1570" s="58" t="s">
        <v>261</v>
      </c>
      <c r="K1570" s="58" t="s">
        <v>318</v>
      </c>
      <c r="L1570" s="58" t="s">
        <v>3252</v>
      </c>
      <c r="M1570" s="58" t="s">
        <v>8587</v>
      </c>
      <c r="N1570" s="58" t="s">
        <v>8591</v>
      </c>
      <c r="O1570" s="58">
        <v>1493350</v>
      </c>
      <c r="P1570" s="98" t="s">
        <v>8704</v>
      </c>
      <c r="Q1570" s="99">
        <v>44887</v>
      </c>
      <c r="R1570" s="58" t="s">
        <v>8703</v>
      </c>
      <c r="S1570" s="72">
        <v>44887</v>
      </c>
      <c r="T1570" s="58" t="s">
        <v>1356</v>
      </c>
      <c r="U1570" s="58" t="s">
        <v>8681</v>
      </c>
      <c r="V1570" s="72">
        <v>44886</v>
      </c>
      <c r="W1570" s="58" t="s">
        <v>8592</v>
      </c>
      <c r="X1570" s="72">
        <v>44841</v>
      </c>
      <c r="Y1570" s="73" t="s">
        <v>8342</v>
      </c>
      <c r="Z1570" s="58" t="s">
        <v>52</v>
      </c>
      <c r="AA1570" s="58" t="s">
        <v>53</v>
      </c>
      <c r="AB1570" s="97" t="s">
        <v>834</v>
      </c>
      <c r="AC1570" s="97" t="s">
        <v>835</v>
      </c>
      <c r="AD1570" s="58" t="s">
        <v>8682</v>
      </c>
      <c r="AE1570" s="58" t="s">
        <v>8593</v>
      </c>
      <c r="AF1570" s="58" t="s">
        <v>8580</v>
      </c>
      <c r="AG1570" s="58"/>
      <c r="AH1570" s="58"/>
      <c r="AI1570" s="58"/>
      <c r="AJ1570" s="58">
        <v>29867</v>
      </c>
      <c r="AK1570" s="58"/>
    </row>
    <row r="1571" spans="1:37" x14ac:dyDescent="0.3">
      <c r="A1571" s="58" t="s">
        <v>36</v>
      </c>
      <c r="B1571" s="58" t="s">
        <v>37</v>
      </c>
      <c r="C1571" s="58" t="s">
        <v>38</v>
      </c>
      <c r="D1571" s="58" t="s">
        <v>39</v>
      </c>
      <c r="E1571" s="58" t="s">
        <v>40</v>
      </c>
      <c r="F1571" s="58" t="s">
        <v>345</v>
      </c>
      <c r="G1571" s="58" t="s">
        <v>42</v>
      </c>
      <c r="H1571" s="58" t="s">
        <v>346</v>
      </c>
      <c r="I1571" s="58" t="s">
        <v>44</v>
      </c>
      <c r="J1571" s="58" t="s">
        <v>45</v>
      </c>
      <c r="K1571" s="58" t="s">
        <v>46</v>
      </c>
      <c r="L1571" s="58" t="s">
        <v>47</v>
      </c>
      <c r="M1571" s="58" t="s">
        <v>1008</v>
      </c>
      <c r="N1571" s="58" t="s">
        <v>8705</v>
      </c>
      <c r="O1571" s="58">
        <v>1500000</v>
      </c>
      <c r="P1571" s="58" t="s">
        <v>8869</v>
      </c>
      <c r="Q1571" s="72">
        <v>44895</v>
      </c>
      <c r="R1571" s="58" t="s">
        <v>8806</v>
      </c>
      <c r="S1571" s="72">
        <v>44894</v>
      </c>
      <c r="T1571" s="58" t="s">
        <v>1521</v>
      </c>
      <c r="U1571" s="58" t="s">
        <v>8807</v>
      </c>
      <c r="V1571" s="72">
        <v>44893</v>
      </c>
      <c r="W1571" s="58" t="s">
        <v>8706</v>
      </c>
      <c r="X1571" s="72">
        <v>44887</v>
      </c>
      <c r="Y1571" s="73" t="s">
        <v>8707</v>
      </c>
      <c r="Z1571" s="58" t="s">
        <v>52</v>
      </c>
      <c r="AA1571" s="58" t="s">
        <v>53</v>
      </c>
      <c r="AB1571" s="58" t="s">
        <v>834</v>
      </c>
      <c r="AC1571" s="58" t="s">
        <v>835</v>
      </c>
      <c r="AD1571" s="58" t="s">
        <v>8632</v>
      </c>
      <c r="AE1571" s="58" t="s">
        <v>8708</v>
      </c>
      <c r="AF1571" s="58" t="s">
        <v>8709</v>
      </c>
      <c r="AG1571" s="58"/>
      <c r="AH1571" s="58"/>
      <c r="AI1571" s="58"/>
      <c r="AJ1571" s="58">
        <v>60000</v>
      </c>
      <c r="AK1571" s="58"/>
    </row>
    <row r="1572" spans="1:37" x14ac:dyDescent="0.3">
      <c r="A1572" s="58" t="s">
        <v>121</v>
      </c>
      <c r="B1572" s="58" t="s">
        <v>632</v>
      </c>
      <c r="C1572" s="58" t="s">
        <v>633</v>
      </c>
      <c r="D1572" s="58" t="s">
        <v>634</v>
      </c>
      <c r="E1572" s="58" t="s">
        <v>635</v>
      </c>
      <c r="F1572" s="58" t="s">
        <v>636</v>
      </c>
      <c r="G1572" s="58" t="s">
        <v>56</v>
      </c>
      <c r="H1572" s="58" t="s">
        <v>3424</v>
      </c>
      <c r="I1572" s="58" t="s">
        <v>44</v>
      </c>
      <c r="J1572" s="58" t="s">
        <v>261</v>
      </c>
      <c r="K1572" s="58" t="s">
        <v>318</v>
      </c>
      <c r="L1572" s="58" t="s">
        <v>7683</v>
      </c>
      <c r="M1572" s="58" t="s">
        <v>4708</v>
      </c>
      <c r="N1572" s="58" t="s">
        <v>8802</v>
      </c>
      <c r="O1572" s="58">
        <v>5195000</v>
      </c>
      <c r="P1572" s="58" t="s">
        <v>8869</v>
      </c>
      <c r="Q1572" s="72">
        <v>44895</v>
      </c>
      <c r="R1572" s="58" t="s">
        <v>8806</v>
      </c>
      <c r="S1572" s="72">
        <v>44894</v>
      </c>
      <c r="T1572" s="58" t="s">
        <v>1539</v>
      </c>
      <c r="U1572" s="58" t="s">
        <v>8808</v>
      </c>
      <c r="V1572" s="72">
        <v>44893</v>
      </c>
      <c r="W1572" s="58" t="s">
        <v>8803</v>
      </c>
      <c r="X1572" s="72">
        <v>44886</v>
      </c>
      <c r="Y1572" s="73" t="s">
        <v>8707</v>
      </c>
      <c r="Z1572" s="58" t="s">
        <v>52</v>
      </c>
      <c r="AA1572" s="58" t="s">
        <v>62</v>
      </c>
      <c r="AB1572" s="58" t="s">
        <v>834</v>
      </c>
      <c r="AC1572" s="58" t="s">
        <v>835</v>
      </c>
      <c r="AD1572" s="58" t="s">
        <v>8809</v>
      </c>
      <c r="AE1572" s="58" t="s">
        <v>8804</v>
      </c>
      <c r="AF1572" s="58" t="s">
        <v>8787</v>
      </c>
      <c r="AG1572" s="58"/>
      <c r="AH1572" s="58"/>
      <c r="AI1572" s="58"/>
      <c r="AJ1572" s="58"/>
      <c r="AK1572" s="58"/>
    </row>
    <row r="1573" spans="1:37" x14ac:dyDescent="0.3">
      <c r="A1573" s="58" t="s">
        <v>36</v>
      </c>
      <c r="B1573" s="58" t="s">
        <v>37</v>
      </c>
      <c r="C1573" s="58" t="s">
        <v>38</v>
      </c>
      <c r="D1573" s="58" t="s">
        <v>39</v>
      </c>
      <c r="E1573" s="58" t="s">
        <v>40</v>
      </c>
      <c r="F1573" s="58" t="s">
        <v>345</v>
      </c>
      <c r="G1573" s="58" t="s">
        <v>2778</v>
      </c>
      <c r="H1573" s="58" t="s">
        <v>2795</v>
      </c>
      <c r="I1573" s="58" t="s">
        <v>44</v>
      </c>
      <c r="J1573" s="58" t="s">
        <v>45</v>
      </c>
      <c r="K1573" s="58" t="s">
        <v>46</v>
      </c>
      <c r="L1573" s="58" t="s">
        <v>2780</v>
      </c>
      <c r="M1573" s="58" t="s">
        <v>2796</v>
      </c>
      <c r="N1573" s="58" t="s">
        <v>8710</v>
      </c>
      <c r="O1573" s="58">
        <v>1800000</v>
      </c>
      <c r="P1573" s="58" t="s">
        <v>8869</v>
      </c>
      <c r="Q1573" s="72">
        <v>44895</v>
      </c>
      <c r="R1573" s="58" t="s">
        <v>8806</v>
      </c>
      <c r="S1573" s="72">
        <v>44894</v>
      </c>
      <c r="T1573" s="58" t="s">
        <v>1521</v>
      </c>
      <c r="U1573" s="58" t="s">
        <v>8810</v>
      </c>
      <c r="V1573" s="72">
        <v>44893</v>
      </c>
      <c r="W1573" s="58" t="s">
        <v>8711</v>
      </c>
      <c r="X1573" s="72">
        <v>44887</v>
      </c>
      <c r="Y1573" s="73" t="s">
        <v>8707</v>
      </c>
      <c r="Z1573" s="58" t="s">
        <v>52</v>
      </c>
      <c r="AA1573" s="58" t="s">
        <v>1309</v>
      </c>
      <c r="AB1573" s="58" t="s">
        <v>834</v>
      </c>
      <c r="AC1573" s="58" t="s">
        <v>835</v>
      </c>
      <c r="AD1573" s="58" t="s">
        <v>8811</v>
      </c>
      <c r="AE1573" s="58" t="s">
        <v>8712</v>
      </c>
      <c r="AF1573" s="58" t="s">
        <v>8709</v>
      </c>
      <c r="AG1573" s="58"/>
      <c r="AH1573" s="58">
        <v>270000</v>
      </c>
      <c r="AI1573" s="58"/>
      <c r="AJ1573" s="58"/>
      <c r="AK1573" s="58"/>
    </row>
    <row r="1574" spans="1:37" x14ac:dyDescent="0.3">
      <c r="A1574" s="58" t="s">
        <v>36</v>
      </c>
      <c r="B1574" s="58" t="s">
        <v>37</v>
      </c>
      <c r="C1574" s="58" t="s">
        <v>38</v>
      </c>
      <c r="D1574" s="58" t="s">
        <v>39</v>
      </c>
      <c r="E1574" s="58" t="s">
        <v>40</v>
      </c>
      <c r="F1574" s="58" t="s">
        <v>345</v>
      </c>
      <c r="G1574" s="58" t="s">
        <v>2778</v>
      </c>
      <c r="H1574" s="58" t="s">
        <v>2795</v>
      </c>
      <c r="I1574" s="58" t="s">
        <v>44</v>
      </c>
      <c r="J1574" s="58" t="s">
        <v>45</v>
      </c>
      <c r="K1574" s="58" t="s">
        <v>46</v>
      </c>
      <c r="L1574" s="58" t="s">
        <v>2780</v>
      </c>
      <c r="M1574" s="58" t="s">
        <v>2796</v>
      </c>
      <c r="N1574" s="58" t="s">
        <v>8710</v>
      </c>
      <c r="O1574" s="58">
        <v>1200000</v>
      </c>
      <c r="P1574" s="58" t="s">
        <v>8869</v>
      </c>
      <c r="Q1574" s="72">
        <v>44895</v>
      </c>
      <c r="R1574" s="58" t="s">
        <v>8806</v>
      </c>
      <c r="S1574" s="72">
        <v>44894</v>
      </c>
      <c r="T1574" s="58" t="s">
        <v>1521</v>
      </c>
      <c r="U1574" s="58" t="s">
        <v>8812</v>
      </c>
      <c r="V1574" s="72">
        <v>44893</v>
      </c>
      <c r="W1574" s="58" t="s">
        <v>8713</v>
      </c>
      <c r="X1574" s="72">
        <v>44887</v>
      </c>
      <c r="Y1574" s="73" t="s">
        <v>8707</v>
      </c>
      <c r="Z1574" s="58" t="s">
        <v>52</v>
      </c>
      <c r="AA1574" s="58" t="s">
        <v>1309</v>
      </c>
      <c r="AB1574" s="58" t="s">
        <v>834</v>
      </c>
      <c r="AC1574" s="58" t="s">
        <v>835</v>
      </c>
      <c r="AD1574" s="58" t="s">
        <v>8813</v>
      </c>
      <c r="AE1574" s="58" t="s">
        <v>8714</v>
      </c>
      <c r="AF1574" s="58" t="s">
        <v>8709</v>
      </c>
      <c r="AG1574" s="58"/>
      <c r="AH1574" s="58">
        <v>180000</v>
      </c>
      <c r="AI1574" s="58"/>
      <c r="AJ1574" s="58"/>
      <c r="AK1574" s="58"/>
    </row>
    <row r="1575" spans="1:37" x14ac:dyDescent="0.3">
      <c r="A1575" s="58" t="s">
        <v>121</v>
      </c>
      <c r="B1575" s="58" t="s">
        <v>632</v>
      </c>
      <c r="C1575" s="58" t="s">
        <v>633</v>
      </c>
      <c r="D1575" s="58" t="s">
        <v>634</v>
      </c>
      <c r="E1575" s="58" t="s">
        <v>635</v>
      </c>
      <c r="F1575" s="58" t="s">
        <v>636</v>
      </c>
      <c r="G1575" s="58" t="s">
        <v>2778</v>
      </c>
      <c r="H1575" s="58" t="s">
        <v>3419</v>
      </c>
      <c r="I1575" s="58" t="s">
        <v>44</v>
      </c>
      <c r="J1575" s="58" t="s">
        <v>261</v>
      </c>
      <c r="K1575" s="58" t="s">
        <v>318</v>
      </c>
      <c r="L1575" s="58" t="s">
        <v>2780</v>
      </c>
      <c r="M1575" s="58" t="s">
        <v>6591</v>
      </c>
      <c r="N1575" s="58" t="s">
        <v>8799</v>
      </c>
      <c r="O1575" s="58">
        <v>3000000</v>
      </c>
      <c r="P1575" s="58" t="s">
        <v>8869</v>
      </c>
      <c r="Q1575" s="72">
        <v>44895</v>
      </c>
      <c r="R1575" s="58" t="s">
        <v>8806</v>
      </c>
      <c r="S1575" s="72">
        <v>44894</v>
      </c>
      <c r="T1575" s="58" t="s">
        <v>1539</v>
      </c>
      <c r="U1575" s="58" t="s">
        <v>8814</v>
      </c>
      <c r="V1575" s="72">
        <v>44893</v>
      </c>
      <c r="W1575" s="58" t="s">
        <v>8800</v>
      </c>
      <c r="X1575" s="72">
        <v>44887</v>
      </c>
      <c r="Y1575" s="73" t="s">
        <v>8707</v>
      </c>
      <c r="Z1575" s="58" t="s">
        <v>52</v>
      </c>
      <c r="AA1575" s="58" t="s">
        <v>1309</v>
      </c>
      <c r="AB1575" s="58" t="s">
        <v>834</v>
      </c>
      <c r="AC1575" s="58" t="s">
        <v>835</v>
      </c>
      <c r="AD1575" s="58" t="s">
        <v>8815</v>
      </c>
      <c r="AE1575" s="58" t="s">
        <v>8801</v>
      </c>
      <c r="AF1575" s="58" t="s">
        <v>8787</v>
      </c>
      <c r="AG1575" s="58"/>
      <c r="AH1575" s="58">
        <v>450000</v>
      </c>
      <c r="AI1575" s="58"/>
      <c r="AJ1575" s="58"/>
      <c r="AK1575" s="58"/>
    </row>
    <row r="1576" spans="1:37" x14ac:dyDescent="0.3">
      <c r="A1576" s="58" t="s">
        <v>121</v>
      </c>
      <c r="B1576" s="58" t="s">
        <v>632</v>
      </c>
      <c r="C1576" s="58" t="s">
        <v>633</v>
      </c>
      <c r="D1576" s="58" t="s">
        <v>634</v>
      </c>
      <c r="E1576" s="58" t="s">
        <v>635</v>
      </c>
      <c r="F1576" s="58" t="s">
        <v>636</v>
      </c>
      <c r="G1576" s="58" t="s">
        <v>42</v>
      </c>
      <c r="H1576" s="58" t="s">
        <v>3417</v>
      </c>
      <c r="I1576" s="58" t="s">
        <v>44</v>
      </c>
      <c r="J1576" s="58" t="s">
        <v>261</v>
      </c>
      <c r="K1576" s="58" t="s">
        <v>318</v>
      </c>
      <c r="L1576" s="58" t="s">
        <v>3437</v>
      </c>
      <c r="M1576" s="58" t="s">
        <v>6207</v>
      </c>
      <c r="N1576" s="58" t="s">
        <v>8796</v>
      </c>
      <c r="O1576" s="58">
        <v>20300000</v>
      </c>
      <c r="P1576" s="58" t="s">
        <v>8869</v>
      </c>
      <c r="Q1576" s="72">
        <v>44895</v>
      </c>
      <c r="R1576" s="58" t="s">
        <v>8806</v>
      </c>
      <c r="S1576" s="72">
        <v>44894</v>
      </c>
      <c r="T1576" s="58" t="s">
        <v>1539</v>
      </c>
      <c r="U1576" s="58" t="s">
        <v>8816</v>
      </c>
      <c r="V1576" s="72">
        <v>44893</v>
      </c>
      <c r="W1576" s="58" t="s">
        <v>8797</v>
      </c>
      <c r="X1576" s="72">
        <v>44887</v>
      </c>
      <c r="Y1576" s="73" t="s">
        <v>8707</v>
      </c>
      <c r="Z1576" s="58" t="s">
        <v>52</v>
      </c>
      <c r="AA1576" s="58" t="s">
        <v>53</v>
      </c>
      <c r="AB1576" s="58" t="s">
        <v>834</v>
      </c>
      <c r="AC1576" s="58" t="s">
        <v>835</v>
      </c>
      <c r="AD1576" s="58" t="s">
        <v>8817</v>
      </c>
      <c r="AE1576" s="58" t="s">
        <v>8798</v>
      </c>
      <c r="AF1576" s="58" t="s">
        <v>8787</v>
      </c>
      <c r="AG1576" s="58">
        <v>2011712</v>
      </c>
      <c r="AH1576" s="58"/>
      <c r="AI1576" s="58"/>
      <c r="AJ1576" s="58">
        <v>365766</v>
      </c>
      <c r="AK1576" s="58"/>
    </row>
    <row r="1577" spans="1:37" x14ac:dyDescent="0.3">
      <c r="A1577" s="58" t="s">
        <v>121</v>
      </c>
      <c r="B1577" s="58" t="s">
        <v>632</v>
      </c>
      <c r="C1577" s="58" t="s">
        <v>633</v>
      </c>
      <c r="D1577" s="58" t="s">
        <v>634</v>
      </c>
      <c r="E1577" s="58" t="s">
        <v>635</v>
      </c>
      <c r="F1577" s="58" t="s">
        <v>636</v>
      </c>
      <c r="G1577" s="58" t="s">
        <v>42</v>
      </c>
      <c r="H1577" s="58" t="s">
        <v>3417</v>
      </c>
      <c r="I1577" s="58" t="s">
        <v>44</v>
      </c>
      <c r="J1577" s="58" t="s">
        <v>261</v>
      </c>
      <c r="K1577" s="58" t="s">
        <v>318</v>
      </c>
      <c r="L1577" s="58" t="s">
        <v>8791</v>
      </c>
      <c r="M1577" s="58" t="s">
        <v>8792</v>
      </c>
      <c r="N1577" s="58" t="s">
        <v>8793</v>
      </c>
      <c r="O1577" s="58">
        <v>25500000</v>
      </c>
      <c r="P1577" s="58" t="s">
        <v>8869</v>
      </c>
      <c r="Q1577" s="72">
        <v>44895</v>
      </c>
      <c r="R1577" s="58" t="s">
        <v>8806</v>
      </c>
      <c r="S1577" s="72">
        <v>44894</v>
      </c>
      <c r="T1577" s="58" t="s">
        <v>1539</v>
      </c>
      <c r="U1577" s="58" t="s">
        <v>8818</v>
      </c>
      <c r="V1577" s="72">
        <v>44893</v>
      </c>
      <c r="W1577" s="58" t="s">
        <v>8794</v>
      </c>
      <c r="X1577" s="72">
        <v>44879</v>
      </c>
      <c r="Y1577" s="73" t="s">
        <v>8707</v>
      </c>
      <c r="Z1577" s="58" t="s">
        <v>52</v>
      </c>
      <c r="AA1577" s="58" t="s">
        <v>53</v>
      </c>
      <c r="AB1577" s="58" t="s">
        <v>834</v>
      </c>
      <c r="AC1577" s="58" t="s">
        <v>835</v>
      </c>
      <c r="AD1577" s="58" t="s">
        <v>8819</v>
      </c>
      <c r="AE1577" s="58" t="s">
        <v>8795</v>
      </c>
      <c r="AF1577" s="58" t="s">
        <v>8787</v>
      </c>
      <c r="AG1577" s="58">
        <v>2527027</v>
      </c>
      <c r="AH1577" s="58"/>
      <c r="AI1577" s="58">
        <v>344595</v>
      </c>
      <c r="AJ1577" s="58"/>
      <c r="AK1577" s="58"/>
    </row>
    <row r="1578" spans="1:37" x14ac:dyDescent="0.3">
      <c r="A1578" s="58" t="s">
        <v>36</v>
      </c>
      <c r="B1578" s="58" t="s">
        <v>37</v>
      </c>
      <c r="C1578" s="58" t="s">
        <v>38</v>
      </c>
      <c r="D1578" s="58" t="s">
        <v>39</v>
      </c>
      <c r="E1578" s="58" t="s">
        <v>99</v>
      </c>
      <c r="F1578" s="58" t="s">
        <v>100</v>
      </c>
      <c r="G1578" s="58" t="s">
        <v>42</v>
      </c>
      <c r="H1578" s="58" t="s">
        <v>101</v>
      </c>
      <c r="I1578" s="58" t="s">
        <v>44</v>
      </c>
      <c r="J1578" s="58" t="s">
        <v>102</v>
      </c>
      <c r="K1578" s="58" t="s">
        <v>103</v>
      </c>
      <c r="L1578" s="58" t="s">
        <v>104</v>
      </c>
      <c r="M1578" s="58" t="s">
        <v>105</v>
      </c>
      <c r="N1578" s="58" t="s">
        <v>8715</v>
      </c>
      <c r="O1578" s="58">
        <v>352000</v>
      </c>
      <c r="P1578" s="58" t="s">
        <v>8869</v>
      </c>
      <c r="Q1578" s="72">
        <v>44895</v>
      </c>
      <c r="R1578" s="58" t="s">
        <v>8806</v>
      </c>
      <c r="S1578" s="72">
        <v>44894</v>
      </c>
      <c r="T1578" s="58" t="s">
        <v>1521</v>
      </c>
      <c r="U1578" s="58" t="s">
        <v>8820</v>
      </c>
      <c r="V1578" s="72">
        <v>44893</v>
      </c>
      <c r="W1578" s="58" t="s">
        <v>8716</v>
      </c>
      <c r="X1578" s="72">
        <v>44882</v>
      </c>
      <c r="Y1578" s="73" t="s">
        <v>8707</v>
      </c>
      <c r="Z1578" s="58" t="s">
        <v>52</v>
      </c>
      <c r="AA1578" s="58" t="s">
        <v>53</v>
      </c>
      <c r="AB1578" s="58" t="s">
        <v>834</v>
      </c>
      <c r="AC1578" s="58" t="s">
        <v>835</v>
      </c>
      <c r="AD1578" s="58" t="s">
        <v>8821</v>
      </c>
      <c r="AE1578" s="58" t="s">
        <v>8717</v>
      </c>
      <c r="AF1578" s="58" t="s">
        <v>8718</v>
      </c>
      <c r="AG1578" s="58"/>
      <c r="AH1578" s="58"/>
      <c r="AI1578" s="58"/>
      <c r="AJ1578" s="58"/>
      <c r="AK1578" s="58"/>
    </row>
    <row r="1579" spans="1:37" x14ac:dyDescent="0.3">
      <c r="A1579" s="58" t="s">
        <v>36</v>
      </c>
      <c r="B1579" s="58" t="s">
        <v>37</v>
      </c>
      <c r="C1579" s="58" t="s">
        <v>38</v>
      </c>
      <c r="D1579" s="58" t="s">
        <v>39</v>
      </c>
      <c r="E1579" s="58" t="s">
        <v>99</v>
      </c>
      <c r="F1579" s="58" t="s">
        <v>100</v>
      </c>
      <c r="G1579" s="58" t="s">
        <v>110</v>
      </c>
      <c r="H1579" s="58" t="s">
        <v>111</v>
      </c>
      <c r="I1579" s="58" t="s">
        <v>44</v>
      </c>
      <c r="J1579" s="58" t="s">
        <v>102</v>
      </c>
      <c r="K1579" s="58" t="s">
        <v>103</v>
      </c>
      <c r="L1579" s="58" t="s">
        <v>2855</v>
      </c>
      <c r="M1579" s="58" t="s">
        <v>5636</v>
      </c>
      <c r="N1579" s="58" t="s">
        <v>8719</v>
      </c>
      <c r="O1579" s="58">
        <v>660000</v>
      </c>
      <c r="P1579" s="58" t="s">
        <v>8869</v>
      </c>
      <c r="Q1579" s="72">
        <v>44895</v>
      </c>
      <c r="R1579" s="58" t="s">
        <v>8806</v>
      </c>
      <c r="S1579" s="72">
        <v>44894</v>
      </c>
      <c r="T1579" s="58" t="s">
        <v>1521</v>
      </c>
      <c r="U1579" s="58" t="s">
        <v>8822</v>
      </c>
      <c r="V1579" s="72">
        <v>44893</v>
      </c>
      <c r="W1579" s="58" t="s">
        <v>8720</v>
      </c>
      <c r="X1579" s="72">
        <v>44887</v>
      </c>
      <c r="Y1579" s="73" t="s">
        <v>8707</v>
      </c>
      <c r="Z1579" s="58" t="s">
        <v>52</v>
      </c>
      <c r="AA1579" s="58" t="s">
        <v>116</v>
      </c>
      <c r="AB1579" s="58" t="s">
        <v>834</v>
      </c>
      <c r="AC1579" s="58" t="s">
        <v>835</v>
      </c>
      <c r="AD1579" s="58" t="s">
        <v>8823</v>
      </c>
      <c r="AE1579" s="58" t="s">
        <v>8721</v>
      </c>
      <c r="AF1579" s="58" t="s">
        <v>8718</v>
      </c>
      <c r="AG1579" s="58"/>
      <c r="AH1579" s="58"/>
      <c r="AI1579" s="58"/>
      <c r="AJ1579" s="58"/>
      <c r="AK1579" s="58"/>
    </row>
    <row r="1580" spans="1:37" x14ac:dyDescent="0.3">
      <c r="A1580" s="58" t="s">
        <v>121</v>
      </c>
      <c r="B1580" s="58" t="s">
        <v>632</v>
      </c>
      <c r="C1580" s="58" t="s">
        <v>633</v>
      </c>
      <c r="D1580" s="58" t="s">
        <v>634</v>
      </c>
      <c r="E1580" s="58" t="s">
        <v>635</v>
      </c>
      <c r="F1580" s="58" t="s">
        <v>636</v>
      </c>
      <c r="G1580" s="58" t="s">
        <v>42</v>
      </c>
      <c r="H1580" s="58" t="s">
        <v>3417</v>
      </c>
      <c r="I1580" s="58" t="s">
        <v>44</v>
      </c>
      <c r="J1580" s="58" t="s">
        <v>261</v>
      </c>
      <c r="K1580" s="58" t="s">
        <v>318</v>
      </c>
      <c r="L1580" s="58" t="s">
        <v>3437</v>
      </c>
      <c r="M1580" s="58" t="s">
        <v>6207</v>
      </c>
      <c r="N1580" s="58" t="s">
        <v>8788</v>
      </c>
      <c r="O1580" s="58">
        <v>864000</v>
      </c>
      <c r="P1580" s="58" t="s">
        <v>8869</v>
      </c>
      <c r="Q1580" s="72">
        <v>44895</v>
      </c>
      <c r="R1580" s="58" t="s">
        <v>8806</v>
      </c>
      <c r="S1580" s="72">
        <v>44894</v>
      </c>
      <c r="T1580" s="58" t="s">
        <v>1539</v>
      </c>
      <c r="U1580" s="58" t="s">
        <v>8824</v>
      </c>
      <c r="V1580" s="72">
        <v>44893</v>
      </c>
      <c r="W1580" s="58" t="s">
        <v>8789</v>
      </c>
      <c r="X1580" s="72">
        <v>44883</v>
      </c>
      <c r="Y1580" s="73" t="s">
        <v>8707</v>
      </c>
      <c r="Z1580" s="58" t="s">
        <v>52</v>
      </c>
      <c r="AA1580" s="58" t="s">
        <v>53</v>
      </c>
      <c r="AB1580" s="58" t="s">
        <v>834</v>
      </c>
      <c r="AC1580" s="58" t="s">
        <v>835</v>
      </c>
      <c r="AD1580" s="58" t="s">
        <v>8825</v>
      </c>
      <c r="AE1580" s="58" t="s">
        <v>8790</v>
      </c>
      <c r="AF1580" s="58" t="s">
        <v>8787</v>
      </c>
      <c r="AG1580" s="58"/>
      <c r="AH1580" s="58"/>
      <c r="AI1580" s="58"/>
      <c r="AJ1580" s="58"/>
      <c r="AK1580" s="58"/>
    </row>
    <row r="1581" spans="1:37" x14ac:dyDescent="0.3">
      <c r="A1581" s="58" t="s">
        <v>36</v>
      </c>
      <c r="B1581" s="58" t="s">
        <v>37</v>
      </c>
      <c r="C1581" s="58" t="s">
        <v>38</v>
      </c>
      <c r="D1581" s="58" t="s">
        <v>39</v>
      </c>
      <c r="E1581" s="58" t="s">
        <v>99</v>
      </c>
      <c r="F1581" s="58" t="s">
        <v>100</v>
      </c>
      <c r="G1581" s="58" t="s">
        <v>110</v>
      </c>
      <c r="H1581" s="58" t="s">
        <v>111</v>
      </c>
      <c r="I1581" s="58" t="s">
        <v>44</v>
      </c>
      <c r="J1581" s="58" t="s">
        <v>102</v>
      </c>
      <c r="K1581" s="58" t="s">
        <v>103</v>
      </c>
      <c r="L1581" s="58" t="s">
        <v>2855</v>
      </c>
      <c r="M1581" s="58" t="s">
        <v>5636</v>
      </c>
      <c r="N1581" s="58" t="s">
        <v>8722</v>
      </c>
      <c r="O1581" s="58">
        <v>477300</v>
      </c>
      <c r="P1581" s="58" t="s">
        <v>8869</v>
      </c>
      <c r="Q1581" s="72">
        <v>44895</v>
      </c>
      <c r="R1581" s="58" t="s">
        <v>8806</v>
      </c>
      <c r="S1581" s="72">
        <v>44894</v>
      </c>
      <c r="T1581" s="58" t="s">
        <v>1521</v>
      </c>
      <c r="U1581" s="58" t="s">
        <v>8826</v>
      </c>
      <c r="V1581" s="72">
        <v>44893</v>
      </c>
      <c r="W1581" s="58" t="s">
        <v>8723</v>
      </c>
      <c r="X1581" s="72">
        <v>44882</v>
      </c>
      <c r="Y1581" s="73" t="s">
        <v>8707</v>
      </c>
      <c r="Z1581" s="58" t="s">
        <v>52</v>
      </c>
      <c r="AA1581" s="58" t="s">
        <v>116</v>
      </c>
      <c r="AB1581" s="58" t="s">
        <v>834</v>
      </c>
      <c r="AC1581" s="58" t="s">
        <v>835</v>
      </c>
      <c r="AD1581" s="58" t="s">
        <v>8827</v>
      </c>
      <c r="AE1581" s="58" t="s">
        <v>8724</v>
      </c>
      <c r="AF1581" s="58" t="s">
        <v>8718</v>
      </c>
      <c r="AG1581" s="58"/>
      <c r="AH1581" s="58"/>
      <c r="AI1581" s="58"/>
      <c r="AJ1581" s="58"/>
      <c r="AK1581" s="58"/>
    </row>
    <row r="1582" spans="1:37" x14ac:dyDescent="0.3">
      <c r="A1582" s="58" t="s">
        <v>121</v>
      </c>
      <c r="B1582" s="58" t="s">
        <v>632</v>
      </c>
      <c r="C1582" s="58" t="s">
        <v>633</v>
      </c>
      <c r="D1582" s="58" t="s">
        <v>634</v>
      </c>
      <c r="E1582" s="58" t="s">
        <v>635</v>
      </c>
      <c r="F1582" s="58" t="s">
        <v>636</v>
      </c>
      <c r="G1582" s="58" t="s">
        <v>42</v>
      </c>
      <c r="H1582" s="58" t="s">
        <v>3417</v>
      </c>
      <c r="I1582" s="58" t="s">
        <v>44</v>
      </c>
      <c r="J1582" s="58" t="s">
        <v>261</v>
      </c>
      <c r="K1582" s="58" t="s">
        <v>318</v>
      </c>
      <c r="L1582" s="58" t="s">
        <v>3437</v>
      </c>
      <c r="M1582" s="58" t="s">
        <v>6207</v>
      </c>
      <c r="N1582" s="58" t="s">
        <v>8784</v>
      </c>
      <c r="O1582" s="58">
        <v>396000</v>
      </c>
      <c r="P1582" s="58" t="s">
        <v>8869</v>
      </c>
      <c r="Q1582" s="72">
        <v>44895</v>
      </c>
      <c r="R1582" s="58" t="s">
        <v>8806</v>
      </c>
      <c r="S1582" s="72">
        <v>44894</v>
      </c>
      <c r="T1582" s="58" t="s">
        <v>1539</v>
      </c>
      <c r="U1582" s="58" t="s">
        <v>8828</v>
      </c>
      <c r="V1582" s="72">
        <v>44893</v>
      </c>
      <c r="W1582" s="58" t="s">
        <v>8785</v>
      </c>
      <c r="X1582" s="72">
        <v>44883</v>
      </c>
      <c r="Y1582" s="73" t="s">
        <v>8707</v>
      </c>
      <c r="Z1582" s="58" t="s">
        <v>52</v>
      </c>
      <c r="AA1582" s="58" t="s">
        <v>53</v>
      </c>
      <c r="AB1582" s="58" t="s">
        <v>834</v>
      </c>
      <c r="AC1582" s="58" t="s">
        <v>835</v>
      </c>
      <c r="AD1582" s="58" t="s">
        <v>8829</v>
      </c>
      <c r="AE1582" s="58" t="s">
        <v>8786</v>
      </c>
      <c r="AF1582" s="58" t="s">
        <v>8787</v>
      </c>
      <c r="AG1582" s="58"/>
      <c r="AH1582" s="58"/>
      <c r="AI1582" s="58"/>
      <c r="AJ1582" s="58"/>
      <c r="AK1582" s="58"/>
    </row>
    <row r="1583" spans="1:37" x14ac:dyDescent="0.3">
      <c r="A1583" s="58" t="s">
        <v>36</v>
      </c>
      <c r="B1583" s="58" t="s">
        <v>37</v>
      </c>
      <c r="C1583" s="58" t="s">
        <v>38</v>
      </c>
      <c r="D1583" s="58" t="s">
        <v>39</v>
      </c>
      <c r="E1583" s="58" t="s">
        <v>99</v>
      </c>
      <c r="F1583" s="58" t="s">
        <v>100</v>
      </c>
      <c r="G1583" s="58" t="s">
        <v>333</v>
      </c>
      <c r="H1583" s="58" t="s">
        <v>377</v>
      </c>
      <c r="I1583" s="58" t="s">
        <v>44</v>
      </c>
      <c r="J1583" s="58" t="s">
        <v>102</v>
      </c>
      <c r="K1583" s="58" t="s">
        <v>103</v>
      </c>
      <c r="L1583" s="58" t="s">
        <v>279</v>
      </c>
      <c r="M1583" s="58" t="s">
        <v>383</v>
      </c>
      <c r="N1583" s="58" t="s">
        <v>8725</v>
      </c>
      <c r="O1583" s="58">
        <v>1500000</v>
      </c>
      <c r="P1583" s="58" t="s">
        <v>8869</v>
      </c>
      <c r="Q1583" s="72">
        <v>44895</v>
      </c>
      <c r="R1583" s="58" t="s">
        <v>8806</v>
      </c>
      <c r="S1583" s="72">
        <v>44894</v>
      </c>
      <c r="T1583" s="58" t="s">
        <v>1521</v>
      </c>
      <c r="U1583" s="58" t="s">
        <v>8830</v>
      </c>
      <c r="V1583" s="72">
        <v>44893</v>
      </c>
      <c r="W1583" s="58" t="s">
        <v>8726</v>
      </c>
      <c r="X1583" s="72">
        <v>44888</v>
      </c>
      <c r="Y1583" s="73" t="s">
        <v>8707</v>
      </c>
      <c r="Z1583" s="58" t="s">
        <v>52</v>
      </c>
      <c r="AA1583" s="58" t="s">
        <v>338</v>
      </c>
      <c r="AB1583" s="58" t="s">
        <v>834</v>
      </c>
      <c r="AC1583" s="58" t="s">
        <v>835</v>
      </c>
      <c r="AD1583" s="58" t="s">
        <v>8831</v>
      </c>
      <c r="AE1583" s="58" t="s">
        <v>8727</v>
      </c>
      <c r="AF1583" s="58" t="s">
        <v>8718</v>
      </c>
      <c r="AG1583" s="58"/>
      <c r="AH1583" s="58"/>
      <c r="AI1583" s="58"/>
      <c r="AJ1583" s="58"/>
      <c r="AK1583" s="58"/>
    </row>
    <row r="1584" spans="1:37" x14ac:dyDescent="0.3">
      <c r="A1584" s="58" t="s">
        <v>121</v>
      </c>
      <c r="B1584" s="58" t="s">
        <v>122</v>
      </c>
      <c r="C1584" s="58" t="s">
        <v>123</v>
      </c>
      <c r="D1584" s="58" t="s">
        <v>124</v>
      </c>
      <c r="E1584" s="58" t="s">
        <v>125</v>
      </c>
      <c r="F1584" s="58" t="s">
        <v>250</v>
      </c>
      <c r="G1584" s="58" t="s">
        <v>56</v>
      </c>
      <c r="H1584" s="58" t="s">
        <v>973</v>
      </c>
      <c r="I1584" s="58" t="s">
        <v>44</v>
      </c>
      <c r="J1584" s="58" t="s">
        <v>45</v>
      </c>
      <c r="K1584" s="58" t="s">
        <v>79</v>
      </c>
      <c r="L1584" s="58" t="s">
        <v>974</v>
      </c>
      <c r="M1584" s="58" t="s">
        <v>975</v>
      </c>
      <c r="N1584" s="58" t="s">
        <v>8757</v>
      </c>
      <c r="O1584" s="58">
        <v>2780000</v>
      </c>
      <c r="P1584" s="58" t="s">
        <v>8869</v>
      </c>
      <c r="Q1584" s="72">
        <v>44895</v>
      </c>
      <c r="R1584" s="58" t="s">
        <v>8806</v>
      </c>
      <c r="S1584" s="72">
        <v>44894</v>
      </c>
      <c r="T1584" s="58" t="s">
        <v>1526</v>
      </c>
      <c r="U1584" s="58" t="s">
        <v>8832</v>
      </c>
      <c r="V1584" s="72">
        <v>44893</v>
      </c>
      <c r="W1584" s="58" t="s">
        <v>8758</v>
      </c>
      <c r="X1584" s="72">
        <v>44889</v>
      </c>
      <c r="Y1584" s="73" t="s">
        <v>8707</v>
      </c>
      <c r="Z1584" s="58" t="s">
        <v>52</v>
      </c>
      <c r="AA1584" s="58" t="s">
        <v>62</v>
      </c>
      <c r="AB1584" s="58" t="s">
        <v>834</v>
      </c>
      <c r="AC1584" s="58" t="s">
        <v>835</v>
      </c>
      <c r="AD1584" s="58" t="s">
        <v>8833</v>
      </c>
      <c r="AE1584" s="58" t="s">
        <v>8759</v>
      </c>
      <c r="AF1584" s="58" t="s">
        <v>8709</v>
      </c>
      <c r="AG1584" s="58"/>
      <c r="AH1584" s="58"/>
      <c r="AI1584" s="58"/>
      <c r="AJ1584" s="58"/>
      <c r="AK1584" s="58"/>
    </row>
    <row r="1585" spans="1:37" x14ac:dyDescent="0.3">
      <c r="A1585" s="58" t="s">
        <v>36</v>
      </c>
      <c r="B1585" s="58" t="s">
        <v>37</v>
      </c>
      <c r="C1585" s="58" t="s">
        <v>38</v>
      </c>
      <c r="D1585" s="58" t="s">
        <v>39</v>
      </c>
      <c r="E1585" s="58" t="s">
        <v>99</v>
      </c>
      <c r="F1585" s="58" t="s">
        <v>100</v>
      </c>
      <c r="G1585" s="58" t="s">
        <v>333</v>
      </c>
      <c r="H1585" s="58" t="s">
        <v>377</v>
      </c>
      <c r="I1585" s="58" t="s">
        <v>44</v>
      </c>
      <c r="J1585" s="58" t="s">
        <v>102</v>
      </c>
      <c r="K1585" s="58" t="s">
        <v>103</v>
      </c>
      <c r="L1585" s="58" t="s">
        <v>274</v>
      </c>
      <c r="M1585" s="58" t="s">
        <v>378</v>
      </c>
      <c r="N1585" s="58" t="s">
        <v>8728</v>
      </c>
      <c r="O1585" s="58">
        <v>1000000</v>
      </c>
      <c r="P1585" s="58" t="s">
        <v>8869</v>
      </c>
      <c r="Q1585" s="72">
        <v>44895</v>
      </c>
      <c r="R1585" s="58" t="s">
        <v>8806</v>
      </c>
      <c r="S1585" s="72">
        <v>44894</v>
      </c>
      <c r="T1585" s="58" t="s">
        <v>1521</v>
      </c>
      <c r="U1585" s="58" t="s">
        <v>8834</v>
      </c>
      <c r="V1585" s="72">
        <v>44893</v>
      </c>
      <c r="W1585" s="58" t="s">
        <v>8729</v>
      </c>
      <c r="X1585" s="72">
        <v>44890</v>
      </c>
      <c r="Y1585" s="73" t="s">
        <v>8707</v>
      </c>
      <c r="Z1585" s="58" t="s">
        <v>52</v>
      </c>
      <c r="AA1585" s="58" t="s">
        <v>338</v>
      </c>
      <c r="AB1585" s="58" t="s">
        <v>834</v>
      </c>
      <c r="AC1585" s="58" t="s">
        <v>835</v>
      </c>
      <c r="AD1585" s="58" t="s">
        <v>8835</v>
      </c>
      <c r="AE1585" s="58" t="s">
        <v>8730</v>
      </c>
      <c r="AF1585" s="58" t="s">
        <v>8718</v>
      </c>
      <c r="AG1585" s="58"/>
      <c r="AH1585" s="58"/>
      <c r="AI1585" s="58"/>
      <c r="AJ1585" s="58"/>
      <c r="AK1585" s="58"/>
    </row>
    <row r="1586" spans="1:37" x14ac:dyDescent="0.3">
      <c r="A1586" s="58" t="s">
        <v>121</v>
      </c>
      <c r="B1586" s="58" t="s">
        <v>122</v>
      </c>
      <c r="C1586" s="58" t="s">
        <v>123</v>
      </c>
      <c r="D1586" s="58" t="s">
        <v>124</v>
      </c>
      <c r="E1586" s="58" t="s">
        <v>125</v>
      </c>
      <c r="F1586" s="58" t="s">
        <v>250</v>
      </c>
      <c r="G1586" s="58" t="s">
        <v>110</v>
      </c>
      <c r="H1586" s="58" t="s">
        <v>627</v>
      </c>
      <c r="I1586" s="58" t="s">
        <v>44</v>
      </c>
      <c r="J1586" s="58" t="s">
        <v>45</v>
      </c>
      <c r="K1586" s="58" t="s">
        <v>79</v>
      </c>
      <c r="L1586" s="58" t="s">
        <v>6541</v>
      </c>
      <c r="M1586" s="58" t="s">
        <v>6542</v>
      </c>
      <c r="N1586" s="58" t="s">
        <v>8754</v>
      </c>
      <c r="O1586" s="58">
        <v>528000</v>
      </c>
      <c r="P1586" s="58" t="s">
        <v>8869</v>
      </c>
      <c r="Q1586" s="72">
        <v>44895</v>
      </c>
      <c r="R1586" s="58" t="s">
        <v>8806</v>
      </c>
      <c r="S1586" s="72">
        <v>44894</v>
      </c>
      <c r="T1586" s="58" t="s">
        <v>1526</v>
      </c>
      <c r="U1586" s="58" t="s">
        <v>8836</v>
      </c>
      <c r="V1586" s="72">
        <v>44893</v>
      </c>
      <c r="W1586" s="58" t="s">
        <v>8755</v>
      </c>
      <c r="X1586" s="72">
        <v>44889</v>
      </c>
      <c r="Y1586" s="73" t="s">
        <v>8707</v>
      </c>
      <c r="Z1586" s="58" t="s">
        <v>52</v>
      </c>
      <c r="AA1586" s="58" t="s">
        <v>116</v>
      </c>
      <c r="AB1586" s="58" t="s">
        <v>834</v>
      </c>
      <c r="AC1586" s="58" t="s">
        <v>835</v>
      </c>
      <c r="AD1586" s="58" t="s">
        <v>8837</v>
      </c>
      <c r="AE1586" s="58" t="s">
        <v>8756</v>
      </c>
      <c r="AF1586" s="58" t="s">
        <v>8709</v>
      </c>
      <c r="AG1586" s="58"/>
      <c r="AH1586" s="58"/>
      <c r="AI1586" s="58"/>
      <c r="AJ1586" s="58"/>
      <c r="AK1586" s="58"/>
    </row>
    <row r="1587" spans="1:37" x14ac:dyDescent="0.3">
      <c r="A1587" s="58" t="s">
        <v>36</v>
      </c>
      <c r="B1587" s="58" t="s">
        <v>37</v>
      </c>
      <c r="C1587" s="58" t="s">
        <v>38</v>
      </c>
      <c r="D1587" s="58" t="s">
        <v>39</v>
      </c>
      <c r="E1587" s="58" t="s">
        <v>99</v>
      </c>
      <c r="F1587" s="58" t="s">
        <v>100</v>
      </c>
      <c r="G1587" s="58" t="s">
        <v>333</v>
      </c>
      <c r="H1587" s="58" t="s">
        <v>377</v>
      </c>
      <c r="I1587" s="58" t="s">
        <v>44</v>
      </c>
      <c r="J1587" s="58" t="s">
        <v>102</v>
      </c>
      <c r="K1587" s="58" t="s">
        <v>103</v>
      </c>
      <c r="L1587" s="58" t="s">
        <v>279</v>
      </c>
      <c r="M1587" s="58" t="s">
        <v>383</v>
      </c>
      <c r="N1587" s="58" t="s">
        <v>8731</v>
      </c>
      <c r="O1587" s="58">
        <v>1480000</v>
      </c>
      <c r="P1587" s="58" t="s">
        <v>8869</v>
      </c>
      <c r="Q1587" s="72">
        <v>44895</v>
      </c>
      <c r="R1587" s="58" t="s">
        <v>8806</v>
      </c>
      <c r="S1587" s="72">
        <v>44894</v>
      </c>
      <c r="T1587" s="58" t="s">
        <v>1521</v>
      </c>
      <c r="U1587" s="58" t="s">
        <v>8838</v>
      </c>
      <c r="V1587" s="72">
        <v>44893</v>
      </c>
      <c r="W1587" s="58" t="s">
        <v>8732</v>
      </c>
      <c r="X1587" s="72">
        <v>44890</v>
      </c>
      <c r="Y1587" s="73" t="s">
        <v>8707</v>
      </c>
      <c r="Z1587" s="58" t="s">
        <v>52</v>
      </c>
      <c r="AA1587" s="58" t="s">
        <v>338</v>
      </c>
      <c r="AB1587" s="58" t="s">
        <v>834</v>
      </c>
      <c r="AC1587" s="58" t="s">
        <v>835</v>
      </c>
      <c r="AD1587" s="58" t="s">
        <v>8839</v>
      </c>
      <c r="AE1587" s="58" t="s">
        <v>8733</v>
      </c>
      <c r="AF1587" s="58" t="s">
        <v>8718</v>
      </c>
      <c r="AG1587" s="58"/>
      <c r="AH1587" s="58"/>
      <c r="AI1587" s="58"/>
      <c r="AJ1587" s="58"/>
      <c r="AK1587" s="58"/>
    </row>
    <row r="1588" spans="1:37" x14ac:dyDescent="0.3">
      <c r="A1588" s="58" t="s">
        <v>36</v>
      </c>
      <c r="B1588" s="58" t="s">
        <v>37</v>
      </c>
      <c r="C1588" s="58" t="s">
        <v>38</v>
      </c>
      <c r="D1588" s="58" t="s">
        <v>39</v>
      </c>
      <c r="E1588" s="58" t="s">
        <v>99</v>
      </c>
      <c r="F1588" s="58" t="s">
        <v>100</v>
      </c>
      <c r="G1588" s="58" t="s">
        <v>333</v>
      </c>
      <c r="H1588" s="58" t="s">
        <v>377</v>
      </c>
      <c r="I1588" s="58" t="s">
        <v>44</v>
      </c>
      <c r="J1588" s="58" t="s">
        <v>102</v>
      </c>
      <c r="K1588" s="58" t="s">
        <v>103</v>
      </c>
      <c r="L1588" s="58" t="s">
        <v>279</v>
      </c>
      <c r="M1588" s="58" t="s">
        <v>383</v>
      </c>
      <c r="N1588" s="58" t="s">
        <v>8734</v>
      </c>
      <c r="O1588" s="58">
        <v>500000</v>
      </c>
      <c r="P1588" s="58" t="s">
        <v>8869</v>
      </c>
      <c r="Q1588" s="72">
        <v>44895</v>
      </c>
      <c r="R1588" s="58" t="s">
        <v>8806</v>
      </c>
      <c r="S1588" s="72">
        <v>44894</v>
      </c>
      <c r="T1588" s="58" t="s">
        <v>1521</v>
      </c>
      <c r="U1588" s="58" t="s">
        <v>8840</v>
      </c>
      <c r="V1588" s="72">
        <v>44893</v>
      </c>
      <c r="W1588" s="58" t="s">
        <v>8735</v>
      </c>
      <c r="X1588" s="72">
        <v>44890</v>
      </c>
      <c r="Y1588" s="73" t="s">
        <v>8707</v>
      </c>
      <c r="Z1588" s="58" t="s">
        <v>52</v>
      </c>
      <c r="AA1588" s="58" t="s">
        <v>338</v>
      </c>
      <c r="AB1588" s="58" t="s">
        <v>834</v>
      </c>
      <c r="AC1588" s="58" t="s">
        <v>835</v>
      </c>
      <c r="AD1588" s="58" t="s">
        <v>8841</v>
      </c>
      <c r="AE1588" s="58" t="s">
        <v>8736</v>
      </c>
      <c r="AF1588" s="58" t="s">
        <v>8718</v>
      </c>
      <c r="AG1588" s="58"/>
      <c r="AH1588" s="58"/>
      <c r="AI1588" s="58"/>
      <c r="AJ1588" s="58"/>
      <c r="AK1588" s="58"/>
    </row>
    <row r="1589" spans="1:37" x14ac:dyDescent="0.3">
      <c r="A1589" s="58" t="s">
        <v>36</v>
      </c>
      <c r="B1589" s="58" t="s">
        <v>37</v>
      </c>
      <c r="C1589" s="58" t="s">
        <v>38</v>
      </c>
      <c r="D1589" s="58" t="s">
        <v>39</v>
      </c>
      <c r="E1589" s="58" t="s">
        <v>99</v>
      </c>
      <c r="F1589" s="58" t="s">
        <v>100</v>
      </c>
      <c r="G1589" s="58" t="s">
        <v>333</v>
      </c>
      <c r="H1589" s="58" t="s">
        <v>377</v>
      </c>
      <c r="I1589" s="58" t="s">
        <v>44</v>
      </c>
      <c r="J1589" s="58" t="s">
        <v>102</v>
      </c>
      <c r="K1589" s="58" t="s">
        <v>103</v>
      </c>
      <c r="L1589" s="58" t="s">
        <v>279</v>
      </c>
      <c r="M1589" s="58" t="s">
        <v>383</v>
      </c>
      <c r="N1589" s="58" t="s">
        <v>8737</v>
      </c>
      <c r="O1589" s="58">
        <v>1455000</v>
      </c>
      <c r="P1589" s="58" t="s">
        <v>8869</v>
      </c>
      <c r="Q1589" s="72">
        <v>44895</v>
      </c>
      <c r="R1589" s="58" t="s">
        <v>8806</v>
      </c>
      <c r="S1589" s="72">
        <v>44894</v>
      </c>
      <c r="T1589" s="58" t="s">
        <v>1521</v>
      </c>
      <c r="U1589" s="58" t="s">
        <v>8842</v>
      </c>
      <c r="V1589" s="72">
        <v>44893</v>
      </c>
      <c r="W1589" s="58" t="s">
        <v>8738</v>
      </c>
      <c r="X1589" s="72">
        <v>44889</v>
      </c>
      <c r="Y1589" s="73" t="s">
        <v>8707</v>
      </c>
      <c r="Z1589" s="58" t="s">
        <v>52</v>
      </c>
      <c r="AA1589" s="58" t="s">
        <v>338</v>
      </c>
      <c r="AB1589" s="58" t="s">
        <v>834</v>
      </c>
      <c r="AC1589" s="58" t="s">
        <v>835</v>
      </c>
      <c r="AD1589" s="58" t="s">
        <v>8843</v>
      </c>
      <c r="AE1589" s="58" t="s">
        <v>8739</v>
      </c>
      <c r="AF1589" s="58" t="s">
        <v>8718</v>
      </c>
      <c r="AG1589" s="58"/>
      <c r="AH1589" s="58"/>
      <c r="AI1589" s="58"/>
      <c r="AJ1589" s="58"/>
      <c r="AK1589" s="58"/>
    </row>
    <row r="1590" spans="1:37" x14ac:dyDescent="0.3">
      <c r="A1590" s="58" t="s">
        <v>36</v>
      </c>
      <c r="B1590" s="58" t="s">
        <v>37</v>
      </c>
      <c r="C1590" s="58" t="s">
        <v>38</v>
      </c>
      <c r="D1590" s="58" t="s">
        <v>39</v>
      </c>
      <c r="E1590" s="58" t="s">
        <v>99</v>
      </c>
      <c r="F1590" s="58" t="s">
        <v>403</v>
      </c>
      <c r="G1590" s="58" t="s">
        <v>333</v>
      </c>
      <c r="H1590" s="58" t="s">
        <v>430</v>
      </c>
      <c r="I1590" s="58" t="s">
        <v>44</v>
      </c>
      <c r="J1590" s="58" t="s">
        <v>102</v>
      </c>
      <c r="K1590" s="58" t="s">
        <v>103</v>
      </c>
      <c r="L1590" s="58" t="s">
        <v>274</v>
      </c>
      <c r="M1590" s="58" t="s">
        <v>431</v>
      </c>
      <c r="N1590" s="58" t="s">
        <v>8740</v>
      </c>
      <c r="O1590" s="58">
        <v>992500</v>
      </c>
      <c r="P1590" s="58" t="s">
        <v>8869</v>
      </c>
      <c r="Q1590" s="72">
        <v>44895</v>
      </c>
      <c r="R1590" s="58" t="s">
        <v>8806</v>
      </c>
      <c r="S1590" s="72">
        <v>44894</v>
      </c>
      <c r="T1590" s="58" t="s">
        <v>1521</v>
      </c>
      <c r="U1590" s="58" t="s">
        <v>8844</v>
      </c>
      <c r="V1590" s="72">
        <v>44893</v>
      </c>
      <c r="W1590" s="58" t="s">
        <v>8741</v>
      </c>
      <c r="X1590" s="72">
        <v>44890</v>
      </c>
      <c r="Y1590" s="73" t="s">
        <v>8707</v>
      </c>
      <c r="Z1590" s="58" t="s">
        <v>52</v>
      </c>
      <c r="AA1590" s="58" t="s">
        <v>338</v>
      </c>
      <c r="AB1590" s="58" t="s">
        <v>834</v>
      </c>
      <c r="AC1590" s="58" t="s">
        <v>835</v>
      </c>
      <c r="AD1590" s="58" t="s">
        <v>8845</v>
      </c>
      <c r="AE1590" s="58" t="s">
        <v>8742</v>
      </c>
      <c r="AF1590" s="58" t="s">
        <v>8718</v>
      </c>
      <c r="AG1590" s="58"/>
      <c r="AH1590" s="58"/>
      <c r="AI1590" s="58"/>
      <c r="AJ1590" s="58"/>
      <c r="AK1590" s="58"/>
    </row>
    <row r="1591" spans="1:37" x14ac:dyDescent="0.3">
      <c r="A1591" s="58" t="s">
        <v>36</v>
      </c>
      <c r="B1591" s="58" t="s">
        <v>37</v>
      </c>
      <c r="C1591" s="58" t="s">
        <v>38</v>
      </c>
      <c r="D1591" s="58" t="s">
        <v>39</v>
      </c>
      <c r="E1591" s="58" t="s">
        <v>99</v>
      </c>
      <c r="F1591" s="58" t="s">
        <v>403</v>
      </c>
      <c r="G1591" s="58" t="s">
        <v>333</v>
      </c>
      <c r="H1591" s="58" t="s">
        <v>430</v>
      </c>
      <c r="I1591" s="58" t="s">
        <v>44</v>
      </c>
      <c r="J1591" s="58" t="s">
        <v>102</v>
      </c>
      <c r="K1591" s="58" t="s">
        <v>103</v>
      </c>
      <c r="L1591" s="58" t="s">
        <v>274</v>
      </c>
      <c r="M1591" s="58" t="s">
        <v>431</v>
      </c>
      <c r="N1591" s="58" t="s">
        <v>8746</v>
      </c>
      <c r="O1591" s="58">
        <v>975000</v>
      </c>
      <c r="P1591" s="58" t="s">
        <v>8869</v>
      </c>
      <c r="Q1591" s="72">
        <v>44895</v>
      </c>
      <c r="R1591" s="58" t="s">
        <v>8806</v>
      </c>
      <c r="S1591" s="72">
        <v>44894</v>
      </c>
      <c r="T1591" s="58" t="s">
        <v>1521</v>
      </c>
      <c r="U1591" s="58" t="s">
        <v>8846</v>
      </c>
      <c r="V1591" s="72">
        <v>44893</v>
      </c>
      <c r="W1591" s="58" t="s">
        <v>8747</v>
      </c>
      <c r="X1591" s="72">
        <v>44888</v>
      </c>
      <c r="Y1591" s="73" t="s">
        <v>8707</v>
      </c>
      <c r="Z1591" s="58" t="s">
        <v>52</v>
      </c>
      <c r="AA1591" s="58" t="s">
        <v>338</v>
      </c>
      <c r="AB1591" s="58" t="s">
        <v>834</v>
      </c>
      <c r="AC1591" s="58" t="s">
        <v>835</v>
      </c>
      <c r="AD1591" s="58" t="s">
        <v>8847</v>
      </c>
      <c r="AE1591" s="58" t="s">
        <v>8748</v>
      </c>
      <c r="AF1591" s="58" t="s">
        <v>8718</v>
      </c>
      <c r="AG1591" s="58"/>
      <c r="AH1591" s="58"/>
      <c r="AI1591" s="58"/>
      <c r="AJ1591" s="58"/>
      <c r="AK1591" s="58"/>
    </row>
    <row r="1592" spans="1:37" x14ac:dyDescent="0.3">
      <c r="A1592" s="58" t="s">
        <v>36</v>
      </c>
      <c r="B1592" s="58" t="s">
        <v>37</v>
      </c>
      <c r="C1592" s="58" t="s">
        <v>38</v>
      </c>
      <c r="D1592" s="58" t="s">
        <v>39</v>
      </c>
      <c r="E1592" s="58" t="s">
        <v>99</v>
      </c>
      <c r="F1592" s="58" t="s">
        <v>403</v>
      </c>
      <c r="G1592" s="58" t="s">
        <v>333</v>
      </c>
      <c r="H1592" s="58" t="s">
        <v>430</v>
      </c>
      <c r="I1592" s="58" t="s">
        <v>44</v>
      </c>
      <c r="J1592" s="58" t="s">
        <v>102</v>
      </c>
      <c r="K1592" s="58" t="s">
        <v>103</v>
      </c>
      <c r="L1592" s="58" t="s">
        <v>279</v>
      </c>
      <c r="M1592" s="58" t="s">
        <v>435</v>
      </c>
      <c r="N1592" s="58" t="s">
        <v>8743</v>
      </c>
      <c r="O1592" s="58">
        <v>1462500</v>
      </c>
      <c r="P1592" s="58" t="s">
        <v>8869</v>
      </c>
      <c r="Q1592" s="72">
        <v>44895</v>
      </c>
      <c r="R1592" s="58" t="s">
        <v>8806</v>
      </c>
      <c r="S1592" s="72">
        <v>44894</v>
      </c>
      <c r="T1592" s="58" t="s">
        <v>1521</v>
      </c>
      <c r="U1592" s="58" t="s">
        <v>8848</v>
      </c>
      <c r="V1592" s="72">
        <v>44893</v>
      </c>
      <c r="W1592" s="58" t="s">
        <v>8744</v>
      </c>
      <c r="X1592" s="72">
        <v>44889</v>
      </c>
      <c r="Y1592" s="73" t="s">
        <v>8707</v>
      </c>
      <c r="Z1592" s="58" t="s">
        <v>52</v>
      </c>
      <c r="AA1592" s="58" t="s">
        <v>338</v>
      </c>
      <c r="AB1592" s="58" t="s">
        <v>834</v>
      </c>
      <c r="AC1592" s="58" t="s">
        <v>835</v>
      </c>
      <c r="AD1592" s="58" t="s">
        <v>8849</v>
      </c>
      <c r="AE1592" s="58" t="s">
        <v>8745</v>
      </c>
      <c r="AF1592" s="58" t="s">
        <v>8718</v>
      </c>
      <c r="AG1592" s="58"/>
      <c r="AH1592" s="58"/>
      <c r="AI1592" s="58"/>
      <c r="AJ1592" s="58"/>
      <c r="AK1592" s="58"/>
    </row>
    <row r="1593" spans="1:37" x14ac:dyDescent="0.3">
      <c r="A1593" s="58" t="s">
        <v>121</v>
      </c>
      <c r="B1593" s="58" t="s">
        <v>122</v>
      </c>
      <c r="C1593" s="58" t="s">
        <v>123</v>
      </c>
      <c r="D1593" s="58" t="s">
        <v>124</v>
      </c>
      <c r="E1593" s="58" t="s">
        <v>125</v>
      </c>
      <c r="F1593" s="58" t="s">
        <v>147</v>
      </c>
      <c r="G1593" s="58" t="s">
        <v>56</v>
      </c>
      <c r="H1593" s="58" t="s">
        <v>148</v>
      </c>
      <c r="I1593" s="58" t="s">
        <v>44</v>
      </c>
      <c r="J1593" s="58" t="s">
        <v>136</v>
      </c>
      <c r="K1593" s="58" t="s">
        <v>137</v>
      </c>
      <c r="L1593" s="58" t="s">
        <v>149</v>
      </c>
      <c r="M1593" s="58" t="s">
        <v>150</v>
      </c>
      <c r="N1593" s="58" t="s">
        <v>8355</v>
      </c>
      <c r="O1593" s="58">
        <v>753376</v>
      </c>
      <c r="P1593" s="58" t="s">
        <v>8869</v>
      </c>
      <c r="Q1593" s="72">
        <v>44895</v>
      </c>
      <c r="R1593" s="58" t="s">
        <v>8806</v>
      </c>
      <c r="S1593" s="72">
        <v>44894</v>
      </c>
      <c r="T1593" s="58" t="s">
        <v>1526</v>
      </c>
      <c r="U1593" s="58" t="s">
        <v>8850</v>
      </c>
      <c r="V1593" s="72">
        <v>44893</v>
      </c>
      <c r="W1593" s="58" t="s">
        <v>8749</v>
      </c>
      <c r="X1593" s="72">
        <v>44864</v>
      </c>
      <c r="Y1593" s="73" t="s">
        <v>8707</v>
      </c>
      <c r="Z1593" s="58" t="s">
        <v>52</v>
      </c>
      <c r="AA1593" s="58" t="s">
        <v>62</v>
      </c>
      <c r="AB1593" s="58" t="s">
        <v>834</v>
      </c>
      <c r="AC1593" s="58" t="s">
        <v>835</v>
      </c>
      <c r="AD1593" s="58" t="s">
        <v>8851</v>
      </c>
      <c r="AE1593" s="58" t="s">
        <v>8750</v>
      </c>
      <c r="AF1593" s="58" t="s">
        <v>8751</v>
      </c>
      <c r="AG1593" s="58"/>
      <c r="AH1593" s="58"/>
      <c r="AI1593" s="58"/>
      <c r="AJ1593" s="58"/>
      <c r="AK1593" s="58"/>
    </row>
    <row r="1594" spans="1:37" x14ac:dyDescent="0.3">
      <c r="A1594" s="58" t="s">
        <v>121</v>
      </c>
      <c r="B1594" s="58" t="s">
        <v>122</v>
      </c>
      <c r="C1594" s="58" t="s">
        <v>123</v>
      </c>
      <c r="D1594" s="58" t="s">
        <v>124</v>
      </c>
      <c r="E1594" s="58" t="s">
        <v>125</v>
      </c>
      <c r="F1594" s="58" t="s">
        <v>147</v>
      </c>
      <c r="G1594" s="58" t="s">
        <v>56</v>
      </c>
      <c r="H1594" s="58" t="s">
        <v>148</v>
      </c>
      <c r="I1594" s="58" t="s">
        <v>44</v>
      </c>
      <c r="J1594" s="58" t="s">
        <v>136</v>
      </c>
      <c r="K1594" s="58" t="s">
        <v>137</v>
      </c>
      <c r="L1594" s="58" t="s">
        <v>149</v>
      </c>
      <c r="M1594" s="58" t="s">
        <v>150</v>
      </c>
      <c r="N1594" s="58" t="s">
        <v>8355</v>
      </c>
      <c r="O1594" s="58">
        <v>1234000</v>
      </c>
      <c r="P1594" s="58" t="s">
        <v>8869</v>
      </c>
      <c r="Q1594" s="72">
        <v>44895</v>
      </c>
      <c r="R1594" s="58" t="s">
        <v>8806</v>
      </c>
      <c r="S1594" s="72">
        <v>44894</v>
      </c>
      <c r="T1594" s="58" t="s">
        <v>1526</v>
      </c>
      <c r="U1594" s="58" t="s">
        <v>8852</v>
      </c>
      <c r="V1594" s="72">
        <v>44893</v>
      </c>
      <c r="W1594" s="58" t="s">
        <v>8752</v>
      </c>
      <c r="X1594" s="72">
        <v>44864</v>
      </c>
      <c r="Y1594" s="73" t="s">
        <v>8707</v>
      </c>
      <c r="Z1594" s="58" t="s">
        <v>52</v>
      </c>
      <c r="AA1594" s="58" t="s">
        <v>62</v>
      </c>
      <c r="AB1594" s="58" t="s">
        <v>834</v>
      </c>
      <c r="AC1594" s="58" t="s">
        <v>835</v>
      </c>
      <c r="AD1594" s="58" t="s">
        <v>8853</v>
      </c>
      <c r="AE1594" s="58" t="s">
        <v>8753</v>
      </c>
      <c r="AF1594" s="58" t="s">
        <v>8751</v>
      </c>
      <c r="AG1594" s="58"/>
      <c r="AH1594" s="58"/>
      <c r="AI1594" s="58"/>
      <c r="AJ1594" s="58"/>
      <c r="AK1594" s="58"/>
    </row>
    <row r="1595" spans="1:37" x14ac:dyDescent="0.3">
      <c r="A1595" s="58" t="s">
        <v>121</v>
      </c>
      <c r="B1595" s="58" t="s">
        <v>122</v>
      </c>
      <c r="C1595" s="58" t="s">
        <v>123</v>
      </c>
      <c r="D1595" s="58" t="s">
        <v>697</v>
      </c>
      <c r="E1595" s="58" t="s">
        <v>698</v>
      </c>
      <c r="F1595" s="58" t="s">
        <v>699</v>
      </c>
      <c r="G1595" s="58" t="s">
        <v>700</v>
      </c>
      <c r="H1595" s="58" t="s">
        <v>701</v>
      </c>
      <c r="I1595" s="58" t="s">
        <v>44</v>
      </c>
      <c r="J1595" s="58" t="s">
        <v>136</v>
      </c>
      <c r="K1595" s="58" t="s">
        <v>137</v>
      </c>
      <c r="L1595" s="58" t="s">
        <v>1812</v>
      </c>
      <c r="M1595" s="58" t="s">
        <v>1813</v>
      </c>
      <c r="N1595" s="58" t="s">
        <v>8760</v>
      </c>
      <c r="O1595" s="58">
        <v>744875</v>
      </c>
      <c r="P1595" s="58" t="s">
        <v>8869</v>
      </c>
      <c r="Q1595" s="72">
        <v>44895</v>
      </c>
      <c r="R1595" s="58" t="s">
        <v>8806</v>
      </c>
      <c r="S1595" s="72">
        <v>44894</v>
      </c>
      <c r="T1595" s="58" t="s">
        <v>1526</v>
      </c>
      <c r="U1595" s="58" t="s">
        <v>8854</v>
      </c>
      <c r="V1595" s="72">
        <v>44893</v>
      </c>
      <c r="W1595" s="58" t="s">
        <v>8761</v>
      </c>
      <c r="X1595" s="72">
        <v>44889</v>
      </c>
      <c r="Y1595" s="73" t="s">
        <v>8707</v>
      </c>
      <c r="Z1595" s="58" t="s">
        <v>706</v>
      </c>
      <c r="AA1595" s="58" t="s">
        <v>707</v>
      </c>
      <c r="AB1595" s="58" t="s">
        <v>834</v>
      </c>
      <c r="AC1595" s="58" t="s">
        <v>835</v>
      </c>
      <c r="AD1595" s="58" t="s">
        <v>8630</v>
      </c>
      <c r="AE1595" s="58" t="s">
        <v>8762</v>
      </c>
      <c r="AF1595" s="58" t="s">
        <v>8751</v>
      </c>
      <c r="AG1595" s="58"/>
      <c r="AH1595" s="58"/>
      <c r="AI1595" s="58"/>
      <c r="AJ1595" s="58"/>
      <c r="AK1595" s="58"/>
    </row>
    <row r="1596" spans="1:37" x14ac:dyDescent="0.3">
      <c r="A1596" s="58" t="s">
        <v>121</v>
      </c>
      <c r="B1596" s="58" t="s">
        <v>122</v>
      </c>
      <c r="C1596" s="58" t="s">
        <v>123</v>
      </c>
      <c r="D1596" s="58" t="s">
        <v>697</v>
      </c>
      <c r="E1596" s="58" t="s">
        <v>698</v>
      </c>
      <c r="F1596" s="58" t="s">
        <v>699</v>
      </c>
      <c r="G1596" s="58" t="s">
        <v>700</v>
      </c>
      <c r="H1596" s="58" t="s">
        <v>701</v>
      </c>
      <c r="I1596" s="58" t="s">
        <v>44</v>
      </c>
      <c r="J1596" s="58" t="s">
        <v>136</v>
      </c>
      <c r="K1596" s="58" t="s">
        <v>137</v>
      </c>
      <c r="L1596" s="58" t="s">
        <v>709</v>
      </c>
      <c r="M1596" s="58" t="s">
        <v>710</v>
      </c>
      <c r="N1596" s="58" t="s">
        <v>8763</v>
      </c>
      <c r="O1596" s="58">
        <v>594000</v>
      </c>
      <c r="P1596" s="58" t="s">
        <v>8869</v>
      </c>
      <c r="Q1596" s="72">
        <v>44895</v>
      </c>
      <c r="R1596" s="58" t="s">
        <v>8806</v>
      </c>
      <c r="S1596" s="72">
        <v>44894</v>
      </c>
      <c r="T1596" s="58" t="s">
        <v>1526</v>
      </c>
      <c r="U1596" s="58" t="s">
        <v>8855</v>
      </c>
      <c r="V1596" s="72">
        <v>44893</v>
      </c>
      <c r="W1596" s="58" t="s">
        <v>8764</v>
      </c>
      <c r="X1596" s="72">
        <v>44886</v>
      </c>
      <c r="Y1596" s="73" t="s">
        <v>8707</v>
      </c>
      <c r="Z1596" s="58" t="s">
        <v>706</v>
      </c>
      <c r="AA1596" s="58" t="s">
        <v>707</v>
      </c>
      <c r="AB1596" s="58" t="s">
        <v>834</v>
      </c>
      <c r="AC1596" s="58" t="s">
        <v>835</v>
      </c>
      <c r="AD1596" s="58" t="s">
        <v>8856</v>
      </c>
      <c r="AE1596" s="58" t="s">
        <v>8765</v>
      </c>
      <c r="AF1596" s="58" t="s">
        <v>8751</v>
      </c>
      <c r="AG1596" s="58"/>
      <c r="AH1596" s="58"/>
      <c r="AI1596" s="58"/>
      <c r="AJ1596" s="58"/>
      <c r="AK1596" s="58"/>
    </row>
    <row r="1597" spans="1:37" x14ac:dyDescent="0.3">
      <c r="A1597" s="58" t="s">
        <v>121</v>
      </c>
      <c r="B1597" s="58" t="s">
        <v>122</v>
      </c>
      <c r="C1597" s="58" t="s">
        <v>123</v>
      </c>
      <c r="D1597" s="58" t="s">
        <v>697</v>
      </c>
      <c r="E1597" s="58" t="s">
        <v>698</v>
      </c>
      <c r="F1597" s="58" t="s">
        <v>699</v>
      </c>
      <c r="G1597" s="58" t="s">
        <v>700</v>
      </c>
      <c r="H1597" s="58" t="s">
        <v>701</v>
      </c>
      <c r="I1597" s="58" t="s">
        <v>44</v>
      </c>
      <c r="J1597" s="58" t="s">
        <v>136</v>
      </c>
      <c r="K1597" s="58" t="s">
        <v>137</v>
      </c>
      <c r="L1597" s="58" t="s">
        <v>709</v>
      </c>
      <c r="M1597" s="58" t="s">
        <v>710</v>
      </c>
      <c r="N1597" s="58" t="s">
        <v>8769</v>
      </c>
      <c r="O1597" s="58">
        <v>506000</v>
      </c>
      <c r="P1597" s="58" t="s">
        <v>8869</v>
      </c>
      <c r="Q1597" s="72">
        <v>44895</v>
      </c>
      <c r="R1597" s="58" t="s">
        <v>8806</v>
      </c>
      <c r="S1597" s="72">
        <v>44894</v>
      </c>
      <c r="T1597" s="58" t="s">
        <v>1526</v>
      </c>
      <c r="U1597" s="58" t="s">
        <v>8857</v>
      </c>
      <c r="V1597" s="72">
        <v>44893</v>
      </c>
      <c r="W1597" s="58" t="s">
        <v>8770</v>
      </c>
      <c r="X1597" s="72">
        <v>44888</v>
      </c>
      <c r="Y1597" s="73" t="s">
        <v>8707</v>
      </c>
      <c r="Z1597" s="58" t="s">
        <v>706</v>
      </c>
      <c r="AA1597" s="58" t="s">
        <v>707</v>
      </c>
      <c r="AB1597" s="58" t="s">
        <v>834</v>
      </c>
      <c r="AC1597" s="58" t="s">
        <v>835</v>
      </c>
      <c r="AD1597" s="58" t="s">
        <v>8628</v>
      </c>
      <c r="AE1597" s="58" t="s">
        <v>8771</v>
      </c>
      <c r="AF1597" s="58" t="s">
        <v>8751</v>
      </c>
      <c r="AG1597" s="58"/>
      <c r="AH1597" s="58"/>
      <c r="AI1597" s="58"/>
      <c r="AJ1597" s="58"/>
      <c r="AK1597" s="58"/>
    </row>
    <row r="1598" spans="1:37" x14ac:dyDescent="0.3">
      <c r="A1598" s="58" t="s">
        <v>121</v>
      </c>
      <c r="B1598" s="58" t="s">
        <v>122</v>
      </c>
      <c r="C1598" s="58" t="s">
        <v>123</v>
      </c>
      <c r="D1598" s="58" t="s">
        <v>697</v>
      </c>
      <c r="E1598" s="58" t="s">
        <v>698</v>
      </c>
      <c r="F1598" s="58" t="s">
        <v>699</v>
      </c>
      <c r="G1598" s="58" t="s">
        <v>700</v>
      </c>
      <c r="H1598" s="58" t="s">
        <v>701</v>
      </c>
      <c r="I1598" s="58" t="s">
        <v>44</v>
      </c>
      <c r="J1598" s="58" t="s">
        <v>136</v>
      </c>
      <c r="K1598" s="58" t="s">
        <v>137</v>
      </c>
      <c r="L1598" s="58" t="s">
        <v>709</v>
      </c>
      <c r="M1598" s="58" t="s">
        <v>710</v>
      </c>
      <c r="N1598" s="58" t="s">
        <v>8766</v>
      </c>
      <c r="O1598" s="58">
        <v>594000</v>
      </c>
      <c r="P1598" s="58" t="s">
        <v>8869</v>
      </c>
      <c r="Q1598" s="72">
        <v>44895</v>
      </c>
      <c r="R1598" s="58" t="s">
        <v>8806</v>
      </c>
      <c r="S1598" s="72">
        <v>44894</v>
      </c>
      <c r="T1598" s="58" t="s">
        <v>1526</v>
      </c>
      <c r="U1598" s="58" t="s">
        <v>8858</v>
      </c>
      <c r="V1598" s="72">
        <v>44893</v>
      </c>
      <c r="W1598" s="58" t="s">
        <v>8767</v>
      </c>
      <c r="X1598" s="72">
        <v>44887</v>
      </c>
      <c r="Y1598" s="73" t="s">
        <v>8707</v>
      </c>
      <c r="Z1598" s="58" t="s">
        <v>706</v>
      </c>
      <c r="AA1598" s="58" t="s">
        <v>707</v>
      </c>
      <c r="AB1598" s="58" t="s">
        <v>834</v>
      </c>
      <c r="AC1598" s="58" t="s">
        <v>835</v>
      </c>
      <c r="AD1598" s="58" t="s">
        <v>8859</v>
      </c>
      <c r="AE1598" s="58" t="s">
        <v>8768</v>
      </c>
      <c r="AF1598" s="58" t="s">
        <v>8751</v>
      </c>
      <c r="AG1598" s="58"/>
      <c r="AH1598" s="58"/>
      <c r="AI1598" s="58"/>
      <c r="AJ1598" s="58"/>
      <c r="AK1598" s="58"/>
    </row>
    <row r="1599" spans="1:37" x14ac:dyDescent="0.3">
      <c r="A1599" s="58" t="s">
        <v>121</v>
      </c>
      <c r="B1599" s="58" t="s">
        <v>122</v>
      </c>
      <c r="C1599" s="58" t="s">
        <v>123</v>
      </c>
      <c r="D1599" s="58" t="s">
        <v>697</v>
      </c>
      <c r="E1599" s="58" t="s">
        <v>698</v>
      </c>
      <c r="F1599" s="58" t="s">
        <v>793</v>
      </c>
      <c r="G1599" s="58" t="s">
        <v>794</v>
      </c>
      <c r="H1599" s="58" t="s">
        <v>795</v>
      </c>
      <c r="I1599" s="58" t="s">
        <v>44</v>
      </c>
      <c r="J1599" s="58" t="s">
        <v>136</v>
      </c>
      <c r="K1599" s="58" t="s">
        <v>137</v>
      </c>
      <c r="L1599" s="58" t="s">
        <v>1842</v>
      </c>
      <c r="M1599" s="58" t="s">
        <v>1843</v>
      </c>
      <c r="N1599" s="58" t="s">
        <v>8772</v>
      </c>
      <c r="O1599" s="58">
        <v>100900</v>
      </c>
      <c r="P1599" s="58" t="s">
        <v>8869</v>
      </c>
      <c r="Q1599" s="72">
        <v>44895</v>
      </c>
      <c r="R1599" s="58" t="s">
        <v>8806</v>
      </c>
      <c r="S1599" s="72">
        <v>44894</v>
      </c>
      <c r="T1599" s="58" t="s">
        <v>1526</v>
      </c>
      <c r="U1599" s="58" t="s">
        <v>8860</v>
      </c>
      <c r="V1599" s="72">
        <v>44893</v>
      </c>
      <c r="W1599" s="58" t="s">
        <v>8773</v>
      </c>
      <c r="X1599" s="72">
        <v>44888</v>
      </c>
      <c r="Y1599" s="73" t="s">
        <v>8707</v>
      </c>
      <c r="Z1599" s="58" t="s">
        <v>706</v>
      </c>
      <c r="AA1599" s="58" t="s">
        <v>800</v>
      </c>
      <c r="AB1599" s="58" t="s">
        <v>834</v>
      </c>
      <c r="AC1599" s="58" t="s">
        <v>835</v>
      </c>
      <c r="AD1599" s="58" t="s">
        <v>8626</v>
      </c>
      <c r="AE1599" s="58" t="s">
        <v>8774</v>
      </c>
      <c r="AF1599" s="58" t="s">
        <v>8751</v>
      </c>
      <c r="AG1599" s="58"/>
      <c r="AH1599" s="58"/>
      <c r="AI1599" s="58"/>
      <c r="AJ1599" s="58"/>
      <c r="AK1599" s="58"/>
    </row>
    <row r="1600" spans="1:37" x14ac:dyDescent="0.3">
      <c r="A1600" s="58" t="s">
        <v>121</v>
      </c>
      <c r="B1600" s="58" t="s">
        <v>122</v>
      </c>
      <c r="C1600" s="58" t="s">
        <v>123</v>
      </c>
      <c r="D1600" s="58" t="s">
        <v>697</v>
      </c>
      <c r="E1600" s="58" t="s">
        <v>698</v>
      </c>
      <c r="F1600" s="58" t="s">
        <v>793</v>
      </c>
      <c r="G1600" s="58" t="s">
        <v>794</v>
      </c>
      <c r="H1600" s="58" t="s">
        <v>795</v>
      </c>
      <c r="I1600" s="58" t="s">
        <v>44</v>
      </c>
      <c r="J1600" s="58" t="s">
        <v>136</v>
      </c>
      <c r="K1600" s="58" t="s">
        <v>137</v>
      </c>
      <c r="L1600" s="58" t="s">
        <v>796</v>
      </c>
      <c r="M1600" s="58" t="s">
        <v>797</v>
      </c>
      <c r="N1600" s="58" t="s">
        <v>8775</v>
      </c>
      <c r="O1600" s="58">
        <v>9546000</v>
      </c>
      <c r="P1600" s="58" t="s">
        <v>8869</v>
      </c>
      <c r="Q1600" s="72">
        <v>44895</v>
      </c>
      <c r="R1600" s="58" t="s">
        <v>8806</v>
      </c>
      <c r="S1600" s="72">
        <v>44894</v>
      </c>
      <c r="T1600" s="58" t="s">
        <v>1526</v>
      </c>
      <c r="U1600" s="58" t="s">
        <v>8861</v>
      </c>
      <c r="V1600" s="72">
        <v>44893</v>
      </c>
      <c r="W1600" s="58" t="s">
        <v>8776</v>
      </c>
      <c r="X1600" s="72">
        <v>44888</v>
      </c>
      <c r="Y1600" s="73" t="s">
        <v>8707</v>
      </c>
      <c r="Z1600" s="58" t="s">
        <v>706</v>
      </c>
      <c r="AA1600" s="58" t="s">
        <v>800</v>
      </c>
      <c r="AB1600" s="58" t="s">
        <v>834</v>
      </c>
      <c r="AC1600" s="58" t="s">
        <v>835</v>
      </c>
      <c r="AD1600" s="58" t="s">
        <v>8862</v>
      </c>
      <c r="AE1600" s="58" t="s">
        <v>8777</v>
      </c>
      <c r="AF1600" s="58" t="s">
        <v>8751</v>
      </c>
      <c r="AG1600" s="58">
        <v>946000</v>
      </c>
      <c r="AH1600" s="58"/>
      <c r="AI1600" s="58"/>
      <c r="AJ1600" s="58">
        <v>172000</v>
      </c>
      <c r="AK1600" s="58"/>
    </row>
    <row r="1601" spans="1:37" x14ac:dyDescent="0.3">
      <c r="A1601" s="58" t="s">
        <v>121</v>
      </c>
      <c r="B1601" s="58" t="s">
        <v>122</v>
      </c>
      <c r="C1601" s="58" t="s">
        <v>256</v>
      </c>
      <c r="D1601" s="58" t="s">
        <v>269</v>
      </c>
      <c r="E1601" s="58" t="s">
        <v>270</v>
      </c>
      <c r="F1601" s="58" t="s">
        <v>881</v>
      </c>
      <c r="G1601" s="58" t="s">
        <v>42</v>
      </c>
      <c r="H1601" s="58" t="s">
        <v>882</v>
      </c>
      <c r="I1601" s="58" t="s">
        <v>44</v>
      </c>
      <c r="J1601" s="58" t="s">
        <v>136</v>
      </c>
      <c r="K1601" s="58" t="s">
        <v>273</v>
      </c>
      <c r="L1601" s="58" t="s">
        <v>2860</v>
      </c>
      <c r="M1601" s="58" t="s">
        <v>3086</v>
      </c>
      <c r="N1601" s="58" t="s">
        <v>8778</v>
      </c>
      <c r="O1601" s="58">
        <v>910000</v>
      </c>
      <c r="P1601" s="58" t="s">
        <v>8869</v>
      </c>
      <c r="Q1601" s="72">
        <v>44895</v>
      </c>
      <c r="R1601" s="58" t="s">
        <v>8806</v>
      </c>
      <c r="S1601" s="72">
        <v>44894</v>
      </c>
      <c r="T1601" s="58" t="s">
        <v>1534</v>
      </c>
      <c r="U1601" s="58" t="s">
        <v>8863</v>
      </c>
      <c r="V1601" s="72">
        <v>44893</v>
      </c>
      <c r="W1601" s="58" t="s">
        <v>8779</v>
      </c>
      <c r="X1601" s="72">
        <v>44889</v>
      </c>
      <c r="Y1601" s="73" t="s">
        <v>8707</v>
      </c>
      <c r="Z1601" s="58" t="s">
        <v>52</v>
      </c>
      <c r="AA1601" s="58" t="s">
        <v>53</v>
      </c>
      <c r="AB1601" s="58" t="s">
        <v>834</v>
      </c>
      <c r="AC1601" s="58" t="s">
        <v>835</v>
      </c>
      <c r="AD1601" s="58" t="s">
        <v>8864</v>
      </c>
      <c r="AE1601" s="58" t="s">
        <v>8780</v>
      </c>
      <c r="AF1601" s="58" t="s">
        <v>8751</v>
      </c>
      <c r="AG1601" s="58"/>
      <c r="AH1601" s="58"/>
      <c r="AI1601" s="58"/>
      <c r="AJ1601" s="58">
        <v>36400</v>
      </c>
      <c r="AK1601" s="58"/>
    </row>
    <row r="1602" spans="1:37" x14ac:dyDescent="0.3">
      <c r="A1602" s="71" t="s">
        <v>121</v>
      </c>
      <c r="B1602" s="71" t="s">
        <v>122</v>
      </c>
      <c r="C1602" s="71" t="s">
        <v>256</v>
      </c>
      <c r="D1602" s="71" t="s">
        <v>269</v>
      </c>
      <c r="E1602" s="71" t="s">
        <v>270</v>
      </c>
      <c r="F1602" s="71" t="s">
        <v>839</v>
      </c>
      <c r="G1602" s="71" t="s">
        <v>56</v>
      </c>
      <c r="H1602" s="71" t="s">
        <v>840</v>
      </c>
      <c r="I1602" s="71" t="s">
        <v>44</v>
      </c>
      <c r="J1602" s="71" t="s">
        <v>136</v>
      </c>
      <c r="K1602" s="71" t="s">
        <v>273</v>
      </c>
      <c r="L1602" s="71" t="s">
        <v>841</v>
      </c>
      <c r="M1602" s="71" t="s">
        <v>842</v>
      </c>
      <c r="N1602" s="71" t="s">
        <v>8781</v>
      </c>
      <c r="O1602" s="71">
        <v>930000</v>
      </c>
      <c r="P1602" s="71" t="s">
        <v>8869</v>
      </c>
      <c r="Q1602" s="75">
        <v>44895</v>
      </c>
      <c r="R1602" s="71" t="s">
        <v>8806</v>
      </c>
      <c r="S1602" s="75">
        <v>44894</v>
      </c>
      <c r="T1602" s="71" t="s">
        <v>1534</v>
      </c>
      <c r="U1602" s="71" t="s">
        <v>8865</v>
      </c>
      <c r="V1602" s="75">
        <v>44893</v>
      </c>
      <c r="W1602" s="71" t="s">
        <v>8782</v>
      </c>
      <c r="X1602" s="75">
        <v>44882</v>
      </c>
      <c r="Y1602" s="76" t="s">
        <v>8707</v>
      </c>
      <c r="Z1602" s="71" t="s">
        <v>52</v>
      </c>
      <c r="AA1602" s="71" t="s">
        <v>62</v>
      </c>
      <c r="AB1602" s="71" t="s">
        <v>834</v>
      </c>
      <c r="AC1602" s="71" t="s">
        <v>835</v>
      </c>
      <c r="AD1602" s="71" t="s">
        <v>8866</v>
      </c>
      <c r="AE1602" s="71" t="s">
        <v>8783</v>
      </c>
      <c r="AF1602" s="71" t="s">
        <v>8751</v>
      </c>
      <c r="AG1602" s="71"/>
      <c r="AH1602" s="71"/>
      <c r="AI1602" s="71"/>
      <c r="AJ1602" s="71"/>
      <c r="AK1602" s="71"/>
    </row>
    <row r="1603" spans="1:37" x14ac:dyDescent="0.3">
      <c r="A1603" s="58" t="s">
        <v>36</v>
      </c>
      <c r="B1603" s="58" t="s">
        <v>37</v>
      </c>
      <c r="C1603" s="58" t="s">
        <v>38</v>
      </c>
      <c r="D1603" s="58" t="s">
        <v>39</v>
      </c>
      <c r="E1603" s="58" t="s">
        <v>40</v>
      </c>
      <c r="F1603" s="58" t="s">
        <v>41</v>
      </c>
      <c r="G1603" s="58" t="s">
        <v>56</v>
      </c>
      <c r="H1603" s="58" t="s">
        <v>57</v>
      </c>
      <c r="I1603" s="58" t="s">
        <v>44</v>
      </c>
      <c r="J1603" s="58" t="s">
        <v>45</v>
      </c>
      <c r="K1603" s="58" t="s">
        <v>46</v>
      </c>
      <c r="L1603" s="58" t="s">
        <v>58</v>
      </c>
      <c r="M1603" s="58" t="s">
        <v>59</v>
      </c>
      <c r="N1603" s="58" t="s">
        <v>8870</v>
      </c>
      <c r="O1603" s="58">
        <v>300000</v>
      </c>
      <c r="P1603" s="58" t="s">
        <v>9105</v>
      </c>
      <c r="Q1603" s="72">
        <v>44900</v>
      </c>
      <c r="R1603" s="58" t="s">
        <v>9010</v>
      </c>
      <c r="S1603" s="72">
        <v>44897</v>
      </c>
      <c r="T1603" s="58" t="s">
        <v>9011</v>
      </c>
      <c r="U1603" s="58" t="s">
        <v>9012</v>
      </c>
      <c r="V1603" s="72">
        <v>44897</v>
      </c>
      <c r="W1603" s="58" t="s">
        <v>8871</v>
      </c>
      <c r="X1603" s="72">
        <v>44894</v>
      </c>
      <c r="Y1603" s="73" t="s">
        <v>8872</v>
      </c>
      <c r="Z1603" s="58" t="s">
        <v>52</v>
      </c>
      <c r="AA1603" s="58" t="s">
        <v>62</v>
      </c>
      <c r="AB1603" s="58" t="s">
        <v>834</v>
      </c>
      <c r="AC1603" s="58" t="s">
        <v>835</v>
      </c>
      <c r="AD1603" s="58" t="s">
        <v>9013</v>
      </c>
      <c r="AE1603" s="58" t="s">
        <v>8873</v>
      </c>
      <c r="AF1603" s="58" t="s">
        <v>8874</v>
      </c>
      <c r="AG1603" s="58"/>
      <c r="AH1603" s="58"/>
      <c r="AI1603" s="58"/>
      <c r="AJ1603" s="58"/>
      <c r="AK1603" s="58"/>
    </row>
    <row r="1604" spans="1:37" x14ac:dyDescent="0.3">
      <c r="A1604" s="58" t="s">
        <v>121</v>
      </c>
      <c r="B1604" s="58" t="s">
        <v>632</v>
      </c>
      <c r="C1604" s="58" t="s">
        <v>633</v>
      </c>
      <c r="D1604" s="58" t="s">
        <v>634</v>
      </c>
      <c r="E1604" s="58" t="s">
        <v>635</v>
      </c>
      <c r="F1604" s="58" t="s">
        <v>636</v>
      </c>
      <c r="G1604" s="58" t="s">
        <v>56</v>
      </c>
      <c r="H1604" s="58" t="s">
        <v>3424</v>
      </c>
      <c r="I1604" s="58" t="s">
        <v>44</v>
      </c>
      <c r="J1604" s="58" t="s">
        <v>261</v>
      </c>
      <c r="K1604" s="58" t="s">
        <v>318</v>
      </c>
      <c r="L1604" s="58" t="s">
        <v>7683</v>
      </c>
      <c r="M1604" s="58" t="s">
        <v>4708</v>
      </c>
      <c r="N1604" s="58" t="s">
        <v>8991</v>
      </c>
      <c r="O1604" s="58">
        <v>1360000</v>
      </c>
      <c r="P1604" s="58" t="s">
        <v>9105</v>
      </c>
      <c r="Q1604" s="72">
        <v>44900</v>
      </c>
      <c r="R1604" s="58" t="s">
        <v>9010</v>
      </c>
      <c r="S1604" s="72">
        <v>44897</v>
      </c>
      <c r="T1604" s="58" t="s">
        <v>1466</v>
      </c>
      <c r="U1604" s="58" t="s">
        <v>9014</v>
      </c>
      <c r="V1604" s="72">
        <v>44897</v>
      </c>
      <c r="W1604" s="58" t="s">
        <v>9008</v>
      </c>
      <c r="X1604" s="72">
        <v>44887</v>
      </c>
      <c r="Y1604" s="73" t="s">
        <v>8872</v>
      </c>
      <c r="Z1604" s="58" t="s">
        <v>52</v>
      </c>
      <c r="AA1604" s="58" t="s">
        <v>62</v>
      </c>
      <c r="AB1604" s="58" t="s">
        <v>834</v>
      </c>
      <c r="AC1604" s="58" t="s">
        <v>835</v>
      </c>
      <c r="AD1604" s="58" t="s">
        <v>9015</v>
      </c>
      <c r="AE1604" s="58" t="s">
        <v>9009</v>
      </c>
      <c r="AF1604" s="58" t="s">
        <v>8933</v>
      </c>
      <c r="AG1604" s="58"/>
      <c r="AH1604" s="58"/>
      <c r="AI1604" s="58"/>
      <c r="AJ1604" s="58"/>
      <c r="AK1604" s="58"/>
    </row>
    <row r="1605" spans="1:37" x14ac:dyDescent="0.3">
      <c r="A1605" s="58" t="s">
        <v>36</v>
      </c>
      <c r="B1605" s="58" t="s">
        <v>37</v>
      </c>
      <c r="C1605" s="58" t="s">
        <v>38</v>
      </c>
      <c r="D1605" s="58" t="s">
        <v>39</v>
      </c>
      <c r="E1605" s="58" t="s">
        <v>40</v>
      </c>
      <c r="F1605" s="58" t="s">
        <v>345</v>
      </c>
      <c r="G1605" s="58" t="s">
        <v>42</v>
      </c>
      <c r="H1605" s="58" t="s">
        <v>346</v>
      </c>
      <c r="I1605" s="58" t="s">
        <v>44</v>
      </c>
      <c r="J1605" s="58" t="s">
        <v>45</v>
      </c>
      <c r="K1605" s="58" t="s">
        <v>46</v>
      </c>
      <c r="L1605" s="58" t="s">
        <v>47</v>
      </c>
      <c r="M1605" s="58" t="s">
        <v>1008</v>
      </c>
      <c r="N1605" s="58" t="s">
        <v>8879</v>
      </c>
      <c r="O1605" s="58">
        <v>880000</v>
      </c>
      <c r="P1605" s="58" t="s">
        <v>9105</v>
      </c>
      <c r="Q1605" s="72">
        <v>44900</v>
      </c>
      <c r="R1605" s="58" t="s">
        <v>9010</v>
      </c>
      <c r="S1605" s="72">
        <v>44897</v>
      </c>
      <c r="T1605" s="58" t="s">
        <v>9011</v>
      </c>
      <c r="U1605" s="58" t="s">
        <v>9016</v>
      </c>
      <c r="V1605" s="72">
        <v>44897</v>
      </c>
      <c r="W1605" s="58" t="s">
        <v>8880</v>
      </c>
      <c r="X1605" s="72">
        <v>44890</v>
      </c>
      <c r="Y1605" s="73" t="s">
        <v>8872</v>
      </c>
      <c r="Z1605" s="58" t="s">
        <v>52</v>
      </c>
      <c r="AA1605" s="58" t="s">
        <v>53</v>
      </c>
      <c r="AB1605" s="58" t="s">
        <v>834</v>
      </c>
      <c r="AC1605" s="58" t="s">
        <v>835</v>
      </c>
      <c r="AD1605" s="58" t="s">
        <v>9017</v>
      </c>
      <c r="AE1605" s="58" t="s">
        <v>8881</v>
      </c>
      <c r="AF1605" s="58" t="s">
        <v>8874</v>
      </c>
      <c r="AG1605" s="58"/>
      <c r="AH1605" s="58"/>
      <c r="AI1605" s="58"/>
      <c r="AJ1605" s="58"/>
      <c r="AK1605" s="58"/>
    </row>
    <row r="1606" spans="1:37" x14ac:dyDescent="0.3">
      <c r="A1606" s="58" t="s">
        <v>121</v>
      </c>
      <c r="B1606" s="58" t="s">
        <v>122</v>
      </c>
      <c r="C1606" s="58" t="s">
        <v>256</v>
      </c>
      <c r="D1606" s="58" t="s">
        <v>257</v>
      </c>
      <c r="E1606" s="58" t="s">
        <v>258</v>
      </c>
      <c r="F1606" s="58" t="s">
        <v>259</v>
      </c>
      <c r="G1606" s="58" t="s">
        <v>110</v>
      </c>
      <c r="H1606" s="58" t="s">
        <v>260</v>
      </c>
      <c r="I1606" s="58" t="s">
        <v>44</v>
      </c>
      <c r="J1606" s="58" t="s">
        <v>261</v>
      </c>
      <c r="K1606" s="58" t="s">
        <v>262</v>
      </c>
      <c r="L1606" s="58" t="s">
        <v>7686</v>
      </c>
      <c r="M1606" s="58" t="s">
        <v>264</v>
      </c>
      <c r="N1606" s="58" t="s">
        <v>8940</v>
      </c>
      <c r="O1606" s="58">
        <v>47730</v>
      </c>
      <c r="P1606" s="58" t="s">
        <v>9105</v>
      </c>
      <c r="Q1606" s="72">
        <v>44900</v>
      </c>
      <c r="R1606" s="58" t="s">
        <v>9010</v>
      </c>
      <c r="S1606" s="72">
        <v>44897</v>
      </c>
      <c r="T1606" s="58" t="s">
        <v>9018</v>
      </c>
      <c r="U1606" s="58" t="s">
        <v>9019</v>
      </c>
      <c r="V1606" s="72">
        <v>44897</v>
      </c>
      <c r="W1606" s="58" t="s">
        <v>8941</v>
      </c>
      <c r="X1606" s="72">
        <v>44889</v>
      </c>
      <c r="Y1606" s="73" t="s">
        <v>8872</v>
      </c>
      <c r="Z1606" s="58" t="s">
        <v>52</v>
      </c>
      <c r="AA1606" s="58" t="s">
        <v>116</v>
      </c>
      <c r="AB1606" s="58" t="s">
        <v>834</v>
      </c>
      <c r="AC1606" s="58" t="s">
        <v>835</v>
      </c>
      <c r="AD1606" s="58" t="s">
        <v>9020</v>
      </c>
      <c r="AE1606" s="58" t="s">
        <v>8942</v>
      </c>
      <c r="AF1606" s="58" t="s">
        <v>8933</v>
      </c>
      <c r="AG1606" s="58"/>
      <c r="AH1606" s="58"/>
      <c r="AI1606" s="58"/>
      <c r="AJ1606" s="58"/>
      <c r="AK1606" s="58"/>
    </row>
    <row r="1607" spans="1:37" x14ac:dyDescent="0.3">
      <c r="A1607" s="58" t="s">
        <v>36</v>
      </c>
      <c r="B1607" s="58" t="s">
        <v>37</v>
      </c>
      <c r="C1607" s="58" t="s">
        <v>38</v>
      </c>
      <c r="D1607" s="58" t="s">
        <v>39</v>
      </c>
      <c r="E1607" s="58" t="s">
        <v>40</v>
      </c>
      <c r="F1607" s="58" t="s">
        <v>345</v>
      </c>
      <c r="G1607" s="58" t="s">
        <v>42</v>
      </c>
      <c r="H1607" s="58" t="s">
        <v>346</v>
      </c>
      <c r="I1607" s="58" t="s">
        <v>44</v>
      </c>
      <c r="J1607" s="58" t="s">
        <v>45</v>
      </c>
      <c r="K1607" s="58" t="s">
        <v>46</v>
      </c>
      <c r="L1607" s="58" t="s">
        <v>47</v>
      </c>
      <c r="M1607" s="58" t="s">
        <v>1008</v>
      </c>
      <c r="N1607" s="58" t="s">
        <v>8882</v>
      </c>
      <c r="O1607" s="58">
        <v>880000</v>
      </c>
      <c r="P1607" s="58" t="s">
        <v>9105</v>
      </c>
      <c r="Q1607" s="72">
        <v>44900</v>
      </c>
      <c r="R1607" s="58" t="s">
        <v>9010</v>
      </c>
      <c r="S1607" s="72">
        <v>44897</v>
      </c>
      <c r="T1607" s="58" t="s">
        <v>9011</v>
      </c>
      <c r="U1607" s="58" t="s">
        <v>9021</v>
      </c>
      <c r="V1607" s="72">
        <v>44897</v>
      </c>
      <c r="W1607" s="58" t="s">
        <v>8883</v>
      </c>
      <c r="X1607" s="72">
        <v>44896</v>
      </c>
      <c r="Y1607" s="73" t="s">
        <v>8872</v>
      </c>
      <c r="Z1607" s="58" t="s">
        <v>52</v>
      </c>
      <c r="AA1607" s="58" t="s">
        <v>53</v>
      </c>
      <c r="AB1607" s="58" t="s">
        <v>834</v>
      </c>
      <c r="AC1607" s="58" t="s">
        <v>835</v>
      </c>
      <c r="AD1607" s="58" t="s">
        <v>9022</v>
      </c>
      <c r="AE1607" s="58" t="s">
        <v>8884</v>
      </c>
      <c r="AF1607" s="58" t="s">
        <v>8874</v>
      </c>
      <c r="AG1607" s="58"/>
      <c r="AH1607" s="58"/>
      <c r="AI1607" s="58"/>
      <c r="AJ1607" s="58"/>
      <c r="AK1607" s="58"/>
    </row>
    <row r="1608" spans="1:37" x14ac:dyDescent="0.3">
      <c r="A1608" s="58" t="s">
        <v>121</v>
      </c>
      <c r="B1608" s="58" t="s">
        <v>122</v>
      </c>
      <c r="C1608" s="58" t="s">
        <v>256</v>
      </c>
      <c r="D1608" s="58" t="s">
        <v>257</v>
      </c>
      <c r="E1608" s="58" t="s">
        <v>258</v>
      </c>
      <c r="F1608" s="58" t="s">
        <v>515</v>
      </c>
      <c r="G1608" s="58" t="s">
        <v>56</v>
      </c>
      <c r="H1608" s="58" t="s">
        <v>3402</v>
      </c>
      <c r="I1608" s="58" t="s">
        <v>44</v>
      </c>
      <c r="J1608" s="58" t="s">
        <v>261</v>
      </c>
      <c r="K1608" s="58" t="s">
        <v>262</v>
      </c>
      <c r="L1608" s="58" t="s">
        <v>6985</v>
      </c>
      <c r="M1608" s="58" t="s">
        <v>6986</v>
      </c>
      <c r="N1608" s="58" t="s">
        <v>8937</v>
      </c>
      <c r="O1608" s="58">
        <v>4827000</v>
      </c>
      <c r="P1608" s="58" t="s">
        <v>9105</v>
      </c>
      <c r="Q1608" s="72">
        <v>44900</v>
      </c>
      <c r="R1608" s="58" t="s">
        <v>9010</v>
      </c>
      <c r="S1608" s="72">
        <v>44897</v>
      </c>
      <c r="T1608" s="58" t="s">
        <v>9018</v>
      </c>
      <c r="U1608" s="58" t="s">
        <v>9023</v>
      </c>
      <c r="V1608" s="72">
        <v>44897</v>
      </c>
      <c r="W1608" s="58" t="s">
        <v>8938</v>
      </c>
      <c r="X1608" s="72">
        <v>44893</v>
      </c>
      <c r="Y1608" s="73" t="s">
        <v>8872</v>
      </c>
      <c r="Z1608" s="58" t="s">
        <v>52</v>
      </c>
      <c r="AA1608" s="58" t="s">
        <v>62</v>
      </c>
      <c r="AB1608" s="58" t="s">
        <v>834</v>
      </c>
      <c r="AC1608" s="58" t="s">
        <v>835</v>
      </c>
      <c r="AD1608" s="58" t="s">
        <v>9024</v>
      </c>
      <c r="AE1608" s="58" t="s">
        <v>8939</v>
      </c>
      <c r="AF1608" s="58" t="s">
        <v>8933</v>
      </c>
      <c r="AG1608" s="58"/>
      <c r="AH1608" s="58"/>
      <c r="AI1608" s="58"/>
      <c r="AJ1608" s="58"/>
      <c r="AK1608" s="58"/>
    </row>
    <row r="1609" spans="1:37" x14ac:dyDescent="0.3">
      <c r="A1609" s="58" t="s">
        <v>36</v>
      </c>
      <c r="B1609" s="58" t="s">
        <v>37</v>
      </c>
      <c r="C1609" s="58" t="s">
        <v>38</v>
      </c>
      <c r="D1609" s="58" t="s">
        <v>39</v>
      </c>
      <c r="E1609" s="58" t="s">
        <v>99</v>
      </c>
      <c r="F1609" s="58" t="s">
        <v>100</v>
      </c>
      <c r="G1609" s="58" t="s">
        <v>110</v>
      </c>
      <c r="H1609" s="58" t="s">
        <v>111</v>
      </c>
      <c r="I1609" s="58" t="s">
        <v>44</v>
      </c>
      <c r="J1609" s="58" t="s">
        <v>102</v>
      </c>
      <c r="K1609" s="58" t="s">
        <v>103</v>
      </c>
      <c r="L1609" s="58" t="s">
        <v>2855</v>
      </c>
      <c r="M1609" s="58" t="s">
        <v>5636</v>
      </c>
      <c r="N1609" s="58" t="s">
        <v>8885</v>
      </c>
      <c r="O1609" s="58">
        <v>704000</v>
      </c>
      <c r="P1609" s="58" t="s">
        <v>9105</v>
      </c>
      <c r="Q1609" s="72">
        <v>44900</v>
      </c>
      <c r="R1609" s="58" t="s">
        <v>9010</v>
      </c>
      <c r="S1609" s="72">
        <v>44897</v>
      </c>
      <c r="T1609" s="58" t="s">
        <v>9011</v>
      </c>
      <c r="U1609" s="58" t="s">
        <v>9025</v>
      </c>
      <c r="V1609" s="72">
        <v>44897</v>
      </c>
      <c r="W1609" s="58" t="s">
        <v>8886</v>
      </c>
      <c r="X1609" s="72">
        <v>44893</v>
      </c>
      <c r="Y1609" s="73" t="s">
        <v>8872</v>
      </c>
      <c r="Z1609" s="58" t="s">
        <v>52</v>
      </c>
      <c r="AA1609" s="58" t="s">
        <v>116</v>
      </c>
      <c r="AB1609" s="58" t="s">
        <v>834</v>
      </c>
      <c r="AC1609" s="58" t="s">
        <v>835</v>
      </c>
      <c r="AD1609" s="58" t="s">
        <v>9026</v>
      </c>
      <c r="AE1609" s="58" t="s">
        <v>8887</v>
      </c>
      <c r="AF1609" s="58" t="s">
        <v>8878</v>
      </c>
      <c r="AG1609" s="58"/>
      <c r="AH1609" s="58"/>
      <c r="AI1609" s="58"/>
      <c r="AJ1609" s="58"/>
      <c r="AK1609" s="58"/>
    </row>
    <row r="1610" spans="1:37" x14ac:dyDescent="0.3">
      <c r="A1610" s="58" t="s">
        <v>121</v>
      </c>
      <c r="B1610" s="58" t="s">
        <v>632</v>
      </c>
      <c r="C1610" s="58" t="s">
        <v>633</v>
      </c>
      <c r="D1610" s="58" t="s">
        <v>634</v>
      </c>
      <c r="E1610" s="58" t="s">
        <v>635</v>
      </c>
      <c r="F1610" s="58" t="s">
        <v>652</v>
      </c>
      <c r="G1610" s="58" t="s">
        <v>56</v>
      </c>
      <c r="H1610" s="58" t="s">
        <v>665</v>
      </c>
      <c r="I1610" s="58" t="s">
        <v>44</v>
      </c>
      <c r="J1610" s="58" t="s">
        <v>261</v>
      </c>
      <c r="K1610" s="58" t="s">
        <v>318</v>
      </c>
      <c r="L1610" s="58" t="s">
        <v>666</v>
      </c>
      <c r="M1610" s="58" t="s">
        <v>667</v>
      </c>
      <c r="N1610" s="58" t="s">
        <v>9003</v>
      </c>
      <c r="O1610" s="58">
        <v>8242000</v>
      </c>
      <c r="P1610" s="58" t="s">
        <v>9105</v>
      </c>
      <c r="Q1610" s="72">
        <v>44900</v>
      </c>
      <c r="R1610" s="58" t="s">
        <v>9010</v>
      </c>
      <c r="S1610" s="72">
        <v>44897</v>
      </c>
      <c r="T1610" s="58" t="s">
        <v>1466</v>
      </c>
      <c r="U1610" s="58" t="s">
        <v>9027</v>
      </c>
      <c r="V1610" s="72">
        <v>44897</v>
      </c>
      <c r="W1610" s="58" t="s">
        <v>9004</v>
      </c>
      <c r="X1610" s="72">
        <v>44893</v>
      </c>
      <c r="Y1610" s="73" t="s">
        <v>8872</v>
      </c>
      <c r="Z1610" s="58" t="s">
        <v>52</v>
      </c>
      <c r="AA1610" s="58" t="s">
        <v>62</v>
      </c>
      <c r="AB1610" s="58" t="s">
        <v>834</v>
      </c>
      <c r="AC1610" s="58" t="s">
        <v>835</v>
      </c>
      <c r="AD1610" s="58" t="s">
        <v>9028</v>
      </c>
      <c r="AE1610" s="58" t="s">
        <v>9005</v>
      </c>
      <c r="AF1610" s="58" t="s">
        <v>8933</v>
      </c>
      <c r="AG1610" s="58"/>
      <c r="AH1610" s="58"/>
      <c r="AI1610" s="58"/>
      <c r="AJ1610" s="58"/>
      <c r="AK1610" s="58"/>
    </row>
    <row r="1611" spans="1:37" x14ac:dyDescent="0.3">
      <c r="A1611" s="58" t="s">
        <v>36</v>
      </c>
      <c r="B1611" s="58" t="s">
        <v>37</v>
      </c>
      <c r="C1611" s="58" t="s">
        <v>38</v>
      </c>
      <c r="D1611" s="58" t="s">
        <v>39</v>
      </c>
      <c r="E1611" s="58" t="s">
        <v>99</v>
      </c>
      <c r="F1611" s="58" t="s">
        <v>403</v>
      </c>
      <c r="G1611" s="58" t="s">
        <v>110</v>
      </c>
      <c r="H1611" s="58" t="s">
        <v>2854</v>
      </c>
      <c r="I1611" s="58" t="s">
        <v>44</v>
      </c>
      <c r="J1611" s="58" t="s">
        <v>102</v>
      </c>
      <c r="K1611" s="58" t="s">
        <v>103</v>
      </c>
      <c r="L1611" s="58" t="s">
        <v>7461</v>
      </c>
      <c r="M1611" s="58" t="s">
        <v>2856</v>
      </c>
      <c r="N1611" s="58" t="s">
        <v>8888</v>
      </c>
      <c r="O1611" s="58">
        <v>440000</v>
      </c>
      <c r="P1611" s="58" t="s">
        <v>9105</v>
      </c>
      <c r="Q1611" s="72">
        <v>44900</v>
      </c>
      <c r="R1611" s="58" t="s">
        <v>9010</v>
      </c>
      <c r="S1611" s="72">
        <v>44897</v>
      </c>
      <c r="T1611" s="58" t="s">
        <v>9011</v>
      </c>
      <c r="U1611" s="58" t="s">
        <v>9029</v>
      </c>
      <c r="V1611" s="72">
        <v>44897</v>
      </c>
      <c r="W1611" s="58" t="s">
        <v>8889</v>
      </c>
      <c r="X1611" s="72">
        <v>44894</v>
      </c>
      <c r="Y1611" s="73" t="s">
        <v>8872</v>
      </c>
      <c r="Z1611" s="58" t="s">
        <v>52</v>
      </c>
      <c r="AA1611" s="58" t="s">
        <v>116</v>
      </c>
      <c r="AB1611" s="58" t="s">
        <v>834</v>
      </c>
      <c r="AC1611" s="58" t="s">
        <v>835</v>
      </c>
      <c r="AD1611" s="58" t="s">
        <v>9030</v>
      </c>
      <c r="AE1611" s="58" t="s">
        <v>8890</v>
      </c>
      <c r="AF1611" s="58" t="s">
        <v>8878</v>
      </c>
      <c r="AG1611" s="58"/>
      <c r="AH1611" s="58"/>
      <c r="AI1611" s="58"/>
      <c r="AJ1611" s="58"/>
      <c r="AK1611" s="58"/>
    </row>
    <row r="1612" spans="1:37" x14ac:dyDescent="0.3">
      <c r="A1612" s="58" t="s">
        <v>121</v>
      </c>
      <c r="B1612" s="58" t="s">
        <v>632</v>
      </c>
      <c r="C1612" s="58" t="s">
        <v>633</v>
      </c>
      <c r="D1612" s="58" t="s">
        <v>634</v>
      </c>
      <c r="E1612" s="58" t="s">
        <v>635</v>
      </c>
      <c r="F1612" s="58" t="s">
        <v>636</v>
      </c>
      <c r="G1612" s="58" t="s">
        <v>56</v>
      </c>
      <c r="H1612" s="58" t="s">
        <v>3424</v>
      </c>
      <c r="I1612" s="58" t="s">
        <v>44</v>
      </c>
      <c r="J1612" s="58" t="s">
        <v>261</v>
      </c>
      <c r="K1612" s="58" t="s">
        <v>318</v>
      </c>
      <c r="L1612" s="58" t="s">
        <v>7683</v>
      </c>
      <c r="M1612" s="58" t="s">
        <v>4708</v>
      </c>
      <c r="N1612" s="58" t="s">
        <v>8997</v>
      </c>
      <c r="O1612" s="58">
        <v>1100000</v>
      </c>
      <c r="P1612" s="58" t="s">
        <v>9105</v>
      </c>
      <c r="Q1612" s="72">
        <v>44900</v>
      </c>
      <c r="R1612" s="58" t="s">
        <v>9010</v>
      </c>
      <c r="S1612" s="72">
        <v>44897</v>
      </c>
      <c r="T1612" s="58" t="s">
        <v>1466</v>
      </c>
      <c r="U1612" s="58" t="s">
        <v>9031</v>
      </c>
      <c r="V1612" s="72">
        <v>44897</v>
      </c>
      <c r="W1612" s="58" t="s">
        <v>8998</v>
      </c>
      <c r="X1612" s="72">
        <v>44887</v>
      </c>
      <c r="Y1612" s="73" t="s">
        <v>8872</v>
      </c>
      <c r="Z1612" s="58" t="s">
        <v>52</v>
      </c>
      <c r="AA1612" s="58" t="s">
        <v>62</v>
      </c>
      <c r="AB1612" s="58" t="s">
        <v>834</v>
      </c>
      <c r="AC1612" s="58" t="s">
        <v>835</v>
      </c>
      <c r="AD1612" s="58" t="s">
        <v>9032</v>
      </c>
      <c r="AE1612" s="58" t="s">
        <v>8999</v>
      </c>
      <c r="AF1612" s="58" t="s">
        <v>8933</v>
      </c>
      <c r="AG1612" s="58"/>
      <c r="AH1612" s="58"/>
      <c r="AI1612" s="58"/>
      <c r="AJ1612" s="58"/>
      <c r="AK1612" s="58"/>
    </row>
    <row r="1613" spans="1:37" x14ac:dyDescent="0.3">
      <c r="A1613" s="58" t="s">
        <v>36</v>
      </c>
      <c r="B1613" s="58" t="s">
        <v>37</v>
      </c>
      <c r="C1613" s="58" t="s">
        <v>38</v>
      </c>
      <c r="D1613" s="58" t="s">
        <v>39</v>
      </c>
      <c r="E1613" s="58" t="s">
        <v>99</v>
      </c>
      <c r="F1613" s="58" t="s">
        <v>403</v>
      </c>
      <c r="G1613" s="58" t="s">
        <v>110</v>
      </c>
      <c r="H1613" s="58" t="s">
        <v>2854</v>
      </c>
      <c r="I1613" s="58" t="s">
        <v>44</v>
      </c>
      <c r="J1613" s="58" t="s">
        <v>102</v>
      </c>
      <c r="K1613" s="58" t="s">
        <v>103</v>
      </c>
      <c r="L1613" s="58" t="s">
        <v>7461</v>
      </c>
      <c r="M1613" s="58" t="s">
        <v>2856</v>
      </c>
      <c r="N1613" s="58" t="s">
        <v>8875</v>
      </c>
      <c r="O1613" s="58">
        <v>6500000</v>
      </c>
      <c r="P1613" s="58" t="s">
        <v>9105</v>
      </c>
      <c r="Q1613" s="72">
        <v>44900</v>
      </c>
      <c r="R1613" s="58" t="s">
        <v>9010</v>
      </c>
      <c r="S1613" s="72">
        <v>44897</v>
      </c>
      <c r="T1613" s="58" t="s">
        <v>9011</v>
      </c>
      <c r="U1613" s="58" t="s">
        <v>9033</v>
      </c>
      <c r="V1613" s="72">
        <v>44897</v>
      </c>
      <c r="W1613" s="58" t="s">
        <v>8876</v>
      </c>
      <c r="X1613" s="72">
        <v>44896</v>
      </c>
      <c r="Y1613" s="73" t="s">
        <v>8872</v>
      </c>
      <c r="Z1613" s="58" t="s">
        <v>52</v>
      </c>
      <c r="AA1613" s="58" t="s">
        <v>116</v>
      </c>
      <c r="AB1613" s="58" t="s">
        <v>834</v>
      </c>
      <c r="AC1613" s="58" t="s">
        <v>835</v>
      </c>
      <c r="AD1613" s="58" t="s">
        <v>9034</v>
      </c>
      <c r="AE1613" s="58" t="s">
        <v>8877</v>
      </c>
      <c r="AF1613" s="58" t="s">
        <v>8878</v>
      </c>
      <c r="AG1613" s="58">
        <v>644145</v>
      </c>
      <c r="AH1613" s="58"/>
      <c r="AI1613" s="58">
        <v>87838</v>
      </c>
      <c r="AJ1613" s="58"/>
      <c r="AK1613" s="58"/>
    </row>
    <row r="1614" spans="1:37" x14ac:dyDescent="0.3">
      <c r="A1614" s="58" t="s">
        <v>121</v>
      </c>
      <c r="B1614" s="58" t="s">
        <v>632</v>
      </c>
      <c r="C1614" s="58" t="s">
        <v>633</v>
      </c>
      <c r="D1614" s="58" t="s">
        <v>634</v>
      </c>
      <c r="E1614" s="58" t="s">
        <v>635</v>
      </c>
      <c r="F1614" s="58" t="s">
        <v>636</v>
      </c>
      <c r="G1614" s="58" t="s">
        <v>56</v>
      </c>
      <c r="H1614" s="58" t="s">
        <v>3424</v>
      </c>
      <c r="I1614" s="58" t="s">
        <v>44</v>
      </c>
      <c r="J1614" s="58" t="s">
        <v>261</v>
      </c>
      <c r="K1614" s="58" t="s">
        <v>318</v>
      </c>
      <c r="L1614" s="58" t="s">
        <v>7683</v>
      </c>
      <c r="M1614" s="58" t="s">
        <v>4708</v>
      </c>
      <c r="N1614" s="58" t="s">
        <v>8994</v>
      </c>
      <c r="O1614" s="58">
        <v>1100000</v>
      </c>
      <c r="P1614" s="58" t="s">
        <v>9105</v>
      </c>
      <c r="Q1614" s="72">
        <v>44900</v>
      </c>
      <c r="R1614" s="58" t="s">
        <v>9010</v>
      </c>
      <c r="S1614" s="72">
        <v>44897</v>
      </c>
      <c r="T1614" s="58" t="s">
        <v>1466</v>
      </c>
      <c r="U1614" s="58" t="s">
        <v>9035</v>
      </c>
      <c r="V1614" s="72">
        <v>44897</v>
      </c>
      <c r="W1614" s="58" t="s">
        <v>8995</v>
      </c>
      <c r="X1614" s="72">
        <v>44887</v>
      </c>
      <c r="Y1614" s="73" t="s">
        <v>8872</v>
      </c>
      <c r="Z1614" s="58" t="s">
        <v>52</v>
      </c>
      <c r="AA1614" s="58" t="s">
        <v>62</v>
      </c>
      <c r="AB1614" s="58" t="s">
        <v>834</v>
      </c>
      <c r="AC1614" s="58" t="s">
        <v>835</v>
      </c>
      <c r="AD1614" s="58" t="s">
        <v>9036</v>
      </c>
      <c r="AE1614" s="58" t="s">
        <v>8996</v>
      </c>
      <c r="AF1614" s="58" t="s">
        <v>8933</v>
      </c>
      <c r="AG1614" s="58"/>
      <c r="AH1614" s="58"/>
      <c r="AI1614" s="58"/>
      <c r="AJ1614" s="58"/>
      <c r="AK1614" s="58"/>
    </row>
    <row r="1615" spans="1:37" x14ac:dyDescent="0.3">
      <c r="A1615" s="58" t="s">
        <v>36</v>
      </c>
      <c r="B1615" s="58" t="s">
        <v>37</v>
      </c>
      <c r="C1615" s="58" t="s">
        <v>38</v>
      </c>
      <c r="D1615" s="58" t="s">
        <v>39</v>
      </c>
      <c r="E1615" s="58" t="s">
        <v>99</v>
      </c>
      <c r="F1615" s="58" t="s">
        <v>3297</v>
      </c>
      <c r="G1615" s="58" t="s">
        <v>56</v>
      </c>
      <c r="H1615" s="58" t="s">
        <v>3301</v>
      </c>
      <c r="I1615" s="58" t="s">
        <v>44</v>
      </c>
      <c r="J1615" s="58" t="s">
        <v>102</v>
      </c>
      <c r="K1615" s="58" t="s">
        <v>103</v>
      </c>
      <c r="L1615" s="58" t="s">
        <v>8217</v>
      </c>
      <c r="M1615" s="58" t="s">
        <v>8218</v>
      </c>
      <c r="N1615" s="58" t="s">
        <v>8891</v>
      </c>
      <c r="O1615" s="58">
        <v>3190000</v>
      </c>
      <c r="P1615" s="58" t="s">
        <v>9105</v>
      </c>
      <c r="Q1615" s="72">
        <v>44900</v>
      </c>
      <c r="R1615" s="58" t="s">
        <v>9010</v>
      </c>
      <c r="S1615" s="72">
        <v>44897</v>
      </c>
      <c r="T1615" s="58" t="s">
        <v>9011</v>
      </c>
      <c r="U1615" s="58" t="s">
        <v>9037</v>
      </c>
      <c r="V1615" s="72">
        <v>44897</v>
      </c>
      <c r="W1615" s="58" t="s">
        <v>8892</v>
      </c>
      <c r="X1615" s="72">
        <v>44893</v>
      </c>
      <c r="Y1615" s="73" t="s">
        <v>8872</v>
      </c>
      <c r="Z1615" s="58" t="s">
        <v>52</v>
      </c>
      <c r="AA1615" s="58" t="s">
        <v>62</v>
      </c>
      <c r="AB1615" s="58" t="s">
        <v>834</v>
      </c>
      <c r="AC1615" s="58" t="s">
        <v>835</v>
      </c>
      <c r="AD1615" s="58" t="s">
        <v>9038</v>
      </c>
      <c r="AE1615" s="58" t="s">
        <v>8893</v>
      </c>
      <c r="AF1615" s="58" t="s">
        <v>8878</v>
      </c>
      <c r="AG1615" s="58"/>
      <c r="AH1615" s="58"/>
      <c r="AI1615" s="58"/>
      <c r="AJ1615" s="58"/>
      <c r="AK1615" s="58"/>
    </row>
    <row r="1616" spans="1:37" x14ac:dyDescent="0.3">
      <c r="A1616" s="58" t="s">
        <v>121</v>
      </c>
      <c r="B1616" s="58" t="s">
        <v>632</v>
      </c>
      <c r="C1616" s="58" t="s">
        <v>633</v>
      </c>
      <c r="D1616" s="58" t="s">
        <v>634</v>
      </c>
      <c r="E1616" s="58" t="s">
        <v>635</v>
      </c>
      <c r="F1616" s="58" t="s">
        <v>636</v>
      </c>
      <c r="G1616" s="58" t="s">
        <v>56</v>
      </c>
      <c r="H1616" s="58" t="s">
        <v>3424</v>
      </c>
      <c r="I1616" s="58" t="s">
        <v>44</v>
      </c>
      <c r="J1616" s="58" t="s">
        <v>261</v>
      </c>
      <c r="K1616" s="58" t="s">
        <v>318</v>
      </c>
      <c r="L1616" s="58" t="s">
        <v>7683</v>
      </c>
      <c r="M1616" s="58" t="s">
        <v>4708</v>
      </c>
      <c r="N1616" s="58" t="s">
        <v>9007</v>
      </c>
      <c r="O1616" s="58">
        <v>2200000</v>
      </c>
      <c r="P1616" s="58" t="s">
        <v>9105</v>
      </c>
      <c r="Q1616" s="72">
        <v>44900</v>
      </c>
      <c r="R1616" s="58" t="s">
        <v>9010</v>
      </c>
      <c r="S1616" s="72">
        <v>44897</v>
      </c>
      <c r="T1616" s="58" t="s">
        <v>1466</v>
      </c>
      <c r="U1616" s="58" t="s">
        <v>9039</v>
      </c>
      <c r="V1616" s="72">
        <v>44897</v>
      </c>
      <c r="W1616" s="58" t="s">
        <v>8992</v>
      </c>
      <c r="X1616" s="72">
        <v>44887</v>
      </c>
      <c r="Y1616" s="73" t="s">
        <v>8872</v>
      </c>
      <c r="Z1616" s="58" t="s">
        <v>52</v>
      </c>
      <c r="AA1616" s="58" t="s">
        <v>62</v>
      </c>
      <c r="AB1616" s="58" t="s">
        <v>834</v>
      </c>
      <c r="AC1616" s="58" t="s">
        <v>835</v>
      </c>
      <c r="AD1616" s="58" t="s">
        <v>9040</v>
      </c>
      <c r="AE1616" s="58" t="s">
        <v>8993</v>
      </c>
      <c r="AF1616" s="58" t="s">
        <v>8933</v>
      </c>
      <c r="AG1616" s="58"/>
      <c r="AH1616" s="58"/>
      <c r="AI1616" s="58"/>
      <c r="AJ1616" s="58"/>
      <c r="AK1616" s="58"/>
    </row>
    <row r="1617" spans="1:37" x14ac:dyDescent="0.3">
      <c r="A1617" s="58" t="s">
        <v>121</v>
      </c>
      <c r="B1617" s="58" t="s">
        <v>122</v>
      </c>
      <c r="C1617" s="58" t="s">
        <v>123</v>
      </c>
      <c r="D1617" s="58" t="s">
        <v>124</v>
      </c>
      <c r="E1617" s="58" t="s">
        <v>125</v>
      </c>
      <c r="F1617" s="58" t="s">
        <v>215</v>
      </c>
      <c r="G1617" s="58" t="s">
        <v>56</v>
      </c>
      <c r="H1617" s="58" t="s">
        <v>593</v>
      </c>
      <c r="I1617" s="58" t="s">
        <v>44</v>
      </c>
      <c r="J1617" s="58" t="s">
        <v>45</v>
      </c>
      <c r="K1617" s="58" t="s">
        <v>46</v>
      </c>
      <c r="L1617" s="58" t="s">
        <v>594</v>
      </c>
      <c r="M1617" s="58" t="s">
        <v>595</v>
      </c>
      <c r="N1617" s="58" t="s">
        <v>8894</v>
      </c>
      <c r="O1617" s="58">
        <v>2220000</v>
      </c>
      <c r="P1617" s="58" t="s">
        <v>9105</v>
      </c>
      <c r="Q1617" s="72">
        <v>44900</v>
      </c>
      <c r="R1617" s="58" t="s">
        <v>9010</v>
      </c>
      <c r="S1617" s="72">
        <v>44897</v>
      </c>
      <c r="T1617" s="58" t="s">
        <v>9041</v>
      </c>
      <c r="U1617" s="58" t="s">
        <v>9042</v>
      </c>
      <c r="V1617" s="72">
        <v>44897</v>
      </c>
      <c r="W1617" s="58" t="s">
        <v>8895</v>
      </c>
      <c r="X1617" s="72">
        <v>44893</v>
      </c>
      <c r="Y1617" s="73" t="s">
        <v>8872</v>
      </c>
      <c r="Z1617" s="58" t="s">
        <v>52</v>
      </c>
      <c r="AA1617" s="58" t="s">
        <v>62</v>
      </c>
      <c r="AB1617" s="58" t="s">
        <v>834</v>
      </c>
      <c r="AC1617" s="58" t="s">
        <v>835</v>
      </c>
      <c r="AD1617" s="58" t="s">
        <v>9043</v>
      </c>
      <c r="AE1617" s="58" t="s">
        <v>8896</v>
      </c>
      <c r="AF1617" s="58" t="s">
        <v>8874</v>
      </c>
      <c r="AG1617" s="58"/>
      <c r="AH1617" s="58"/>
      <c r="AI1617" s="58"/>
      <c r="AJ1617" s="58"/>
      <c r="AK1617" s="58"/>
    </row>
    <row r="1618" spans="1:37" x14ac:dyDescent="0.3">
      <c r="A1618" s="58" t="s">
        <v>121</v>
      </c>
      <c r="B1618" s="58" t="s">
        <v>632</v>
      </c>
      <c r="C1618" s="58" t="s">
        <v>633</v>
      </c>
      <c r="D1618" s="58" t="s">
        <v>634</v>
      </c>
      <c r="E1618" s="58" t="s">
        <v>635</v>
      </c>
      <c r="F1618" s="58" t="s">
        <v>636</v>
      </c>
      <c r="G1618" s="58" t="s">
        <v>56</v>
      </c>
      <c r="H1618" s="58" t="s">
        <v>3424</v>
      </c>
      <c r="I1618" s="58" t="s">
        <v>44</v>
      </c>
      <c r="J1618" s="58" t="s">
        <v>261</v>
      </c>
      <c r="K1618" s="58" t="s">
        <v>318</v>
      </c>
      <c r="L1618" s="58" t="s">
        <v>7683</v>
      </c>
      <c r="M1618" s="58" t="s">
        <v>4708</v>
      </c>
      <c r="N1618" s="58" t="s">
        <v>8988</v>
      </c>
      <c r="O1618" s="58">
        <v>1360000</v>
      </c>
      <c r="P1618" s="58" t="s">
        <v>9105</v>
      </c>
      <c r="Q1618" s="72">
        <v>44900</v>
      </c>
      <c r="R1618" s="58" t="s">
        <v>9010</v>
      </c>
      <c r="S1618" s="72">
        <v>44897</v>
      </c>
      <c r="T1618" s="58" t="s">
        <v>1466</v>
      </c>
      <c r="U1618" s="58" t="s">
        <v>9044</v>
      </c>
      <c r="V1618" s="72">
        <v>44897</v>
      </c>
      <c r="W1618" s="58" t="s">
        <v>8989</v>
      </c>
      <c r="X1618" s="72">
        <v>44887</v>
      </c>
      <c r="Y1618" s="73" t="s">
        <v>8872</v>
      </c>
      <c r="Z1618" s="58" t="s">
        <v>52</v>
      </c>
      <c r="AA1618" s="58" t="s">
        <v>62</v>
      </c>
      <c r="AB1618" s="58" t="s">
        <v>834</v>
      </c>
      <c r="AC1618" s="58" t="s">
        <v>835</v>
      </c>
      <c r="AD1618" s="58" t="s">
        <v>9045</v>
      </c>
      <c r="AE1618" s="58" t="s">
        <v>8990</v>
      </c>
      <c r="AF1618" s="58" t="s">
        <v>8933</v>
      </c>
      <c r="AG1618" s="58"/>
      <c r="AH1618" s="58"/>
      <c r="AI1618" s="58"/>
      <c r="AJ1618" s="58"/>
      <c r="AK1618" s="58"/>
    </row>
    <row r="1619" spans="1:37" x14ac:dyDescent="0.3">
      <c r="A1619" s="58" t="s">
        <v>121</v>
      </c>
      <c r="B1619" s="58" t="s">
        <v>122</v>
      </c>
      <c r="C1619" s="58" t="s">
        <v>123</v>
      </c>
      <c r="D1619" s="58" t="s">
        <v>697</v>
      </c>
      <c r="E1619" s="58" t="s">
        <v>698</v>
      </c>
      <c r="F1619" s="58" t="s">
        <v>699</v>
      </c>
      <c r="G1619" s="58" t="s">
        <v>700</v>
      </c>
      <c r="H1619" s="58" t="s">
        <v>701</v>
      </c>
      <c r="I1619" s="58" t="s">
        <v>44</v>
      </c>
      <c r="J1619" s="58" t="s">
        <v>136</v>
      </c>
      <c r="K1619" s="58" t="s">
        <v>137</v>
      </c>
      <c r="L1619" s="58" t="s">
        <v>1904</v>
      </c>
      <c r="M1619" s="58" t="s">
        <v>1905</v>
      </c>
      <c r="N1619" s="58" t="s">
        <v>8897</v>
      </c>
      <c r="O1619" s="58">
        <v>343656</v>
      </c>
      <c r="P1619" s="58" t="s">
        <v>9105</v>
      </c>
      <c r="Q1619" s="72">
        <v>44900</v>
      </c>
      <c r="R1619" s="58" t="s">
        <v>9010</v>
      </c>
      <c r="S1619" s="72">
        <v>44897</v>
      </c>
      <c r="T1619" s="58" t="s">
        <v>9041</v>
      </c>
      <c r="U1619" s="58" t="s">
        <v>9046</v>
      </c>
      <c r="V1619" s="72">
        <v>44897</v>
      </c>
      <c r="W1619" s="58" t="s">
        <v>8898</v>
      </c>
      <c r="X1619" s="72">
        <v>44896</v>
      </c>
      <c r="Y1619" s="73" t="s">
        <v>8872</v>
      </c>
      <c r="Z1619" s="58" t="s">
        <v>706</v>
      </c>
      <c r="AA1619" s="58" t="s">
        <v>707</v>
      </c>
      <c r="AB1619" s="58" t="s">
        <v>834</v>
      </c>
      <c r="AC1619" s="58" t="s">
        <v>835</v>
      </c>
      <c r="AD1619" s="58" t="s">
        <v>9047</v>
      </c>
      <c r="AE1619" s="58" t="s">
        <v>8899</v>
      </c>
      <c r="AF1619" s="58" t="s">
        <v>8900</v>
      </c>
      <c r="AG1619" s="58"/>
      <c r="AH1619" s="58"/>
      <c r="AI1619" s="58"/>
      <c r="AJ1619" s="58"/>
      <c r="AK1619" s="58"/>
    </row>
    <row r="1620" spans="1:37" x14ac:dyDescent="0.3">
      <c r="A1620" s="58" t="s">
        <v>121</v>
      </c>
      <c r="B1620" s="58" t="s">
        <v>632</v>
      </c>
      <c r="C1620" s="58" t="s">
        <v>633</v>
      </c>
      <c r="D1620" s="58" t="s">
        <v>634</v>
      </c>
      <c r="E1620" s="58" t="s">
        <v>635</v>
      </c>
      <c r="F1620" s="58" t="s">
        <v>636</v>
      </c>
      <c r="G1620" s="58" t="s">
        <v>56</v>
      </c>
      <c r="H1620" s="58" t="s">
        <v>3424</v>
      </c>
      <c r="I1620" s="58" t="s">
        <v>44</v>
      </c>
      <c r="J1620" s="58" t="s">
        <v>261</v>
      </c>
      <c r="K1620" s="58" t="s">
        <v>318</v>
      </c>
      <c r="L1620" s="58" t="s">
        <v>7683</v>
      </c>
      <c r="M1620" s="58" t="s">
        <v>4708</v>
      </c>
      <c r="N1620" s="58" t="s">
        <v>8985</v>
      </c>
      <c r="O1620" s="58">
        <v>1360000</v>
      </c>
      <c r="P1620" s="58" t="s">
        <v>9105</v>
      </c>
      <c r="Q1620" s="72">
        <v>44900</v>
      </c>
      <c r="R1620" s="58" t="s">
        <v>9010</v>
      </c>
      <c r="S1620" s="72">
        <v>44897</v>
      </c>
      <c r="T1620" s="58" t="s">
        <v>1466</v>
      </c>
      <c r="U1620" s="58" t="s">
        <v>9048</v>
      </c>
      <c r="V1620" s="72">
        <v>44897</v>
      </c>
      <c r="W1620" s="58" t="s">
        <v>8986</v>
      </c>
      <c r="X1620" s="72">
        <v>44887</v>
      </c>
      <c r="Y1620" s="73" t="s">
        <v>8872</v>
      </c>
      <c r="Z1620" s="58" t="s">
        <v>52</v>
      </c>
      <c r="AA1620" s="58" t="s">
        <v>62</v>
      </c>
      <c r="AB1620" s="58" t="s">
        <v>834</v>
      </c>
      <c r="AC1620" s="58" t="s">
        <v>835</v>
      </c>
      <c r="AD1620" s="58" t="s">
        <v>9049</v>
      </c>
      <c r="AE1620" s="58" t="s">
        <v>8987</v>
      </c>
      <c r="AF1620" s="58" t="s">
        <v>8933</v>
      </c>
      <c r="AG1620" s="58"/>
      <c r="AH1620" s="58"/>
      <c r="AI1620" s="58"/>
      <c r="AJ1620" s="58"/>
      <c r="AK1620" s="58"/>
    </row>
    <row r="1621" spans="1:37" x14ac:dyDescent="0.3">
      <c r="A1621" s="58" t="s">
        <v>121</v>
      </c>
      <c r="B1621" s="58" t="s">
        <v>122</v>
      </c>
      <c r="C1621" s="58" t="s">
        <v>123</v>
      </c>
      <c r="D1621" s="58" t="s">
        <v>697</v>
      </c>
      <c r="E1621" s="58" t="s">
        <v>698</v>
      </c>
      <c r="F1621" s="58" t="s">
        <v>699</v>
      </c>
      <c r="G1621" s="58" t="s">
        <v>700</v>
      </c>
      <c r="H1621" s="58" t="s">
        <v>701</v>
      </c>
      <c r="I1621" s="58" t="s">
        <v>44</v>
      </c>
      <c r="J1621" s="58" t="s">
        <v>136</v>
      </c>
      <c r="K1621" s="58" t="s">
        <v>137</v>
      </c>
      <c r="L1621" s="58" t="s">
        <v>725</v>
      </c>
      <c r="M1621" s="58" t="s">
        <v>726</v>
      </c>
      <c r="N1621" s="58" t="s">
        <v>8901</v>
      </c>
      <c r="O1621" s="58">
        <v>685000</v>
      </c>
      <c r="P1621" s="58" t="s">
        <v>9105</v>
      </c>
      <c r="Q1621" s="72">
        <v>44900</v>
      </c>
      <c r="R1621" s="58" t="s">
        <v>9010</v>
      </c>
      <c r="S1621" s="72">
        <v>44897</v>
      </c>
      <c r="T1621" s="58" t="s">
        <v>9041</v>
      </c>
      <c r="U1621" s="58" t="s">
        <v>9050</v>
      </c>
      <c r="V1621" s="72">
        <v>44897</v>
      </c>
      <c r="W1621" s="58" t="s">
        <v>8902</v>
      </c>
      <c r="X1621" s="72">
        <v>44896</v>
      </c>
      <c r="Y1621" s="73" t="s">
        <v>8872</v>
      </c>
      <c r="Z1621" s="58" t="s">
        <v>706</v>
      </c>
      <c r="AA1621" s="58" t="s">
        <v>707</v>
      </c>
      <c r="AB1621" s="58" t="s">
        <v>834</v>
      </c>
      <c r="AC1621" s="58" t="s">
        <v>835</v>
      </c>
      <c r="AD1621" s="58" t="s">
        <v>9051</v>
      </c>
      <c r="AE1621" s="58" t="s">
        <v>8903</v>
      </c>
      <c r="AF1621" s="58" t="s">
        <v>8900</v>
      </c>
      <c r="AG1621" s="58"/>
      <c r="AH1621" s="58"/>
      <c r="AI1621" s="58"/>
      <c r="AJ1621" s="58"/>
      <c r="AK1621" s="58"/>
    </row>
    <row r="1622" spans="1:37" x14ac:dyDescent="0.3">
      <c r="A1622" s="58" t="s">
        <v>121</v>
      </c>
      <c r="B1622" s="58" t="s">
        <v>632</v>
      </c>
      <c r="C1622" s="58" t="s">
        <v>633</v>
      </c>
      <c r="D1622" s="58" t="s">
        <v>634</v>
      </c>
      <c r="E1622" s="58" t="s">
        <v>635</v>
      </c>
      <c r="F1622" s="58" t="s">
        <v>636</v>
      </c>
      <c r="G1622" s="58" t="s">
        <v>56</v>
      </c>
      <c r="H1622" s="58" t="s">
        <v>3424</v>
      </c>
      <c r="I1622" s="58" t="s">
        <v>44</v>
      </c>
      <c r="J1622" s="58" t="s">
        <v>261</v>
      </c>
      <c r="K1622" s="58" t="s">
        <v>318</v>
      </c>
      <c r="L1622" s="58" t="s">
        <v>7683</v>
      </c>
      <c r="M1622" s="58" t="s">
        <v>4708</v>
      </c>
      <c r="N1622" s="58" t="s">
        <v>8982</v>
      </c>
      <c r="O1622" s="58">
        <v>1360000</v>
      </c>
      <c r="P1622" s="58" t="s">
        <v>9105</v>
      </c>
      <c r="Q1622" s="72">
        <v>44900</v>
      </c>
      <c r="R1622" s="58" t="s">
        <v>9010</v>
      </c>
      <c r="S1622" s="72">
        <v>44897</v>
      </c>
      <c r="T1622" s="58" t="s">
        <v>1466</v>
      </c>
      <c r="U1622" s="58" t="s">
        <v>9052</v>
      </c>
      <c r="V1622" s="72">
        <v>44897</v>
      </c>
      <c r="W1622" s="58" t="s">
        <v>8983</v>
      </c>
      <c r="X1622" s="72">
        <v>44887</v>
      </c>
      <c r="Y1622" s="73" t="s">
        <v>8872</v>
      </c>
      <c r="Z1622" s="58" t="s">
        <v>52</v>
      </c>
      <c r="AA1622" s="58" t="s">
        <v>62</v>
      </c>
      <c r="AB1622" s="58" t="s">
        <v>834</v>
      </c>
      <c r="AC1622" s="58" t="s">
        <v>835</v>
      </c>
      <c r="AD1622" s="58" t="s">
        <v>9053</v>
      </c>
      <c r="AE1622" s="58" t="s">
        <v>8984</v>
      </c>
      <c r="AF1622" s="58" t="s">
        <v>8933</v>
      </c>
      <c r="AG1622" s="58"/>
      <c r="AH1622" s="58"/>
      <c r="AI1622" s="58"/>
      <c r="AJ1622" s="58"/>
      <c r="AK1622" s="58"/>
    </row>
    <row r="1623" spans="1:37" x14ac:dyDescent="0.3">
      <c r="A1623" s="58" t="s">
        <v>121</v>
      </c>
      <c r="B1623" s="58" t="s">
        <v>122</v>
      </c>
      <c r="C1623" s="58" t="s">
        <v>123</v>
      </c>
      <c r="D1623" s="58" t="s">
        <v>697</v>
      </c>
      <c r="E1623" s="58" t="s">
        <v>698</v>
      </c>
      <c r="F1623" s="58" t="s">
        <v>699</v>
      </c>
      <c r="G1623" s="58" t="s">
        <v>333</v>
      </c>
      <c r="H1623" s="58" t="s">
        <v>744</v>
      </c>
      <c r="I1623" s="58" t="s">
        <v>44</v>
      </c>
      <c r="J1623" s="58" t="s">
        <v>136</v>
      </c>
      <c r="K1623" s="58" t="s">
        <v>137</v>
      </c>
      <c r="L1623" s="58" t="s">
        <v>762</v>
      </c>
      <c r="M1623" s="58" t="s">
        <v>763</v>
      </c>
      <c r="N1623" s="58" t="s">
        <v>8904</v>
      </c>
      <c r="O1623" s="58">
        <v>350000</v>
      </c>
      <c r="P1623" s="58" t="s">
        <v>9105</v>
      </c>
      <c r="Q1623" s="72">
        <v>44900</v>
      </c>
      <c r="R1623" s="58" t="s">
        <v>9010</v>
      </c>
      <c r="S1623" s="72">
        <v>44897</v>
      </c>
      <c r="T1623" s="58" t="s">
        <v>9041</v>
      </c>
      <c r="U1623" s="58" t="s">
        <v>9054</v>
      </c>
      <c r="V1623" s="72">
        <v>44897</v>
      </c>
      <c r="W1623" s="58" t="s">
        <v>8905</v>
      </c>
      <c r="X1623" s="72">
        <v>44896</v>
      </c>
      <c r="Y1623" s="73" t="s">
        <v>8872</v>
      </c>
      <c r="Z1623" s="58" t="s">
        <v>706</v>
      </c>
      <c r="AA1623" s="58" t="s">
        <v>338</v>
      </c>
      <c r="AB1623" s="58" t="s">
        <v>834</v>
      </c>
      <c r="AC1623" s="58" t="s">
        <v>835</v>
      </c>
      <c r="AD1623" s="58" t="s">
        <v>9055</v>
      </c>
      <c r="AE1623" s="58" t="s">
        <v>8906</v>
      </c>
      <c r="AF1623" s="58" t="s">
        <v>8900</v>
      </c>
      <c r="AG1623" s="58"/>
      <c r="AH1623" s="58"/>
      <c r="AI1623" s="58"/>
      <c r="AJ1623" s="58"/>
      <c r="AK1623" s="58"/>
    </row>
    <row r="1624" spans="1:37" x14ac:dyDescent="0.3">
      <c r="A1624" s="58" t="s">
        <v>121</v>
      </c>
      <c r="B1624" s="58" t="s">
        <v>122</v>
      </c>
      <c r="C1624" s="58" t="s">
        <v>123</v>
      </c>
      <c r="D1624" s="58" t="s">
        <v>697</v>
      </c>
      <c r="E1624" s="58" t="s">
        <v>698</v>
      </c>
      <c r="F1624" s="58" t="s">
        <v>699</v>
      </c>
      <c r="G1624" s="58" t="s">
        <v>333</v>
      </c>
      <c r="H1624" s="58" t="s">
        <v>744</v>
      </c>
      <c r="I1624" s="58" t="s">
        <v>44</v>
      </c>
      <c r="J1624" s="58" t="s">
        <v>136</v>
      </c>
      <c r="K1624" s="58" t="s">
        <v>137</v>
      </c>
      <c r="L1624" s="58" t="s">
        <v>767</v>
      </c>
      <c r="M1624" s="58" t="s">
        <v>768</v>
      </c>
      <c r="N1624" s="58" t="s">
        <v>8904</v>
      </c>
      <c r="O1624" s="58">
        <v>1210000</v>
      </c>
      <c r="P1624" s="58" t="s">
        <v>9105</v>
      </c>
      <c r="Q1624" s="72">
        <v>44900</v>
      </c>
      <c r="R1624" s="58" t="s">
        <v>9010</v>
      </c>
      <c r="S1624" s="72">
        <v>44897</v>
      </c>
      <c r="T1624" s="58" t="s">
        <v>9041</v>
      </c>
      <c r="U1624" s="58" t="s">
        <v>9054</v>
      </c>
      <c r="V1624" s="72">
        <v>44897</v>
      </c>
      <c r="W1624" s="58" t="s">
        <v>8905</v>
      </c>
      <c r="X1624" s="72">
        <v>44896</v>
      </c>
      <c r="Y1624" s="73" t="s">
        <v>8872</v>
      </c>
      <c r="Z1624" s="58" t="s">
        <v>706</v>
      </c>
      <c r="AA1624" s="58" t="s">
        <v>338</v>
      </c>
      <c r="AB1624" s="58" t="s">
        <v>834</v>
      </c>
      <c r="AC1624" s="58" t="s">
        <v>835</v>
      </c>
      <c r="AD1624" s="58" t="s">
        <v>9055</v>
      </c>
      <c r="AE1624" s="58" t="s">
        <v>8906</v>
      </c>
      <c r="AF1624" s="58" t="s">
        <v>8900</v>
      </c>
      <c r="AG1624" s="58"/>
      <c r="AH1624" s="58"/>
      <c r="AI1624" s="58"/>
      <c r="AJ1624" s="58"/>
      <c r="AK1624" s="58"/>
    </row>
    <row r="1625" spans="1:37" x14ac:dyDescent="0.3">
      <c r="A1625" s="58" t="s">
        <v>121</v>
      </c>
      <c r="B1625" s="58" t="s">
        <v>632</v>
      </c>
      <c r="C1625" s="58" t="s">
        <v>633</v>
      </c>
      <c r="D1625" s="58" t="s">
        <v>634</v>
      </c>
      <c r="E1625" s="58" t="s">
        <v>635</v>
      </c>
      <c r="F1625" s="58" t="s">
        <v>636</v>
      </c>
      <c r="G1625" s="58" t="s">
        <v>56</v>
      </c>
      <c r="H1625" s="58" t="s">
        <v>3424</v>
      </c>
      <c r="I1625" s="58" t="s">
        <v>44</v>
      </c>
      <c r="J1625" s="58" t="s">
        <v>261</v>
      </c>
      <c r="K1625" s="58" t="s">
        <v>318</v>
      </c>
      <c r="L1625" s="58" t="s">
        <v>7683</v>
      </c>
      <c r="M1625" s="58" t="s">
        <v>4708</v>
      </c>
      <c r="N1625" s="58" t="s">
        <v>8979</v>
      </c>
      <c r="O1625" s="58">
        <v>2720000</v>
      </c>
      <c r="P1625" s="58" t="s">
        <v>9105</v>
      </c>
      <c r="Q1625" s="72">
        <v>44900</v>
      </c>
      <c r="R1625" s="58" t="s">
        <v>9010</v>
      </c>
      <c r="S1625" s="72">
        <v>44897</v>
      </c>
      <c r="T1625" s="58" t="s">
        <v>1466</v>
      </c>
      <c r="U1625" s="58" t="s">
        <v>9056</v>
      </c>
      <c r="V1625" s="72">
        <v>44897</v>
      </c>
      <c r="W1625" s="58" t="s">
        <v>8980</v>
      </c>
      <c r="X1625" s="72">
        <v>44887</v>
      </c>
      <c r="Y1625" s="73" t="s">
        <v>8872</v>
      </c>
      <c r="Z1625" s="58" t="s">
        <v>52</v>
      </c>
      <c r="AA1625" s="58" t="s">
        <v>62</v>
      </c>
      <c r="AB1625" s="58" t="s">
        <v>834</v>
      </c>
      <c r="AC1625" s="58" t="s">
        <v>835</v>
      </c>
      <c r="AD1625" s="58" t="s">
        <v>9057</v>
      </c>
      <c r="AE1625" s="58" t="s">
        <v>8981</v>
      </c>
      <c r="AF1625" s="58" t="s">
        <v>8933</v>
      </c>
      <c r="AG1625" s="58"/>
      <c r="AH1625" s="58"/>
      <c r="AI1625" s="58"/>
      <c r="AJ1625" s="58"/>
      <c r="AK1625" s="58"/>
    </row>
    <row r="1626" spans="1:37" x14ac:dyDescent="0.3">
      <c r="A1626" s="58" t="s">
        <v>121</v>
      </c>
      <c r="B1626" s="58" t="s">
        <v>632</v>
      </c>
      <c r="C1626" s="58" t="s">
        <v>633</v>
      </c>
      <c r="D1626" s="58" t="s">
        <v>634</v>
      </c>
      <c r="E1626" s="58" t="s">
        <v>635</v>
      </c>
      <c r="F1626" s="58" t="s">
        <v>636</v>
      </c>
      <c r="G1626" s="58" t="s">
        <v>56</v>
      </c>
      <c r="H1626" s="58" t="s">
        <v>3424</v>
      </c>
      <c r="I1626" s="58" t="s">
        <v>44</v>
      </c>
      <c r="J1626" s="58" t="s">
        <v>261</v>
      </c>
      <c r="K1626" s="58" t="s">
        <v>318</v>
      </c>
      <c r="L1626" s="58" t="s">
        <v>7683</v>
      </c>
      <c r="M1626" s="58" t="s">
        <v>4708</v>
      </c>
      <c r="N1626" s="58" t="s">
        <v>8976</v>
      </c>
      <c r="O1626" s="58">
        <v>1360000</v>
      </c>
      <c r="P1626" s="58" t="s">
        <v>9105</v>
      </c>
      <c r="Q1626" s="72">
        <v>44900</v>
      </c>
      <c r="R1626" s="58" t="s">
        <v>9010</v>
      </c>
      <c r="S1626" s="72">
        <v>44897</v>
      </c>
      <c r="T1626" s="58" t="s">
        <v>1466</v>
      </c>
      <c r="U1626" s="58" t="s">
        <v>9058</v>
      </c>
      <c r="V1626" s="72">
        <v>44897</v>
      </c>
      <c r="W1626" s="58" t="s">
        <v>8977</v>
      </c>
      <c r="X1626" s="72">
        <v>44887</v>
      </c>
      <c r="Y1626" s="73" t="s">
        <v>8872</v>
      </c>
      <c r="Z1626" s="58" t="s">
        <v>52</v>
      </c>
      <c r="AA1626" s="58" t="s">
        <v>62</v>
      </c>
      <c r="AB1626" s="58" t="s">
        <v>834</v>
      </c>
      <c r="AC1626" s="58" t="s">
        <v>835</v>
      </c>
      <c r="AD1626" s="58" t="s">
        <v>9059</v>
      </c>
      <c r="AE1626" s="58" t="s">
        <v>8978</v>
      </c>
      <c r="AF1626" s="58" t="s">
        <v>8933</v>
      </c>
      <c r="AG1626" s="58"/>
      <c r="AH1626" s="58"/>
      <c r="AI1626" s="58"/>
      <c r="AJ1626" s="58"/>
      <c r="AK1626" s="58"/>
    </row>
    <row r="1627" spans="1:37" x14ac:dyDescent="0.3">
      <c r="A1627" s="58" t="s">
        <v>121</v>
      </c>
      <c r="B1627" s="58" t="s">
        <v>122</v>
      </c>
      <c r="C1627" s="58" t="s">
        <v>123</v>
      </c>
      <c r="D1627" s="58" t="s">
        <v>697</v>
      </c>
      <c r="E1627" s="58" t="s">
        <v>698</v>
      </c>
      <c r="F1627" s="58" t="s">
        <v>699</v>
      </c>
      <c r="G1627" s="58" t="s">
        <v>333</v>
      </c>
      <c r="H1627" s="58" t="s">
        <v>744</v>
      </c>
      <c r="I1627" s="58" t="s">
        <v>44</v>
      </c>
      <c r="J1627" s="58" t="s">
        <v>136</v>
      </c>
      <c r="K1627" s="58" t="s">
        <v>137</v>
      </c>
      <c r="L1627" s="58" t="s">
        <v>274</v>
      </c>
      <c r="M1627" s="58" t="s">
        <v>745</v>
      </c>
      <c r="N1627" s="58" t="s">
        <v>8907</v>
      </c>
      <c r="O1627" s="58">
        <v>996000</v>
      </c>
      <c r="P1627" s="58" t="s">
        <v>9105</v>
      </c>
      <c r="Q1627" s="72">
        <v>44900</v>
      </c>
      <c r="R1627" s="58" t="s">
        <v>9010</v>
      </c>
      <c r="S1627" s="72">
        <v>44897</v>
      </c>
      <c r="T1627" s="58" t="s">
        <v>9041</v>
      </c>
      <c r="U1627" s="58" t="s">
        <v>9060</v>
      </c>
      <c r="V1627" s="72">
        <v>44897</v>
      </c>
      <c r="W1627" s="58" t="s">
        <v>8908</v>
      </c>
      <c r="X1627" s="72">
        <v>44896</v>
      </c>
      <c r="Y1627" s="73" t="s">
        <v>8872</v>
      </c>
      <c r="Z1627" s="58" t="s">
        <v>706</v>
      </c>
      <c r="AA1627" s="58" t="s">
        <v>338</v>
      </c>
      <c r="AB1627" s="58" t="s">
        <v>834</v>
      </c>
      <c r="AC1627" s="58" t="s">
        <v>835</v>
      </c>
      <c r="AD1627" s="58" t="s">
        <v>9061</v>
      </c>
      <c r="AE1627" s="58" t="s">
        <v>8909</v>
      </c>
      <c r="AF1627" s="58" t="s">
        <v>8900</v>
      </c>
      <c r="AG1627" s="58"/>
      <c r="AH1627" s="58"/>
      <c r="AI1627" s="58"/>
      <c r="AJ1627" s="58"/>
      <c r="AK1627" s="58"/>
    </row>
    <row r="1628" spans="1:37" x14ac:dyDescent="0.3">
      <c r="A1628" s="58" t="s">
        <v>121</v>
      </c>
      <c r="B1628" s="58" t="s">
        <v>632</v>
      </c>
      <c r="C1628" s="58" t="s">
        <v>633</v>
      </c>
      <c r="D1628" s="58" t="s">
        <v>634</v>
      </c>
      <c r="E1628" s="58" t="s">
        <v>635</v>
      </c>
      <c r="F1628" s="58" t="s">
        <v>636</v>
      </c>
      <c r="G1628" s="58" t="s">
        <v>56</v>
      </c>
      <c r="H1628" s="58" t="s">
        <v>3424</v>
      </c>
      <c r="I1628" s="58" t="s">
        <v>44</v>
      </c>
      <c r="J1628" s="58" t="s">
        <v>261</v>
      </c>
      <c r="K1628" s="58" t="s">
        <v>318</v>
      </c>
      <c r="L1628" s="58" t="s">
        <v>7683</v>
      </c>
      <c r="M1628" s="58" t="s">
        <v>4708</v>
      </c>
      <c r="N1628" s="58" t="s">
        <v>8973</v>
      </c>
      <c r="O1628" s="58">
        <v>1360000</v>
      </c>
      <c r="P1628" s="58" t="s">
        <v>9105</v>
      </c>
      <c r="Q1628" s="72">
        <v>44900</v>
      </c>
      <c r="R1628" s="58" t="s">
        <v>9010</v>
      </c>
      <c r="S1628" s="72">
        <v>44897</v>
      </c>
      <c r="T1628" s="58" t="s">
        <v>1466</v>
      </c>
      <c r="U1628" s="58" t="s">
        <v>9062</v>
      </c>
      <c r="V1628" s="72">
        <v>44897</v>
      </c>
      <c r="W1628" s="58" t="s">
        <v>8974</v>
      </c>
      <c r="X1628" s="72">
        <v>44887</v>
      </c>
      <c r="Y1628" s="73" t="s">
        <v>8872</v>
      </c>
      <c r="Z1628" s="58" t="s">
        <v>52</v>
      </c>
      <c r="AA1628" s="58" t="s">
        <v>62</v>
      </c>
      <c r="AB1628" s="58" t="s">
        <v>834</v>
      </c>
      <c r="AC1628" s="58" t="s">
        <v>835</v>
      </c>
      <c r="AD1628" s="58" t="s">
        <v>9063</v>
      </c>
      <c r="AE1628" s="58" t="s">
        <v>8975</v>
      </c>
      <c r="AF1628" s="58" t="s">
        <v>8933</v>
      </c>
      <c r="AG1628" s="58"/>
      <c r="AH1628" s="58"/>
      <c r="AI1628" s="58"/>
      <c r="AJ1628" s="58"/>
      <c r="AK1628" s="58"/>
    </row>
    <row r="1629" spans="1:37" x14ac:dyDescent="0.3">
      <c r="A1629" s="58" t="s">
        <v>121</v>
      </c>
      <c r="B1629" s="58" t="s">
        <v>122</v>
      </c>
      <c r="C1629" s="58" t="s">
        <v>123</v>
      </c>
      <c r="D1629" s="58" t="s">
        <v>697</v>
      </c>
      <c r="E1629" s="58" t="s">
        <v>698</v>
      </c>
      <c r="F1629" s="58" t="s">
        <v>699</v>
      </c>
      <c r="G1629" s="58" t="s">
        <v>333</v>
      </c>
      <c r="H1629" s="58" t="s">
        <v>744</v>
      </c>
      <c r="I1629" s="58" t="s">
        <v>44</v>
      </c>
      <c r="J1629" s="58" t="s">
        <v>136</v>
      </c>
      <c r="K1629" s="58" t="s">
        <v>137</v>
      </c>
      <c r="L1629" s="58" t="s">
        <v>274</v>
      </c>
      <c r="M1629" s="58" t="s">
        <v>745</v>
      </c>
      <c r="N1629" s="58" t="s">
        <v>8910</v>
      </c>
      <c r="O1629" s="58">
        <v>1000000</v>
      </c>
      <c r="P1629" s="58" t="s">
        <v>9105</v>
      </c>
      <c r="Q1629" s="72">
        <v>44900</v>
      </c>
      <c r="R1629" s="58" t="s">
        <v>9010</v>
      </c>
      <c r="S1629" s="72">
        <v>44897</v>
      </c>
      <c r="T1629" s="58" t="s">
        <v>9041</v>
      </c>
      <c r="U1629" s="58" t="s">
        <v>9064</v>
      </c>
      <c r="V1629" s="72">
        <v>44897</v>
      </c>
      <c r="W1629" s="58" t="s">
        <v>8911</v>
      </c>
      <c r="X1629" s="72">
        <v>44896</v>
      </c>
      <c r="Y1629" s="73" t="s">
        <v>8872</v>
      </c>
      <c r="Z1629" s="58" t="s">
        <v>706</v>
      </c>
      <c r="AA1629" s="58" t="s">
        <v>338</v>
      </c>
      <c r="AB1629" s="58" t="s">
        <v>834</v>
      </c>
      <c r="AC1629" s="58" t="s">
        <v>835</v>
      </c>
      <c r="AD1629" s="58" t="s">
        <v>9065</v>
      </c>
      <c r="AE1629" s="58" t="s">
        <v>8912</v>
      </c>
      <c r="AF1629" s="58" t="s">
        <v>8900</v>
      </c>
      <c r="AG1629" s="58"/>
      <c r="AH1629" s="58"/>
      <c r="AI1629" s="58"/>
      <c r="AJ1629" s="58"/>
      <c r="AK1629" s="58"/>
    </row>
    <row r="1630" spans="1:37" x14ac:dyDescent="0.3">
      <c r="A1630" s="58" t="s">
        <v>121</v>
      </c>
      <c r="B1630" s="58" t="s">
        <v>632</v>
      </c>
      <c r="C1630" s="58" t="s">
        <v>633</v>
      </c>
      <c r="D1630" s="58" t="s">
        <v>634</v>
      </c>
      <c r="E1630" s="58" t="s">
        <v>635</v>
      </c>
      <c r="F1630" s="58" t="s">
        <v>636</v>
      </c>
      <c r="G1630" s="58" t="s">
        <v>56</v>
      </c>
      <c r="H1630" s="58" t="s">
        <v>3424</v>
      </c>
      <c r="I1630" s="58" t="s">
        <v>44</v>
      </c>
      <c r="J1630" s="58" t="s">
        <v>261</v>
      </c>
      <c r="K1630" s="58" t="s">
        <v>318</v>
      </c>
      <c r="L1630" s="58" t="s">
        <v>7683</v>
      </c>
      <c r="M1630" s="58" t="s">
        <v>4708</v>
      </c>
      <c r="N1630" s="58" t="s">
        <v>8970</v>
      </c>
      <c r="O1630" s="58">
        <v>3300000</v>
      </c>
      <c r="P1630" s="58" t="s">
        <v>9105</v>
      </c>
      <c r="Q1630" s="72">
        <v>44900</v>
      </c>
      <c r="R1630" s="58" t="s">
        <v>9010</v>
      </c>
      <c r="S1630" s="72">
        <v>44897</v>
      </c>
      <c r="T1630" s="58" t="s">
        <v>1466</v>
      </c>
      <c r="U1630" s="58" t="s">
        <v>9066</v>
      </c>
      <c r="V1630" s="72">
        <v>44897</v>
      </c>
      <c r="W1630" s="58" t="s">
        <v>8971</v>
      </c>
      <c r="X1630" s="72">
        <v>44887</v>
      </c>
      <c r="Y1630" s="73" t="s">
        <v>8872</v>
      </c>
      <c r="Z1630" s="58" t="s">
        <v>52</v>
      </c>
      <c r="AA1630" s="58" t="s">
        <v>62</v>
      </c>
      <c r="AB1630" s="58" t="s">
        <v>834</v>
      </c>
      <c r="AC1630" s="58" t="s">
        <v>835</v>
      </c>
      <c r="AD1630" s="58" t="s">
        <v>9067</v>
      </c>
      <c r="AE1630" s="58" t="s">
        <v>8972</v>
      </c>
      <c r="AF1630" s="58" t="s">
        <v>8933</v>
      </c>
      <c r="AG1630" s="58"/>
      <c r="AH1630" s="58"/>
      <c r="AI1630" s="58"/>
      <c r="AJ1630" s="58"/>
      <c r="AK1630" s="58"/>
    </row>
    <row r="1631" spans="1:37" x14ac:dyDescent="0.3">
      <c r="A1631" s="58" t="s">
        <v>121</v>
      </c>
      <c r="B1631" s="58" t="s">
        <v>122</v>
      </c>
      <c r="C1631" s="58" t="s">
        <v>123</v>
      </c>
      <c r="D1631" s="58" t="s">
        <v>697</v>
      </c>
      <c r="E1631" s="58" t="s">
        <v>698</v>
      </c>
      <c r="F1631" s="58" t="s">
        <v>699</v>
      </c>
      <c r="G1631" s="58" t="s">
        <v>333</v>
      </c>
      <c r="H1631" s="58" t="s">
        <v>744</v>
      </c>
      <c r="I1631" s="58" t="s">
        <v>44</v>
      </c>
      <c r="J1631" s="58" t="s">
        <v>136</v>
      </c>
      <c r="K1631" s="58" t="s">
        <v>137</v>
      </c>
      <c r="L1631" s="58" t="s">
        <v>279</v>
      </c>
      <c r="M1631" s="58" t="s">
        <v>752</v>
      </c>
      <c r="N1631" s="58" t="s">
        <v>8913</v>
      </c>
      <c r="O1631" s="58">
        <v>1490000</v>
      </c>
      <c r="P1631" s="58" t="s">
        <v>9105</v>
      </c>
      <c r="Q1631" s="72">
        <v>44900</v>
      </c>
      <c r="R1631" s="58" t="s">
        <v>9010</v>
      </c>
      <c r="S1631" s="72">
        <v>44897</v>
      </c>
      <c r="T1631" s="58" t="s">
        <v>9041</v>
      </c>
      <c r="U1631" s="58" t="s">
        <v>9068</v>
      </c>
      <c r="V1631" s="72">
        <v>44897</v>
      </c>
      <c r="W1631" s="58" t="s">
        <v>8914</v>
      </c>
      <c r="X1631" s="72">
        <v>44896</v>
      </c>
      <c r="Y1631" s="73" t="s">
        <v>8872</v>
      </c>
      <c r="Z1631" s="58" t="s">
        <v>706</v>
      </c>
      <c r="AA1631" s="58" t="s">
        <v>338</v>
      </c>
      <c r="AB1631" s="58" t="s">
        <v>834</v>
      </c>
      <c r="AC1631" s="58" t="s">
        <v>835</v>
      </c>
      <c r="AD1631" s="58" t="s">
        <v>9069</v>
      </c>
      <c r="AE1631" s="58" t="s">
        <v>8915</v>
      </c>
      <c r="AF1631" s="58" t="s">
        <v>8900</v>
      </c>
      <c r="AG1631" s="58"/>
      <c r="AH1631" s="58"/>
      <c r="AI1631" s="58"/>
      <c r="AJ1631" s="58"/>
      <c r="AK1631" s="58"/>
    </row>
    <row r="1632" spans="1:37" x14ac:dyDescent="0.3">
      <c r="A1632" s="58" t="s">
        <v>121</v>
      </c>
      <c r="B1632" s="58" t="s">
        <v>632</v>
      </c>
      <c r="C1632" s="58" t="s">
        <v>633</v>
      </c>
      <c r="D1632" s="58" t="s">
        <v>634</v>
      </c>
      <c r="E1632" s="58" t="s">
        <v>635</v>
      </c>
      <c r="F1632" s="58" t="s">
        <v>636</v>
      </c>
      <c r="G1632" s="58" t="s">
        <v>56</v>
      </c>
      <c r="H1632" s="58" t="s">
        <v>3424</v>
      </c>
      <c r="I1632" s="58" t="s">
        <v>44</v>
      </c>
      <c r="J1632" s="58" t="s">
        <v>261</v>
      </c>
      <c r="K1632" s="58" t="s">
        <v>318</v>
      </c>
      <c r="L1632" s="58" t="s">
        <v>7683</v>
      </c>
      <c r="M1632" s="58" t="s">
        <v>4708</v>
      </c>
      <c r="N1632" s="58" t="s">
        <v>8967</v>
      </c>
      <c r="O1632" s="58">
        <v>1620000</v>
      </c>
      <c r="P1632" s="58" t="s">
        <v>9105</v>
      </c>
      <c r="Q1632" s="72">
        <v>44900</v>
      </c>
      <c r="R1632" s="58" t="s">
        <v>9010</v>
      </c>
      <c r="S1632" s="72">
        <v>44897</v>
      </c>
      <c r="T1632" s="58" t="s">
        <v>1466</v>
      </c>
      <c r="U1632" s="58" t="s">
        <v>9070</v>
      </c>
      <c r="V1632" s="72">
        <v>44897</v>
      </c>
      <c r="W1632" s="58" t="s">
        <v>8968</v>
      </c>
      <c r="X1632" s="72">
        <v>44887</v>
      </c>
      <c r="Y1632" s="73" t="s">
        <v>8872</v>
      </c>
      <c r="Z1632" s="58" t="s">
        <v>52</v>
      </c>
      <c r="AA1632" s="58" t="s">
        <v>62</v>
      </c>
      <c r="AB1632" s="58" t="s">
        <v>834</v>
      </c>
      <c r="AC1632" s="58" t="s">
        <v>835</v>
      </c>
      <c r="AD1632" s="58" t="s">
        <v>9071</v>
      </c>
      <c r="AE1632" s="58" t="s">
        <v>8969</v>
      </c>
      <c r="AF1632" s="58" t="s">
        <v>8933</v>
      </c>
      <c r="AG1632" s="58"/>
      <c r="AH1632" s="58"/>
      <c r="AI1632" s="58"/>
      <c r="AJ1632" s="58"/>
      <c r="AK1632" s="58"/>
    </row>
    <row r="1633" spans="1:37" x14ac:dyDescent="0.3">
      <c r="A1633" s="58" t="s">
        <v>121</v>
      </c>
      <c r="B1633" s="58" t="s">
        <v>122</v>
      </c>
      <c r="C1633" s="58" t="s">
        <v>123</v>
      </c>
      <c r="D1633" s="58" t="s">
        <v>697</v>
      </c>
      <c r="E1633" s="58" t="s">
        <v>698</v>
      </c>
      <c r="F1633" s="58" t="s">
        <v>699</v>
      </c>
      <c r="G1633" s="58" t="s">
        <v>333</v>
      </c>
      <c r="H1633" s="58" t="s">
        <v>744</v>
      </c>
      <c r="I1633" s="58" t="s">
        <v>44</v>
      </c>
      <c r="J1633" s="58" t="s">
        <v>136</v>
      </c>
      <c r="K1633" s="58" t="s">
        <v>137</v>
      </c>
      <c r="L1633" s="58" t="s">
        <v>279</v>
      </c>
      <c r="M1633" s="58" t="s">
        <v>752</v>
      </c>
      <c r="N1633" s="58" t="s">
        <v>8913</v>
      </c>
      <c r="O1633" s="58">
        <v>1485000</v>
      </c>
      <c r="P1633" s="58" t="s">
        <v>9105</v>
      </c>
      <c r="Q1633" s="72">
        <v>44900</v>
      </c>
      <c r="R1633" s="58" t="s">
        <v>9010</v>
      </c>
      <c r="S1633" s="72">
        <v>44897</v>
      </c>
      <c r="T1633" s="58" t="s">
        <v>9041</v>
      </c>
      <c r="U1633" s="58" t="s">
        <v>9072</v>
      </c>
      <c r="V1633" s="72">
        <v>44897</v>
      </c>
      <c r="W1633" s="58" t="s">
        <v>8916</v>
      </c>
      <c r="X1633" s="72">
        <v>44896</v>
      </c>
      <c r="Y1633" s="73" t="s">
        <v>8872</v>
      </c>
      <c r="Z1633" s="58" t="s">
        <v>706</v>
      </c>
      <c r="AA1633" s="58" t="s">
        <v>338</v>
      </c>
      <c r="AB1633" s="58" t="s">
        <v>834</v>
      </c>
      <c r="AC1633" s="58" t="s">
        <v>835</v>
      </c>
      <c r="AD1633" s="58" t="s">
        <v>9073</v>
      </c>
      <c r="AE1633" s="58" t="s">
        <v>8917</v>
      </c>
      <c r="AF1633" s="58" t="s">
        <v>8900</v>
      </c>
      <c r="AG1633" s="58"/>
      <c r="AH1633" s="58"/>
      <c r="AI1633" s="58"/>
      <c r="AJ1633" s="58"/>
      <c r="AK1633" s="58"/>
    </row>
    <row r="1634" spans="1:37" x14ac:dyDescent="0.3">
      <c r="A1634" s="58" t="s">
        <v>121</v>
      </c>
      <c r="B1634" s="58" t="s">
        <v>632</v>
      </c>
      <c r="C1634" s="58" t="s">
        <v>633</v>
      </c>
      <c r="D1634" s="58" t="s">
        <v>634</v>
      </c>
      <c r="E1634" s="58" t="s">
        <v>635</v>
      </c>
      <c r="F1634" s="58" t="s">
        <v>636</v>
      </c>
      <c r="G1634" s="58" t="s">
        <v>56</v>
      </c>
      <c r="H1634" s="58" t="s">
        <v>3424</v>
      </c>
      <c r="I1634" s="58" t="s">
        <v>44</v>
      </c>
      <c r="J1634" s="58" t="s">
        <v>261</v>
      </c>
      <c r="K1634" s="58" t="s">
        <v>318</v>
      </c>
      <c r="L1634" s="58" t="s">
        <v>7683</v>
      </c>
      <c r="M1634" s="58" t="s">
        <v>4708</v>
      </c>
      <c r="N1634" s="58" t="s">
        <v>8964</v>
      </c>
      <c r="O1634" s="58">
        <v>1100000</v>
      </c>
      <c r="P1634" s="58" t="s">
        <v>9105</v>
      </c>
      <c r="Q1634" s="72">
        <v>44900</v>
      </c>
      <c r="R1634" s="58" t="s">
        <v>9010</v>
      </c>
      <c r="S1634" s="72">
        <v>44897</v>
      </c>
      <c r="T1634" s="58" t="s">
        <v>1466</v>
      </c>
      <c r="U1634" s="58" t="s">
        <v>9074</v>
      </c>
      <c r="V1634" s="72">
        <v>44897</v>
      </c>
      <c r="W1634" s="58" t="s">
        <v>8965</v>
      </c>
      <c r="X1634" s="72">
        <v>44887</v>
      </c>
      <c r="Y1634" s="73" t="s">
        <v>8872</v>
      </c>
      <c r="Z1634" s="58" t="s">
        <v>52</v>
      </c>
      <c r="AA1634" s="58" t="s">
        <v>62</v>
      </c>
      <c r="AB1634" s="58" t="s">
        <v>834</v>
      </c>
      <c r="AC1634" s="58" t="s">
        <v>835</v>
      </c>
      <c r="AD1634" s="58" t="s">
        <v>9075</v>
      </c>
      <c r="AE1634" s="58" t="s">
        <v>8966</v>
      </c>
      <c r="AF1634" s="58" t="s">
        <v>8933</v>
      </c>
      <c r="AG1634" s="58"/>
      <c r="AH1634" s="58"/>
      <c r="AI1634" s="58"/>
      <c r="AJ1634" s="58"/>
      <c r="AK1634" s="58"/>
    </row>
    <row r="1635" spans="1:37" x14ac:dyDescent="0.3">
      <c r="A1635" s="58" t="s">
        <v>121</v>
      </c>
      <c r="B1635" s="58" t="s">
        <v>122</v>
      </c>
      <c r="C1635" s="58" t="s">
        <v>123</v>
      </c>
      <c r="D1635" s="58" t="s">
        <v>697</v>
      </c>
      <c r="E1635" s="58" t="s">
        <v>698</v>
      </c>
      <c r="F1635" s="58" t="s">
        <v>699</v>
      </c>
      <c r="G1635" s="58" t="s">
        <v>333</v>
      </c>
      <c r="H1635" s="58" t="s">
        <v>744</v>
      </c>
      <c r="I1635" s="58" t="s">
        <v>44</v>
      </c>
      <c r="J1635" s="58" t="s">
        <v>136</v>
      </c>
      <c r="K1635" s="58" t="s">
        <v>137</v>
      </c>
      <c r="L1635" s="58" t="s">
        <v>279</v>
      </c>
      <c r="M1635" s="58" t="s">
        <v>752</v>
      </c>
      <c r="N1635" s="58" t="s">
        <v>8918</v>
      </c>
      <c r="O1635" s="58">
        <v>1500000</v>
      </c>
      <c r="P1635" s="58" t="s">
        <v>9105</v>
      </c>
      <c r="Q1635" s="72">
        <v>44900</v>
      </c>
      <c r="R1635" s="58" t="s">
        <v>9010</v>
      </c>
      <c r="S1635" s="72">
        <v>44897</v>
      </c>
      <c r="T1635" s="58" t="s">
        <v>9041</v>
      </c>
      <c r="U1635" s="58" t="s">
        <v>9076</v>
      </c>
      <c r="V1635" s="72">
        <v>44897</v>
      </c>
      <c r="W1635" s="58" t="s">
        <v>8919</v>
      </c>
      <c r="X1635" s="72">
        <v>44896</v>
      </c>
      <c r="Y1635" s="73" t="s">
        <v>8872</v>
      </c>
      <c r="Z1635" s="58" t="s">
        <v>706</v>
      </c>
      <c r="AA1635" s="58" t="s">
        <v>338</v>
      </c>
      <c r="AB1635" s="58" t="s">
        <v>834</v>
      </c>
      <c r="AC1635" s="58" t="s">
        <v>835</v>
      </c>
      <c r="AD1635" s="58" t="s">
        <v>9077</v>
      </c>
      <c r="AE1635" s="58" t="s">
        <v>8920</v>
      </c>
      <c r="AF1635" s="58" t="s">
        <v>8900</v>
      </c>
      <c r="AG1635" s="58"/>
      <c r="AH1635" s="58"/>
      <c r="AI1635" s="58"/>
      <c r="AJ1635" s="58"/>
      <c r="AK1635" s="58"/>
    </row>
    <row r="1636" spans="1:37" x14ac:dyDescent="0.3">
      <c r="A1636" s="58" t="s">
        <v>121</v>
      </c>
      <c r="B1636" s="58" t="s">
        <v>632</v>
      </c>
      <c r="C1636" s="58" t="s">
        <v>633</v>
      </c>
      <c r="D1636" s="58" t="s">
        <v>634</v>
      </c>
      <c r="E1636" s="58" t="s">
        <v>635</v>
      </c>
      <c r="F1636" s="58" t="s">
        <v>636</v>
      </c>
      <c r="G1636" s="58" t="s">
        <v>56</v>
      </c>
      <c r="H1636" s="58" t="s">
        <v>3424</v>
      </c>
      <c r="I1636" s="58" t="s">
        <v>44</v>
      </c>
      <c r="J1636" s="58" t="s">
        <v>261</v>
      </c>
      <c r="K1636" s="58" t="s">
        <v>318</v>
      </c>
      <c r="L1636" s="58" t="s">
        <v>7683</v>
      </c>
      <c r="M1636" s="58" t="s">
        <v>4708</v>
      </c>
      <c r="N1636" s="58" t="s">
        <v>8961</v>
      </c>
      <c r="O1636" s="58">
        <v>2720000</v>
      </c>
      <c r="P1636" s="58" t="s">
        <v>9105</v>
      </c>
      <c r="Q1636" s="72">
        <v>44900</v>
      </c>
      <c r="R1636" s="58" t="s">
        <v>9010</v>
      </c>
      <c r="S1636" s="72">
        <v>44897</v>
      </c>
      <c r="T1636" s="58" t="s">
        <v>1466</v>
      </c>
      <c r="U1636" s="58" t="s">
        <v>9078</v>
      </c>
      <c r="V1636" s="72">
        <v>44897</v>
      </c>
      <c r="W1636" s="58" t="s">
        <v>8962</v>
      </c>
      <c r="X1636" s="72">
        <v>44887</v>
      </c>
      <c r="Y1636" s="73" t="s">
        <v>8872</v>
      </c>
      <c r="Z1636" s="58" t="s">
        <v>52</v>
      </c>
      <c r="AA1636" s="58" t="s">
        <v>62</v>
      </c>
      <c r="AB1636" s="58" t="s">
        <v>834</v>
      </c>
      <c r="AC1636" s="58" t="s">
        <v>835</v>
      </c>
      <c r="AD1636" s="58" t="s">
        <v>9079</v>
      </c>
      <c r="AE1636" s="58" t="s">
        <v>8963</v>
      </c>
      <c r="AF1636" s="58" t="s">
        <v>8933</v>
      </c>
      <c r="AG1636" s="58"/>
      <c r="AH1636" s="58"/>
      <c r="AI1636" s="58"/>
      <c r="AJ1636" s="58"/>
      <c r="AK1636" s="58"/>
    </row>
    <row r="1637" spans="1:37" x14ac:dyDescent="0.3">
      <c r="A1637" s="58" t="s">
        <v>121</v>
      </c>
      <c r="B1637" s="58" t="s">
        <v>122</v>
      </c>
      <c r="C1637" s="58" t="s">
        <v>123</v>
      </c>
      <c r="D1637" s="58" t="s">
        <v>697</v>
      </c>
      <c r="E1637" s="58" t="s">
        <v>698</v>
      </c>
      <c r="F1637" s="58" t="s">
        <v>699</v>
      </c>
      <c r="G1637" s="58" t="s">
        <v>333</v>
      </c>
      <c r="H1637" s="58" t="s">
        <v>744</v>
      </c>
      <c r="I1637" s="58" t="s">
        <v>44</v>
      </c>
      <c r="J1637" s="58" t="s">
        <v>136</v>
      </c>
      <c r="K1637" s="58" t="s">
        <v>137</v>
      </c>
      <c r="L1637" s="58" t="s">
        <v>274</v>
      </c>
      <c r="M1637" s="58" t="s">
        <v>745</v>
      </c>
      <c r="N1637" s="58" t="s">
        <v>8921</v>
      </c>
      <c r="O1637" s="58">
        <v>997000</v>
      </c>
      <c r="P1637" s="58" t="s">
        <v>9105</v>
      </c>
      <c r="Q1637" s="72">
        <v>44900</v>
      </c>
      <c r="R1637" s="58" t="s">
        <v>9010</v>
      </c>
      <c r="S1637" s="72">
        <v>44897</v>
      </c>
      <c r="T1637" s="58" t="s">
        <v>9041</v>
      </c>
      <c r="U1637" s="58" t="s">
        <v>9080</v>
      </c>
      <c r="V1637" s="72">
        <v>44897</v>
      </c>
      <c r="W1637" s="58" t="s">
        <v>8922</v>
      </c>
      <c r="X1637" s="72">
        <v>44896</v>
      </c>
      <c r="Y1637" s="73" t="s">
        <v>8872</v>
      </c>
      <c r="Z1637" s="58" t="s">
        <v>706</v>
      </c>
      <c r="AA1637" s="58" t="s">
        <v>338</v>
      </c>
      <c r="AB1637" s="58" t="s">
        <v>834</v>
      </c>
      <c r="AC1637" s="58" t="s">
        <v>835</v>
      </c>
      <c r="AD1637" s="58" t="s">
        <v>9081</v>
      </c>
      <c r="AE1637" s="58" t="s">
        <v>8923</v>
      </c>
      <c r="AF1637" s="58" t="s">
        <v>8900</v>
      </c>
      <c r="AG1637" s="58"/>
      <c r="AH1637" s="58"/>
      <c r="AI1637" s="58"/>
      <c r="AJ1637" s="58"/>
      <c r="AK1637" s="58"/>
    </row>
    <row r="1638" spans="1:37" x14ac:dyDescent="0.3">
      <c r="A1638" s="58" t="s">
        <v>121</v>
      </c>
      <c r="B1638" s="58" t="s">
        <v>632</v>
      </c>
      <c r="C1638" s="58" t="s">
        <v>633</v>
      </c>
      <c r="D1638" s="58" t="s">
        <v>634</v>
      </c>
      <c r="E1638" s="58" t="s">
        <v>635</v>
      </c>
      <c r="F1638" s="58" t="s">
        <v>636</v>
      </c>
      <c r="G1638" s="58" t="s">
        <v>56</v>
      </c>
      <c r="H1638" s="58" t="s">
        <v>3424</v>
      </c>
      <c r="I1638" s="58" t="s">
        <v>44</v>
      </c>
      <c r="J1638" s="58" t="s">
        <v>261</v>
      </c>
      <c r="K1638" s="58" t="s">
        <v>318</v>
      </c>
      <c r="L1638" s="58" t="s">
        <v>7683</v>
      </c>
      <c r="M1638" s="58" t="s">
        <v>4708</v>
      </c>
      <c r="N1638" s="58" t="s">
        <v>8958</v>
      </c>
      <c r="O1638" s="58">
        <v>1100000</v>
      </c>
      <c r="P1638" s="58" t="s">
        <v>9105</v>
      </c>
      <c r="Q1638" s="72">
        <v>44900</v>
      </c>
      <c r="R1638" s="58" t="s">
        <v>9010</v>
      </c>
      <c r="S1638" s="72">
        <v>44897</v>
      </c>
      <c r="T1638" s="58" t="s">
        <v>1466</v>
      </c>
      <c r="U1638" s="58" t="s">
        <v>9082</v>
      </c>
      <c r="V1638" s="72">
        <v>44897</v>
      </c>
      <c r="W1638" s="58" t="s">
        <v>8959</v>
      </c>
      <c r="X1638" s="72">
        <v>44887</v>
      </c>
      <c r="Y1638" s="73" t="s">
        <v>8872</v>
      </c>
      <c r="Z1638" s="58" t="s">
        <v>52</v>
      </c>
      <c r="AA1638" s="58" t="s">
        <v>62</v>
      </c>
      <c r="AB1638" s="58" t="s">
        <v>834</v>
      </c>
      <c r="AC1638" s="58" t="s">
        <v>835</v>
      </c>
      <c r="AD1638" s="58" t="s">
        <v>9083</v>
      </c>
      <c r="AE1638" s="58" t="s">
        <v>8960</v>
      </c>
      <c r="AF1638" s="58" t="s">
        <v>8933</v>
      </c>
      <c r="AG1638" s="58"/>
      <c r="AH1638" s="58"/>
      <c r="AI1638" s="58"/>
      <c r="AJ1638" s="58"/>
      <c r="AK1638" s="58"/>
    </row>
    <row r="1639" spans="1:37" x14ac:dyDescent="0.3">
      <c r="A1639" s="58" t="s">
        <v>121</v>
      </c>
      <c r="B1639" s="58" t="s">
        <v>122</v>
      </c>
      <c r="C1639" s="58" t="s">
        <v>123</v>
      </c>
      <c r="D1639" s="58" t="s">
        <v>697</v>
      </c>
      <c r="E1639" s="58" t="s">
        <v>698</v>
      </c>
      <c r="F1639" s="58" t="s">
        <v>793</v>
      </c>
      <c r="G1639" s="58" t="s">
        <v>794</v>
      </c>
      <c r="H1639" s="58" t="s">
        <v>795</v>
      </c>
      <c r="I1639" s="58" t="s">
        <v>44</v>
      </c>
      <c r="J1639" s="58" t="s">
        <v>136</v>
      </c>
      <c r="K1639" s="58" t="s">
        <v>137</v>
      </c>
      <c r="L1639" s="58" t="s">
        <v>1842</v>
      </c>
      <c r="M1639" s="58" t="s">
        <v>1843</v>
      </c>
      <c r="N1639" s="58" t="s">
        <v>8924</v>
      </c>
      <c r="O1639" s="58">
        <v>600000</v>
      </c>
      <c r="P1639" s="58" t="s">
        <v>9105</v>
      </c>
      <c r="Q1639" s="72">
        <v>44900</v>
      </c>
      <c r="R1639" s="58" t="s">
        <v>9010</v>
      </c>
      <c r="S1639" s="72">
        <v>44897</v>
      </c>
      <c r="T1639" s="58" t="s">
        <v>9041</v>
      </c>
      <c r="U1639" s="58" t="s">
        <v>9084</v>
      </c>
      <c r="V1639" s="72">
        <v>44897</v>
      </c>
      <c r="W1639" s="58" t="s">
        <v>8925</v>
      </c>
      <c r="X1639" s="72">
        <v>44896</v>
      </c>
      <c r="Y1639" s="73" t="s">
        <v>8872</v>
      </c>
      <c r="Z1639" s="58" t="s">
        <v>706</v>
      </c>
      <c r="AA1639" s="58" t="s">
        <v>800</v>
      </c>
      <c r="AB1639" s="58" t="s">
        <v>834</v>
      </c>
      <c r="AC1639" s="58" t="s">
        <v>835</v>
      </c>
      <c r="AD1639" s="58" t="s">
        <v>9085</v>
      </c>
      <c r="AE1639" s="58" t="s">
        <v>8926</v>
      </c>
      <c r="AF1639" s="58" t="s">
        <v>8900</v>
      </c>
      <c r="AG1639" s="58"/>
      <c r="AH1639" s="58"/>
      <c r="AI1639" s="58"/>
      <c r="AJ1639" s="58"/>
      <c r="AK1639" s="58"/>
    </row>
    <row r="1640" spans="1:37" x14ac:dyDescent="0.3">
      <c r="A1640" s="58" t="s">
        <v>121</v>
      </c>
      <c r="B1640" s="58" t="s">
        <v>632</v>
      </c>
      <c r="C1640" s="58" t="s">
        <v>633</v>
      </c>
      <c r="D1640" s="58" t="s">
        <v>634</v>
      </c>
      <c r="E1640" s="58" t="s">
        <v>635</v>
      </c>
      <c r="F1640" s="58" t="s">
        <v>636</v>
      </c>
      <c r="G1640" s="58" t="s">
        <v>56</v>
      </c>
      <c r="H1640" s="58" t="s">
        <v>3424</v>
      </c>
      <c r="I1640" s="58" t="s">
        <v>44</v>
      </c>
      <c r="J1640" s="58" t="s">
        <v>261</v>
      </c>
      <c r="K1640" s="58" t="s">
        <v>318</v>
      </c>
      <c r="L1640" s="58" t="s">
        <v>7683</v>
      </c>
      <c r="M1640" s="58" t="s">
        <v>4708</v>
      </c>
      <c r="N1640" s="58" t="s">
        <v>8955</v>
      </c>
      <c r="O1640" s="58">
        <v>1360000</v>
      </c>
      <c r="P1640" s="58" t="s">
        <v>9105</v>
      </c>
      <c r="Q1640" s="72">
        <v>44900</v>
      </c>
      <c r="R1640" s="58" t="s">
        <v>9010</v>
      </c>
      <c r="S1640" s="72">
        <v>44897</v>
      </c>
      <c r="T1640" s="58" t="s">
        <v>1466</v>
      </c>
      <c r="U1640" s="58" t="s">
        <v>9086</v>
      </c>
      <c r="V1640" s="72">
        <v>44897</v>
      </c>
      <c r="W1640" s="58" t="s">
        <v>8956</v>
      </c>
      <c r="X1640" s="72">
        <v>44887</v>
      </c>
      <c r="Y1640" s="73" t="s">
        <v>8872</v>
      </c>
      <c r="Z1640" s="58" t="s">
        <v>52</v>
      </c>
      <c r="AA1640" s="58" t="s">
        <v>62</v>
      </c>
      <c r="AB1640" s="58" t="s">
        <v>834</v>
      </c>
      <c r="AC1640" s="58" t="s">
        <v>835</v>
      </c>
      <c r="AD1640" s="58" t="s">
        <v>9087</v>
      </c>
      <c r="AE1640" s="58" t="s">
        <v>8957</v>
      </c>
      <c r="AF1640" s="58" t="s">
        <v>8933</v>
      </c>
      <c r="AG1640" s="58"/>
      <c r="AH1640" s="58"/>
      <c r="AI1640" s="58"/>
      <c r="AJ1640" s="58"/>
      <c r="AK1640" s="58"/>
    </row>
    <row r="1641" spans="1:37" x14ac:dyDescent="0.3">
      <c r="A1641" s="58" t="s">
        <v>121</v>
      </c>
      <c r="B1641" s="58" t="s">
        <v>122</v>
      </c>
      <c r="C1641" s="58" t="s">
        <v>123</v>
      </c>
      <c r="D1641" s="58" t="s">
        <v>697</v>
      </c>
      <c r="E1641" s="58" t="s">
        <v>698</v>
      </c>
      <c r="F1641" s="58" t="s">
        <v>804</v>
      </c>
      <c r="G1641" s="58" t="s">
        <v>805</v>
      </c>
      <c r="H1641" s="58" t="s">
        <v>806</v>
      </c>
      <c r="I1641" s="58" t="s">
        <v>44</v>
      </c>
      <c r="J1641" s="58" t="s">
        <v>136</v>
      </c>
      <c r="K1641" s="58" t="s">
        <v>137</v>
      </c>
      <c r="L1641" s="58" t="s">
        <v>807</v>
      </c>
      <c r="M1641" s="58" t="s">
        <v>808</v>
      </c>
      <c r="N1641" s="58" t="s">
        <v>8927</v>
      </c>
      <c r="O1641" s="58">
        <v>2920000</v>
      </c>
      <c r="P1641" s="58" t="s">
        <v>9105</v>
      </c>
      <c r="Q1641" s="72">
        <v>44900</v>
      </c>
      <c r="R1641" s="58" t="s">
        <v>9010</v>
      </c>
      <c r="S1641" s="72">
        <v>44897</v>
      </c>
      <c r="T1641" s="58" t="s">
        <v>9041</v>
      </c>
      <c r="U1641" s="58" t="s">
        <v>9088</v>
      </c>
      <c r="V1641" s="72">
        <v>44897</v>
      </c>
      <c r="W1641" s="58" t="s">
        <v>8928</v>
      </c>
      <c r="X1641" s="72">
        <v>44896</v>
      </c>
      <c r="Y1641" s="73" t="s">
        <v>8872</v>
      </c>
      <c r="Z1641" s="58" t="s">
        <v>706</v>
      </c>
      <c r="AA1641" s="58" t="s">
        <v>811</v>
      </c>
      <c r="AB1641" s="58" t="s">
        <v>834</v>
      </c>
      <c r="AC1641" s="58" t="s">
        <v>835</v>
      </c>
      <c r="AD1641" s="58" t="s">
        <v>9089</v>
      </c>
      <c r="AE1641" s="58" t="s">
        <v>8929</v>
      </c>
      <c r="AF1641" s="58" t="s">
        <v>8900</v>
      </c>
      <c r="AG1641" s="58"/>
      <c r="AH1641" s="58">
        <v>518400</v>
      </c>
      <c r="AI1641" s="58"/>
      <c r="AJ1641" s="58"/>
      <c r="AK1641" s="58"/>
    </row>
    <row r="1642" spans="1:37" x14ac:dyDescent="0.3">
      <c r="A1642" s="58" t="s">
        <v>121</v>
      </c>
      <c r="B1642" s="58" t="s">
        <v>122</v>
      </c>
      <c r="C1642" s="58" t="s">
        <v>123</v>
      </c>
      <c r="D1642" s="58" t="s">
        <v>697</v>
      </c>
      <c r="E1642" s="58" t="s">
        <v>698</v>
      </c>
      <c r="F1642" s="58" t="s">
        <v>804</v>
      </c>
      <c r="G1642" s="58" t="s">
        <v>805</v>
      </c>
      <c r="H1642" s="58" t="s">
        <v>806</v>
      </c>
      <c r="I1642" s="58" t="s">
        <v>44</v>
      </c>
      <c r="J1642" s="58" t="s">
        <v>136</v>
      </c>
      <c r="K1642" s="58" t="s">
        <v>137</v>
      </c>
      <c r="L1642" s="58" t="s">
        <v>813</v>
      </c>
      <c r="M1642" s="58" t="s">
        <v>814</v>
      </c>
      <c r="N1642" s="58" t="s">
        <v>8927</v>
      </c>
      <c r="O1642" s="58">
        <v>324000</v>
      </c>
      <c r="P1642" s="58" t="s">
        <v>9105</v>
      </c>
      <c r="Q1642" s="72">
        <v>44900</v>
      </c>
      <c r="R1642" s="58" t="s">
        <v>9010</v>
      </c>
      <c r="S1642" s="72">
        <v>44897</v>
      </c>
      <c r="T1642" s="58" t="s">
        <v>9041</v>
      </c>
      <c r="U1642" s="58" t="s">
        <v>9088</v>
      </c>
      <c r="V1642" s="72">
        <v>44897</v>
      </c>
      <c r="W1642" s="58" t="s">
        <v>8928</v>
      </c>
      <c r="X1642" s="72">
        <v>44896</v>
      </c>
      <c r="Y1642" s="73" t="s">
        <v>8872</v>
      </c>
      <c r="Z1642" s="58" t="s">
        <v>706</v>
      </c>
      <c r="AA1642" s="58" t="s">
        <v>811</v>
      </c>
      <c r="AB1642" s="58" t="s">
        <v>834</v>
      </c>
      <c r="AC1642" s="58" t="s">
        <v>835</v>
      </c>
      <c r="AD1642" s="58" t="s">
        <v>9089</v>
      </c>
      <c r="AE1642" s="58" t="s">
        <v>8929</v>
      </c>
      <c r="AF1642" s="58" t="s">
        <v>8900</v>
      </c>
      <c r="AG1642" s="58"/>
      <c r="AH1642" s="58">
        <v>518400</v>
      </c>
      <c r="AI1642" s="58"/>
      <c r="AJ1642" s="58"/>
      <c r="AK1642" s="58"/>
    </row>
    <row r="1643" spans="1:37" x14ac:dyDescent="0.3">
      <c r="A1643" s="58" t="s">
        <v>121</v>
      </c>
      <c r="B1643" s="58" t="s">
        <v>122</v>
      </c>
      <c r="C1643" s="58" t="s">
        <v>123</v>
      </c>
      <c r="D1643" s="58" t="s">
        <v>697</v>
      </c>
      <c r="E1643" s="58" t="s">
        <v>698</v>
      </c>
      <c r="F1643" s="58" t="s">
        <v>804</v>
      </c>
      <c r="G1643" s="58" t="s">
        <v>805</v>
      </c>
      <c r="H1643" s="58" t="s">
        <v>806</v>
      </c>
      <c r="I1643" s="58" t="s">
        <v>44</v>
      </c>
      <c r="J1643" s="58" t="s">
        <v>136</v>
      </c>
      <c r="K1643" s="58" t="s">
        <v>137</v>
      </c>
      <c r="L1643" s="58" t="s">
        <v>815</v>
      </c>
      <c r="M1643" s="58" t="s">
        <v>816</v>
      </c>
      <c r="N1643" s="58" t="s">
        <v>8927</v>
      </c>
      <c r="O1643" s="58">
        <v>324000</v>
      </c>
      <c r="P1643" s="58" t="s">
        <v>9105</v>
      </c>
      <c r="Q1643" s="72">
        <v>44900</v>
      </c>
      <c r="R1643" s="58" t="s">
        <v>9010</v>
      </c>
      <c r="S1643" s="72">
        <v>44897</v>
      </c>
      <c r="T1643" s="58" t="s">
        <v>9041</v>
      </c>
      <c r="U1643" s="58" t="s">
        <v>9088</v>
      </c>
      <c r="V1643" s="72">
        <v>44897</v>
      </c>
      <c r="W1643" s="58" t="s">
        <v>8928</v>
      </c>
      <c r="X1643" s="72">
        <v>44896</v>
      </c>
      <c r="Y1643" s="73" t="s">
        <v>8872</v>
      </c>
      <c r="Z1643" s="58" t="s">
        <v>706</v>
      </c>
      <c r="AA1643" s="58" t="s">
        <v>811</v>
      </c>
      <c r="AB1643" s="58" t="s">
        <v>834</v>
      </c>
      <c r="AC1643" s="58" t="s">
        <v>835</v>
      </c>
      <c r="AD1643" s="58" t="s">
        <v>9089</v>
      </c>
      <c r="AE1643" s="58" t="s">
        <v>8929</v>
      </c>
      <c r="AF1643" s="58" t="s">
        <v>8900</v>
      </c>
      <c r="AG1643" s="58"/>
      <c r="AH1643" s="58">
        <v>518400</v>
      </c>
      <c r="AI1643" s="58"/>
      <c r="AJ1643" s="58"/>
      <c r="AK1643" s="58"/>
    </row>
    <row r="1644" spans="1:37" x14ac:dyDescent="0.3">
      <c r="A1644" s="58" t="s">
        <v>121</v>
      </c>
      <c r="B1644" s="58" t="s">
        <v>122</v>
      </c>
      <c r="C1644" s="58" t="s">
        <v>123</v>
      </c>
      <c r="D1644" s="58" t="s">
        <v>697</v>
      </c>
      <c r="E1644" s="58" t="s">
        <v>698</v>
      </c>
      <c r="F1644" s="58" t="s">
        <v>804</v>
      </c>
      <c r="G1644" s="58" t="s">
        <v>805</v>
      </c>
      <c r="H1644" s="58" t="s">
        <v>806</v>
      </c>
      <c r="I1644" s="58" t="s">
        <v>44</v>
      </c>
      <c r="J1644" s="58" t="s">
        <v>136</v>
      </c>
      <c r="K1644" s="58" t="s">
        <v>137</v>
      </c>
      <c r="L1644" s="58" t="s">
        <v>817</v>
      </c>
      <c r="M1644" s="58" t="s">
        <v>818</v>
      </c>
      <c r="N1644" s="58" t="s">
        <v>8927</v>
      </c>
      <c r="O1644" s="58">
        <v>680000</v>
      </c>
      <c r="P1644" s="58" t="s">
        <v>9105</v>
      </c>
      <c r="Q1644" s="72">
        <v>44900</v>
      </c>
      <c r="R1644" s="58" t="s">
        <v>9010</v>
      </c>
      <c r="S1644" s="72">
        <v>44897</v>
      </c>
      <c r="T1644" s="58" t="s">
        <v>9041</v>
      </c>
      <c r="U1644" s="58" t="s">
        <v>9088</v>
      </c>
      <c r="V1644" s="72">
        <v>44897</v>
      </c>
      <c r="W1644" s="58" t="s">
        <v>8928</v>
      </c>
      <c r="X1644" s="72">
        <v>44896</v>
      </c>
      <c r="Y1644" s="73" t="s">
        <v>8872</v>
      </c>
      <c r="Z1644" s="58" t="s">
        <v>706</v>
      </c>
      <c r="AA1644" s="58" t="s">
        <v>811</v>
      </c>
      <c r="AB1644" s="58" t="s">
        <v>834</v>
      </c>
      <c r="AC1644" s="58" t="s">
        <v>835</v>
      </c>
      <c r="AD1644" s="58" t="s">
        <v>9089</v>
      </c>
      <c r="AE1644" s="58" t="s">
        <v>8929</v>
      </c>
      <c r="AF1644" s="58" t="s">
        <v>8900</v>
      </c>
      <c r="AG1644" s="58"/>
      <c r="AH1644" s="58">
        <v>518400</v>
      </c>
      <c r="AI1644" s="58"/>
      <c r="AJ1644" s="58"/>
      <c r="AK1644" s="58"/>
    </row>
    <row r="1645" spans="1:37" x14ac:dyDescent="0.3">
      <c r="A1645" s="58" t="s">
        <v>121</v>
      </c>
      <c r="B1645" s="58" t="s">
        <v>122</v>
      </c>
      <c r="C1645" s="58" t="s">
        <v>123</v>
      </c>
      <c r="D1645" s="58" t="s">
        <v>697</v>
      </c>
      <c r="E1645" s="58" t="s">
        <v>698</v>
      </c>
      <c r="F1645" s="58" t="s">
        <v>804</v>
      </c>
      <c r="G1645" s="58" t="s">
        <v>805</v>
      </c>
      <c r="H1645" s="58" t="s">
        <v>806</v>
      </c>
      <c r="I1645" s="58" t="s">
        <v>44</v>
      </c>
      <c r="J1645" s="58" t="s">
        <v>136</v>
      </c>
      <c r="K1645" s="58" t="s">
        <v>137</v>
      </c>
      <c r="L1645" s="58" t="s">
        <v>819</v>
      </c>
      <c r="M1645" s="58" t="s">
        <v>820</v>
      </c>
      <c r="N1645" s="58" t="s">
        <v>8927</v>
      </c>
      <c r="O1645" s="58">
        <v>200000</v>
      </c>
      <c r="P1645" s="58" t="s">
        <v>9105</v>
      </c>
      <c r="Q1645" s="72">
        <v>44900</v>
      </c>
      <c r="R1645" s="58" t="s">
        <v>9010</v>
      </c>
      <c r="S1645" s="72">
        <v>44897</v>
      </c>
      <c r="T1645" s="58" t="s">
        <v>9041</v>
      </c>
      <c r="U1645" s="58" t="s">
        <v>9088</v>
      </c>
      <c r="V1645" s="72">
        <v>44897</v>
      </c>
      <c r="W1645" s="58" t="s">
        <v>8928</v>
      </c>
      <c r="X1645" s="72">
        <v>44896</v>
      </c>
      <c r="Y1645" s="73" t="s">
        <v>8872</v>
      </c>
      <c r="Z1645" s="58" t="s">
        <v>706</v>
      </c>
      <c r="AA1645" s="58" t="s">
        <v>811</v>
      </c>
      <c r="AB1645" s="58" t="s">
        <v>834</v>
      </c>
      <c r="AC1645" s="58" t="s">
        <v>835</v>
      </c>
      <c r="AD1645" s="58" t="s">
        <v>9089</v>
      </c>
      <c r="AE1645" s="58" t="s">
        <v>8929</v>
      </c>
      <c r="AF1645" s="58" t="s">
        <v>8900</v>
      </c>
      <c r="AG1645" s="58"/>
      <c r="AH1645" s="58">
        <v>518400</v>
      </c>
      <c r="AI1645" s="58"/>
      <c r="AJ1645" s="58"/>
      <c r="AK1645" s="58"/>
    </row>
    <row r="1646" spans="1:37" x14ac:dyDescent="0.3">
      <c r="A1646" s="58" t="s">
        <v>121</v>
      </c>
      <c r="B1646" s="58" t="s">
        <v>122</v>
      </c>
      <c r="C1646" s="58" t="s">
        <v>123</v>
      </c>
      <c r="D1646" s="58" t="s">
        <v>697</v>
      </c>
      <c r="E1646" s="58" t="s">
        <v>698</v>
      </c>
      <c r="F1646" s="58" t="s">
        <v>804</v>
      </c>
      <c r="G1646" s="58" t="s">
        <v>805</v>
      </c>
      <c r="H1646" s="58" t="s">
        <v>806</v>
      </c>
      <c r="I1646" s="58" t="s">
        <v>44</v>
      </c>
      <c r="J1646" s="58" t="s">
        <v>136</v>
      </c>
      <c r="K1646" s="58" t="s">
        <v>137</v>
      </c>
      <c r="L1646" s="58" t="s">
        <v>821</v>
      </c>
      <c r="M1646" s="58" t="s">
        <v>822</v>
      </c>
      <c r="N1646" s="58" t="s">
        <v>8927</v>
      </c>
      <c r="O1646" s="58">
        <v>80000</v>
      </c>
      <c r="P1646" s="58" t="s">
        <v>9105</v>
      </c>
      <c r="Q1646" s="72">
        <v>44900</v>
      </c>
      <c r="R1646" s="58" t="s">
        <v>9010</v>
      </c>
      <c r="S1646" s="72">
        <v>44897</v>
      </c>
      <c r="T1646" s="58" t="s">
        <v>9041</v>
      </c>
      <c r="U1646" s="58" t="s">
        <v>9088</v>
      </c>
      <c r="V1646" s="72">
        <v>44897</v>
      </c>
      <c r="W1646" s="58" t="s">
        <v>8928</v>
      </c>
      <c r="X1646" s="72">
        <v>44896</v>
      </c>
      <c r="Y1646" s="73" t="s">
        <v>8872</v>
      </c>
      <c r="Z1646" s="58" t="s">
        <v>706</v>
      </c>
      <c r="AA1646" s="58" t="s">
        <v>811</v>
      </c>
      <c r="AB1646" s="58" t="s">
        <v>834</v>
      </c>
      <c r="AC1646" s="58" t="s">
        <v>835</v>
      </c>
      <c r="AD1646" s="58" t="s">
        <v>9089</v>
      </c>
      <c r="AE1646" s="58" t="s">
        <v>8929</v>
      </c>
      <c r="AF1646" s="58" t="s">
        <v>8900</v>
      </c>
      <c r="AG1646" s="58"/>
      <c r="AH1646" s="58">
        <v>518400</v>
      </c>
      <c r="AI1646" s="58"/>
      <c r="AJ1646" s="58"/>
      <c r="AK1646" s="58"/>
    </row>
    <row r="1647" spans="1:37" x14ac:dyDescent="0.3">
      <c r="A1647" s="58" t="s">
        <v>121</v>
      </c>
      <c r="B1647" s="58" t="s">
        <v>122</v>
      </c>
      <c r="C1647" s="58" t="s">
        <v>123</v>
      </c>
      <c r="D1647" s="58" t="s">
        <v>697</v>
      </c>
      <c r="E1647" s="58" t="s">
        <v>698</v>
      </c>
      <c r="F1647" s="58" t="s">
        <v>804</v>
      </c>
      <c r="G1647" s="58" t="s">
        <v>805</v>
      </c>
      <c r="H1647" s="58" t="s">
        <v>806</v>
      </c>
      <c r="I1647" s="58" t="s">
        <v>44</v>
      </c>
      <c r="J1647" s="58" t="s">
        <v>136</v>
      </c>
      <c r="K1647" s="58" t="s">
        <v>137</v>
      </c>
      <c r="L1647" s="58" t="s">
        <v>823</v>
      </c>
      <c r="M1647" s="58" t="s">
        <v>824</v>
      </c>
      <c r="N1647" s="58" t="s">
        <v>8927</v>
      </c>
      <c r="O1647" s="58">
        <v>200000</v>
      </c>
      <c r="P1647" s="58" t="s">
        <v>9105</v>
      </c>
      <c r="Q1647" s="72">
        <v>44900</v>
      </c>
      <c r="R1647" s="58" t="s">
        <v>9010</v>
      </c>
      <c r="S1647" s="72">
        <v>44897</v>
      </c>
      <c r="T1647" s="58" t="s">
        <v>9041</v>
      </c>
      <c r="U1647" s="58" t="s">
        <v>9088</v>
      </c>
      <c r="V1647" s="72">
        <v>44897</v>
      </c>
      <c r="W1647" s="58" t="s">
        <v>8928</v>
      </c>
      <c r="X1647" s="72">
        <v>44896</v>
      </c>
      <c r="Y1647" s="73" t="s">
        <v>8872</v>
      </c>
      <c r="Z1647" s="58" t="s">
        <v>706</v>
      </c>
      <c r="AA1647" s="58" t="s">
        <v>811</v>
      </c>
      <c r="AB1647" s="58" t="s">
        <v>834</v>
      </c>
      <c r="AC1647" s="58" t="s">
        <v>835</v>
      </c>
      <c r="AD1647" s="58" t="s">
        <v>9089</v>
      </c>
      <c r="AE1647" s="58" t="s">
        <v>8929</v>
      </c>
      <c r="AF1647" s="58" t="s">
        <v>8900</v>
      </c>
      <c r="AG1647" s="58"/>
      <c r="AH1647" s="58">
        <v>518400</v>
      </c>
      <c r="AI1647" s="58"/>
      <c r="AJ1647" s="58"/>
      <c r="AK1647" s="58"/>
    </row>
    <row r="1648" spans="1:37" x14ac:dyDescent="0.3">
      <c r="A1648" s="58" t="s">
        <v>121</v>
      </c>
      <c r="B1648" s="58" t="s">
        <v>632</v>
      </c>
      <c r="C1648" s="58" t="s">
        <v>633</v>
      </c>
      <c r="D1648" s="58" t="s">
        <v>634</v>
      </c>
      <c r="E1648" s="58" t="s">
        <v>635</v>
      </c>
      <c r="F1648" s="58" t="s">
        <v>636</v>
      </c>
      <c r="G1648" s="58" t="s">
        <v>56</v>
      </c>
      <c r="H1648" s="58" t="s">
        <v>3424</v>
      </c>
      <c r="I1648" s="58" t="s">
        <v>44</v>
      </c>
      <c r="J1648" s="58" t="s">
        <v>261</v>
      </c>
      <c r="K1648" s="58" t="s">
        <v>318</v>
      </c>
      <c r="L1648" s="58" t="s">
        <v>7683</v>
      </c>
      <c r="M1648" s="58" t="s">
        <v>4708</v>
      </c>
      <c r="N1648" s="58" t="s">
        <v>8952</v>
      </c>
      <c r="O1648" s="58">
        <v>4660000</v>
      </c>
      <c r="P1648" s="58" t="s">
        <v>9105</v>
      </c>
      <c r="Q1648" s="72">
        <v>44900</v>
      </c>
      <c r="R1648" s="58" t="s">
        <v>9010</v>
      </c>
      <c r="S1648" s="72">
        <v>44897</v>
      </c>
      <c r="T1648" s="58" t="s">
        <v>1466</v>
      </c>
      <c r="U1648" s="58" t="s">
        <v>9090</v>
      </c>
      <c r="V1648" s="72">
        <v>44897</v>
      </c>
      <c r="W1648" s="58" t="s">
        <v>8953</v>
      </c>
      <c r="X1648" s="72">
        <v>44887</v>
      </c>
      <c r="Y1648" s="73" t="s">
        <v>8872</v>
      </c>
      <c r="Z1648" s="58" t="s">
        <v>52</v>
      </c>
      <c r="AA1648" s="58" t="s">
        <v>62</v>
      </c>
      <c r="AB1648" s="58" t="s">
        <v>834</v>
      </c>
      <c r="AC1648" s="58" t="s">
        <v>835</v>
      </c>
      <c r="AD1648" s="58" t="s">
        <v>9091</v>
      </c>
      <c r="AE1648" s="58" t="s">
        <v>8954</v>
      </c>
      <c r="AF1648" s="58" t="s">
        <v>8933</v>
      </c>
      <c r="AG1648" s="58"/>
      <c r="AH1648" s="58"/>
      <c r="AI1648" s="58"/>
      <c r="AJ1648" s="58"/>
      <c r="AK1648" s="58"/>
    </row>
    <row r="1649" spans="1:37" x14ac:dyDescent="0.3">
      <c r="A1649" s="58" t="s">
        <v>121</v>
      </c>
      <c r="B1649" s="58" t="s">
        <v>632</v>
      </c>
      <c r="C1649" s="58" t="s">
        <v>633</v>
      </c>
      <c r="D1649" s="58" t="s">
        <v>634</v>
      </c>
      <c r="E1649" s="58" t="s">
        <v>635</v>
      </c>
      <c r="F1649" s="58" t="s">
        <v>652</v>
      </c>
      <c r="G1649" s="58" t="s">
        <v>42</v>
      </c>
      <c r="H1649" s="58" t="s">
        <v>3251</v>
      </c>
      <c r="I1649" s="58" t="s">
        <v>44</v>
      </c>
      <c r="J1649" s="58" t="s">
        <v>261</v>
      </c>
      <c r="K1649" s="58" t="s">
        <v>318</v>
      </c>
      <c r="L1649" s="58" t="s">
        <v>3437</v>
      </c>
      <c r="M1649" s="58" t="s">
        <v>5746</v>
      </c>
      <c r="N1649" s="58" t="s">
        <v>9000</v>
      </c>
      <c r="O1649" s="58">
        <v>17760000</v>
      </c>
      <c r="P1649" s="58" t="s">
        <v>9105</v>
      </c>
      <c r="Q1649" s="72">
        <v>44900</v>
      </c>
      <c r="R1649" s="58" t="s">
        <v>9010</v>
      </c>
      <c r="S1649" s="72">
        <v>44897</v>
      </c>
      <c r="T1649" s="58" t="s">
        <v>1466</v>
      </c>
      <c r="U1649" s="58" t="s">
        <v>9092</v>
      </c>
      <c r="V1649" s="72">
        <v>44897</v>
      </c>
      <c r="W1649" s="58" t="s">
        <v>9001</v>
      </c>
      <c r="X1649" s="72">
        <v>44887</v>
      </c>
      <c r="Y1649" s="73" t="s">
        <v>8872</v>
      </c>
      <c r="Z1649" s="58" t="s">
        <v>52</v>
      </c>
      <c r="AA1649" s="58" t="s">
        <v>53</v>
      </c>
      <c r="AB1649" s="58" t="s">
        <v>834</v>
      </c>
      <c r="AC1649" s="58" t="s">
        <v>835</v>
      </c>
      <c r="AD1649" s="58" t="s">
        <v>9093</v>
      </c>
      <c r="AE1649" s="58" t="s">
        <v>9002</v>
      </c>
      <c r="AF1649" s="58" t="s">
        <v>8933</v>
      </c>
      <c r="AG1649" s="58">
        <v>1760000</v>
      </c>
      <c r="AH1649" s="58"/>
      <c r="AI1649" s="58"/>
      <c r="AJ1649" s="58">
        <v>320000</v>
      </c>
      <c r="AK1649" s="58"/>
    </row>
    <row r="1650" spans="1:37" x14ac:dyDescent="0.3">
      <c r="A1650" s="58" t="s">
        <v>121</v>
      </c>
      <c r="B1650" s="58" t="s">
        <v>632</v>
      </c>
      <c r="C1650" s="58" t="s">
        <v>633</v>
      </c>
      <c r="D1650" s="58" t="s">
        <v>634</v>
      </c>
      <c r="E1650" s="58" t="s">
        <v>635</v>
      </c>
      <c r="F1650" s="58" t="s">
        <v>636</v>
      </c>
      <c r="G1650" s="58" t="s">
        <v>42</v>
      </c>
      <c r="H1650" s="58" t="s">
        <v>3417</v>
      </c>
      <c r="I1650" s="58" t="s">
        <v>44</v>
      </c>
      <c r="J1650" s="58" t="s">
        <v>261</v>
      </c>
      <c r="K1650" s="58" t="s">
        <v>318</v>
      </c>
      <c r="L1650" s="58" t="s">
        <v>3437</v>
      </c>
      <c r="M1650" s="58" t="s">
        <v>6207</v>
      </c>
      <c r="N1650" s="58" t="s">
        <v>8949</v>
      </c>
      <c r="O1650" s="58">
        <v>1080000</v>
      </c>
      <c r="P1650" s="58" t="s">
        <v>9105</v>
      </c>
      <c r="Q1650" s="72">
        <v>44900</v>
      </c>
      <c r="R1650" s="58" t="s">
        <v>9010</v>
      </c>
      <c r="S1650" s="72">
        <v>44897</v>
      </c>
      <c r="T1650" s="58" t="s">
        <v>1466</v>
      </c>
      <c r="U1650" s="58" t="s">
        <v>9094</v>
      </c>
      <c r="V1650" s="72">
        <v>44897</v>
      </c>
      <c r="W1650" s="58" t="s">
        <v>8950</v>
      </c>
      <c r="X1650" s="72">
        <v>44890</v>
      </c>
      <c r="Y1650" s="73" t="s">
        <v>8872</v>
      </c>
      <c r="Z1650" s="58" t="s">
        <v>52</v>
      </c>
      <c r="AA1650" s="58" t="s">
        <v>53</v>
      </c>
      <c r="AB1650" s="58" t="s">
        <v>834</v>
      </c>
      <c r="AC1650" s="58" t="s">
        <v>835</v>
      </c>
      <c r="AD1650" s="58" t="s">
        <v>9095</v>
      </c>
      <c r="AE1650" s="58" t="s">
        <v>8951</v>
      </c>
      <c r="AF1650" s="58" t="s">
        <v>8933</v>
      </c>
      <c r="AG1650" s="58"/>
      <c r="AH1650" s="58"/>
      <c r="AI1650" s="58"/>
      <c r="AJ1650" s="58">
        <v>43200</v>
      </c>
      <c r="AK1650" s="58"/>
    </row>
    <row r="1651" spans="1:37" x14ac:dyDescent="0.3">
      <c r="A1651" s="58" t="s">
        <v>121</v>
      </c>
      <c r="B1651" s="58" t="s">
        <v>632</v>
      </c>
      <c r="C1651" s="58" t="s">
        <v>633</v>
      </c>
      <c r="D1651" s="58" t="s">
        <v>634</v>
      </c>
      <c r="E1651" s="58" t="s">
        <v>635</v>
      </c>
      <c r="F1651" s="58" t="s">
        <v>636</v>
      </c>
      <c r="G1651" s="58" t="s">
        <v>42</v>
      </c>
      <c r="H1651" s="58" t="s">
        <v>3417</v>
      </c>
      <c r="I1651" s="58" t="s">
        <v>44</v>
      </c>
      <c r="J1651" s="58" t="s">
        <v>261</v>
      </c>
      <c r="K1651" s="58" t="s">
        <v>318</v>
      </c>
      <c r="L1651" s="58" t="s">
        <v>3437</v>
      </c>
      <c r="M1651" s="58" t="s">
        <v>6207</v>
      </c>
      <c r="N1651" s="58" t="s">
        <v>8946</v>
      </c>
      <c r="O1651" s="58">
        <v>1080000</v>
      </c>
      <c r="P1651" s="58" t="s">
        <v>9105</v>
      </c>
      <c r="Q1651" s="72">
        <v>44900</v>
      </c>
      <c r="R1651" s="58" t="s">
        <v>9010</v>
      </c>
      <c r="S1651" s="72">
        <v>44897</v>
      </c>
      <c r="T1651" s="58" t="s">
        <v>1466</v>
      </c>
      <c r="U1651" s="58" t="s">
        <v>9096</v>
      </c>
      <c r="V1651" s="72">
        <v>44897</v>
      </c>
      <c r="W1651" s="58" t="s">
        <v>8947</v>
      </c>
      <c r="X1651" s="72">
        <v>44889</v>
      </c>
      <c r="Y1651" s="73" t="s">
        <v>8872</v>
      </c>
      <c r="Z1651" s="58" t="s">
        <v>52</v>
      </c>
      <c r="AA1651" s="58" t="s">
        <v>53</v>
      </c>
      <c r="AB1651" s="58" t="s">
        <v>834</v>
      </c>
      <c r="AC1651" s="58" t="s">
        <v>835</v>
      </c>
      <c r="AD1651" s="58" t="s">
        <v>9097</v>
      </c>
      <c r="AE1651" s="58" t="s">
        <v>8948</v>
      </c>
      <c r="AF1651" s="58" t="s">
        <v>8933</v>
      </c>
      <c r="AG1651" s="58"/>
      <c r="AH1651" s="58"/>
      <c r="AI1651" s="58"/>
      <c r="AJ1651" s="58">
        <v>43200</v>
      </c>
      <c r="AK1651" s="58"/>
    </row>
    <row r="1652" spans="1:37" x14ac:dyDescent="0.3">
      <c r="A1652" s="58" t="s">
        <v>121</v>
      </c>
      <c r="B1652" s="58" t="s">
        <v>122</v>
      </c>
      <c r="C1652" s="58" t="s">
        <v>256</v>
      </c>
      <c r="D1652" s="58" t="s">
        <v>351</v>
      </c>
      <c r="E1652" s="58" t="s">
        <v>352</v>
      </c>
      <c r="F1652" s="58" t="s">
        <v>387</v>
      </c>
      <c r="G1652" s="58" t="s">
        <v>56</v>
      </c>
      <c r="H1652" s="58" t="s">
        <v>3400</v>
      </c>
      <c r="I1652" s="58" t="s">
        <v>44</v>
      </c>
      <c r="J1652" s="58" t="s">
        <v>261</v>
      </c>
      <c r="K1652" s="58" t="s">
        <v>318</v>
      </c>
      <c r="L1652" s="58" t="s">
        <v>4687</v>
      </c>
      <c r="M1652" s="58" t="s">
        <v>4686</v>
      </c>
      <c r="N1652" s="58" t="s">
        <v>8934</v>
      </c>
      <c r="O1652" s="58">
        <v>2180000</v>
      </c>
      <c r="P1652" s="58" t="s">
        <v>9105</v>
      </c>
      <c r="Q1652" s="72">
        <v>44900</v>
      </c>
      <c r="R1652" s="58" t="s">
        <v>9010</v>
      </c>
      <c r="S1652" s="72">
        <v>44897</v>
      </c>
      <c r="T1652" s="58" t="s">
        <v>9018</v>
      </c>
      <c r="U1652" s="58" t="s">
        <v>9098</v>
      </c>
      <c r="V1652" s="72">
        <v>44897</v>
      </c>
      <c r="W1652" s="58" t="s">
        <v>8935</v>
      </c>
      <c r="X1652" s="72">
        <v>44890</v>
      </c>
      <c r="Y1652" s="73" t="s">
        <v>8872</v>
      </c>
      <c r="Z1652" s="58" t="s">
        <v>52</v>
      </c>
      <c r="AA1652" s="58" t="s">
        <v>62</v>
      </c>
      <c r="AB1652" s="58" t="s">
        <v>834</v>
      </c>
      <c r="AC1652" s="58" t="s">
        <v>835</v>
      </c>
      <c r="AD1652" s="58" t="s">
        <v>9099</v>
      </c>
      <c r="AE1652" s="58" t="s">
        <v>8936</v>
      </c>
      <c r="AF1652" s="58" t="s">
        <v>8933</v>
      </c>
      <c r="AG1652" s="58"/>
      <c r="AH1652" s="58"/>
      <c r="AI1652" s="58"/>
      <c r="AJ1652" s="58"/>
      <c r="AK1652" s="58"/>
    </row>
    <row r="1653" spans="1:37" x14ac:dyDescent="0.3">
      <c r="A1653" s="71" t="s">
        <v>121</v>
      </c>
      <c r="B1653" s="71" t="s">
        <v>122</v>
      </c>
      <c r="C1653" s="71" t="s">
        <v>256</v>
      </c>
      <c r="D1653" s="71" t="s">
        <v>351</v>
      </c>
      <c r="E1653" s="71" t="s">
        <v>352</v>
      </c>
      <c r="F1653" s="71" t="s">
        <v>387</v>
      </c>
      <c r="G1653" s="71" t="s">
        <v>56</v>
      </c>
      <c r="H1653" s="71" t="s">
        <v>3400</v>
      </c>
      <c r="I1653" s="71" t="s">
        <v>44</v>
      </c>
      <c r="J1653" s="71" t="s">
        <v>261</v>
      </c>
      <c r="K1653" s="71" t="s">
        <v>318</v>
      </c>
      <c r="L1653" s="71" t="s">
        <v>4687</v>
      </c>
      <c r="M1653" s="71" t="s">
        <v>4686</v>
      </c>
      <c r="N1653" s="71" t="s">
        <v>8930</v>
      </c>
      <c r="O1653" s="71">
        <v>450000</v>
      </c>
      <c r="P1653" s="71" t="s">
        <v>9105</v>
      </c>
      <c r="Q1653" s="75">
        <v>44900</v>
      </c>
      <c r="R1653" s="71" t="s">
        <v>9010</v>
      </c>
      <c r="S1653" s="75">
        <v>44897</v>
      </c>
      <c r="T1653" s="71" t="s">
        <v>9018</v>
      </c>
      <c r="U1653" s="71" t="s">
        <v>9100</v>
      </c>
      <c r="V1653" s="75">
        <v>44897</v>
      </c>
      <c r="W1653" s="71" t="s">
        <v>8931</v>
      </c>
      <c r="X1653" s="75">
        <v>44879</v>
      </c>
      <c r="Y1653" s="76" t="s">
        <v>8872</v>
      </c>
      <c r="Z1653" s="71" t="s">
        <v>52</v>
      </c>
      <c r="AA1653" s="71" t="s">
        <v>62</v>
      </c>
      <c r="AB1653" s="71" t="s">
        <v>834</v>
      </c>
      <c r="AC1653" s="71" t="s">
        <v>835</v>
      </c>
      <c r="AD1653" s="71" t="s">
        <v>9101</v>
      </c>
      <c r="AE1653" s="71" t="s">
        <v>8932</v>
      </c>
      <c r="AF1653" s="71" t="s">
        <v>8933</v>
      </c>
      <c r="AG1653" s="71"/>
      <c r="AH1653" s="71"/>
      <c r="AI1653" s="71"/>
      <c r="AJ1653" s="71"/>
      <c r="AK1653" s="71"/>
    </row>
    <row r="1654" spans="1:37" x14ac:dyDescent="0.3">
      <c r="A1654" s="58" t="s">
        <v>121</v>
      </c>
      <c r="B1654" s="58" t="s">
        <v>122</v>
      </c>
      <c r="C1654" s="58" t="s">
        <v>256</v>
      </c>
      <c r="D1654" s="58" t="s">
        <v>269</v>
      </c>
      <c r="E1654" s="58" t="s">
        <v>270</v>
      </c>
      <c r="F1654" s="58" t="s">
        <v>839</v>
      </c>
      <c r="G1654" s="58" t="s">
        <v>56</v>
      </c>
      <c r="H1654" s="58" t="s">
        <v>840</v>
      </c>
      <c r="I1654" s="58" t="s">
        <v>44</v>
      </c>
      <c r="J1654" s="58" t="s">
        <v>136</v>
      </c>
      <c r="K1654" s="58" t="s">
        <v>273</v>
      </c>
      <c r="L1654" s="58" t="s">
        <v>841</v>
      </c>
      <c r="M1654" s="58" t="s">
        <v>842</v>
      </c>
      <c r="N1654" s="58" t="s">
        <v>8943</v>
      </c>
      <c r="O1654" s="58">
        <v>1680000</v>
      </c>
      <c r="P1654" s="58" t="s">
        <v>9105</v>
      </c>
      <c r="Q1654" s="72">
        <v>44900</v>
      </c>
      <c r="R1654" s="58" t="s">
        <v>9010</v>
      </c>
      <c r="S1654" s="72">
        <v>44897</v>
      </c>
      <c r="T1654" s="58" t="s">
        <v>9018</v>
      </c>
      <c r="U1654" s="58" t="s">
        <v>9102</v>
      </c>
      <c r="V1654" s="72">
        <v>44897</v>
      </c>
      <c r="W1654" s="58" t="s">
        <v>8944</v>
      </c>
      <c r="X1654" s="72">
        <v>44894</v>
      </c>
      <c r="Y1654" s="73" t="s">
        <v>8872</v>
      </c>
      <c r="Z1654" s="58" t="s">
        <v>52</v>
      </c>
      <c r="AA1654" s="58" t="s">
        <v>62</v>
      </c>
      <c r="AB1654" s="58" t="s">
        <v>834</v>
      </c>
      <c r="AC1654" s="58" t="s">
        <v>835</v>
      </c>
      <c r="AD1654" s="58" t="s">
        <v>8804</v>
      </c>
      <c r="AE1654" s="58" t="s">
        <v>8945</v>
      </c>
      <c r="AF1654" s="58" t="s">
        <v>8900</v>
      </c>
      <c r="AG1654" s="58"/>
      <c r="AH1654" s="58"/>
      <c r="AI1654" s="58"/>
      <c r="AJ1654" s="58"/>
      <c r="AK1654" s="58"/>
    </row>
    <row r="1655" spans="1:37" x14ac:dyDescent="0.3">
      <c r="A1655" s="58" t="s">
        <v>36</v>
      </c>
      <c r="B1655" s="58" t="s">
        <v>37</v>
      </c>
      <c r="C1655" s="58" t="s">
        <v>38</v>
      </c>
      <c r="D1655" s="58" t="s">
        <v>39</v>
      </c>
      <c r="E1655" s="58" t="s">
        <v>99</v>
      </c>
      <c r="F1655" s="58" t="s">
        <v>100</v>
      </c>
      <c r="G1655" s="58" t="s">
        <v>110</v>
      </c>
      <c r="H1655" s="58" t="s">
        <v>111</v>
      </c>
      <c r="I1655" s="58" t="s">
        <v>44</v>
      </c>
      <c r="J1655" s="58" t="s">
        <v>102</v>
      </c>
      <c r="K1655" s="58" t="s">
        <v>103</v>
      </c>
      <c r="L1655" s="58" t="s">
        <v>2855</v>
      </c>
      <c r="M1655" s="58" t="s">
        <v>5636</v>
      </c>
      <c r="N1655" s="58" t="s">
        <v>9106</v>
      </c>
      <c r="O1655" s="58">
        <v>616000</v>
      </c>
      <c r="P1655" s="58" t="s">
        <v>9218</v>
      </c>
      <c r="Q1655" s="72">
        <v>44903</v>
      </c>
      <c r="R1655" s="58" t="s">
        <v>9219</v>
      </c>
      <c r="S1655" s="72">
        <v>44902</v>
      </c>
      <c r="T1655" s="58" t="s">
        <v>9220</v>
      </c>
      <c r="U1655" s="58" t="s">
        <v>9221</v>
      </c>
      <c r="V1655" s="72">
        <v>44901</v>
      </c>
      <c r="W1655" s="58" t="s">
        <v>9107</v>
      </c>
      <c r="X1655" s="72">
        <v>44897</v>
      </c>
      <c r="Y1655" s="73" t="s">
        <v>9108</v>
      </c>
      <c r="Z1655" s="58" t="s">
        <v>52</v>
      </c>
      <c r="AA1655" s="58" t="s">
        <v>116</v>
      </c>
      <c r="AB1655" s="58" t="s">
        <v>834</v>
      </c>
      <c r="AC1655" s="58" t="s">
        <v>835</v>
      </c>
      <c r="AD1655" s="58" t="s">
        <v>8966</v>
      </c>
      <c r="AE1655" s="58" t="s">
        <v>9109</v>
      </c>
      <c r="AF1655" s="58" t="s">
        <v>9110</v>
      </c>
      <c r="AG1655" s="58"/>
      <c r="AH1655" s="58"/>
      <c r="AI1655" s="58"/>
      <c r="AJ1655" s="58"/>
      <c r="AK1655" s="58"/>
    </row>
    <row r="1656" spans="1:37" x14ac:dyDescent="0.3">
      <c r="A1656" s="58" t="s">
        <v>121</v>
      </c>
      <c r="B1656" s="58" t="s">
        <v>632</v>
      </c>
      <c r="C1656" s="58" t="s">
        <v>633</v>
      </c>
      <c r="D1656" s="58" t="s">
        <v>634</v>
      </c>
      <c r="E1656" s="58" t="s">
        <v>635</v>
      </c>
      <c r="F1656" s="58" t="s">
        <v>636</v>
      </c>
      <c r="G1656" s="58" t="s">
        <v>333</v>
      </c>
      <c r="H1656" s="58" t="s">
        <v>637</v>
      </c>
      <c r="I1656" s="58" t="s">
        <v>44</v>
      </c>
      <c r="J1656" s="58" t="s">
        <v>261</v>
      </c>
      <c r="K1656" s="58" t="s">
        <v>318</v>
      </c>
      <c r="L1656" s="58" t="s">
        <v>279</v>
      </c>
      <c r="M1656" s="58" t="s">
        <v>638</v>
      </c>
      <c r="N1656" s="58" t="s">
        <v>9215</v>
      </c>
      <c r="O1656" s="58">
        <v>1000000</v>
      </c>
      <c r="P1656" s="58" t="s">
        <v>9218</v>
      </c>
      <c r="Q1656" s="72">
        <v>44903</v>
      </c>
      <c r="R1656" s="58" t="s">
        <v>9219</v>
      </c>
      <c r="S1656" s="72">
        <v>44902</v>
      </c>
      <c r="T1656" s="58" t="s">
        <v>9222</v>
      </c>
      <c r="U1656" s="58" t="s">
        <v>9223</v>
      </c>
      <c r="V1656" s="72">
        <v>44901</v>
      </c>
      <c r="W1656" s="58" t="s">
        <v>9216</v>
      </c>
      <c r="X1656" s="72">
        <v>44893</v>
      </c>
      <c r="Y1656" s="73" t="s">
        <v>9108</v>
      </c>
      <c r="Z1656" s="58" t="s">
        <v>52</v>
      </c>
      <c r="AA1656" s="58" t="s">
        <v>338</v>
      </c>
      <c r="AB1656" s="58" t="s">
        <v>834</v>
      </c>
      <c r="AC1656" s="58" t="s">
        <v>835</v>
      </c>
      <c r="AD1656" s="58" t="s">
        <v>9224</v>
      </c>
      <c r="AE1656" s="58" t="s">
        <v>9217</v>
      </c>
      <c r="AF1656" s="58" t="s">
        <v>9193</v>
      </c>
      <c r="AG1656" s="58"/>
      <c r="AH1656" s="58"/>
      <c r="AI1656" s="58"/>
      <c r="AJ1656" s="58"/>
      <c r="AK1656" s="58"/>
    </row>
    <row r="1657" spans="1:37" x14ac:dyDescent="0.3">
      <c r="A1657" s="58" t="s">
        <v>36</v>
      </c>
      <c r="B1657" s="58" t="s">
        <v>37</v>
      </c>
      <c r="C1657" s="58" t="s">
        <v>38</v>
      </c>
      <c r="D1657" s="58" t="s">
        <v>39</v>
      </c>
      <c r="E1657" s="58" t="s">
        <v>1074</v>
      </c>
      <c r="F1657" s="58" t="s">
        <v>1075</v>
      </c>
      <c r="G1657" s="58" t="s">
        <v>42</v>
      </c>
      <c r="H1657" s="58" t="s">
        <v>1088</v>
      </c>
      <c r="I1657" s="58" t="s">
        <v>44</v>
      </c>
      <c r="J1657" s="58" t="s">
        <v>102</v>
      </c>
      <c r="K1657" s="58" t="s">
        <v>128</v>
      </c>
      <c r="L1657" s="58" t="s">
        <v>274</v>
      </c>
      <c r="M1657" s="58" t="s">
        <v>1094</v>
      </c>
      <c r="N1657" s="58" t="s">
        <v>9111</v>
      </c>
      <c r="O1657" s="58">
        <v>1000000</v>
      </c>
      <c r="P1657" s="58" t="s">
        <v>9218</v>
      </c>
      <c r="Q1657" s="72">
        <v>44903</v>
      </c>
      <c r="R1657" s="58" t="s">
        <v>9219</v>
      </c>
      <c r="S1657" s="72">
        <v>44902</v>
      </c>
      <c r="T1657" s="58" t="s">
        <v>9220</v>
      </c>
      <c r="U1657" s="58" t="s">
        <v>9225</v>
      </c>
      <c r="V1657" s="72">
        <v>44901</v>
      </c>
      <c r="W1657" s="58" t="s">
        <v>9112</v>
      </c>
      <c r="X1657" s="72">
        <v>44896</v>
      </c>
      <c r="Y1657" s="73" t="s">
        <v>9108</v>
      </c>
      <c r="Z1657" s="58" t="s">
        <v>52</v>
      </c>
      <c r="AA1657" s="58" t="s">
        <v>53</v>
      </c>
      <c r="AB1657" s="58" t="s">
        <v>834</v>
      </c>
      <c r="AC1657" s="58" t="s">
        <v>835</v>
      </c>
      <c r="AD1657" s="58" t="s">
        <v>8969</v>
      </c>
      <c r="AE1657" s="58" t="s">
        <v>9113</v>
      </c>
      <c r="AF1657" s="58" t="s">
        <v>9110</v>
      </c>
      <c r="AG1657" s="58"/>
      <c r="AH1657" s="58"/>
      <c r="AI1657" s="58"/>
      <c r="AJ1657" s="58"/>
      <c r="AK1657" s="58"/>
    </row>
    <row r="1658" spans="1:37" x14ac:dyDescent="0.3">
      <c r="A1658" s="58" t="s">
        <v>121</v>
      </c>
      <c r="B1658" s="58" t="s">
        <v>632</v>
      </c>
      <c r="C1658" s="58" t="s">
        <v>633</v>
      </c>
      <c r="D1658" s="58" t="s">
        <v>634</v>
      </c>
      <c r="E1658" s="58" t="s">
        <v>635</v>
      </c>
      <c r="F1658" s="58" t="s">
        <v>636</v>
      </c>
      <c r="G1658" s="58" t="s">
        <v>333</v>
      </c>
      <c r="H1658" s="58" t="s">
        <v>637</v>
      </c>
      <c r="I1658" s="58" t="s">
        <v>44</v>
      </c>
      <c r="J1658" s="58" t="s">
        <v>261</v>
      </c>
      <c r="K1658" s="58" t="s">
        <v>318</v>
      </c>
      <c r="L1658" s="58" t="s">
        <v>279</v>
      </c>
      <c r="M1658" s="58" t="s">
        <v>638</v>
      </c>
      <c r="N1658" s="58" t="s">
        <v>9212</v>
      </c>
      <c r="O1658" s="58">
        <v>950000</v>
      </c>
      <c r="P1658" s="58" t="s">
        <v>9218</v>
      </c>
      <c r="Q1658" s="72">
        <v>44903</v>
      </c>
      <c r="R1658" s="58" t="s">
        <v>9219</v>
      </c>
      <c r="S1658" s="72">
        <v>44902</v>
      </c>
      <c r="T1658" s="58" t="s">
        <v>9222</v>
      </c>
      <c r="U1658" s="58" t="s">
        <v>9226</v>
      </c>
      <c r="V1658" s="72">
        <v>44901</v>
      </c>
      <c r="W1658" s="58" t="s">
        <v>9213</v>
      </c>
      <c r="X1658" s="72">
        <v>44890</v>
      </c>
      <c r="Y1658" s="73" t="s">
        <v>9108</v>
      </c>
      <c r="Z1658" s="58" t="s">
        <v>52</v>
      </c>
      <c r="AA1658" s="58" t="s">
        <v>338</v>
      </c>
      <c r="AB1658" s="58" t="s">
        <v>834</v>
      </c>
      <c r="AC1658" s="58" t="s">
        <v>835</v>
      </c>
      <c r="AD1658" s="58" t="s">
        <v>9227</v>
      </c>
      <c r="AE1658" s="58" t="s">
        <v>9214</v>
      </c>
      <c r="AF1658" s="58" t="s">
        <v>9193</v>
      </c>
      <c r="AG1658" s="58"/>
      <c r="AH1658" s="58"/>
      <c r="AI1658" s="58"/>
      <c r="AJ1658" s="58"/>
      <c r="AK1658" s="58"/>
    </row>
    <row r="1659" spans="1:37" x14ac:dyDescent="0.3">
      <c r="A1659" s="58" t="s">
        <v>36</v>
      </c>
      <c r="B1659" s="58" t="s">
        <v>37</v>
      </c>
      <c r="C1659" s="58" t="s">
        <v>38</v>
      </c>
      <c r="D1659" s="58" t="s">
        <v>39</v>
      </c>
      <c r="E1659" s="58" t="s">
        <v>1074</v>
      </c>
      <c r="F1659" s="58" t="s">
        <v>1075</v>
      </c>
      <c r="G1659" s="58" t="s">
        <v>42</v>
      </c>
      <c r="H1659" s="58" t="s">
        <v>1088</v>
      </c>
      <c r="I1659" s="58" t="s">
        <v>44</v>
      </c>
      <c r="J1659" s="58" t="s">
        <v>102</v>
      </c>
      <c r="K1659" s="58" t="s">
        <v>128</v>
      </c>
      <c r="L1659" s="58" t="s">
        <v>279</v>
      </c>
      <c r="M1659" s="58" t="s">
        <v>1089</v>
      </c>
      <c r="N1659" s="58" t="s">
        <v>9114</v>
      </c>
      <c r="O1659" s="58">
        <v>1500000</v>
      </c>
      <c r="P1659" s="58" t="s">
        <v>9218</v>
      </c>
      <c r="Q1659" s="72">
        <v>44903</v>
      </c>
      <c r="R1659" s="58" t="s">
        <v>9219</v>
      </c>
      <c r="S1659" s="72">
        <v>44902</v>
      </c>
      <c r="T1659" s="58" t="s">
        <v>9220</v>
      </c>
      <c r="U1659" s="58" t="s">
        <v>9228</v>
      </c>
      <c r="V1659" s="72">
        <v>44901</v>
      </c>
      <c r="W1659" s="58" t="s">
        <v>9115</v>
      </c>
      <c r="X1659" s="72">
        <v>44896</v>
      </c>
      <c r="Y1659" s="73" t="s">
        <v>9108</v>
      </c>
      <c r="Z1659" s="58" t="s">
        <v>52</v>
      </c>
      <c r="AA1659" s="58" t="s">
        <v>53</v>
      </c>
      <c r="AB1659" s="58" t="s">
        <v>834</v>
      </c>
      <c r="AC1659" s="58" t="s">
        <v>835</v>
      </c>
      <c r="AD1659" s="58" t="s">
        <v>8972</v>
      </c>
      <c r="AE1659" s="58" t="s">
        <v>9116</v>
      </c>
      <c r="AF1659" s="58" t="s">
        <v>9110</v>
      </c>
      <c r="AG1659" s="58"/>
      <c r="AH1659" s="58"/>
      <c r="AI1659" s="58"/>
      <c r="AJ1659" s="58"/>
      <c r="AK1659" s="58"/>
    </row>
    <row r="1660" spans="1:37" x14ac:dyDescent="0.3">
      <c r="A1660" s="58" t="s">
        <v>121</v>
      </c>
      <c r="B1660" s="58" t="s">
        <v>122</v>
      </c>
      <c r="C1660" s="58" t="s">
        <v>256</v>
      </c>
      <c r="D1660" s="58" t="s">
        <v>351</v>
      </c>
      <c r="E1660" s="58" t="s">
        <v>352</v>
      </c>
      <c r="F1660" s="58" t="s">
        <v>387</v>
      </c>
      <c r="G1660" s="58" t="s">
        <v>333</v>
      </c>
      <c r="H1660" s="58" t="s">
        <v>388</v>
      </c>
      <c r="I1660" s="58" t="s">
        <v>44</v>
      </c>
      <c r="J1660" s="58" t="s">
        <v>261</v>
      </c>
      <c r="K1660" s="58" t="s">
        <v>318</v>
      </c>
      <c r="L1660" s="58" t="s">
        <v>279</v>
      </c>
      <c r="M1660" s="58" t="s">
        <v>396</v>
      </c>
      <c r="N1660" s="58" t="s">
        <v>9206</v>
      </c>
      <c r="O1660" s="58">
        <v>1415000</v>
      </c>
      <c r="P1660" s="58" t="s">
        <v>9218</v>
      </c>
      <c r="Q1660" s="72">
        <v>44903</v>
      </c>
      <c r="R1660" s="58" t="s">
        <v>9219</v>
      </c>
      <c r="S1660" s="72">
        <v>44902</v>
      </c>
      <c r="T1660" s="58" t="s">
        <v>9229</v>
      </c>
      <c r="U1660" s="58" t="s">
        <v>9230</v>
      </c>
      <c r="V1660" s="72">
        <v>44901</v>
      </c>
      <c r="W1660" s="58" t="s">
        <v>9207</v>
      </c>
      <c r="X1660" s="72">
        <v>44886</v>
      </c>
      <c r="Y1660" s="73" t="s">
        <v>9108</v>
      </c>
      <c r="Z1660" s="58" t="s">
        <v>52</v>
      </c>
      <c r="AA1660" s="58" t="s">
        <v>338</v>
      </c>
      <c r="AB1660" s="58" t="s">
        <v>834</v>
      </c>
      <c r="AC1660" s="58" t="s">
        <v>835</v>
      </c>
      <c r="AD1660" s="58" t="s">
        <v>9231</v>
      </c>
      <c r="AE1660" s="58" t="s">
        <v>9208</v>
      </c>
      <c r="AF1660" s="58" t="s">
        <v>9193</v>
      </c>
      <c r="AG1660" s="58"/>
      <c r="AH1660" s="58"/>
      <c r="AI1660" s="58"/>
      <c r="AJ1660" s="58"/>
      <c r="AK1660" s="58"/>
    </row>
    <row r="1661" spans="1:37" x14ac:dyDescent="0.3">
      <c r="A1661" s="58" t="s">
        <v>36</v>
      </c>
      <c r="B1661" s="58" t="s">
        <v>37</v>
      </c>
      <c r="C1661" s="58" t="s">
        <v>38</v>
      </c>
      <c r="D1661" s="58" t="s">
        <v>39</v>
      </c>
      <c r="E1661" s="58" t="s">
        <v>40</v>
      </c>
      <c r="F1661" s="58" t="s">
        <v>345</v>
      </c>
      <c r="G1661" s="58" t="s">
        <v>56</v>
      </c>
      <c r="H1661" s="58" t="s">
        <v>1014</v>
      </c>
      <c r="I1661" s="58" t="s">
        <v>44</v>
      </c>
      <c r="J1661" s="58" t="s">
        <v>45</v>
      </c>
      <c r="K1661" s="58" t="s">
        <v>46</v>
      </c>
      <c r="L1661" s="58" t="s">
        <v>8191</v>
      </c>
      <c r="M1661" s="58" t="s">
        <v>1016</v>
      </c>
      <c r="N1661" s="58" t="s">
        <v>9117</v>
      </c>
      <c r="O1661" s="58">
        <v>350000</v>
      </c>
      <c r="P1661" s="58" t="s">
        <v>9218</v>
      </c>
      <c r="Q1661" s="72">
        <v>44903</v>
      </c>
      <c r="R1661" s="58" t="s">
        <v>9219</v>
      </c>
      <c r="S1661" s="72">
        <v>44902</v>
      </c>
      <c r="T1661" s="58" t="s">
        <v>9220</v>
      </c>
      <c r="U1661" s="58" t="s">
        <v>9232</v>
      </c>
      <c r="V1661" s="72">
        <v>44901</v>
      </c>
      <c r="W1661" s="58" t="s">
        <v>9118</v>
      </c>
      <c r="X1661" s="72">
        <v>44900</v>
      </c>
      <c r="Y1661" s="73" t="s">
        <v>9108</v>
      </c>
      <c r="Z1661" s="58" t="s">
        <v>52</v>
      </c>
      <c r="AA1661" s="58" t="s">
        <v>62</v>
      </c>
      <c r="AB1661" s="58" t="s">
        <v>834</v>
      </c>
      <c r="AC1661" s="58" t="s">
        <v>835</v>
      </c>
      <c r="AD1661" s="58" t="s">
        <v>8987</v>
      </c>
      <c r="AE1661" s="58" t="s">
        <v>9119</v>
      </c>
      <c r="AF1661" s="58" t="s">
        <v>9120</v>
      </c>
      <c r="AG1661" s="58"/>
      <c r="AH1661" s="58"/>
      <c r="AI1661" s="58"/>
      <c r="AJ1661" s="58"/>
      <c r="AK1661" s="58"/>
    </row>
    <row r="1662" spans="1:37" x14ac:dyDescent="0.3">
      <c r="A1662" s="58" t="s">
        <v>121</v>
      </c>
      <c r="B1662" s="58" t="s">
        <v>122</v>
      </c>
      <c r="C1662" s="58" t="s">
        <v>256</v>
      </c>
      <c r="D1662" s="58" t="s">
        <v>351</v>
      </c>
      <c r="E1662" s="58" t="s">
        <v>352</v>
      </c>
      <c r="F1662" s="58" t="s">
        <v>387</v>
      </c>
      <c r="G1662" s="58" t="s">
        <v>333</v>
      </c>
      <c r="H1662" s="58" t="s">
        <v>388</v>
      </c>
      <c r="I1662" s="58" t="s">
        <v>44</v>
      </c>
      <c r="J1662" s="58" t="s">
        <v>261</v>
      </c>
      <c r="K1662" s="58" t="s">
        <v>318</v>
      </c>
      <c r="L1662" s="58" t="s">
        <v>274</v>
      </c>
      <c r="M1662" s="58" t="s">
        <v>389</v>
      </c>
      <c r="N1662" s="58" t="s">
        <v>9203</v>
      </c>
      <c r="O1662" s="58">
        <v>1950000</v>
      </c>
      <c r="P1662" s="58" t="s">
        <v>9218</v>
      </c>
      <c r="Q1662" s="72">
        <v>44903</v>
      </c>
      <c r="R1662" s="58" t="s">
        <v>9219</v>
      </c>
      <c r="S1662" s="72">
        <v>44902</v>
      </c>
      <c r="T1662" s="58" t="s">
        <v>9229</v>
      </c>
      <c r="U1662" s="58" t="s">
        <v>9233</v>
      </c>
      <c r="V1662" s="72">
        <v>44901</v>
      </c>
      <c r="W1662" s="58" t="s">
        <v>9204</v>
      </c>
      <c r="X1662" s="72">
        <v>44881</v>
      </c>
      <c r="Y1662" s="73" t="s">
        <v>9108</v>
      </c>
      <c r="Z1662" s="58" t="s">
        <v>52</v>
      </c>
      <c r="AA1662" s="58" t="s">
        <v>338</v>
      </c>
      <c r="AB1662" s="58" t="s">
        <v>834</v>
      </c>
      <c r="AC1662" s="58" t="s">
        <v>835</v>
      </c>
      <c r="AD1662" s="58" t="s">
        <v>9234</v>
      </c>
      <c r="AE1662" s="58" t="s">
        <v>9205</v>
      </c>
      <c r="AF1662" s="58" t="s">
        <v>9193</v>
      </c>
      <c r="AG1662" s="58"/>
      <c r="AH1662" s="58"/>
      <c r="AI1662" s="58"/>
      <c r="AJ1662" s="58"/>
      <c r="AK1662" s="58"/>
    </row>
    <row r="1663" spans="1:37" x14ac:dyDescent="0.3">
      <c r="A1663" s="58" t="s">
        <v>121</v>
      </c>
      <c r="B1663" s="58" t="s">
        <v>122</v>
      </c>
      <c r="C1663" s="58" t="s">
        <v>123</v>
      </c>
      <c r="D1663" s="58" t="s">
        <v>314</v>
      </c>
      <c r="E1663" s="58" t="s">
        <v>315</v>
      </c>
      <c r="F1663" s="58" t="s">
        <v>316</v>
      </c>
      <c r="G1663" s="58" t="s">
        <v>333</v>
      </c>
      <c r="H1663" s="58" t="s">
        <v>334</v>
      </c>
      <c r="I1663" s="58" t="s">
        <v>44</v>
      </c>
      <c r="J1663" s="58" t="s">
        <v>261</v>
      </c>
      <c r="K1663" s="58" t="s">
        <v>318</v>
      </c>
      <c r="L1663" s="58" t="s">
        <v>274</v>
      </c>
      <c r="M1663" s="58" t="s">
        <v>335</v>
      </c>
      <c r="N1663" s="58" t="s">
        <v>9190</v>
      </c>
      <c r="O1663" s="58">
        <v>1980000</v>
      </c>
      <c r="P1663" s="58" t="s">
        <v>9218</v>
      </c>
      <c r="Q1663" s="72">
        <v>44903</v>
      </c>
      <c r="R1663" s="58" t="s">
        <v>9219</v>
      </c>
      <c r="S1663" s="72">
        <v>44902</v>
      </c>
      <c r="T1663" s="58" t="s">
        <v>9235</v>
      </c>
      <c r="U1663" s="58" t="s">
        <v>9236</v>
      </c>
      <c r="V1663" s="72">
        <v>44901</v>
      </c>
      <c r="W1663" s="58" t="s">
        <v>9191</v>
      </c>
      <c r="X1663" s="72">
        <v>44867</v>
      </c>
      <c r="Y1663" s="73" t="s">
        <v>9108</v>
      </c>
      <c r="Z1663" s="58" t="s">
        <v>52</v>
      </c>
      <c r="AA1663" s="58" t="s">
        <v>338</v>
      </c>
      <c r="AB1663" s="58" t="s">
        <v>834</v>
      </c>
      <c r="AC1663" s="58" t="s">
        <v>835</v>
      </c>
      <c r="AD1663" s="58" t="s">
        <v>9237</v>
      </c>
      <c r="AE1663" s="58" t="s">
        <v>9192</v>
      </c>
      <c r="AF1663" s="58" t="s">
        <v>9193</v>
      </c>
      <c r="AG1663" s="58"/>
      <c r="AH1663" s="58"/>
      <c r="AI1663" s="58"/>
      <c r="AJ1663" s="58"/>
      <c r="AK1663" s="58"/>
    </row>
    <row r="1664" spans="1:37" x14ac:dyDescent="0.3">
      <c r="A1664" s="58" t="s">
        <v>121</v>
      </c>
      <c r="B1664" s="58" t="s">
        <v>122</v>
      </c>
      <c r="C1664" s="58" t="s">
        <v>256</v>
      </c>
      <c r="D1664" s="58" t="s">
        <v>351</v>
      </c>
      <c r="E1664" s="58" t="s">
        <v>352</v>
      </c>
      <c r="F1664" s="58" t="s">
        <v>353</v>
      </c>
      <c r="G1664" s="58" t="s">
        <v>333</v>
      </c>
      <c r="H1664" s="58" t="s">
        <v>368</v>
      </c>
      <c r="I1664" s="58" t="s">
        <v>44</v>
      </c>
      <c r="J1664" s="58" t="s">
        <v>261</v>
      </c>
      <c r="K1664" s="58" t="s">
        <v>318</v>
      </c>
      <c r="L1664" s="58" t="s">
        <v>279</v>
      </c>
      <c r="M1664" s="58" t="s">
        <v>373</v>
      </c>
      <c r="N1664" s="58" t="s">
        <v>9200</v>
      </c>
      <c r="O1664" s="58">
        <v>1450000</v>
      </c>
      <c r="P1664" s="58" t="s">
        <v>9218</v>
      </c>
      <c r="Q1664" s="72">
        <v>44903</v>
      </c>
      <c r="R1664" s="58" t="s">
        <v>9219</v>
      </c>
      <c r="S1664" s="72">
        <v>44902</v>
      </c>
      <c r="T1664" s="58" t="s">
        <v>9229</v>
      </c>
      <c r="U1664" s="58" t="s">
        <v>9238</v>
      </c>
      <c r="V1664" s="72">
        <v>44901</v>
      </c>
      <c r="W1664" s="58" t="s">
        <v>9201</v>
      </c>
      <c r="X1664" s="72">
        <v>44883</v>
      </c>
      <c r="Y1664" s="73" t="s">
        <v>9108</v>
      </c>
      <c r="Z1664" s="58" t="s">
        <v>52</v>
      </c>
      <c r="AA1664" s="58" t="s">
        <v>338</v>
      </c>
      <c r="AB1664" s="58" t="s">
        <v>834</v>
      </c>
      <c r="AC1664" s="58" t="s">
        <v>835</v>
      </c>
      <c r="AD1664" s="58" t="s">
        <v>9239</v>
      </c>
      <c r="AE1664" s="58" t="s">
        <v>9202</v>
      </c>
      <c r="AF1664" s="58" t="s">
        <v>9193</v>
      </c>
      <c r="AG1664" s="58"/>
      <c r="AH1664" s="58"/>
      <c r="AI1664" s="58"/>
      <c r="AJ1664" s="58"/>
      <c r="AK1664" s="58"/>
    </row>
    <row r="1665" spans="1:37" x14ac:dyDescent="0.3">
      <c r="A1665" s="58" t="s">
        <v>121</v>
      </c>
      <c r="B1665" s="58" t="s">
        <v>122</v>
      </c>
      <c r="C1665" s="58" t="s">
        <v>123</v>
      </c>
      <c r="D1665" s="58" t="s">
        <v>314</v>
      </c>
      <c r="E1665" s="58" t="s">
        <v>315</v>
      </c>
      <c r="F1665" s="58" t="s">
        <v>316</v>
      </c>
      <c r="G1665" s="58" t="s">
        <v>333</v>
      </c>
      <c r="H1665" s="58" t="s">
        <v>334</v>
      </c>
      <c r="I1665" s="58" t="s">
        <v>44</v>
      </c>
      <c r="J1665" s="58" t="s">
        <v>261</v>
      </c>
      <c r="K1665" s="58" t="s">
        <v>318</v>
      </c>
      <c r="L1665" s="58" t="s">
        <v>340</v>
      </c>
      <c r="M1665" s="58" t="s">
        <v>341</v>
      </c>
      <c r="N1665" s="58" t="s">
        <v>9194</v>
      </c>
      <c r="O1665" s="58">
        <v>950000</v>
      </c>
      <c r="P1665" s="58" t="s">
        <v>9218</v>
      </c>
      <c r="Q1665" s="72">
        <v>44903</v>
      </c>
      <c r="R1665" s="58" t="s">
        <v>9219</v>
      </c>
      <c r="S1665" s="72">
        <v>44902</v>
      </c>
      <c r="T1665" s="58" t="s">
        <v>9235</v>
      </c>
      <c r="U1665" s="58" t="s">
        <v>9240</v>
      </c>
      <c r="V1665" s="72">
        <v>44901</v>
      </c>
      <c r="W1665" s="58" t="s">
        <v>9195</v>
      </c>
      <c r="X1665" s="72">
        <v>44879</v>
      </c>
      <c r="Y1665" s="73" t="s">
        <v>9108</v>
      </c>
      <c r="Z1665" s="58" t="s">
        <v>52</v>
      </c>
      <c r="AA1665" s="58" t="s">
        <v>338</v>
      </c>
      <c r="AB1665" s="58" t="s">
        <v>834</v>
      </c>
      <c r="AC1665" s="58" t="s">
        <v>835</v>
      </c>
      <c r="AD1665" s="58" t="s">
        <v>9241</v>
      </c>
      <c r="AE1665" s="58" t="s">
        <v>9196</v>
      </c>
      <c r="AF1665" s="58" t="s">
        <v>9193</v>
      </c>
      <c r="AG1665" s="58"/>
      <c r="AH1665" s="58"/>
      <c r="AI1665" s="58"/>
      <c r="AJ1665" s="58"/>
      <c r="AK1665" s="58"/>
    </row>
    <row r="1666" spans="1:37" x14ac:dyDescent="0.3">
      <c r="A1666" s="58" t="s">
        <v>121</v>
      </c>
      <c r="B1666" s="58" t="s">
        <v>122</v>
      </c>
      <c r="C1666" s="58" t="s">
        <v>256</v>
      </c>
      <c r="D1666" s="58" t="s">
        <v>351</v>
      </c>
      <c r="E1666" s="58" t="s">
        <v>352</v>
      </c>
      <c r="F1666" s="58" t="s">
        <v>353</v>
      </c>
      <c r="G1666" s="58" t="s">
        <v>333</v>
      </c>
      <c r="H1666" s="58" t="s">
        <v>368</v>
      </c>
      <c r="I1666" s="58" t="s">
        <v>44</v>
      </c>
      <c r="J1666" s="58" t="s">
        <v>261</v>
      </c>
      <c r="K1666" s="58" t="s">
        <v>318</v>
      </c>
      <c r="L1666" s="58" t="s">
        <v>274</v>
      </c>
      <c r="M1666" s="58" t="s">
        <v>369</v>
      </c>
      <c r="N1666" s="58" t="s">
        <v>9197</v>
      </c>
      <c r="O1666" s="58">
        <v>1950000</v>
      </c>
      <c r="P1666" s="58" t="s">
        <v>9218</v>
      </c>
      <c r="Q1666" s="72">
        <v>44903</v>
      </c>
      <c r="R1666" s="58" t="s">
        <v>9219</v>
      </c>
      <c r="S1666" s="72">
        <v>44902</v>
      </c>
      <c r="T1666" s="58" t="s">
        <v>9229</v>
      </c>
      <c r="U1666" s="58" t="s">
        <v>9242</v>
      </c>
      <c r="V1666" s="72">
        <v>44901</v>
      </c>
      <c r="W1666" s="58" t="s">
        <v>9198</v>
      </c>
      <c r="X1666" s="72">
        <v>44874</v>
      </c>
      <c r="Y1666" s="73" t="s">
        <v>9108</v>
      </c>
      <c r="Z1666" s="58" t="s">
        <v>52</v>
      </c>
      <c r="AA1666" s="58" t="s">
        <v>338</v>
      </c>
      <c r="AB1666" s="58" t="s">
        <v>834</v>
      </c>
      <c r="AC1666" s="58" t="s">
        <v>835</v>
      </c>
      <c r="AD1666" s="58" t="s">
        <v>9243</v>
      </c>
      <c r="AE1666" s="58" t="s">
        <v>9199</v>
      </c>
      <c r="AF1666" s="58" t="s">
        <v>9193</v>
      </c>
      <c r="AG1666" s="58"/>
      <c r="AH1666" s="58"/>
      <c r="AI1666" s="58"/>
      <c r="AJ1666" s="58"/>
      <c r="AK1666" s="58"/>
    </row>
    <row r="1667" spans="1:37" x14ac:dyDescent="0.3">
      <c r="A1667" s="58" t="s">
        <v>121</v>
      </c>
      <c r="B1667" s="58" t="s">
        <v>122</v>
      </c>
      <c r="C1667" s="58" t="s">
        <v>123</v>
      </c>
      <c r="D1667" s="58" t="s">
        <v>124</v>
      </c>
      <c r="E1667" s="58" t="s">
        <v>125</v>
      </c>
      <c r="F1667" s="58" t="s">
        <v>250</v>
      </c>
      <c r="G1667" s="58" t="s">
        <v>110</v>
      </c>
      <c r="H1667" s="58" t="s">
        <v>627</v>
      </c>
      <c r="I1667" s="58" t="s">
        <v>44</v>
      </c>
      <c r="J1667" s="58" t="s">
        <v>45</v>
      </c>
      <c r="K1667" s="58" t="s">
        <v>79</v>
      </c>
      <c r="L1667" s="58" t="s">
        <v>6541</v>
      </c>
      <c r="M1667" s="58" t="s">
        <v>6542</v>
      </c>
      <c r="N1667" s="58" t="s">
        <v>9121</v>
      </c>
      <c r="O1667" s="58">
        <v>792000</v>
      </c>
      <c r="P1667" s="58" t="s">
        <v>9218</v>
      </c>
      <c r="Q1667" s="72">
        <v>44903</v>
      </c>
      <c r="R1667" s="58" t="s">
        <v>9219</v>
      </c>
      <c r="S1667" s="72">
        <v>44902</v>
      </c>
      <c r="T1667" s="58" t="s">
        <v>9235</v>
      </c>
      <c r="U1667" s="58" t="s">
        <v>9244</v>
      </c>
      <c r="V1667" s="72">
        <v>44901</v>
      </c>
      <c r="W1667" s="58" t="s">
        <v>9122</v>
      </c>
      <c r="X1667" s="72">
        <v>44897</v>
      </c>
      <c r="Y1667" s="73" t="s">
        <v>9108</v>
      </c>
      <c r="Z1667" s="58" t="s">
        <v>52</v>
      </c>
      <c r="AA1667" s="58" t="s">
        <v>116</v>
      </c>
      <c r="AB1667" s="58" t="s">
        <v>834</v>
      </c>
      <c r="AC1667" s="58" t="s">
        <v>835</v>
      </c>
      <c r="AD1667" s="58" t="s">
        <v>8990</v>
      </c>
      <c r="AE1667" s="58" t="s">
        <v>9123</v>
      </c>
      <c r="AF1667" s="58" t="s">
        <v>9120</v>
      </c>
      <c r="AG1667" s="58"/>
      <c r="AH1667" s="58"/>
      <c r="AI1667" s="58"/>
      <c r="AJ1667" s="58"/>
      <c r="AK1667" s="58"/>
    </row>
    <row r="1668" spans="1:37" x14ac:dyDescent="0.3">
      <c r="A1668" s="58" t="s">
        <v>121</v>
      </c>
      <c r="B1668" s="58" t="s">
        <v>122</v>
      </c>
      <c r="C1668" s="58" t="s">
        <v>123</v>
      </c>
      <c r="D1668" s="58" t="s">
        <v>124</v>
      </c>
      <c r="E1668" s="58" t="s">
        <v>125</v>
      </c>
      <c r="F1668" s="58" t="s">
        <v>250</v>
      </c>
      <c r="G1668" s="58" t="s">
        <v>56</v>
      </c>
      <c r="H1668" s="58" t="s">
        <v>973</v>
      </c>
      <c r="I1668" s="58" t="s">
        <v>44</v>
      </c>
      <c r="J1668" s="58" t="s">
        <v>45</v>
      </c>
      <c r="K1668" s="58" t="s">
        <v>79</v>
      </c>
      <c r="L1668" s="58" t="s">
        <v>974</v>
      </c>
      <c r="M1668" s="58" t="s">
        <v>975</v>
      </c>
      <c r="N1668" s="58" t="s">
        <v>9124</v>
      </c>
      <c r="O1668" s="58">
        <v>3600000</v>
      </c>
      <c r="P1668" s="58" t="s">
        <v>9218</v>
      </c>
      <c r="Q1668" s="72">
        <v>44903</v>
      </c>
      <c r="R1668" s="58" t="s">
        <v>9219</v>
      </c>
      <c r="S1668" s="72">
        <v>44902</v>
      </c>
      <c r="T1668" s="58" t="s">
        <v>9235</v>
      </c>
      <c r="U1668" s="58" t="s">
        <v>9245</v>
      </c>
      <c r="V1668" s="72">
        <v>44901</v>
      </c>
      <c r="W1668" s="58" t="s">
        <v>9125</v>
      </c>
      <c r="X1668" s="72">
        <v>44897</v>
      </c>
      <c r="Y1668" s="73" t="s">
        <v>9108</v>
      </c>
      <c r="Z1668" s="58" t="s">
        <v>52</v>
      </c>
      <c r="AA1668" s="58" t="s">
        <v>62</v>
      </c>
      <c r="AB1668" s="58" t="s">
        <v>834</v>
      </c>
      <c r="AC1668" s="58" t="s">
        <v>835</v>
      </c>
      <c r="AD1668" s="58" t="s">
        <v>8993</v>
      </c>
      <c r="AE1668" s="58" t="s">
        <v>9126</v>
      </c>
      <c r="AF1668" s="58" t="s">
        <v>9120</v>
      </c>
      <c r="AG1668" s="58"/>
      <c r="AH1668" s="58"/>
      <c r="AI1668" s="58"/>
      <c r="AJ1668" s="58"/>
      <c r="AK1668" s="58"/>
    </row>
    <row r="1669" spans="1:37" x14ac:dyDescent="0.3">
      <c r="A1669" s="58" t="s">
        <v>121</v>
      </c>
      <c r="B1669" s="58" t="s">
        <v>122</v>
      </c>
      <c r="C1669" s="58" t="s">
        <v>123</v>
      </c>
      <c r="D1669" s="58" t="s">
        <v>697</v>
      </c>
      <c r="E1669" s="58" t="s">
        <v>698</v>
      </c>
      <c r="F1669" s="58" t="s">
        <v>699</v>
      </c>
      <c r="G1669" s="58" t="s">
        <v>700</v>
      </c>
      <c r="H1669" s="58" t="s">
        <v>701</v>
      </c>
      <c r="I1669" s="58" t="s">
        <v>44</v>
      </c>
      <c r="J1669" s="58" t="s">
        <v>136</v>
      </c>
      <c r="K1669" s="58" t="s">
        <v>137</v>
      </c>
      <c r="L1669" s="58" t="s">
        <v>702</v>
      </c>
      <c r="M1669" s="58" t="s">
        <v>703</v>
      </c>
      <c r="N1669" s="58" t="s">
        <v>9127</v>
      </c>
      <c r="O1669" s="58">
        <v>1026000</v>
      </c>
      <c r="P1669" s="58" t="s">
        <v>9218</v>
      </c>
      <c r="Q1669" s="72">
        <v>44903</v>
      </c>
      <c r="R1669" s="58" t="s">
        <v>9219</v>
      </c>
      <c r="S1669" s="72">
        <v>44902</v>
      </c>
      <c r="T1669" s="58" t="s">
        <v>9235</v>
      </c>
      <c r="U1669" s="58" t="s">
        <v>9246</v>
      </c>
      <c r="V1669" s="72">
        <v>44901</v>
      </c>
      <c r="W1669" s="58" t="s">
        <v>9128</v>
      </c>
      <c r="X1669" s="72">
        <v>44895</v>
      </c>
      <c r="Y1669" s="73" t="s">
        <v>9108</v>
      </c>
      <c r="Z1669" s="58" t="s">
        <v>706</v>
      </c>
      <c r="AA1669" s="58" t="s">
        <v>707</v>
      </c>
      <c r="AB1669" s="58" t="s">
        <v>834</v>
      </c>
      <c r="AC1669" s="58" t="s">
        <v>835</v>
      </c>
      <c r="AD1669" s="58" t="s">
        <v>8996</v>
      </c>
      <c r="AE1669" s="58" t="s">
        <v>9129</v>
      </c>
      <c r="AF1669" s="58" t="s">
        <v>9130</v>
      </c>
      <c r="AG1669" s="58"/>
      <c r="AH1669" s="58"/>
      <c r="AI1669" s="58"/>
      <c r="AJ1669" s="58"/>
      <c r="AK1669" s="58"/>
    </row>
    <row r="1670" spans="1:37" x14ac:dyDescent="0.3">
      <c r="A1670" s="58" t="s">
        <v>121</v>
      </c>
      <c r="B1670" s="58" t="s">
        <v>122</v>
      </c>
      <c r="C1670" s="58" t="s">
        <v>256</v>
      </c>
      <c r="D1670" s="58" t="s">
        <v>257</v>
      </c>
      <c r="E1670" s="58" t="s">
        <v>258</v>
      </c>
      <c r="F1670" s="58" t="s">
        <v>259</v>
      </c>
      <c r="G1670" s="58" t="s">
        <v>110</v>
      </c>
      <c r="H1670" s="58" t="s">
        <v>260</v>
      </c>
      <c r="I1670" s="58" t="s">
        <v>44</v>
      </c>
      <c r="J1670" s="58" t="s">
        <v>261</v>
      </c>
      <c r="K1670" s="58" t="s">
        <v>262</v>
      </c>
      <c r="L1670" s="58" t="s">
        <v>7686</v>
      </c>
      <c r="M1670" s="58" t="s">
        <v>264</v>
      </c>
      <c r="N1670" s="58" t="s">
        <v>9209</v>
      </c>
      <c r="O1670" s="58">
        <v>324205</v>
      </c>
      <c r="P1670" s="58" t="s">
        <v>9218</v>
      </c>
      <c r="Q1670" s="72">
        <v>44903</v>
      </c>
      <c r="R1670" s="58" t="s">
        <v>9219</v>
      </c>
      <c r="S1670" s="72">
        <v>44902</v>
      </c>
      <c r="T1670" s="58" t="s">
        <v>9229</v>
      </c>
      <c r="U1670" s="58" t="s">
        <v>9247</v>
      </c>
      <c r="V1670" s="72">
        <v>44901</v>
      </c>
      <c r="W1670" s="58" t="s">
        <v>9210</v>
      </c>
      <c r="X1670" s="72">
        <v>44900</v>
      </c>
      <c r="Y1670" s="73" t="s">
        <v>9108</v>
      </c>
      <c r="Z1670" s="58" t="s">
        <v>52</v>
      </c>
      <c r="AA1670" s="58" t="s">
        <v>116</v>
      </c>
      <c r="AB1670" s="58" t="s">
        <v>834</v>
      </c>
      <c r="AC1670" s="58" t="s">
        <v>835</v>
      </c>
      <c r="AD1670" s="58" t="s">
        <v>9248</v>
      </c>
      <c r="AE1670" s="58" t="s">
        <v>9211</v>
      </c>
      <c r="AF1670" s="58" t="s">
        <v>9193</v>
      </c>
      <c r="AG1670" s="58"/>
      <c r="AH1670" s="58"/>
      <c r="AI1670" s="58"/>
      <c r="AJ1670" s="58"/>
      <c r="AK1670" s="58"/>
    </row>
    <row r="1671" spans="1:37" x14ac:dyDescent="0.3">
      <c r="A1671" s="58" t="s">
        <v>121</v>
      </c>
      <c r="B1671" s="58" t="s">
        <v>122</v>
      </c>
      <c r="C1671" s="58" t="s">
        <v>123</v>
      </c>
      <c r="D1671" s="58" t="s">
        <v>697</v>
      </c>
      <c r="E1671" s="58" t="s">
        <v>698</v>
      </c>
      <c r="F1671" s="58" t="s">
        <v>699</v>
      </c>
      <c r="G1671" s="58" t="s">
        <v>700</v>
      </c>
      <c r="H1671" s="58" t="s">
        <v>701</v>
      </c>
      <c r="I1671" s="58" t="s">
        <v>44</v>
      </c>
      <c r="J1671" s="58" t="s">
        <v>136</v>
      </c>
      <c r="K1671" s="58" t="s">
        <v>137</v>
      </c>
      <c r="L1671" s="58" t="s">
        <v>702</v>
      </c>
      <c r="M1671" s="58" t="s">
        <v>703</v>
      </c>
      <c r="N1671" s="58" t="s">
        <v>9131</v>
      </c>
      <c r="O1671" s="58">
        <v>1987000</v>
      </c>
      <c r="P1671" s="58" t="s">
        <v>9218</v>
      </c>
      <c r="Q1671" s="72">
        <v>44903</v>
      </c>
      <c r="R1671" s="58" t="s">
        <v>9219</v>
      </c>
      <c r="S1671" s="72">
        <v>44902</v>
      </c>
      <c r="T1671" s="58" t="s">
        <v>9235</v>
      </c>
      <c r="U1671" s="58" t="s">
        <v>9249</v>
      </c>
      <c r="V1671" s="72">
        <v>44901</v>
      </c>
      <c r="W1671" s="58" t="s">
        <v>9132</v>
      </c>
      <c r="X1671" s="72">
        <v>44900</v>
      </c>
      <c r="Y1671" s="73" t="s">
        <v>9108</v>
      </c>
      <c r="Z1671" s="58" t="s">
        <v>706</v>
      </c>
      <c r="AA1671" s="58" t="s">
        <v>707</v>
      </c>
      <c r="AB1671" s="58" t="s">
        <v>834</v>
      </c>
      <c r="AC1671" s="58" t="s">
        <v>835</v>
      </c>
      <c r="AD1671" s="58" t="s">
        <v>8999</v>
      </c>
      <c r="AE1671" s="58" t="s">
        <v>9133</v>
      </c>
      <c r="AF1671" s="58" t="s">
        <v>9130</v>
      </c>
      <c r="AG1671" s="58"/>
      <c r="AH1671" s="58"/>
      <c r="AI1671" s="58"/>
      <c r="AJ1671" s="58"/>
      <c r="AK1671" s="58"/>
    </row>
    <row r="1672" spans="1:37" x14ac:dyDescent="0.3">
      <c r="A1672" s="58" t="s">
        <v>121</v>
      </c>
      <c r="B1672" s="58" t="s">
        <v>122</v>
      </c>
      <c r="C1672" s="58" t="s">
        <v>123</v>
      </c>
      <c r="D1672" s="58" t="s">
        <v>697</v>
      </c>
      <c r="E1672" s="58" t="s">
        <v>698</v>
      </c>
      <c r="F1672" s="58" t="s">
        <v>793</v>
      </c>
      <c r="G1672" s="58" t="s">
        <v>794</v>
      </c>
      <c r="H1672" s="58" t="s">
        <v>795</v>
      </c>
      <c r="I1672" s="58" t="s">
        <v>44</v>
      </c>
      <c r="J1672" s="58" t="s">
        <v>136</v>
      </c>
      <c r="K1672" s="58" t="s">
        <v>137</v>
      </c>
      <c r="L1672" s="58" t="s">
        <v>4966</v>
      </c>
      <c r="M1672" s="58" t="s">
        <v>4967</v>
      </c>
      <c r="N1672" s="58" t="s">
        <v>9171</v>
      </c>
      <c r="O1672" s="58">
        <v>11600000</v>
      </c>
      <c r="P1672" s="58" t="s">
        <v>9218</v>
      </c>
      <c r="Q1672" s="72">
        <v>44903</v>
      </c>
      <c r="R1672" s="58" t="s">
        <v>9219</v>
      </c>
      <c r="S1672" s="72">
        <v>44902</v>
      </c>
      <c r="T1672" s="58" t="s">
        <v>9235</v>
      </c>
      <c r="U1672" s="58" t="s">
        <v>9250</v>
      </c>
      <c r="V1672" s="72">
        <v>44901</v>
      </c>
      <c r="W1672" s="58" t="s">
        <v>9172</v>
      </c>
      <c r="X1672" s="72">
        <v>44900</v>
      </c>
      <c r="Y1672" s="73" t="s">
        <v>9108</v>
      </c>
      <c r="Z1672" s="58" t="s">
        <v>706</v>
      </c>
      <c r="AA1672" s="58" t="s">
        <v>800</v>
      </c>
      <c r="AB1672" s="58" t="s">
        <v>834</v>
      </c>
      <c r="AC1672" s="58" t="s">
        <v>835</v>
      </c>
      <c r="AD1672" s="58" t="s">
        <v>9251</v>
      </c>
      <c r="AE1672" s="58" t="s">
        <v>9173</v>
      </c>
      <c r="AF1672" s="58" t="s">
        <v>9130</v>
      </c>
      <c r="AG1672" s="58">
        <v>1149550</v>
      </c>
      <c r="AH1672" s="58"/>
      <c r="AI1672" s="58"/>
      <c r="AJ1672" s="58">
        <v>209009</v>
      </c>
      <c r="AK1672" s="58"/>
    </row>
    <row r="1673" spans="1:37" x14ac:dyDescent="0.3">
      <c r="A1673" s="58" t="s">
        <v>121</v>
      </c>
      <c r="B1673" s="58" t="s">
        <v>122</v>
      </c>
      <c r="C1673" s="58" t="s">
        <v>123</v>
      </c>
      <c r="D1673" s="58" t="s">
        <v>697</v>
      </c>
      <c r="E1673" s="58" t="s">
        <v>698</v>
      </c>
      <c r="F1673" s="58" t="s">
        <v>699</v>
      </c>
      <c r="G1673" s="58" t="s">
        <v>700</v>
      </c>
      <c r="H1673" s="58" t="s">
        <v>701</v>
      </c>
      <c r="I1673" s="58" t="s">
        <v>44</v>
      </c>
      <c r="J1673" s="58" t="s">
        <v>136</v>
      </c>
      <c r="K1673" s="58" t="s">
        <v>137</v>
      </c>
      <c r="L1673" s="58" t="s">
        <v>702</v>
      </c>
      <c r="M1673" s="58" t="s">
        <v>703</v>
      </c>
      <c r="N1673" s="58" t="s">
        <v>9134</v>
      </c>
      <c r="O1673" s="58">
        <v>1860000</v>
      </c>
      <c r="P1673" s="58" t="s">
        <v>9218</v>
      </c>
      <c r="Q1673" s="72">
        <v>44903</v>
      </c>
      <c r="R1673" s="58" t="s">
        <v>9219</v>
      </c>
      <c r="S1673" s="72">
        <v>44902</v>
      </c>
      <c r="T1673" s="58" t="s">
        <v>9235</v>
      </c>
      <c r="U1673" s="58" t="s">
        <v>9252</v>
      </c>
      <c r="V1673" s="72">
        <v>44901</v>
      </c>
      <c r="W1673" s="58" t="s">
        <v>9135</v>
      </c>
      <c r="X1673" s="72">
        <v>44900</v>
      </c>
      <c r="Y1673" s="73" t="s">
        <v>9108</v>
      </c>
      <c r="Z1673" s="58" t="s">
        <v>706</v>
      </c>
      <c r="AA1673" s="58" t="s">
        <v>707</v>
      </c>
      <c r="AB1673" s="58" t="s">
        <v>834</v>
      </c>
      <c r="AC1673" s="58" t="s">
        <v>835</v>
      </c>
      <c r="AD1673" s="58" t="s">
        <v>9005</v>
      </c>
      <c r="AE1673" s="58" t="s">
        <v>9136</v>
      </c>
      <c r="AF1673" s="58" t="s">
        <v>9130</v>
      </c>
      <c r="AG1673" s="58"/>
      <c r="AH1673" s="58"/>
      <c r="AI1673" s="58"/>
      <c r="AJ1673" s="58"/>
      <c r="AK1673" s="58"/>
    </row>
    <row r="1674" spans="1:37" x14ac:dyDescent="0.3">
      <c r="A1674" s="58" t="s">
        <v>121</v>
      </c>
      <c r="B1674" s="58" t="s">
        <v>122</v>
      </c>
      <c r="C1674" s="58" t="s">
        <v>123</v>
      </c>
      <c r="D1674" s="58" t="s">
        <v>697</v>
      </c>
      <c r="E1674" s="58" t="s">
        <v>698</v>
      </c>
      <c r="F1674" s="58" t="s">
        <v>793</v>
      </c>
      <c r="G1674" s="58" t="s">
        <v>2983</v>
      </c>
      <c r="H1674" s="58" t="s">
        <v>2984</v>
      </c>
      <c r="I1674" s="58" t="s">
        <v>44</v>
      </c>
      <c r="J1674" s="58" t="s">
        <v>136</v>
      </c>
      <c r="K1674" s="58" t="s">
        <v>137</v>
      </c>
      <c r="L1674" s="58" t="s">
        <v>2985</v>
      </c>
      <c r="M1674" s="58" t="s">
        <v>2986</v>
      </c>
      <c r="N1674" s="58" t="s">
        <v>9174</v>
      </c>
      <c r="O1674" s="58">
        <v>3000000</v>
      </c>
      <c r="P1674" s="58" t="s">
        <v>9218</v>
      </c>
      <c r="Q1674" s="72">
        <v>44903</v>
      </c>
      <c r="R1674" s="58" t="s">
        <v>9219</v>
      </c>
      <c r="S1674" s="72">
        <v>44902</v>
      </c>
      <c r="T1674" s="58" t="s">
        <v>9235</v>
      </c>
      <c r="U1674" s="58" t="s">
        <v>9253</v>
      </c>
      <c r="V1674" s="72">
        <v>44901</v>
      </c>
      <c r="W1674" s="58" t="s">
        <v>9175</v>
      </c>
      <c r="X1674" s="72">
        <v>44900</v>
      </c>
      <c r="Y1674" s="73" t="s">
        <v>9108</v>
      </c>
      <c r="Z1674" s="58" t="s">
        <v>706</v>
      </c>
      <c r="AA1674" s="58" t="s">
        <v>800</v>
      </c>
      <c r="AB1674" s="58" t="s">
        <v>834</v>
      </c>
      <c r="AC1674" s="58" t="s">
        <v>835</v>
      </c>
      <c r="AD1674" s="58" t="s">
        <v>9254</v>
      </c>
      <c r="AE1674" s="58" t="s">
        <v>9176</v>
      </c>
      <c r="AF1674" s="58" t="s">
        <v>9130</v>
      </c>
      <c r="AG1674" s="58">
        <v>297297</v>
      </c>
      <c r="AH1674" s="58"/>
      <c r="AI1674" s="58"/>
      <c r="AJ1674" s="58">
        <v>54054</v>
      </c>
      <c r="AK1674" s="58"/>
    </row>
    <row r="1675" spans="1:37" x14ac:dyDescent="0.3">
      <c r="A1675" s="58" t="s">
        <v>121</v>
      </c>
      <c r="B1675" s="58" t="s">
        <v>122</v>
      </c>
      <c r="C1675" s="58" t="s">
        <v>123</v>
      </c>
      <c r="D1675" s="58" t="s">
        <v>697</v>
      </c>
      <c r="E1675" s="58" t="s">
        <v>698</v>
      </c>
      <c r="F1675" s="58" t="s">
        <v>699</v>
      </c>
      <c r="G1675" s="58" t="s">
        <v>700</v>
      </c>
      <c r="H1675" s="58" t="s">
        <v>701</v>
      </c>
      <c r="I1675" s="58" t="s">
        <v>44</v>
      </c>
      <c r="J1675" s="58" t="s">
        <v>136</v>
      </c>
      <c r="K1675" s="58" t="s">
        <v>137</v>
      </c>
      <c r="L1675" s="58" t="s">
        <v>702</v>
      </c>
      <c r="M1675" s="58" t="s">
        <v>703</v>
      </c>
      <c r="N1675" s="58" t="s">
        <v>9137</v>
      </c>
      <c r="O1675" s="58">
        <v>806000</v>
      </c>
      <c r="P1675" s="58" t="s">
        <v>9218</v>
      </c>
      <c r="Q1675" s="72">
        <v>44903</v>
      </c>
      <c r="R1675" s="58" t="s">
        <v>9219</v>
      </c>
      <c r="S1675" s="72">
        <v>44902</v>
      </c>
      <c r="T1675" s="58" t="s">
        <v>9235</v>
      </c>
      <c r="U1675" s="58" t="s">
        <v>9255</v>
      </c>
      <c r="V1675" s="72">
        <v>44901</v>
      </c>
      <c r="W1675" s="58" t="s">
        <v>9138</v>
      </c>
      <c r="X1675" s="72">
        <v>44900</v>
      </c>
      <c r="Y1675" s="73" t="s">
        <v>9108</v>
      </c>
      <c r="Z1675" s="58" t="s">
        <v>706</v>
      </c>
      <c r="AA1675" s="58" t="s">
        <v>707</v>
      </c>
      <c r="AB1675" s="58" t="s">
        <v>834</v>
      </c>
      <c r="AC1675" s="58" t="s">
        <v>835</v>
      </c>
      <c r="AD1675" s="58" t="s">
        <v>8939</v>
      </c>
      <c r="AE1675" s="58" t="s">
        <v>9139</v>
      </c>
      <c r="AF1675" s="58" t="s">
        <v>9130</v>
      </c>
      <c r="AG1675" s="58"/>
      <c r="AH1675" s="58"/>
      <c r="AI1675" s="58"/>
      <c r="AJ1675" s="58"/>
      <c r="AK1675" s="58"/>
    </row>
    <row r="1676" spans="1:37" x14ac:dyDescent="0.3">
      <c r="A1676" s="58" t="s">
        <v>121</v>
      </c>
      <c r="B1676" s="58" t="s">
        <v>122</v>
      </c>
      <c r="C1676" s="58" t="s">
        <v>123</v>
      </c>
      <c r="D1676" s="58" t="s">
        <v>697</v>
      </c>
      <c r="E1676" s="58" t="s">
        <v>698</v>
      </c>
      <c r="F1676" s="58" t="s">
        <v>793</v>
      </c>
      <c r="G1676" s="58" t="s">
        <v>794</v>
      </c>
      <c r="H1676" s="58" t="s">
        <v>795</v>
      </c>
      <c r="I1676" s="58" t="s">
        <v>44</v>
      </c>
      <c r="J1676" s="58" t="s">
        <v>136</v>
      </c>
      <c r="K1676" s="58" t="s">
        <v>137</v>
      </c>
      <c r="L1676" s="58" t="s">
        <v>7790</v>
      </c>
      <c r="M1676" s="58" t="s">
        <v>7791</v>
      </c>
      <c r="N1676" s="58" t="s">
        <v>9168</v>
      </c>
      <c r="O1676" s="58">
        <v>5325000</v>
      </c>
      <c r="P1676" s="58" t="s">
        <v>9218</v>
      </c>
      <c r="Q1676" s="72">
        <v>44903</v>
      </c>
      <c r="R1676" s="58" t="s">
        <v>9219</v>
      </c>
      <c r="S1676" s="72">
        <v>44902</v>
      </c>
      <c r="T1676" s="58" t="s">
        <v>9235</v>
      </c>
      <c r="U1676" s="58" t="s">
        <v>9256</v>
      </c>
      <c r="V1676" s="72">
        <v>44901</v>
      </c>
      <c r="W1676" s="58" t="s">
        <v>9169</v>
      </c>
      <c r="X1676" s="72">
        <v>44900</v>
      </c>
      <c r="Y1676" s="73" t="s">
        <v>9108</v>
      </c>
      <c r="Z1676" s="58" t="s">
        <v>706</v>
      </c>
      <c r="AA1676" s="58" t="s">
        <v>800</v>
      </c>
      <c r="AB1676" s="58" t="s">
        <v>834</v>
      </c>
      <c r="AC1676" s="58" t="s">
        <v>835</v>
      </c>
      <c r="AD1676" s="58" t="s">
        <v>9257</v>
      </c>
      <c r="AE1676" s="58" t="s">
        <v>9170</v>
      </c>
      <c r="AF1676" s="58" t="s">
        <v>9130</v>
      </c>
      <c r="AG1676" s="58">
        <v>527703</v>
      </c>
      <c r="AH1676" s="58"/>
      <c r="AI1676" s="58"/>
      <c r="AJ1676" s="58">
        <v>95946</v>
      </c>
      <c r="AK1676" s="58"/>
    </row>
    <row r="1677" spans="1:37" x14ac:dyDescent="0.3">
      <c r="A1677" s="58" t="s">
        <v>121</v>
      </c>
      <c r="B1677" s="58" t="s">
        <v>122</v>
      </c>
      <c r="C1677" s="58" t="s">
        <v>123</v>
      </c>
      <c r="D1677" s="58" t="s">
        <v>697</v>
      </c>
      <c r="E1677" s="58" t="s">
        <v>698</v>
      </c>
      <c r="F1677" s="58" t="s">
        <v>699</v>
      </c>
      <c r="G1677" s="58" t="s">
        <v>700</v>
      </c>
      <c r="H1677" s="58" t="s">
        <v>701</v>
      </c>
      <c r="I1677" s="58" t="s">
        <v>44</v>
      </c>
      <c r="J1677" s="58" t="s">
        <v>136</v>
      </c>
      <c r="K1677" s="58" t="s">
        <v>137</v>
      </c>
      <c r="L1677" s="58" t="s">
        <v>709</v>
      </c>
      <c r="M1677" s="58" t="s">
        <v>710</v>
      </c>
      <c r="N1677" s="58" t="s">
        <v>9140</v>
      </c>
      <c r="O1677" s="58">
        <v>550000</v>
      </c>
      <c r="P1677" s="58" t="s">
        <v>9218</v>
      </c>
      <c r="Q1677" s="72">
        <v>44903</v>
      </c>
      <c r="R1677" s="58" t="s">
        <v>9219</v>
      </c>
      <c r="S1677" s="72">
        <v>44902</v>
      </c>
      <c r="T1677" s="58" t="s">
        <v>9235</v>
      </c>
      <c r="U1677" s="58" t="s">
        <v>9258</v>
      </c>
      <c r="V1677" s="72">
        <v>44901</v>
      </c>
      <c r="W1677" s="58" t="s">
        <v>9141</v>
      </c>
      <c r="X1677" s="72">
        <v>44894</v>
      </c>
      <c r="Y1677" s="73" t="s">
        <v>9108</v>
      </c>
      <c r="Z1677" s="58" t="s">
        <v>706</v>
      </c>
      <c r="AA1677" s="58" t="s">
        <v>707</v>
      </c>
      <c r="AB1677" s="58" t="s">
        <v>834</v>
      </c>
      <c r="AC1677" s="58" t="s">
        <v>835</v>
      </c>
      <c r="AD1677" s="58" t="s">
        <v>8942</v>
      </c>
      <c r="AE1677" s="58" t="s">
        <v>9142</v>
      </c>
      <c r="AF1677" s="58" t="s">
        <v>9130</v>
      </c>
      <c r="AG1677" s="58"/>
      <c r="AH1677" s="58"/>
      <c r="AI1677" s="58"/>
      <c r="AJ1677" s="58"/>
      <c r="AK1677" s="58"/>
    </row>
    <row r="1678" spans="1:37" x14ac:dyDescent="0.3">
      <c r="A1678" s="58" t="s">
        <v>121</v>
      </c>
      <c r="B1678" s="58" t="s">
        <v>122</v>
      </c>
      <c r="C1678" s="58" t="s">
        <v>123</v>
      </c>
      <c r="D1678" s="58" t="s">
        <v>697</v>
      </c>
      <c r="E1678" s="58" t="s">
        <v>698</v>
      </c>
      <c r="F1678" s="58" t="s">
        <v>793</v>
      </c>
      <c r="G1678" s="58" t="s">
        <v>794</v>
      </c>
      <c r="H1678" s="58" t="s">
        <v>795</v>
      </c>
      <c r="I1678" s="58" t="s">
        <v>44</v>
      </c>
      <c r="J1678" s="58" t="s">
        <v>136</v>
      </c>
      <c r="K1678" s="58" t="s">
        <v>137</v>
      </c>
      <c r="L1678" s="58" t="s">
        <v>796</v>
      </c>
      <c r="M1678" s="58" t="s">
        <v>797</v>
      </c>
      <c r="N1678" s="58" t="s">
        <v>9165</v>
      </c>
      <c r="O1678" s="58">
        <v>6950000</v>
      </c>
      <c r="P1678" s="58" t="s">
        <v>9218</v>
      </c>
      <c r="Q1678" s="72">
        <v>44903</v>
      </c>
      <c r="R1678" s="58" t="s">
        <v>9219</v>
      </c>
      <c r="S1678" s="72">
        <v>44902</v>
      </c>
      <c r="T1678" s="58" t="s">
        <v>9235</v>
      </c>
      <c r="U1678" s="58" t="s">
        <v>9259</v>
      </c>
      <c r="V1678" s="72">
        <v>44901</v>
      </c>
      <c r="W1678" s="58" t="s">
        <v>9166</v>
      </c>
      <c r="X1678" s="72">
        <v>44894</v>
      </c>
      <c r="Y1678" s="73" t="s">
        <v>9108</v>
      </c>
      <c r="Z1678" s="58" t="s">
        <v>706</v>
      </c>
      <c r="AA1678" s="58" t="s">
        <v>800</v>
      </c>
      <c r="AB1678" s="58" t="s">
        <v>834</v>
      </c>
      <c r="AC1678" s="58" t="s">
        <v>835</v>
      </c>
      <c r="AD1678" s="58" t="s">
        <v>9009</v>
      </c>
      <c r="AE1678" s="58" t="s">
        <v>9167</v>
      </c>
      <c r="AF1678" s="58" t="s">
        <v>9130</v>
      </c>
      <c r="AG1678" s="58"/>
      <c r="AH1678" s="58"/>
      <c r="AI1678" s="58"/>
      <c r="AJ1678" s="58">
        <v>30000</v>
      </c>
      <c r="AK1678" s="58"/>
    </row>
    <row r="1679" spans="1:37" x14ac:dyDescent="0.3">
      <c r="A1679" s="58" t="s">
        <v>121</v>
      </c>
      <c r="B1679" s="58" t="s">
        <v>122</v>
      </c>
      <c r="C1679" s="58" t="s">
        <v>123</v>
      </c>
      <c r="D1679" s="58" t="s">
        <v>697</v>
      </c>
      <c r="E1679" s="58" t="s">
        <v>698</v>
      </c>
      <c r="F1679" s="58" t="s">
        <v>699</v>
      </c>
      <c r="G1679" s="58" t="s">
        <v>700</v>
      </c>
      <c r="H1679" s="58" t="s">
        <v>701</v>
      </c>
      <c r="I1679" s="58" t="s">
        <v>44</v>
      </c>
      <c r="J1679" s="58" t="s">
        <v>136</v>
      </c>
      <c r="K1679" s="58" t="s">
        <v>137</v>
      </c>
      <c r="L1679" s="58" t="s">
        <v>709</v>
      </c>
      <c r="M1679" s="58" t="s">
        <v>710</v>
      </c>
      <c r="N1679" s="58" t="s">
        <v>9140</v>
      </c>
      <c r="O1679" s="58">
        <v>1325000</v>
      </c>
      <c r="P1679" s="58" t="s">
        <v>9218</v>
      </c>
      <c r="Q1679" s="72">
        <v>44903</v>
      </c>
      <c r="R1679" s="58" t="s">
        <v>9219</v>
      </c>
      <c r="S1679" s="72">
        <v>44902</v>
      </c>
      <c r="T1679" s="58" t="s">
        <v>9235</v>
      </c>
      <c r="U1679" s="58" t="s">
        <v>9260</v>
      </c>
      <c r="V1679" s="72">
        <v>44901</v>
      </c>
      <c r="W1679" s="58" t="s">
        <v>9143</v>
      </c>
      <c r="X1679" s="72">
        <v>44894</v>
      </c>
      <c r="Y1679" s="73" t="s">
        <v>9108</v>
      </c>
      <c r="Z1679" s="58" t="s">
        <v>706</v>
      </c>
      <c r="AA1679" s="58" t="s">
        <v>707</v>
      </c>
      <c r="AB1679" s="58" t="s">
        <v>834</v>
      </c>
      <c r="AC1679" s="58" t="s">
        <v>835</v>
      </c>
      <c r="AD1679" s="58" t="s">
        <v>9261</v>
      </c>
      <c r="AE1679" s="58" t="s">
        <v>9144</v>
      </c>
      <c r="AF1679" s="58" t="s">
        <v>9130</v>
      </c>
      <c r="AG1679" s="58"/>
      <c r="AH1679" s="58"/>
      <c r="AI1679" s="58"/>
      <c r="AJ1679" s="58"/>
      <c r="AK1679" s="58"/>
    </row>
    <row r="1680" spans="1:37" x14ac:dyDescent="0.3">
      <c r="A1680" s="58" t="s">
        <v>121</v>
      </c>
      <c r="B1680" s="58" t="s">
        <v>122</v>
      </c>
      <c r="C1680" s="58" t="s">
        <v>123</v>
      </c>
      <c r="D1680" s="58" t="s">
        <v>697</v>
      </c>
      <c r="E1680" s="58" t="s">
        <v>698</v>
      </c>
      <c r="F1680" s="58" t="s">
        <v>793</v>
      </c>
      <c r="G1680" s="58" t="s">
        <v>794</v>
      </c>
      <c r="H1680" s="58" t="s">
        <v>795</v>
      </c>
      <c r="I1680" s="58" t="s">
        <v>44</v>
      </c>
      <c r="J1680" s="58" t="s">
        <v>136</v>
      </c>
      <c r="K1680" s="58" t="s">
        <v>137</v>
      </c>
      <c r="L1680" s="58" t="s">
        <v>1842</v>
      </c>
      <c r="M1680" s="58" t="s">
        <v>1843</v>
      </c>
      <c r="N1680" s="58" t="s">
        <v>9162</v>
      </c>
      <c r="O1680" s="58">
        <v>1247000</v>
      </c>
      <c r="P1680" s="58" t="s">
        <v>9218</v>
      </c>
      <c r="Q1680" s="72">
        <v>44903</v>
      </c>
      <c r="R1680" s="58" t="s">
        <v>9219</v>
      </c>
      <c r="S1680" s="72">
        <v>44902</v>
      </c>
      <c r="T1680" s="58" t="s">
        <v>9235</v>
      </c>
      <c r="U1680" s="58" t="s">
        <v>9262</v>
      </c>
      <c r="V1680" s="72">
        <v>44901</v>
      </c>
      <c r="W1680" s="58" t="s">
        <v>9163</v>
      </c>
      <c r="X1680" s="72">
        <v>44885</v>
      </c>
      <c r="Y1680" s="73" t="s">
        <v>9108</v>
      </c>
      <c r="Z1680" s="58" t="s">
        <v>706</v>
      </c>
      <c r="AA1680" s="58" t="s">
        <v>800</v>
      </c>
      <c r="AB1680" s="58" t="s">
        <v>834</v>
      </c>
      <c r="AC1680" s="58" t="s">
        <v>835</v>
      </c>
      <c r="AD1680" s="58" t="s">
        <v>9263</v>
      </c>
      <c r="AE1680" s="58" t="s">
        <v>9164</v>
      </c>
      <c r="AF1680" s="58" t="s">
        <v>9130</v>
      </c>
      <c r="AG1680" s="58"/>
      <c r="AH1680" s="58"/>
      <c r="AI1680" s="58"/>
      <c r="AJ1680" s="58">
        <v>10400</v>
      </c>
      <c r="AK1680" s="58"/>
    </row>
    <row r="1681" spans="1:37" x14ac:dyDescent="0.3">
      <c r="A1681" s="71" t="s">
        <v>121</v>
      </c>
      <c r="B1681" s="71" t="s">
        <v>122</v>
      </c>
      <c r="C1681" s="71" t="s">
        <v>123</v>
      </c>
      <c r="D1681" s="71" t="s">
        <v>697</v>
      </c>
      <c r="E1681" s="71" t="s">
        <v>698</v>
      </c>
      <c r="F1681" s="71" t="s">
        <v>699</v>
      </c>
      <c r="G1681" s="71" t="s">
        <v>700</v>
      </c>
      <c r="H1681" s="71" t="s">
        <v>701</v>
      </c>
      <c r="I1681" s="71" t="s">
        <v>44</v>
      </c>
      <c r="J1681" s="71" t="s">
        <v>136</v>
      </c>
      <c r="K1681" s="71" t="s">
        <v>137</v>
      </c>
      <c r="L1681" s="71" t="s">
        <v>9145</v>
      </c>
      <c r="M1681" s="71" t="s">
        <v>9146</v>
      </c>
      <c r="N1681" s="71" t="s">
        <v>9147</v>
      </c>
      <c r="O1681" s="71">
        <v>21423000</v>
      </c>
      <c r="P1681" s="71" t="s">
        <v>9218</v>
      </c>
      <c r="Q1681" s="75">
        <v>44903</v>
      </c>
      <c r="R1681" s="71" t="s">
        <v>9219</v>
      </c>
      <c r="S1681" s="75">
        <v>44902</v>
      </c>
      <c r="T1681" s="71" t="s">
        <v>9235</v>
      </c>
      <c r="U1681" s="71" t="s">
        <v>9264</v>
      </c>
      <c r="V1681" s="75">
        <v>44901</v>
      </c>
      <c r="W1681" s="71" t="s">
        <v>9148</v>
      </c>
      <c r="X1681" s="75">
        <v>44897</v>
      </c>
      <c r="Y1681" s="76" t="s">
        <v>9108</v>
      </c>
      <c r="Z1681" s="71" t="s">
        <v>706</v>
      </c>
      <c r="AA1681" s="71" t="s">
        <v>707</v>
      </c>
      <c r="AB1681" s="71" t="s">
        <v>834</v>
      </c>
      <c r="AC1681" s="71" t="s">
        <v>835</v>
      </c>
      <c r="AD1681" s="71" t="s">
        <v>9265</v>
      </c>
      <c r="AE1681" s="71" t="s">
        <v>9149</v>
      </c>
      <c r="AF1681" s="71" t="s">
        <v>9130</v>
      </c>
      <c r="AG1681" s="71">
        <v>2123000</v>
      </c>
      <c r="AH1681" s="71"/>
      <c r="AI1681" s="71"/>
      <c r="AJ1681" s="71">
        <v>386000</v>
      </c>
      <c r="AK1681" s="71"/>
    </row>
    <row r="1682" spans="1:37" x14ac:dyDescent="0.3">
      <c r="A1682" s="58" t="s">
        <v>121</v>
      </c>
      <c r="B1682" s="58" t="s">
        <v>122</v>
      </c>
      <c r="C1682" s="58" t="s">
        <v>123</v>
      </c>
      <c r="D1682" s="58" t="s">
        <v>697</v>
      </c>
      <c r="E1682" s="58" t="s">
        <v>698</v>
      </c>
      <c r="F1682" s="58" t="s">
        <v>793</v>
      </c>
      <c r="G1682" s="58" t="s">
        <v>794</v>
      </c>
      <c r="H1682" s="58" t="s">
        <v>795</v>
      </c>
      <c r="I1682" s="58" t="s">
        <v>44</v>
      </c>
      <c r="J1682" s="58" t="s">
        <v>136</v>
      </c>
      <c r="K1682" s="58" t="s">
        <v>137</v>
      </c>
      <c r="L1682" s="58" t="s">
        <v>825</v>
      </c>
      <c r="M1682" s="58" t="s">
        <v>826</v>
      </c>
      <c r="N1682" s="58" t="s">
        <v>9159</v>
      </c>
      <c r="O1682" s="58">
        <v>4195000</v>
      </c>
      <c r="P1682" s="58" t="s">
        <v>9218</v>
      </c>
      <c r="Q1682" s="72">
        <v>44903</v>
      </c>
      <c r="R1682" s="58" t="s">
        <v>9219</v>
      </c>
      <c r="S1682" s="72">
        <v>44902</v>
      </c>
      <c r="T1682" s="58" t="s">
        <v>9235</v>
      </c>
      <c r="U1682" s="58" t="s">
        <v>9266</v>
      </c>
      <c r="V1682" s="72">
        <v>44901</v>
      </c>
      <c r="W1682" s="58" t="s">
        <v>9160</v>
      </c>
      <c r="X1682" s="72">
        <v>44900</v>
      </c>
      <c r="Y1682" s="73" t="s">
        <v>9108</v>
      </c>
      <c r="Z1682" s="58" t="s">
        <v>706</v>
      </c>
      <c r="AA1682" s="58" t="s">
        <v>800</v>
      </c>
      <c r="AB1682" s="58" t="s">
        <v>834</v>
      </c>
      <c r="AC1682" s="58" t="s">
        <v>835</v>
      </c>
      <c r="AD1682" s="58" t="s">
        <v>9267</v>
      </c>
      <c r="AE1682" s="58" t="s">
        <v>9161</v>
      </c>
      <c r="AF1682" s="58" t="s">
        <v>9130</v>
      </c>
      <c r="AG1682" s="58"/>
      <c r="AH1682" s="58"/>
      <c r="AI1682" s="58"/>
      <c r="AJ1682" s="58"/>
      <c r="AK1682" s="58"/>
    </row>
    <row r="1683" spans="1:37" x14ac:dyDescent="0.3">
      <c r="A1683" s="58" t="s">
        <v>121</v>
      </c>
      <c r="B1683" s="58" t="s">
        <v>122</v>
      </c>
      <c r="C1683" s="58" t="s">
        <v>123</v>
      </c>
      <c r="D1683" s="58" t="s">
        <v>697</v>
      </c>
      <c r="E1683" s="58" t="s">
        <v>698</v>
      </c>
      <c r="F1683" s="58" t="s">
        <v>793</v>
      </c>
      <c r="G1683" s="58" t="s">
        <v>794</v>
      </c>
      <c r="H1683" s="58" t="s">
        <v>795</v>
      </c>
      <c r="I1683" s="58" t="s">
        <v>44</v>
      </c>
      <c r="J1683" s="58" t="s">
        <v>136</v>
      </c>
      <c r="K1683" s="58" t="s">
        <v>137</v>
      </c>
      <c r="L1683" s="58" t="s">
        <v>796</v>
      </c>
      <c r="M1683" s="58" t="s">
        <v>797</v>
      </c>
      <c r="N1683" s="58" t="s">
        <v>9159</v>
      </c>
      <c r="O1683" s="58">
        <v>5251000</v>
      </c>
      <c r="P1683" s="58" t="s">
        <v>9218</v>
      </c>
      <c r="Q1683" s="72">
        <v>44903</v>
      </c>
      <c r="R1683" s="58" t="s">
        <v>9219</v>
      </c>
      <c r="S1683" s="72">
        <v>44902</v>
      </c>
      <c r="T1683" s="58" t="s">
        <v>9235</v>
      </c>
      <c r="U1683" s="58" t="s">
        <v>9266</v>
      </c>
      <c r="V1683" s="72">
        <v>44901</v>
      </c>
      <c r="W1683" s="58" t="s">
        <v>9160</v>
      </c>
      <c r="X1683" s="72">
        <v>44900</v>
      </c>
      <c r="Y1683" s="73" t="s">
        <v>9108</v>
      </c>
      <c r="Z1683" s="58" t="s">
        <v>706</v>
      </c>
      <c r="AA1683" s="58" t="s">
        <v>800</v>
      </c>
      <c r="AB1683" s="58" t="s">
        <v>834</v>
      </c>
      <c r="AC1683" s="58" t="s">
        <v>835</v>
      </c>
      <c r="AD1683" s="58" t="s">
        <v>9267</v>
      </c>
      <c r="AE1683" s="58" t="s">
        <v>9161</v>
      </c>
      <c r="AF1683" s="58" t="s">
        <v>9130</v>
      </c>
      <c r="AG1683" s="58"/>
      <c r="AH1683" s="58"/>
      <c r="AI1683" s="58"/>
      <c r="AJ1683" s="58"/>
      <c r="AK1683" s="58"/>
    </row>
    <row r="1684" spans="1:37" x14ac:dyDescent="0.3">
      <c r="A1684" s="58" t="s">
        <v>121</v>
      </c>
      <c r="B1684" s="58" t="s">
        <v>122</v>
      </c>
      <c r="C1684" s="58" t="s">
        <v>123</v>
      </c>
      <c r="D1684" s="58" t="s">
        <v>697</v>
      </c>
      <c r="E1684" s="58" t="s">
        <v>698</v>
      </c>
      <c r="F1684" s="58" t="s">
        <v>781</v>
      </c>
      <c r="G1684" s="58" t="s">
        <v>782</v>
      </c>
      <c r="H1684" s="58" t="s">
        <v>783</v>
      </c>
      <c r="I1684" s="58" t="s">
        <v>44</v>
      </c>
      <c r="J1684" s="58" t="s">
        <v>136</v>
      </c>
      <c r="K1684" s="58" t="s">
        <v>137</v>
      </c>
      <c r="L1684" s="58" t="s">
        <v>784</v>
      </c>
      <c r="M1684" s="58" t="s">
        <v>785</v>
      </c>
      <c r="N1684" s="58" t="s">
        <v>9150</v>
      </c>
      <c r="O1684" s="58">
        <v>80000</v>
      </c>
      <c r="P1684" s="58" t="s">
        <v>9218</v>
      </c>
      <c r="Q1684" s="72">
        <v>44903</v>
      </c>
      <c r="R1684" s="58" t="s">
        <v>9219</v>
      </c>
      <c r="S1684" s="72">
        <v>44902</v>
      </c>
      <c r="T1684" s="58" t="s">
        <v>9235</v>
      </c>
      <c r="U1684" s="58" t="s">
        <v>9268</v>
      </c>
      <c r="V1684" s="72">
        <v>44901</v>
      </c>
      <c r="W1684" s="58" t="s">
        <v>9151</v>
      </c>
      <c r="X1684" s="72">
        <v>44901</v>
      </c>
      <c r="Y1684" s="73" t="s">
        <v>9108</v>
      </c>
      <c r="Z1684" s="58" t="s">
        <v>706</v>
      </c>
      <c r="AA1684" s="58" t="s">
        <v>788</v>
      </c>
      <c r="AB1684" s="58" t="s">
        <v>834</v>
      </c>
      <c r="AC1684" s="58" t="s">
        <v>835</v>
      </c>
      <c r="AD1684" s="58" t="s">
        <v>9269</v>
      </c>
      <c r="AE1684" s="58" t="s">
        <v>9152</v>
      </c>
      <c r="AF1684" s="58" t="s">
        <v>9130</v>
      </c>
      <c r="AG1684" s="58"/>
      <c r="AH1684" s="58"/>
      <c r="AI1684" s="58"/>
      <c r="AJ1684" s="58"/>
      <c r="AK1684" s="58"/>
    </row>
    <row r="1685" spans="1:37" x14ac:dyDescent="0.3">
      <c r="A1685" s="58" t="s">
        <v>121</v>
      </c>
      <c r="B1685" s="58" t="s">
        <v>122</v>
      </c>
      <c r="C1685" s="58" t="s">
        <v>123</v>
      </c>
      <c r="D1685" s="58" t="s">
        <v>697</v>
      </c>
      <c r="E1685" s="58" t="s">
        <v>698</v>
      </c>
      <c r="F1685" s="58" t="s">
        <v>793</v>
      </c>
      <c r="G1685" s="58" t="s">
        <v>794</v>
      </c>
      <c r="H1685" s="58" t="s">
        <v>795</v>
      </c>
      <c r="I1685" s="58" t="s">
        <v>44</v>
      </c>
      <c r="J1685" s="58" t="s">
        <v>136</v>
      </c>
      <c r="K1685" s="58" t="s">
        <v>137</v>
      </c>
      <c r="L1685" s="58" t="s">
        <v>796</v>
      </c>
      <c r="M1685" s="58" t="s">
        <v>797</v>
      </c>
      <c r="N1685" s="58" t="s">
        <v>9156</v>
      </c>
      <c r="O1685" s="58">
        <v>3425000</v>
      </c>
      <c r="P1685" s="58" t="s">
        <v>9218</v>
      </c>
      <c r="Q1685" s="72">
        <v>44903</v>
      </c>
      <c r="R1685" s="58" t="s">
        <v>9219</v>
      </c>
      <c r="S1685" s="72">
        <v>44902</v>
      </c>
      <c r="T1685" s="58" t="s">
        <v>9235</v>
      </c>
      <c r="U1685" s="58" t="s">
        <v>9270</v>
      </c>
      <c r="V1685" s="72">
        <v>44901</v>
      </c>
      <c r="W1685" s="58" t="s">
        <v>9157</v>
      </c>
      <c r="X1685" s="72">
        <v>44867</v>
      </c>
      <c r="Y1685" s="73" t="s">
        <v>9108</v>
      </c>
      <c r="Z1685" s="58" t="s">
        <v>706</v>
      </c>
      <c r="AA1685" s="58" t="s">
        <v>800</v>
      </c>
      <c r="AB1685" s="58" t="s">
        <v>834</v>
      </c>
      <c r="AC1685" s="58" t="s">
        <v>835</v>
      </c>
      <c r="AD1685" s="58" t="s">
        <v>9271</v>
      </c>
      <c r="AE1685" s="58" t="s">
        <v>9158</v>
      </c>
      <c r="AF1685" s="58" t="s">
        <v>9130</v>
      </c>
      <c r="AG1685" s="58"/>
      <c r="AH1685" s="58"/>
      <c r="AI1685" s="58"/>
      <c r="AJ1685" s="58">
        <v>9000</v>
      </c>
      <c r="AK1685" s="58"/>
    </row>
    <row r="1686" spans="1:37" x14ac:dyDescent="0.3">
      <c r="A1686" s="58" t="s">
        <v>121</v>
      </c>
      <c r="B1686" s="58" t="s">
        <v>122</v>
      </c>
      <c r="C1686" s="58" t="s">
        <v>123</v>
      </c>
      <c r="D1686" s="58" t="s">
        <v>697</v>
      </c>
      <c r="E1686" s="58" t="s">
        <v>698</v>
      </c>
      <c r="F1686" s="58" t="s">
        <v>781</v>
      </c>
      <c r="G1686" s="58" t="s">
        <v>2974</v>
      </c>
      <c r="H1686" s="58" t="s">
        <v>2975</v>
      </c>
      <c r="I1686" s="58" t="s">
        <v>44</v>
      </c>
      <c r="J1686" s="58" t="s">
        <v>136</v>
      </c>
      <c r="K1686" s="58" t="s">
        <v>137</v>
      </c>
      <c r="L1686" s="58" t="s">
        <v>2976</v>
      </c>
      <c r="M1686" s="58" t="s">
        <v>2977</v>
      </c>
      <c r="N1686" s="58" t="s">
        <v>9153</v>
      </c>
      <c r="O1686" s="58">
        <v>4950000</v>
      </c>
      <c r="P1686" s="58" t="s">
        <v>9218</v>
      </c>
      <c r="Q1686" s="72">
        <v>44903</v>
      </c>
      <c r="R1686" s="58" t="s">
        <v>9219</v>
      </c>
      <c r="S1686" s="72">
        <v>44902</v>
      </c>
      <c r="T1686" s="58" t="s">
        <v>9235</v>
      </c>
      <c r="U1686" s="58" t="s">
        <v>9272</v>
      </c>
      <c r="V1686" s="72">
        <v>44901</v>
      </c>
      <c r="W1686" s="58" t="s">
        <v>9154</v>
      </c>
      <c r="X1686" s="72">
        <v>44896</v>
      </c>
      <c r="Y1686" s="73" t="s">
        <v>9108</v>
      </c>
      <c r="Z1686" s="58" t="s">
        <v>706</v>
      </c>
      <c r="AA1686" s="58" t="s">
        <v>2981</v>
      </c>
      <c r="AB1686" s="58" t="s">
        <v>834</v>
      </c>
      <c r="AC1686" s="58" t="s">
        <v>835</v>
      </c>
      <c r="AD1686" s="58" t="s">
        <v>9273</v>
      </c>
      <c r="AE1686" s="58" t="s">
        <v>9155</v>
      </c>
      <c r="AF1686" s="58" t="s">
        <v>9130</v>
      </c>
      <c r="AG1686" s="58">
        <v>490541</v>
      </c>
      <c r="AH1686" s="58"/>
      <c r="AI1686" s="58"/>
      <c r="AJ1686" s="58">
        <v>89189</v>
      </c>
      <c r="AK1686" s="58"/>
    </row>
    <row r="1687" spans="1:37" x14ac:dyDescent="0.3">
      <c r="A1687" s="58" t="s">
        <v>121</v>
      </c>
      <c r="B1687" s="58" t="s">
        <v>122</v>
      </c>
      <c r="C1687" s="58" t="s">
        <v>256</v>
      </c>
      <c r="D1687" s="58" t="s">
        <v>269</v>
      </c>
      <c r="E1687" s="58" t="s">
        <v>270</v>
      </c>
      <c r="F1687" s="58" t="s">
        <v>839</v>
      </c>
      <c r="G1687" s="58" t="s">
        <v>56</v>
      </c>
      <c r="H1687" s="58" t="s">
        <v>840</v>
      </c>
      <c r="I1687" s="58" t="s">
        <v>44</v>
      </c>
      <c r="J1687" s="58" t="s">
        <v>136</v>
      </c>
      <c r="K1687" s="58" t="s">
        <v>273</v>
      </c>
      <c r="L1687" s="58" t="s">
        <v>841</v>
      </c>
      <c r="M1687" s="58" t="s">
        <v>842</v>
      </c>
      <c r="N1687" s="58" t="s">
        <v>9186</v>
      </c>
      <c r="O1687" s="58">
        <v>1380000</v>
      </c>
      <c r="P1687" s="58" t="s">
        <v>9218</v>
      </c>
      <c r="Q1687" s="72">
        <v>44903</v>
      </c>
      <c r="R1687" s="58" t="s">
        <v>9219</v>
      </c>
      <c r="S1687" s="72">
        <v>44902</v>
      </c>
      <c r="T1687" s="58" t="s">
        <v>9229</v>
      </c>
      <c r="U1687" s="58" t="s">
        <v>9274</v>
      </c>
      <c r="V1687" s="72">
        <v>44901</v>
      </c>
      <c r="W1687" s="58" t="s">
        <v>9187</v>
      </c>
      <c r="X1687" s="72">
        <v>44901</v>
      </c>
      <c r="Y1687" s="73" t="s">
        <v>9108</v>
      </c>
      <c r="Z1687" s="58" t="s">
        <v>52</v>
      </c>
      <c r="AA1687" s="58" t="s">
        <v>62</v>
      </c>
      <c r="AB1687" s="58" t="s">
        <v>834</v>
      </c>
      <c r="AC1687" s="58" t="s">
        <v>835</v>
      </c>
      <c r="AD1687" s="58" t="s">
        <v>8984</v>
      </c>
      <c r="AE1687" s="58" t="s">
        <v>9188</v>
      </c>
      <c r="AF1687" s="58" t="s">
        <v>9130</v>
      </c>
      <c r="AG1687" s="58"/>
      <c r="AH1687" s="58"/>
      <c r="AI1687" s="58"/>
      <c r="AJ1687" s="58"/>
      <c r="AK1687" s="58"/>
    </row>
    <row r="1688" spans="1:37" x14ac:dyDescent="0.3">
      <c r="A1688" s="58" t="s">
        <v>121</v>
      </c>
      <c r="B1688" s="58" t="s">
        <v>122</v>
      </c>
      <c r="C1688" s="58" t="s">
        <v>256</v>
      </c>
      <c r="D1688" s="58" t="s">
        <v>269</v>
      </c>
      <c r="E1688" s="58" t="s">
        <v>270</v>
      </c>
      <c r="F1688" s="58" t="s">
        <v>839</v>
      </c>
      <c r="G1688" s="58" t="s">
        <v>42</v>
      </c>
      <c r="H1688" s="58" t="s">
        <v>3415</v>
      </c>
      <c r="I1688" s="58" t="s">
        <v>44</v>
      </c>
      <c r="J1688" s="58" t="s">
        <v>136</v>
      </c>
      <c r="K1688" s="58" t="s">
        <v>273</v>
      </c>
      <c r="L1688" s="58" t="s">
        <v>5389</v>
      </c>
      <c r="M1688" s="58" t="s">
        <v>5390</v>
      </c>
      <c r="N1688" s="58" t="s">
        <v>9183</v>
      </c>
      <c r="O1688" s="58">
        <v>700000</v>
      </c>
      <c r="P1688" s="58" t="s">
        <v>9218</v>
      </c>
      <c r="Q1688" s="72">
        <v>44903</v>
      </c>
      <c r="R1688" s="58" t="s">
        <v>9219</v>
      </c>
      <c r="S1688" s="72">
        <v>44902</v>
      </c>
      <c r="T1688" s="58" t="s">
        <v>9229</v>
      </c>
      <c r="U1688" s="58" t="s">
        <v>9275</v>
      </c>
      <c r="V1688" s="72">
        <v>44901</v>
      </c>
      <c r="W1688" s="58" t="s">
        <v>9184</v>
      </c>
      <c r="X1688" s="72">
        <v>44901</v>
      </c>
      <c r="Y1688" s="73" t="s">
        <v>9108</v>
      </c>
      <c r="Z1688" s="58" t="s">
        <v>52</v>
      </c>
      <c r="AA1688" s="58" t="s">
        <v>53</v>
      </c>
      <c r="AB1688" s="58" t="s">
        <v>834</v>
      </c>
      <c r="AC1688" s="58" t="s">
        <v>835</v>
      </c>
      <c r="AD1688" s="58" t="s">
        <v>8981</v>
      </c>
      <c r="AE1688" s="58" t="s">
        <v>9185</v>
      </c>
      <c r="AF1688" s="58" t="s">
        <v>9130</v>
      </c>
      <c r="AG1688" s="58"/>
      <c r="AH1688" s="58"/>
      <c r="AI1688" s="58"/>
      <c r="AJ1688" s="58">
        <v>28000</v>
      </c>
      <c r="AK1688" s="58"/>
    </row>
    <row r="1689" spans="1:37" x14ac:dyDescent="0.3">
      <c r="A1689" s="58" t="s">
        <v>121</v>
      </c>
      <c r="B1689" s="58" t="s">
        <v>122</v>
      </c>
      <c r="C1689" s="58" t="s">
        <v>256</v>
      </c>
      <c r="D1689" s="58" t="s">
        <v>269</v>
      </c>
      <c r="E1689" s="58" t="s">
        <v>270</v>
      </c>
      <c r="F1689" s="58" t="s">
        <v>839</v>
      </c>
      <c r="G1689" s="58" t="s">
        <v>42</v>
      </c>
      <c r="H1689" s="58" t="s">
        <v>3415</v>
      </c>
      <c r="I1689" s="58" t="s">
        <v>44</v>
      </c>
      <c r="J1689" s="58" t="s">
        <v>136</v>
      </c>
      <c r="K1689" s="58" t="s">
        <v>273</v>
      </c>
      <c r="L1689" s="58" t="s">
        <v>5389</v>
      </c>
      <c r="M1689" s="58" t="s">
        <v>5390</v>
      </c>
      <c r="N1689" s="58" t="s">
        <v>9177</v>
      </c>
      <c r="O1689" s="58">
        <v>345000</v>
      </c>
      <c r="P1689" s="58" t="s">
        <v>9218</v>
      </c>
      <c r="Q1689" s="72">
        <v>44903</v>
      </c>
      <c r="R1689" s="58" t="s">
        <v>9219</v>
      </c>
      <c r="S1689" s="72">
        <v>44902</v>
      </c>
      <c r="T1689" s="58" t="s">
        <v>9229</v>
      </c>
      <c r="U1689" s="58" t="s">
        <v>9276</v>
      </c>
      <c r="V1689" s="72">
        <v>44901</v>
      </c>
      <c r="W1689" s="58" t="s">
        <v>9178</v>
      </c>
      <c r="X1689" s="72">
        <v>44897</v>
      </c>
      <c r="Y1689" s="73" t="s">
        <v>9108</v>
      </c>
      <c r="Z1689" s="58" t="s">
        <v>52</v>
      </c>
      <c r="AA1689" s="58" t="s">
        <v>53</v>
      </c>
      <c r="AB1689" s="58" t="s">
        <v>834</v>
      </c>
      <c r="AC1689" s="58" t="s">
        <v>835</v>
      </c>
      <c r="AD1689" s="58" t="s">
        <v>8975</v>
      </c>
      <c r="AE1689" s="58" t="s">
        <v>9179</v>
      </c>
      <c r="AF1689" s="58" t="s">
        <v>9130</v>
      </c>
      <c r="AG1689" s="58"/>
      <c r="AH1689" s="58"/>
      <c r="AI1689" s="58"/>
      <c r="AJ1689" s="58">
        <v>13800</v>
      </c>
      <c r="AK1689" s="58"/>
    </row>
    <row r="1690" spans="1:37" x14ac:dyDescent="0.3">
      <c r="A1690" s="58" t="s">
        <v>121</v>
      </c>
      <c r="B1690" s="58" t="s">
        <v>122</v>
      </c>
      <c r="C1690" s="58" t="s">
        <v>256</v>
      </c>
      <c r="D1690" s="58" t="s">
        <v>269</v>
      </c>
      <c r="E1690" s="58" t="s">
        <v>270</v>
      </c>
      <c r="F1690" s="58" t="s">
        <v>839</v>
      </c>
      <c r="G1690" s="58" t="s">
        <v>42</v>
      </c>
      <c r="H1690" s="58" t="s">
        <v>3415</v>
      </c>
      <c r="I1690" s="58" t="s">
        <v>44</v>
      </c>
      <c r="J1690" s="58" t="s">
        <v>136</v>
      </c>
      <c r="K1690" s="58" t="s">
        <v>273</v>
      </c>
      <c r="L1690" s="58" t="s">
        <v>5389</v>
      </c>
      <c r="M1690" s="58" t="s">
        <v>5390</v>
      </c>
      <c r="N1690" s="58" t="s">
        <v>9180</v>
      </c>
      <c r="O1690" s="58">
        <v>735000</v>
      </c>
      <c r="P1690" s="58" t="s">
        <v>9218</v>
      </c>
      <c r="Q1690" s="72">
        <v>44903</v>
      </c>
      <c r="R1690" s="58" t="s">
        <v>9219</v>
      </c>
      <c r="S1690" s="72">
        <v>44902</v>
      </c>
      <c r="T1690" s="58" t="s">
        <v>9229</v>
      </c>
      <c r="U1690" s="58" t="s">
        <v>9277</v>
      </c>
      <c r="V1690" s="72">
        <v>44901</v>
      </c>
      <c r="W1690" s="58" t="s">
        <v>9181</v>
      </c>
      <c r="X1690" s="72">
        <v>44900</v>
      </c>
      <c r="Y1690" s="73" t="s">
        <v>9108</v>
      </c>
      <c r="Z1690" s="58" t="s">
        <v>52</v>
      </c>
      <c r="AA1690" s="58" t="s">
        <v>53</v>
      </c>
      <c r="AB1690" s="58" t="s">
        <v>834</v>
      </c>
      <c r="AC1690" s="58" t="s">
        <v>835</v>
      </c>
      <c r="AD1690" s="58" t="s">
        <v>8978</v>
      </c>
      <c r="AE1690" s="58" t="s">
        <v>9182</v>
      </c>
      <c r="AF1690" s="58" t="s">
        <v>9130</v>
      </c>
      <c r="AG1690" s="58"/>
      <c r="AH1690" s="58"/>
      <c r="AI1690" s="58"/>
      <c r="AJ1690" s="58">
        <v>29400</v>
      </c>
      <c r="AK1690" s="58"/>
    </row>
    <row r="1691" spans="1:37" x14ac:dyDescent="0.3">
      <c r="A1691" s="58" t="s">
        <v>36</v>
      </c>
      <c r="B1691" s="58" t="s">
        <v>37</v>
      </c>
      <c r="C1691" s="58" t="s">
        <v>38</v>
      </c>
      <c r="D1691" s="58" t="s">
        <v>39</v>
      </c>
      <c r="E1691" s="58" t="s">
        <v>40</v>
      </c>
      <c r="F1691" s="58" t="s">
        <v>345</v>
      </c>
      <c r="G1691" s="58" t="s">
        <v>42</v>
      </c>
      <c r="H1691" s="58" t="s">
        <v>346</v>
      </c>
      <c r="I1691" s="58" t="s">
        <v>44</v>
      </c>
      <c r="J1691" s="58" t="s">
        <v>45</v>
      </c>
      <c r="K1691" s="58" t="s">
        <v>46</v>
      </c>
      <c r="L1691" s="58" t="s">
        <v>47</v>
      </c>
      <c r="M1691" s="58" t="s">
        <v>1008</v>
      </c>
      <c r="N1691" s="58" t="s">
        <v>9287</v>
      </c>
      <c r="O1691" s="58">
        <v>396000</v>
      </c>
      <c r="P1691" s="58" t="s">
        <v>9417</v>
      </c>
      <c r="Q1691" s="72">
        <v>44921</v>
      </c>
      <c r="R1691" s="58" t="s">
        <v>9418</v>
      </c>
      <c r="S1691" s="72">
        <v>44921</v>
      </c>
      <c r="T1691" s="58" t="s">
        <v>1663</v>
      </c>
      <c r="U1691" s="58" t="s">
        <v>9419</v>
      </c>
      <c r="V1691" s="72">
        <v>44917</v>
      </c>
      <c r="W1691" s="58" t="s">
        <v>9288</v>
      </c>
      <c r="X1691" s="72">
        <v>44908</v>
      </c>
      <c r="Y1691" s="73" t="s">
        <v>9501</v>
      </c>
      <c r="Z1691" s="58" t="s">
        <v>52</v>
      </c>
      <c r="AA1691" s="58" t="s">
        <v>53</v>
      </c>
      <c r="AB1691" s="58" t="s">
        <v>1246</v>
      </c>
      <c r="AC1691" s="58" t="s">
        <v>1247</v>
      </c>
      <c r="AD1691" s="58" t="s">
        <v>9420</v>
      </c>
      <c r="AE1691" s="58" t="s">
        <v>9289</v>
      </c>
      <c r="AF1691" s="58" t="s">
        <v>9290</v>
      </c>
      <c r="AG1691" s="58"/>
      <c r="AH1691" s="58"/>
      <c r="AI1691" s="58"/>
      <c r="AJ1691" s="58"/>
      <c r="AK1691" s="58"/>
    </row>
    <row r="1692" spans="1:37" x14ac:dyDescent="0.3">
      <c r="A1692" s="58" t="s">
        <v>36</v>
      </c>
      <c r="B1692" s="58" t="s">
        <v>37</v>
      </c>
      <c r="C1692" s="58" t="s">
        <v>38</v>
      </c>
      <c r="D1692" s="58" t="s">
        <v>39</v>
      </c>
      <c r="E1692" s="58" t="s">
        <v>40</v>
      </c>
      <c r="F1692" s="58" t="s">
        <v>345</v>
      </c>
      <c r="G1692" s="58" t="s">
        <v>2778</v>
      </c>
      <c r="H1692" s="58" t="s">
        <v>2795</v>
      </c>
      <c r="I1692" s="58" t="s">
        <v>44</v>
      </c>
      <c r="J1692" s="58" t="s">
        <v>45</v>
      </c>
      <c r="K1692" s="58" t="s">
        <v>46</v>
      </c>
      <c r="L1692" s="58" t="s">
        <v>2780</v>
      </c>
      <c r="M1692" s="58" t="s">
        <v>2796</v>
      </c>
      <c r="N1692" s="58" t="s">
        <v>9291</v>
      </c>
      <c r="O1692" s="58">
        <v>3600000</v>
      </c>
      <c r="P1692" s="58" t="s">
        <v>9417</v>
      </c>
      <c r="Q1692" s="72">
        <v>44921</v>
      </c>
      <c r="R1692" s="58" t="s">
        <v>9418</v>
      </c>
      <c r="S1692" s="72">
        <v>44921</v>
      </c>
      <c r="T1692" s="58" t="s">
        <v>1663</v>
      </c>
      <c r="U1692" s="58" t="s">
        <v>9421</v>
      </c>
      <c r="V1692" s="72">
        <v>44917</v>
      </c>
      <c r="W1692" s="58" t="s">
        <v>9292</v>
      </c>
      <c r="X1692" s="72">
        <v>44908</v>
      </c>
      <c r="Y1692" s="73" t="s">
        <v>9501</v>
      </c>
      <c r="Z1692" s="58" t="s">
        <v>52</v>
      </c>
      <c r="AA1692" s="58" t="s">
        <v>1309</v>
      </c>
      <c r="AB1692" s="58" t="s">
        <v>1246</v>
      </c>
      <c r="AC1692" s="58" t="s">
        <v>1247</v>
      </c>
      <c r="AD1692" s="58" t="s">
        <v>9422</v>
      </c>
      <c r="AE1692" s="58" t="s">
        <v>9293</v>
      </c>
      <c r="AF1692" s="58" t="s">
        <v>9290</v>
      </c>
      <c r="AG1692" s="58"/>
      <c r="AH1692" s="58">
        <v>540000</v>
      </c>
      <c r="AI1692" s="58"/>
      <c r="AJ1692" s="58"/>
      <c r="AK1692" s="58"/>
    </row>
    <row r="1693" spans="1:37" x14ac:dyDescent="0.3">
      <c r="A1693" s="58" t="s">
        <v>121</v>
      </c>
      <c r="B1693" s="58" t="s">
        <v>632</v>
      </c>
      <c r="C1693" s="58" t="s">
        <v>633</v>
      </c>
      <c r="D1693" s="58" t="s">
        <v>634</v>
      </c>
      <c r="E1693" s="58" t="s">
        <v>635</v>
      </c>
      <c r="F1693" s="58" t="s">
        <v>652</v>
      </c>
      <c r="G1693" s="58" t="s">
        <v>2778</v>
      </c>
      <c r="H1693" s="58" t="s">
        <v>3426</v>
      </c>
      <c r="I1693" s="58" t="s">
        <v>44</v>
      </c>
      <c r="J1693" s="58" t="s">
        <v>261</v>
      </c>
      <c r="K1693" s="58" t="s">
        <v>318</v>
      </c>
      <c r="L1693" s="58" t="s">
        <v>2780</v>
      </c>
      <c r="M1693" s="58" t="s">
        <v>9384</v>
      </c>
      <c r="N1693" s="58" t="s">
        <v>9388</v>
      </c>
      <c r="O1693" s="58">
        <v>4800000</v>
      </c>
      <c r="P1693" s="58" t="s">
        <v>9417</v>
      </c>
      <c r="Q1693" s="72">
        <v>44921</v>
      </c>
      <c r="R1693" s="58" t="s">
        <v>9418</v>
      </c>
      <c r="S1693" s="72">
        <v>44921</v>
      </c>
      <c r="T1693" s="58" t="s">
        <v>2808</v>
      </c>
      <c r="U1693" s="58" t="s">
        <v>9423</v>
      </c>
      <c r="V1693" s="72">
        <v>44917</v>
      </c>
      <c r="W1693" s="58" t="s">
        <v>9389</v>
      </c>
      <c r="X1693" s="72">
        <v>44903</v>
      </c>
      <c r="Y1693" s="73" t="s">
        <v>9501</v>
      </c>
      <c r="Z1693" s="58" t="s">
        <v>52</v>
      </c>
      <c r="AA1693" s="58" t="s">
        <v>1309</v>
      </c>
      <c r="AB1693" s="58" t="s">
        <v>1246</v>
      </c>
      <c r="AC1693" s="58" t="s">
        <v>1247</v>
      </c>
      <c r="AD1693" s="58" t="s">
        <v>9424</v>
      </c>
      <c r="AE1693" s="58" t="s">
        <v>9390</v>
      </c>
      <c r="AF1693" s="58" t="s">
        <v>9352</v>
      </c>
      <c r="AG1693" s="58"/>
      <c r="AH1693" s="58">
        <v>720000</v>
      </c>
      <c r="AI1693" s="58"/>
      <c r="AJ1693" s="58"/>
      <c r="AK1693" s="58"/>
    </row>
    <row r="1694" spans="1:37" x14ac:dyDescent="0.3">
      <c r="A1694" s="58" t="s">
        <v>36</v>
      </c>
      <c r="B1694" s="58" t="s">
        <v>37</v>
      </c>
      <c r="C1694" s="58" t="s">
        <v>38</v>
      </c>
      <c r="D1694" s="58" t="s">
        <v>39</v>
      </c>
      <c r="E1694" s="58" t="s">
        <v>40</v>
      </c>
      <c r="F1694" s="58" t="s">
        <v>345</v>
      </c>
      <c r="G1694" s="58" t="s">
        <v>42</v>
      </c>
      <c r="H1694" s="58" t="s">
        <v>346</v>
      </c>
      <c r="I1694" s="58" t="s">
        <v>44</v>
      </c>
      <c r="J1694" s="58" t="s">
        <v>45</v>
      </c>
      <c r="K1694" s="58" t="s">
        <v>46</v>
      </c>
      <c r="L1694" s="58" t="s">
        <v>47</v>
      </c>
      <c r="M1694" s="58" t="s">
        <v>1008</v>
      </c>
      <c r="N1694" s="58" t="s">
        <v>9294</v>
      </c>
      <c r="O1694" s="58">
        <v>954000</v>
      </c>
      <c r="P1694" s="58" t="s">
        <v>9417</v>
      </c>
      <c r="Q1694" s="72">
        <v>44921</v>
      </c>
      <c r="R1694" s="58" t="s">
        <v>9418</v>
      </c>
      <c r="S1694" s="72">
        <v>44921</v>
      </c>
      <c r="T1694" s="58" t="s">
        <v>1663</v>
      </c>
      <c r="U1694" s="58" t="s">
        <v>9425</v>
      </c>
      <c r="V1694" s="72">
        <v>44917</v>
      </c>
      <c r="W1694" s="58" t="s">
        <v>9295</v>
      </c>
      <c r="X1694" s="72">
        <v>44908</v>
      </c>
      <c r="Y1694" s="73" t="s">
        <v>9501</v>
      </c>
      <c r="Z1694" s="58" t="s">
        <v>52</v>
      </c>
      <c r="AA1694" s="58" t="s">
        <v>53</v>
      </c>
      <c r="AB1694" s="58" t="s">
        <v>1246</v>
      </c>
      <c r="AC1694" s="58" t="s">
        <v>1247</v>
      </c>
      <c r="AD1694" s="58" t="s">
        <v>9426</v>
      </c>
      <c r="AE1694" s="58" t="s">
        <v>9296</v>
      </c>
      <c r="AF1694" s="58" t="s">
        <v>9290</v>
      </c>
      <c r="AG1694" s="58"/>
      <c r="AH1694" s="58"/>
      <c r="AI1694" s="58"/>
      <c r="AJ1694" s="58"/>
      <c r="AK1694" s="58"/>
    </row>
    <row r="1695" spans="1:37" x14ac:dyDescent="0.3">
      <c r="A1695" s="58" t="s">
        <v>121</v>
      </c>
      <c r="B1695" s="58" t="s">
        <v>632</v>
      </c>
      <c r="C1695" s="58" t="s">
        <v>633</v>
      </c>
      <c r="D1695" s="58" t="s">
        <v>634</v>
      </c>
      <c r="E1695" s="58" t="s">
        <v>635</v>
      </c>
      <c r="F1695" s="58" t="s">
        <v>652</v>
      </c>
      <c r="G1695" s="58" t="s">
        <v>2778</v>
      </c>
      <c r="H1695" s="58" t="s">
        <v>3426</v>
      </c>
      <c r="I1695" s="58" t="s">
        <v>44</v>
      </c>
      <c r="J1695" s="58" t="s">
        <v>261</v>
      </c>
      <c r="K1695" s="58" t="s">
        <v>318</v>
      </c>
      <c r="L1695" s="58" t="s">
        <v>2780</v>
      </c>
      <c r="M1695" s="58" t="s">
        <v>9384</v>
      </c>
      <c r="N1695" s="58" t="s">
        <v>9385</v>
      </c>
      <c r="O1695" s="58">
        <v>5400000</v>
      </c>
      <c r="P1695" s="58" t="s">
        <v>9417</v>
      </c>
      <c r="Q1695" s="72">
        <v>44921</v>
      </c>
      <c r="R1695" s="58" t="s">
        <v>9418</v>
      </c>
      <c r="S1695" s="72">
        <v>44921</v>
      </c>
      <c r="T1695" s="58" t="s">
        <v>2808</v>
      </c>
      <c r="U1695" s="58" t="s">
        <v>9427</v>
      </c>
      <c r="V1695" s="72">
        <v>44917</v>
      </c>
      <c r="W1695" s="58" t="s">
        <v>9386</v>
      </c>
      <c r="X1695" s="72">
        <v>44902</v>
      </c>
      <c r="Y1695" s="73" t="s">
        <v>9501</v>
      </c>
      <c r="Z1695" s="58" t="s">
        <v>52</v>
      </c>
      <c r="AA1695" s="58" t="s">
        <v>1309</v>
      </c>
      <c r="AB1695" s="58" t="s">
        <v>1246</v>
      </c>
      <c r="AC1695" s="58" t="s">
        <v>1247</v>
      </c>
      <c r="AD1695" s="58" t="s">
        <v>9428</v>
      </c>
      <c r="AE1695" s="58" t="s">
        <v>9387</v>
      </c>
      <c r="AF1695" s="58" t="s">
        <v>9352</v>
      </c>
      <c r="AG1695" s="58"/>
      <c r="AH1695" s="58">
        <v>570000</v>
      </c>
      <c r="AI1695" s="58"/>
      <c r="AJ1695" s="58"/>
      <c r="AK1695" s="58"/>
    </row>
    <row r="1696" spans="1:37" x14ac:dyDescent="0.3">
      <c r="A1696" s="58" t="s">
        <v>36</v>
      </c>
      <c r="B1696" s="58" t="s">
        <v>37</v>
      </c>
      <c r="C1696" s="58" t="s">
        <v>38</v>
      </c>
      <c r="D1696" s="58" t="s">
        <v>39</v>
      </c>
      <c r="E1696" s="58" t="s">
        <v>40</v>
      </c>
      <c r="F1696" s="58" t="s">
        <v>345</v>
      </c>
      <c r="G1696" s="58" t="s">
        <v>42</v>
      </c>
      <c r="H1696" s="58" t="s">
        <v>346</v>
      </c>
      <c r="I1696" s="58" t="s">
        <v>44</v>
      </c>
      <c r="J1696" s="58" t="s">
        <v>45</v>
      </c>
      <c r="K1696" s="58" t="s">
        <v>46</v>
      </c>
      <c r="L1696" s="58" t="s">
        <v>47</v>
      </c>
      <c r="M1696" s="58" t="s">
        <v>1008</v>
      </c>
      <c r="N1696" s="58" t="s">
        <v>9301</v>
      </c>
      <c r="O1696" s="58">
        <v>440000</v>
      </c>
      <c r="P1696" s="58" t="s">
        <v>9417</v>
      </c>
      <c r="Q1696" s="72">
        <v>44921</v>
      </c>
      <c r="R1696" s="58" t="s">
        <v>9418</v>
      </c>
      <c r="S1696" s="72">
        <v>44921</v>
      </c>
      <c r="T1696" s="58" t="s">
        <v>1663</v>
      </c>
      <c r="U1696" s="58" t="s">
        <v>9429</v>
      </c>
      <c r="V1696" s="72">
        <v>44917</v>
      </c>
      <c r="W1696" s="58" t="s">
        <v>9302</v>
      </c>
      <c r="X1696" s="72">
        <v>44910</v>
      </c>
      <c r="Y1696" s="73" t="s">
        <v>9501</v>
      </c>
      <c r="Z1696" s="58" t="s">
        <v>52</v>
      </c>
      <c r="AA1696" s="58" t="s">
        <v>53</v>
      </c>
      <c r="AB1696" s="58" t="s">
        <v>1246</v>
      </c>
      <c r="AC1696" s="58" t="s">
        <v>1247</v>
      </c>
      <c r="AD1696" s="58" t="s">
        <v>9430</v>
      </c>
      <c r="AE1696" s="58" t="s">
        <v>9303</v>
      </c>
      <c r="AF1696" s="58" t="s">
        <v>9290</v>
      </c>
      <c r="AG1696" s="58"/>
      <c r="AH1696" s="58"/>
      <c r="AI1696" s="58"/>
      <c r="AJ1696" s="58"/>
      <c r="AK1696" s="58"/>
    </row>
    <row r="1697" spans="1:37" x14ac:dyDescent="0.3">
      <c r="A1697" s="58" t="s">
        <v>121</v>
      </c>
      <c r="B1697" s="58" t="s">
        <v>122</v>
      </c>
      <c r="C1697" s="58" t="s">
        <v>256</v>
      </c>
      <c r="D1697" s="58" t="s">
        <v>257</v>
      </c>
      <c r="E1697" s="58" t="s">
        <v>258</v>
      </c>
      <c r="F1697" s="58" t="s">
        <v>515</v>
      </c>
      <c r="G1697" s="58" t="s">
        <v>56</v>
      </c>
      <c r="H1697" s="58" t="s">
        <v>3402</v>
      </c>
      <c r="I1697" s="58" t="s">
        <v>44</v>
      </c>
      <c r="J1697" s="58" t="s">
        <v>261</v>
      </c>
      <c r="K1697" s="58" t="s">
        <v>262</v>
      </c>
      <c r="L1697" s="58" t="s">
        <v>6985</v>
      </c>
      <c r="M1697" s="58" t="s">
        <v>6986</v>
      </c>
      <c r="N1697" s="58" t="s">
        <v>9358</v>
      </c>
      <c r="O1697" s="58">
        <v>1140000</v>
      </c>
      <c r="P1697" s="58" t="s">
        <v>9417</v>
      </c>
      <c r="Q1697" s="72">
        <v>44921</v>
      </c>
      <c r="R1697" s="58" t="s">
        <v>9418</v>
      </c>
      <c r="S1697" s="72">
        <v>44921</v>
      </c>
      <c r="T1697" s="58" t="s">
        <v>1673</v>
      </c>
      <c r="U1697" s="58" t="s">
        <v>9431</v>
      </c>
      <c r="V1697" s="72">
        <v>44917</v>
      </c>
      <c r="W1697" s="58" t="s">
        <v>9359</v>
      </c>
      <c r="X1697" s="72">
        <v>44908</v>
      </c>
      <c r="Y1697" s="73" t="s">
        <v>9501</v>
      </c>
      <c r="Z1697" s="58" t="s">
        <v>52</v>
      </c>
      <c r="AA1697" s="58" t="s">
        <v>62</v>
      </c>
      <c r="AB1697" s="58" t="s">
        <v>1246</v>
      </c>
      <c r="AC1697" s="58" t="s">
        <v>1247</v>
      </c>
      <c r="AD1697" s="58" t="s">
        <v>9432</v>
      </c>
      <c r="AE1697" s="58" t="s">
        <v>9360</v>
      </c>
      <c r="AF1697" s="58" t="s">
        <v>9352</v>
      </c>
      <c r="AG1697" s="58"/>
      <c r="AH1697" s="58"/>
      <c r="AI1697" s="58"/>
      <c r="AJ1697" s="58"/>
      <c r="AK1697" s="58"/>
    </row>
    <row r="1698" spans="1:37" x14ac:dyDescent="0.3">
      <c r="A1698" s="58" t="s">
        <v>36</v>
      </c>
      <c r="B1698" s="58" t="s">
        <v>37</v>
      </c>
      <c r="C1698" s="58" t="s">
        <v>38</v>
      </c>
      <c r="D1698" s="58" t="s">
        <v>39</v>
      </c>
      <c r="E1698" s="58" t="s">
        <v>40</v>
      </c>
      <c r="F1698" s="58" t="s">
        <v>345</v>
      </c>
      <c r="G1698" s="58" t="s">
        <v>42</v>
      </c>
      <c r="H1698" s="58" t="s">
        <v>346</v>
      </c>
      <c r="I1698" s="58" t="s">
        <v>44</v>
      </c>
      <c r="J1698" s="58" t="s">
        <v>45</v>
      </c>
      <c r="K1698" s="58" t="s">
        <v>46</v>
      </c>
      <c r="L1698" s="58" t="s">
        <v>274</v>
      </c>
      <c r="M1698" s="58" t="s">
        <v>1633</v>
      </c>
      <c r="N1698" s="58" t="s">
        <v>9307</v>
      </c>
      <c r="O1698" s="58">
        <v>997300</v>
      </c>
      <c r="P1698" s="58" t="s">
        <v>9417</v>
      </c>
      <c r="Q1698" s="72">
        <v>44921</v>
      </c>
      <c r="R1698" s="58" t="s">
        <v>9418</v>
      </c>
      <c r="S1698" s="72">
        <v>44921</v>
      </c>
      <c r="T1698" s="58" t="s">
        <v>1663</v>
      </c>
      <c r="U1698" s="58" t="s">
        <v>9433</v>
      </c>
      <c r="V1698" s="72">
        <v>44917</v>
      </c>
      <c r="W1698" s="58" t="s">
        <v>9308</v>
      </c>
      <c r="X1698" s="72">
        <v>44901</v>
      </c>
      <c r="Y1698" s="73" t="s">
        <v>9501</v>
      </c>
      <c r="Z1698" s="58" t="s">
        <v>52</v>
      </c>
      <c r="AA1698" s="58" t="s">
        <v>53</v>
      </c>
      <c r="AB1698" s="58" t="s">
        <v>1246</v>
      </c>
      <c r="AC1698" s="58" t="s">
        <v>1247</v>
      </c>
      <c r="AD1698" s="58" t="s">
        <v>9434</v>
      </c>
      <c r="AE1698" s="58" t="s">
        <v>9309</v>
      </c>
      <c r="AF1698" s="58" t="s">
        <v>9290</v>
      </c>
      <c r="AG1698" s="58"/>
      <c r="AH1698" s="58"/>
      <c r="AI1698" s="58"/>
      <c r="AJ1698" s="58"/>
      <c r="AK1698" s="58"/>
    </row>
    <row r="1699" spans="1:37" x14ac:dyDescent="0.3">
      <c r="A1699" s="58" t="s">
        <v>121</v>
      </c>
      <c r="B1699" s="58" t="s">
        <v>632</v>
      </c>
      <c r="C1699" s="58" t="s">
        <v>633</v>
      </c>
      <c r="D1699" s="58" t="s">
        <v>634</v>
      </c>
      <c r="E1699" s="58" t="s">
        <v>680</v>
      </c>
      <c r="F1699" s="58" t="s">
        <v>681</v>
      </c>
      <c r="G1699" s="58" t="s">
        <v>42</v>
      </c>
      <c r="H1699" s="58" t="s">
        <v>3257</v>
      </c>
      <c r="I1699" s="58" t="s">
        <v>44</v>
      </c>
      <c r="J1699" s="58" t="s">
        <v>261</v>
      </c>
      <c r="K1699" s="58" t="s">
        <v>318</v>
      </c>
      <c r="L1699" s="58" t="s">
        <v>3252</v>
      </c>
      <c r="M1699" s="58" t="s">
        <v>3258</v>
      </c>
      <c r="N1699" s="58" t="s">
        <v>9414</v>
      </c>
      <c r="O1699" s="58">
        <v>1478250</v>
      </c>
      <c r="P1699" s="58" t="s">
        <v>9417</v>
      </c>
      <c r="Q1699" s="72">
        <v>44921</v>
      </c>
      <c r="R1699" s="58" t="s">
        <v>9418</v>
      </c>
      <c r="S1699" s="72">
        <v>44921</v>
      </c>
      <c r="T1699" s="58" t="s">
        <v>2808</v>
      </c>
      <c r="U1699" s="58" t="s">
        <v>9435</v>
      </c>
      <c r="V1699" s="72">
        <v>44917</v>
      </c>
      <c r="W1699" s="58" t="s">
        <v>9415</v>
      </c>
      <c r="X1699" s="72">
        <v>44909</v>
      </c>
      <c r="Y1699" s="73" t="s">
        <v>9501</v>
      </c>
      <c r="Z1699" s="58" t="s">
        <v>52</v>
      </c>
      <c r="AA1699" s="58" t="s">
        <v>53</v>
      </c>
      <c r="AB1699" s="58" t="s">
        <v>1246</v>
      </c>
      <c r="AC1699" s="58" t="s">
        <v>1247</v>
      </c>
      <c r="AD1699" s="58" t="s">
        <v>9436</v>
      </c>
      <c r="AE1699" s="58" t="s">
        <v>9416</v>
      </c>
      <c r="AF1699" s="58" t="s">
        <v>9352</v>
      </c>
      <c r="AG1699" s="58"/>
      <c r="AH1699" s="58"/>
      <c r="AI1699" s="58"/>
      <c r="AJ1699" s="58">
        <v>29565</v>
      </c>
      <c r="AK1699" s="58"/>
    </row>
    <row r="1700" spans="1:37" x14ac:dyDescent="0.3">
      <c r="A1700" s="58" t="s">
        <v>36</v>
      </c>
      <c r="B1700" s="58" t="s">
        <v>37</v>
      </c>
      <c r="C1700" s="58" t="s">
        <v>38</v>
      </c>
      <c r="D1700" s="58" t="s">
        <v>39</v>
      </c>
      <c r="E1700" s="58" t="s">
        <v>40</v>
      </c>
      <c r="F1700" s="58" t="s">
        <v>345</v>
      </c>
      <c r="G1700" s="58" t="s">
        <v>42</v>
      </c>
      <c r="H1700" s="58" t="s">
        <v>346</v>
      </c>
      <c r="I1700" s="58" t="s">
        <v>44</v>
      </c>
      <c r="J1700" s="58" t="s">
        <v>45</v>
      </c>
      <c r="K1700" s="58" t="s">
        <v>46</v>
      </c>
      <c r="L1700" s="58" t="s">
        <v>279</v>
      </c>
      <c r="M1700" s="58" t="s">
        <v>347</v>
      </c>
      <c r="N1700" s="58" t="s">
        <v>9310</v>
      </c>
      <c r="O1700" s="58">
        <v>1475000</v>
      </c>
      <c r="P1700" s="58" t="s">
        <v>9417</v>
      </c>
      <c r="Q1700" s="72">
        <v>44921</v>
      </c>
      <c r="R1700" s="58" t="s">
        <v>9418</v>
      </c>
      <c r="S1700" s="72">
        <v>44921</v>
      </c>
      <c r="T1700" s="58" t="s">
        <v>1663</v>
      </c>
      <c r="U1700" s="58" t="s">
        <v>9437</v>
      </c>
      <c r="V1700" s="72">
        <v>44917</v>
      </c>
      <c r="W1700" s="58" t="s">
        <v>9311</v>
      </c>
      <c r="X1700" s="72">
        <v>44902</v>
      </c>
      <c r="Y1700" s="73" t="s">
        <v>9501</v>
      </c>
      <c r="Z1700" s="58" t="s">
        <v>52</v>
      </c>
      <c r="AA1700" s="58" t="s">
        <v>53</v>
      </c>
      <c r="AB1700" s="58" t="s">
        <v>1246</v>
      </c>
      <c r="AC1700" s="58" t="s">
        <v>1247</v>
      </c>
      <c r="AD1700" s="58" t="s">
        <v>9438</v>
      </c>
      <c r="AE1700" s="58" t="s">
        <v>9312</v>
      </c>
      <c r="AF1700" s="58" t="s">
        <v>9290</v>
      </c>
      <c r="AG1700" s="58"/>
      <c r="AH1700" s="58"/>
      <c r="AI1700" s="58"/>
      <c r="AJ1700" s="58"/>
      <c r="AK1700" s="58"/>
    </row>
    <row r="1701" spans="1:37" x14ac:dyDescent="0.3">
      <c r="A1701" s="58" t="s">
        <v>121</v>
      </c>
      <c r="B1701" s="58" t="s">
        <v>632</v>
      </c>
      <c r="C1701" s="58" t="s">
        <v>633</v>
      </c>
      <c r="D1701" s="58" t="s">
        <v>634</v>
      </c>
      <c r="E1701" s="58" t="s">
        <v>680</v>
      </c>
      <c r="F1701" s="58" t="s">
        <v>681</v>
      </c>
      <c r="G1701" s="58" t="s">
        <v>42</v>
      </c>
      <c r="H1701" s="58" t="s">
        <v>3257</v>
      </c>
      <c r="I1701" s="58" t="s">
        <v>44</v>
      </c>
      <c r="J1701" s="58" t="s">
        <v>261</v>
      </c>
      <c r="K1701" s="58" t="s">
        <v>318</v>
      </c>
      <c r="L1701" s="58" t="s">
        <v>3252</v>
      </c>
      <c r="M1701" s="58" t="s">
        <v>3258</v>
      </c>
      <c r="N1701" s="58" t="s">
        <v>9411</v>
      </c>
      <c r="O1701" s="58">
        <v>1492350</v>
      </c>
      <c r="P1701" s="58" t="s">
        <v>9417</v>
      </c>
      <c r="Q1701" s="72">
        <v>44921</v>
      </c>
      <c r="R1701" s="58" t="s">
        <v>9418</v>
      </c>
      <c r="S1701" s="72">
        <v>44921</v>
      </c>
      <c r="T1701" s="58" t="s">
        <v>2808</v>
      </c>
      <c r="U1701" s="58" t="s">
        <v>9439</v>
      </c>
      <c r="V1701" s="72">
        <v>44917</v>
      </c>
      <c r="W1701" s="58" t="s">
        <v>9412</v>
      </c>
      <c r="X1701" s="72">
        <v>44902</v>
      </c>
      <c r="Y1701" s="73" t="s">
        <v>9501</v>
      </c>
      <c r="Z1701" s="58" t="s">
        <v>52</v>
      </c>
      <c r="AA1701" s="58" t="s">
        <v>53</v>
      </c>
      <c r="AB1701" s="58" t="s">
        <v>1246</v>
      </c>
      <c r="AC1701" s="58" t="s">
        <v>1247</v>
      </c>
      <c r="AD1701" s="58" t="s">
        <v>9440</v>
      </c>
      <c r="AE1701" s="58" t="s">
        <v>9413</v>
      </c>
      <c r="AF1701" s="58" t="s">
        <v>9352</v>
      </c>
      <c r="AG1701" s="58"/>
      <c r="AH1701" s="58"/>
      <c r="AI1701" s="58"/>
      <c r="AJ1701" s="58">
        <v>29847</v>
      </c>
      <c r="AK1701" s="58"/>
    </row>
    <row r="1702" spans="1:37" x14ac:dyDescent="0.3">
      <c r="A1702" s="58" t="s">
        <v>121</v>
      </c>
      <c r="B1702" s="58" t="s">
        <v>632</v>
      </c>
      <c r="C1702" s="58" t="s">
        <v>633</v>
      </c>
      <c r="D1702" s="58" t="s">
        <v>634</v>
      </c>
      <c r="E1702" s="58" t="s">
        <v>635</v>
      </c>
      <c r="F1702" s="58" t="s">
        <v>3427</v>
      </c>
      <c r="G1702" s="58" t="s">
        <v>42</v>
      </c>
      <c r="H1702" s="58" t="s">
        <v>3428</v>
      </c>
      <c r="I1702" s="58" t="s">
        <v>44</v>
      </c>
      <c r="J1702" s="58" t="s">
        <v>261</v>
      </c>
      <c r="K1702" s="58" t="s">
        <v>318</v>
      </c>
      <c r="L1702" s="58" t="s">
        <v>274</v>
      </c>
      <c r="M1702" s="58" t="s">
        <v>9404</v>
      </c>
      <c r="N1702" s="58" t="s">
        <v>9408</v>
      </c>
      <c r="O1702" s="58">
        <v>1484000</v>
      </c>
      <c r="P1702" s="58" t="s">
        <v>9417</v>
      </c>
      <c r="Q1702" s="72">
        <v>44921</v>
      </c>
      <c r="R1702" s="58" t="s">
        <v>9418</v>
      </c>
      <c r="S1702" s="72">
        <v>44921</v>
      </c>
      <c r="T1702" s="58" t="s">
        <v>2808</v>
      </c>
      <c r="U1702" s="58" t="s">
        <v>9441</v>
      </c>
      <c r="V1702" s="72">
        <v>44917</v>
      </c>
      <c r="W1702" s="58" t="s">
        <v>9409</v>
      </c>
      <c r="X1702" s="72">
        <v>44908</v>
      </c>
      <c r="Y1702" s="73" t="s">
        <v>9501</v>
      </c>
      <c r="Z1702" s="58" t="s">
        <v>52</v>
      </c>
      <c r="AA1702" s="58" t="s">
        <v>53</v>
      </c>
      <c r="AB1702" s="58" t="s">
        <v>1246</v>
      </c>
      <c r="AC1702" s="58" t="s">
        <v>1247</v>
      </c>
      <c r="AD1702" s="58" t="s">
        <v>9442</v>
      </c>
      <c r="AE1702" s="58" t="s">
        <v>9410</v>
      </c>
      <c r="AF1702" s="58" t="s">
        <v>9352</v>
      </c>
      <c r="AG1702" s="58"/>
      <c r="AH1702" s="58"/>
      <c r="AI1702" s="58"/>
      <c r="AJ1702" s="58"/>
      <c r="AK1702" s="58"/>
    </row>
    <row r="1703" spans="1:37" x14ac:dyDescent="0.3">
      <c r="A1703" s="58" t="s">
        <v>36</v>
      </c>
      <c r="B1703" s="58" t="s">
        <v>37</v>
      </c>
      <c r="C1703" s="58" t="s">
        <v>38</v>
      </c>
      <c r="D1703" s="58" t="s">
        <v>39</v>
      </c>
      <c r="E1703" s="58" t="s">
        <v>76</v>
      </c>
      <c r="F1703" s="58" t="s">
        <v>77</v>
      </c>
      <c r="G1703" s="58" t="s">
        <v>42</v>
      </c>
      <c r="H1703" s="58" t="s">
        <v>78</v>
      </c>
      <c r="I1703" s="58" t="s">
        <v>44</v>
      </c>
      <c r="J1703" s="58" t="s">
        <v>45</v>
      </c>
      <c r="K1703" s="58" t="s">
        <v>79</v>
      </c>
      <c r="L1703" s="58" t="s">
        <v>274</v>
      </c>
      <c r="M1703" s="58" t="s">
        <v>1561</v>
      </c>
      <c r="N1703" s="58" t="s">
        <v>9313</v>
      </c>
      <c r="O1703" s="58">
        <v>988000</v>
      </c>
      <c r="P1703" s="58" t="s">
        <v>9417</v>
      </c>
      <c r="Q1703" s="72">
        <v>44921</v>
      </c>
      <c r="R1703" s="58" t="s">
        <v>9418</v>
      </c>
      <c r="S1703" s="72">
        <v>44921</v>
      </c>
      <c r="T1703" s="58" t="s">
        <v>1663</v>
      </c>
      <c r="U1703" s="58" t="s">
        <v>9443</v>
      </c>
      <c r="V1703" s="72">
        <v>44917</v>
      </c>
      <c r="W1703" s="58" t="s">
        <v>9314</v>
      </c>
      <c r="X1703" s="72">
        <v>44900</v>
      </c>
      <c r="Y1703" s="73" t="s">
        <v>9501</v>
      </c>
      <c r="Z1703" s="58" t="s">
        <v>52</v>
      </c>
      <c r="AA1703" s="58" t="s">
        <v>53</v>
      </c>
      <c r="AB1703" s="58" t="s">
        <v>1246</v>
      </c>
      <c r="AC1703" s="58" t="s">
        <v>1247</v>
      </c>
      <c r="AD1703" s="58" t="s">
        <v>9444</v>
      </c>
      <c r="AE1703" s="58" t="s">
        <v>9315</v>
      </c>
      <c r="AF1703" s="58" t="s">
        <v>9290</v>
      </c>
      <c r="AG1703" s="58"/>
      <c r="AH1703" s="58"/>
      <c r="AI1703" s="58"/>
      <c r="AJ1703" s="58"/>
      <c r="AK1703" s="58"/>
    </row>
    <row r="1704" spans="1:37" x14ac:dyDescent="0.3">
      <c r="A1704" s="58" t="s">
        <v>121</v>
      </c>
      <c r="B1704" s="58" t="s">
        <v>632</v>
      </c>
      <c r="C1704" s="58" t="s">
        <v>633</v>
      </c>
      <c r="D1704" s="58" t="s">
        <v>634</v>
      </c>
      <c r="E1704" s="58" t="s">
        <v>635</v>
      </c>
      <c r="F1704" s="58" t="s">
        <v>3427</v>
      </c>
      <c r="G1704" s="58" t="s">
        <v>42</v>
      </c>
      <c r="H1704" s="58" t="s">
        <v>3428</v>
      </c>
      <c r="I1704" s="58" t="s">
        <v>44</v>
      </c>
      <c r="J1704" s="58" t="s">
        <v>261</v>
      </c>
      <c r="K1704" s="58" t="s">
        <v>318</v>
      </c>
      <c r="L1704" s="58" t="s">
        <v>274</v>
      </c>
      <c r="M1704" s="58" t="s">
        <v>9404</v>
      </c>
      <c r="N1704" s="58" t="s">
        <v>9405</v>
      </c>
      <c r="O1704" s="58">
        <v>1497000</v>
      </c>
      <c r="P1704" s="58" t="s">
        <v>9417</v>
      </c>
      <c r="Q1704" s="72">
        <v>44921</v>
      </c>
      <c r="R1704" s="58" t="s">
        <v>9418</v>
      </c>
      <c r="S1704" s="72">
        <v>44921</v>
      </c>
      <c r="T1704" s="58" t="s">
        <v>2808</v>
      </c>
      <c r="U1704" s="58" t="s">
        <v>9445</v>
      </c>
      <c r="V1704" s="72">
        <v>44917</v>
      </c>
      <c r="W1704" s="58" t="s">
        <v>9406</v>
      </c>
      <c r="X1704" s="72">
        <v>44901</v>
      </c>
      <c r="Y1704" s="73" t="s">
        <v>9501</v>
      </c>
      <c r="Z1704" s="58" t="s">
        <v>52</v>
      </c>
      <c r="AA1704" s="58" t="s">
        <v>53</v>
      </c>
      <c r="AB1704" s="58" t="s">
        <v>1246</v>
      </c>
      <c r="AC1704" s="58" t="s">
        <v>1247</v>
      </c>
      <c r="AD1704" s="58" t="s">
        <v>9446</v>
      </c>
      <c r="AE1704" s="58" t="s">
        <v>9407</v>
      </c>
      <c r="AF1704" s="58" t="s">
        <v>9352</v>
      </c>
      <c r="AG1704" s="58"/>
      <c r="AH1704" s="58"/>
      <c r="AI1704" s="58"/>
      <c r="AJ1704" s="58"/>
      <c r="AK1704" s="58"/>
    </row>
    <row r="1705" spans="1:37" x14ac:dyDescent="0.3">
      <c r="A1705" s="58" t="s">
        <v>36</v>
      </c>
      <c r="B1705" s="58" t="s">
        <v>37</v>
      </c>
      <c r="C1705" s="58" t="s">
        <v>38</v>
      </c>
      <c r="D1705" s="58" t="s">
        <v>39</v>
      </c>
      <c r="E1705" s="58" t="s">
        <v>76</v>
      </c>
      <c r="F1705" s="58" t="s">
        <v>77</v>
      </c>
      <c r="G1705" s="58" t="s">
        <v>42</v>
      </c>
      <c r="H1705" s="58" t="s">
        <v>78</v>
      </c>
      <c r="I1705" s="58" t="s">
        <v>44</v>
      </c>
      <c r="J1705" s="58" t="s">
        <v>45</v>
      </c>
      <c r="K1705" s="58" t="s">
        <v>79</v>
      </c>
      <c r="L1705" s="58" t="s">
        <v>279</v>
      </c>
      <c r="M1705" s="58" t="s">
        <v>1567</v>
      </c>
      <c r="N1705" s="58" t="s">
        <v>9316</v>
      </c>
      <c r="O1705" s="58">
        <v>1470000</v>
      </c>
      <c r="P1705" s="58" t="s">
        <v>9417</v>
      </c>
      <c r="Q1705" s="72">
        <v>44921</v>
      </c>
      <c r="R1705" s="58" t="s">
        <v>9418</v>
      </c>
      <c r="S1705" s="72">
        <v>44921</v>
      </c>
      <c r="T1705" s="58" t="s">
        <v>1663</v>
      </c>
      <c r="U1705" s="58" t="s">
        <v>9447</v>
      </c>
      <c r="V1705" s="72">
        <v>44917</v>
      </c>
      <c r="W1705" s="58" t="s">
        <v>9317</v>
      </c>
      <c r="X1705" s="72">
        <v>44900</v>
      </c>
      <c r="Y1705" s="73" t="s">
        <v>9501</v>
      </c>
      <c r="Z1705" s="58" t="s">
        <v>52</v>
      </c>
      <c r="AA1705" s="58" t="s">
        <v>53</v>
      </c>
      <c r="AB1705" s="58" t="s">
        <v>1246</v>
      </c>
      <c r="AC1705" s="58" t="s">
        <v>1247</v>
      </c>
      <c r="AD1705" s="58" t="s">
        <v>9448</v>
      </c>
      <c r="AE1705" s="58" t="s">
        <v>9318</v>
      </c>
      <c r="AF1705" s="58" t="s">
        <v>9290</v>
      </c>
      <c r="AG1705" s="58"/>
      <c r="AH1705" s="58"/>
      <c r="AI1705" s="58"/>
      <c r="AJ1705" s="58"/>
      <c r="AK1705" s="58"/>
    </row>
    <row r="1706" spans="1:37" x14ac:dyDescent="0.3">
      <c r="A1706" s="58" t="s">
        <v>121</v>
      </c>
      <c r="B1706" s="58" t="s">
        <v>632</v>
      </c>
      <c r="C1706" s="58" t="s">
        <v>633</v>
      </c>
      <c r="D1706" s="58" t="s">
        <v>634</v>
      </c>
      <c r="E1706" s="58" t="s">
        <v>635</v>
      </c>
      <c r="F1706" s="58" t="s">
        <v>3427</v>
      </c>
      <c r="G1706" s="58" t="s">
        <v>42</v>
      </c>
      <c r="H1706" s="58" t="s">
        <v>3428</v>
      </c>
      <c r="I1706" s="58" t="s">
        <v>44</v>
      </c>
      <c r="J1706" s="58" t="s">
        <v>261</v>
      </c>
      <c r="K1706" s="58" t="s">
        <v>318</v>
      </c>
      <c r="L1706" s="58" t="s">
        <v>279</v>
      </c>
      <c r="M1706" s="58" t="s">
        <v>9397</v>
      </c>
      <c r="N1706" s="58" t="s">
        <v>9401</v>
      </c>
      <c r="O1706" s="58">
        <v>940000</v>
      </c>
      <c r="P1706" s="58" t="s">
        <v>9417</v>
      </c>
      <c r="Q1706" s="72">
        <v>44921</v>
      </c>
      <c r="R1706" s="58" t="s">
        <v>9418</v>
      </c>
      <c r="S1706" s="72">
        <v>44921</v>
      </c>
      <c r="T1706" s="58" t="s">
        <v>2808</v>
      </c>
      <c r="U1706" s="58" t="s">
        <v>9449</v>
      </c>
      <c r="V1706" s="72">
        <v>44917</v>
      </c>
      <c r="W1706" s="58" t="s">
        <v>9402</v>
      </c>
      <c r="X1706" s="72">
        <v>44910</v>
      </c>
      <c r="Y1706" s="73" t="s">
        <v>9501</v>
      </c>
      <c r="Z1706" s="58" t="s">
        <v>52</v>
      </c>
      <c r="AA1706" s="58" t="s">
        <v>53</v>
      </c>
      <c r="AB1706" s="58" t="s">
        <v>1246</v>
      </c>
      <c r="AC1706" s="58" t="s">
        <v>1247</v>
      </c>
      <c r="AD1706" s="58" t="s">
        <v>9450</v>
      </c>
      <c r="AE1706" s="58" t="s">
        <v>9403</v>
      </c>
      <c r="AF1706" s="58" t="s">
        <v>9352</v>
      </c>
      <c r="AG1706" s="58"/>
      <c r="AH1706" s="58"/>
      <c r="AI1706" s="58"/>
      <c r="AJ1706" s="58"/>
      <c r="AK1706" s="58"/>
    </row>
    <row r="1707" spans="1:37" x14ac:dyDescent="0.3">
      <c r="A1707" s="58" t="s">
        <v>36</v>
      </c>
      <c r="B1707" s="58" t="s">
        <v>37</v>
      </c>
      <c r="C1707" s="58" t="s">
        <v>38</v>
      </c>
      <c r="D1707" s="58" t="s">
        <v>39</v>
      </c>
      <c r="E1707" s="58" t="s">
        <v>99</v>
      </c>
      <c r="F1707" s="58" t="s">
        <v>100</v>
      </c>
      <c r="G1707" s="58" t="s">
        <v>56</v>
      </c>
      <c r="H1707" s="58" t="s">
        <v>1051</v>
      </c>
      <c r="I1707" s="58" t="s">
        <v>44</v>
      </c>
      <c r="J1707" s="58" t="s">
        <v>102</v>
      </c>
      <c r="K1707" s="58" t="s">
        <v>103</v>
      </c>
      <c r="L1707" s="58" t="s">
        <v>1052</v>
      </c>
      <c r="M1707" s="58" t="s">
        <v>1053</v>
      </c>
      <c r="N1707" s="58" t="s">
        <v>9319</v>
      </c>
      <c r="O1707" s="58">
        <v>14160000</v>
      </c>
      <c r="P1707" s="58" t="s">
        <v>9417</v>
      </c>
      <c r="Q1707" s="72">
        <v>44921</v>
      </c>
      <c r="R1707" s="58" t="s">
        <v>9418</v>
      </c>
      <c r="S1707" s="72">
        <v>44921</v>
      </c>
      <c r="T1707" s="58" t="s">
        <v>1663</v>
      </c>
      <c r="U1707" s="58" t="s">
        <v>9451</v>
      </c>
      <c r="V1707" s="72">
        <v>44917</v>
      </c>
      <c r="W1707" s="58" t="s">
        <v>9320</v>
      </c>
      <c r="X1707" s="72">
        <v>44904</v>
      </c>
      <c r="Y1707" s="73" t="s">
        <v>9501</v>
      </c>
      <c r="Z1707" s="58" t="s">
        <v>52</v>
      </c>
      <c r="AA1707" s="58" t="s">
        <v>62</v>
      </c>
      <c r="AB1707" s="58" t="s">
        <v>1246</v>
      </c>
      <c r="AC1707" s="58" t="s">
        <v>1247</v>
      </c>
      <c r="AD1707" s="58" t="s">
        <v>9452</v>
      </c>
      <c r="AE1707" s="58" t="s">
        <v>9321</v>
      </c>
      <c r="AF1707" s="58" t="s">
        <v>9300</v>
      </c>
      <c r="AG1707" s="58"/>
      <c r="AH1707" s="58"/>
      <c r="AI1707" s="58"/>
      <c r="AJ1707" s="58"/>
      <c r="AK1707" s="58"/>
    </row>
    <row r="1708" spans="1:37" x14ac:dyDescent="0.3">
      <c r="A1708" s="58" t="s">
        <v>121</v>
      </c>
      <c r="B1708" s="58" t="s">
        <v>632</v>
      </c>
      <c r="C1708" s="58" t="s">
        <v>633</v>
      </c>
      <c r="D1708" s="58" t="s">
        <v>634</v>
      </c>
      <c r="E1708" s="58" t="s">
        <v>635</v>
      </c>
      <c r="F1708" s="58" t="s">
        <v>3427</v>
      </c>
      <c r="G1708" s="58" t="s">
        <v>42</v>
      </c>
      <c r="H1708" s="58" t="s">
        <v>3428</v>
      </c>
      <c r="I1708" s="58" t="s">
        <v>44</v>
      </c>
      <c r="J1708" s="58" t="s">
        <v>261</v>
      </c>
      <c r="K1708" s="58" t="s">
        <v>318</v>
      </c>
      <c r="L1708" s="58" t="s">
        <v>279</v>
      </c>
      <c r="M1708" s="58" t="s">
        <v>9397</v>
      </c>
      <c r="N1708" s="58" t="s">
        <v>9398</v>
      </c>
      <c r="O1708" s="58">
        <v>950000</v>
      </c>
      <c r="P1708" s="58" t="s">
        <v>9417</v>
      </c>
      <c r="Q1708" s="72">
        <v>44921</v>
      </c>
      <c r="R1708" s="58" t="s">
        <v>9418</v>
      </c>
      <c r="S1708" s="72">
        <v>44921</v>
      </c>
      <c r="T1708" s="58" t="s">
        <v>2808</v>
      </c>
      <c r="U1708" s="58" t="s">
        <v>9453</v>
      </c>
      <c r="V1708" s="72">
        <v>44917</v>
      </c>
      <c r="W1708" s="58" t="s">
        <v>9399</v>
      </c>
      <c r="X1708" s="72">
        <v>44903</v>
      </c>
      <c r="Y1708" s="73" t="s">
        <v>9501</v>
      </c>
      <c r="Z1708" s="58" t="s">
        <v>52</v>
      </c>
      <c r="AA1708" s="58" t="s">
        <v>53</v>
      </c>
      <c r="AB1708" s="58" t="s">
        <v>1246</v>
      </c>
      <c r="AC1708" s="58" t="s">
        <v>1247</v>
      </c>
      <c r="AD1708" s="58" t="s">
        <v>9454</v>
      </c>
      <c r="AE1708" s="58" t="s">
        <v>9400</v>
      </c>
      <c r="AF1708" s="58" t="s">
        <v>9352</v>
      </c>
      <c r="AG1708" s="58"/>
      <c r="AH1708" s="58"/>
      <c r="AI1708" s="58"/>
      <c r="AJ1708" s="58"/>
      <c r="AK1708" s="58"/>
    </row>
    <row r="1709" spans="1:37" x14ac:dyDescent="0.3">
      <c r="A1709" s="58" t="s">
        <v>36</v>
      </c>
      <c r="B1709" s="58" t="s">
        <v>37</v>
      </c>
      <c r="C1709" s="58" t="s">
        <v>38</v>
      </c>
      <c r="D1709" s="58" t="s">
        <v>39</v>
      </c>
      <c r="E1709" s="58" t="s">
        <v>99</v>
      </c>
      <c r="F1709" s="58" t="s">
        <v>100</v>
      </c>
      <c r="G1709" s="58" t="s">
        <v>56</v>
      </c>
      <c r="H1709" s="58" t="s">
        <v>1051</v>
      </c>
      <c r="I1709" s="58" t="s">
        <v>44</v>
      </c>
      <c r="J1709" s="58" t="s">
        <v>102</v>
      </c>
      <c r="K1709" s="58" t="s">
        <v>103</v>
      </c>
      <c r="L1709" s="58" t="s">
        <v>1052</v>
      </c>
      <c r="M1709" s="58" t="s">
        <v>1053</v>
      </c>
      <c r="N1709" s="58" t="s">
        <v>9322</v>
      </c>
      <c r="O1709" s="58">
        <v>5695580</v>
      </c>
      <c r="P1709" s="58" t="s">
        <v>9417</v>
      </c>
      <c r="Q1709" s="72">
        <v>44921</v>
      </c>
      <c r="R1709" s="58" t="s">
        <v>9418</v>
      </c>
      <c r="S1709" s="72">
        <v>44921</v>
      </c>
      <c r="T1709" s="58" t="s">
        <v>1663</v>
      </c>
      <c r="U1709" s="58" t="s">
        <v>9455</v>
      </c>
      <c r="V1709" s="72">
        <v>44917</v>
      </c>
      <c r="W1709" s="58" t="s">
        <v>9323</v>
      </c>
      <c r="X1709" s="72">
        <v>44904</v>
      </c>
      <c r="Y1709" s="73" t="s">
        <v>9501</v>
      </c>
      <c r="Z1709" s="58" t="s">
        <v>52</v>
      </c>
      <c r="AA1709" s="58" t="s">
        <v>62</v>
      </c>
      <c r="AB1709" s="58" t="s">
        <v>1246</v>
      </c>
      <c r="AC1709" s="58" t="s">
        <v>1247</v>
      </c>
      <c r="AD1709" s="58" t="s">
        <v>9456</v>
      </c>
      <c r="AE1709" s="58" t="s">
        <v>9324</v>
      </c>
      <c r="AF1709" s="58" t="s">
        <v>9300</v>
      </c>
      <c r="AG1709" s="58"/>
      <c r="AH1709" s="58"/>
      <c r="AI1709" s="58"/>
      <c r="AJ1709" s="58"/>
      <c r="AK1709" s="58"/>
    </row>
    <row r="1710" spans="1:37" x14ac:dyDescent="0.3">
      <c r="A1710" s="58" t="s">
        <v>121</v>
      </c>
      <c r="B1710" s="58" t="s">
        <v>632</v>
      </c>
      <c r="C1710" s="58" t="s">
        <v>633</v>
      </c>
      <c r="D1710" s="58" t="s">
        <v>634</v>
      </c>
      <c r="E1710" s="58" t="s">
        <v>635</v>
      </c>
      <c r="F1710" s="58" t="s">
        <v>3427</v>
      </c>
      <c r="G1710" s="58" t="s">
        <v>42</v>
      </c>
      <c r="H1710" s="58" t="s">
        <v>3428</v>
      </c>
      <c r="I1710" s="58" t="s">
        <v>44</v>
      </c>
      <c r="J1710" s="58" t="s">
        <v>261</v>
      </c>
      <c r="K1710" s="58" t="s">
        <v>318</v>
      </c>
      <c r="L1710" s="58" t="s">
        <v>3252</v>
      </c>
      <c r="M1710" s="58" t="s">
        <v>8613</v>
      </c>
      <c r="N1710" s="58" t="s">
        <v>9394</v>
      </c>
      <c r="O1710" s="58">
        <v>1495900</v>
      </c>
      <c r="P1710" s="58" t="s">
        <v>9417</v>
      </c>
      <c r="Q1710" s="72">
        <v>44921</v>
      </c>
      <c r="R1710" s="58" t="s">
        <v>9418</v>
      </c>
      <c r="S1710" s="72">
        <v>44921</v>
      </c>
      <c r="T1710" s="58" t="s">
        <v>2808</v>
      </c>
      <c r="U1710" s="58" t="s">
        <v>9457</v>
      </c>
      <c r="V1710" s="72">
        <v>44917</v>
      </c>
      <c r="W1710" s="58" t="s">
        <v>9395</v>
      </c>
      <c r="X1710" s="72">
        <v>44911</v>
      </c>
      <c r="Y1710" s="73" t="s">
        <v>9501</v>
      </c>
      <c r="Z1710" s="58" t="s">
        <v>52</v>
      </c>
      <c r="AA1710" s="58" t="s">
        <v>53</v>
      </c>
      <c r="AB1710" s="58" t="s">
        <v>1246</v>
      </c>
      <c r="AC1710" s="58" t="s">
        <v>1247</v>
      </c>
      <c r="AD1710" s="58" t="s">
        <v>9458</v>
      </c>
      <c r="AE1710" s="58" t="s">
        <v>9396</v>
      </c>
      <c r="AF1710" s="58" t="s">
        <v>9352</v>
      </c>
      <c r="AG1710" s="58"/>
      <c r="AH1710" s="58"/>
      <c r="AI1710" s="58"/>
      <c r="AJ1710" s="58">
        <v>29918</v>
      </c>
      <c r="AK1710" s="58"/>
    </row>
    <row r="1711" spans="1:37" x14ac:dyDescent="0.3">
      <c r="A1711" s="58" t="s">
        <v>36</v>
      </c>
      <c r="B1711" s="58" t="s">
        <v>37</v>
      </c>
      <c r="C1711" s="58" t="s">
        <v>38</v>
      </c>
      <c r="D1711" s="58" t="s">
        <v>39</v>
      </c>
      <c r="E1711" s="58" t="s">
        <v>99</v>
      </c>
      <c r="F1711" s="58" t="s">
        <v>100</v>
      </c>
      <c r="G1711" s="58" t="s">
        <v>56</v>
      </c>
      <c r="H1711" s="58" t="s">
        <v>1051</v>
      </c>
      <c r="I1711" s="58" t="s">
        <v>44</v>
      </c>
      <c r="J1711" s="58" t="s">
        <v>102</v>
      </c>
      <c r="K1711" s="58" t="s">
        <v>103</v>
      </c>
      <c r="L1711" s="58" t="s">
        <v>1052</v>
      </c>
      <c r="M1711" s="58" t="s">
        <v>1053</v>
      </c>
      <c r="N1711" s="58" t="s">
        <v>9325</v>
      </c>
      <c r="O1711" s="58">
        <v>1920000</v>
      </c>
      <c r="P1711" s="58" t="s">
        <v>9417</v>
      </c>
      <c r="Q1711" s="72">
        <v>44921</v>
      </c>
      <c r="R1711" s="58" t="s">
        <v>9418</v>
      </c>
      <c r="S1711" s="72">
        <v>44921</v>
      </c>
      <c r="T1711" s="58" t="s">
        <v>1663</v>
      </c>
      <c r="U1711" s="58" t="s">
        <v>9459</v>
      </c>
      <c r="V1711" s="72">
        <v>44917</v>
      </c>
      <c r="W1711" s="58" t="s">
        <v>9326</v>
      </c>
      <c r="X1711" s="72">
        <v>44904</v>
      </c>
      <c r="Y1711" s="73" t="s">
        <v>9501</v>
      </c>
      <c r="Z1711" s="58" t="s">
        <v>52</v>
      </c>
      <c r="AA1711" s="58" t="s">
        <v>62</v>
      </c>
      <c r="AB1711" s="58" t="s">
        <v>1246</v>
      </c>
      <c r="AC1711" s="58" t="s">
        <v>1247</v>
      </c>
      <c r="AD1711" s="58" t="s">
        <v>9460</v>
      </c>
      <c r="AE1711" s="58" t="s">
        <v>9327</v>
      </c>
      <c r="AF1711" s="58" t="s">
        <v>9300</v>
      </c>
      <c r="AG1711" s="58"/>
      <c r="AH1711" s="58"/>
      <c r="AI1711" s="58"/>
      <c r="AJ1711" s="58"/>
      <c r="AK1711" s="58"/>
    </row>
    <row r="1712" spans="1:37" x14ac:dyDescent="0.3">
      <c r="A1712" s="58" t="s">
        <v>121</v>
      </c>
      <c r="B1712" s="58" t="s">
        <v>632</v>
      </c>
      <c r="C1712" s="58" t="s">
        <v>633</v>
      </c>
      <c r="D1712" s="58" t="s">
        <v>634</v>
      </c>
      <c r="E1712" s="58" t="s">
        <v>635</v>
      </c>
      <c r="F1712" s="58" t="s">
        <v>652</v>
      </c>
      <c r="G1712" s="58" t="s">
        <v>56</v>
      </c>
      <c r="H1712" s="58" t="s">
        <v>665</v>
      </c>
      <c r="I1712" s="58" t="s">
        <v>44</v>
      </c>
      <c r="J1712" s="58" t="s">
        <v>261</v>
      </c>
      <c r="K1712" s="58" t="s">
        <v>318</v>
      </c>
      <c r="L1712" s="58" t="s">
        <v>666</v>
      </c>
      <c r="M1712" s="58" t="s">
        <v>667</v>
      </c>
      <c r="N1712" s="58" t="s">
        <v>9391</v>
      </c>
      <c r="O1712" s="58">
        <v>5374200</v>
      </c>
      <c r="P1712" s="58" t="s">
        <v>9417</v>
      </c>
      <c r="Q1712" s="72">
        <v>44921</v>
      </c>
      <c r="R1712" s="58" t="s">
        <v>9418</v>
      </c>
      <c r="S1712" s="72">
        <v>44921</v>
      </c>
      <c r="T1712" s="58" t="s">
        <v>2808</v>
      </c>
      <c r="U1712" s="58" t="s">
        <v>9461</v>
      </c>
      <c r="V1712" s="72">
        <v>44917</v>
      </c>
      <c r="W1712" s="58" t="s">
        <v>9392</v>
      </c>
      <c r="X1712" s="72">
        <v>44914</v>
      </c>
      <c r="Y1712" s="73" t="s">
        <v>9501</v>
      </c>
      <c r="Z1712" s="58" t="s">
        <v>52</v>
      </c>
      <c r="AA1712" s="58" t="s">
        <v>62</v>
      </c>
      <c r="AB1712" s="58" t="s">
        <v>1246</v>
      </c>
      <c r="AC1712" s="58" t="s">
        <v>1247</v>
      </c>
      <c r="AD1712" s="58" t="s">
        <v>9462</v>
      </c>
      <c r="AE1712" s="58" t="s">
        <v>9393</v>
      </c>
      <c r="AF1712" s="58" t="s">
        <v>9352</v>
      </c>
      <c r="AG1712" s="58"/>
      <c r="AH1712" s="58"/>
      <c r="AI1712" s="58"/>
      <c r="AJ1712" s="58"/>
      <c r="AK1712" s="58"/>
    </row>
    <row r="1713" spans="1:37" x14ac:dyDescent="0.3">
      <c r="A1713" s="58" t="s">
        <v>36</v>
      </c>
      <c r="B1713" s="58" t="s">
        <v>37</v>
      </c>
      <c r="C1713" s="58" t="s">
        <v>38</v>
      </c>
      <c r="D1713" s="58" t="s">
        <v>39</v>
      </c>
      <c r="E1713" s="58" t="s">
        <v>99</v>
      </c>
      <c r="F1713" s="58" t="s">
        <v>100</v>
      </c>
      <c r="G1713" s="58" t="s">
        <v>56</v>
      </c>
      <c r="H1713" s="58" t="s">
        <v>1051</v>
      </c>
      <c r="I1713" s="58" t="s">
        <v>44</v>
      </c>
      <c r="J1713" s="58" t="s">
        <v>102</v>
      </c>
      <c r="K1713" s="58" t="s">
        <v>103</v>
      </c>
      <c r="L1713" s="58" t="s">
        <v>1052</v>
      </c>
      <c r="M1713" s="58" t="s">
        <v>1053</v>
      </c>
      <c r="N1713" s="58" t="s">
        <v>9328</v>
      </c>
      <c r="O1713" s="58">
        <v>1762000</v>
      </c>
      <c r="P1713" s="58" t="s">
        <v>9417</v>
      </c>
      <c r="Q1713" s="72">
        <v>44921</v>
      </c>
      <c r="R1713" s="58" t="s">
        <v>9418</v>
      </c>
      <c r="S1713" s="72">
        <v>44921</v>
      </c>
      <c r="T1713" s="58" t="s">
        <v>1663</v>
      </c>
      <c r="U1713" s="58" t="s">
        <v>9463</v>
      </c>
      <c r="V1713" s="72">
        <v>44917</v>
      </c>
      <c r="W1713" s="58" t="s">
        <v>9329</v>
      </c>
      <c r="X1713" s="72">
        <v>44904</v>
      </c>
      <c r="Y1713" s="73" t="s">
        <v>9501</v>
      </c>
      <c r="Z1713" s="58" t="s">
        <v>52</v>
      </c>
      <c r="AA1713" s="58" t="s">
        <v>62</v>
      </c>
      <c r="AB1713" s="58" t="s">
        <v>1246</v>
      </c>
      <c r="AC1713" s="58" t="s">
        <v>1247</v>
      </c>
      <c r="AD1713" s="58" t="s">
        <v>9464</v>
      </c>
      <c r="AE1713" s="58" t="s">
        <v>9330</v>
      </c>
      <c r="AF1713" s="58" t="s">
        <v>9300</v>
      </c>
      <c r="AG1713" s="58"/>
      <c r="AH1713" s="58"/>
      <c r="AI1713" s="58"/>
      <c r="AJ1713" s="58"/>
      <c r="AK1713" s="58"/>
    </row>
    <row r="1714" spans="1:37" x14ac:dyDescent="0.3">
      <c r="A1714" s="58" t="s">
        <v>121</v>
      </c>
      <c r="B1714" s="58" t="s">
        <v>632</v>
      </c>
      <c r="C1714" s="58" t="s">
        <v>633</v>
      </c>
      <c r="D1714" s="58" t="s">
        <v>634</v>
      </c>
      <c r="E1714" s="58" t="s">
        <v>635</v>
      </c>
      <c r="F1714" s="58" t="s">
        <v>652</v>
      </c>
      <c r="G1714" s="58" t="s">
        <v>110</v>
      </c>
      <c r="H1714" s="58" t="s">
        <v>3425</v>
      </c>
      <c r="I1714" s="58" t="s">
        <v>44</v>
      </c>
      <c r="J1714" s="58" t="s">
        <v>261</v>
      </c>
      <c r="K1714" s="58" t="s">
        <v>318</v>
      </c>
      <c r="L1714" s="58" t="s">
        <v>4673</v>
      </c>
      <c r="M1714" s="58" t="s">
        <v>4671</v>
      </c>
      <c r="N1714" s="58" t="s">
        <v>9381</v>
      </c>
      <c r="O1714" s="58">
        <v>15000000</v>
      </c>
      <c r="P1714" s="58" t="s">
        <v>9417</v>
      </c>
      <c r="Q1714" s="72">
        <v>44921</v>
      </c>
      <c r="R1714" s="58" t="s">
        <v>9418</v>
      </c>
      <c r="S1714" s="72">
        <v>44921</v>
      </c>
      <c r="T1714" s="58" t="s">
        <v>2808</v>
      </c>
      <c r="U1714" s="58" t="s">
        <v>9465</v>
      </c>
      <c r="V1714" s="72">
        <v>44917</v>
      </c>
      <c r="W1714" s="58" t="s">
        <v>9382</v>
      </c>
      <c r="X1714" s="72">
        <v>44911</v>
      </c>
      <c r="Y1714" s="73" t="s">
        <v>9501</v>
      </c>
      <c r="Z1714" s="58" t="s">
        <v>52</v>
      </c>
      <c r="AA1714" s="58" t="s">
        <v>116</v>
      </c>
      <c r="AB1714" s="58" t="s">
        <v>1246</v>
      </c>
      <c r="AC1714" s="58" t="s">
        <v>1247</v>
      </c>
      <c r="AD1714" s="58" t="s">
        <v>9466</v>
      </c>
      <c r="AE1714" s="58" t="s">
        <v>9383</v>
      </c>
      <c r="AF1714" s="58" t="s">
        <v>9352</v>
      </c>
      <c r="AG1714" s="58"/>
      <c r="AH1714" s="58"/>
      <c r="AI1714" s="58"/>
      <c r="AJ1714" s="58"/>
      <c r="AK1714" s="58"/>
    </row>
    <row r="1715" spans="1:37" x14ac:dyDescent="0.3">
      <c r="A1715" s="58" t="s">
        <v>36</v>
      </c>
      <c r="B1715" s="58" t="s">
        <v>37</v>
      </c>
      <c r="C1715" s="58" t="s">
        <v>38</v>
      </c>
      <c r="D1715" s="58" t="s">
        <v>39</v>
      </c>
      <c r="E1715" s="58" t="s">
        <v>99</v>
      </c>
      <c r="F1715" s="58" t="s">
        <v>100</v>
      </c>
      <c r="G1715" s="58" t="s">
        <v>110</v>
      </c>
      <c r="H1715" s="58" t="s">
        <v>111</v>
      </c>
      <c r="I1715" s="58" t="s">
        <v>44</v>
      </c>
      <c r="J1715" s="58" t="s">
        <v>102</v>
      </c>
      <c r="K1715" s="58" t="s">
        <v>103</v>
      </c>
      <c r="L1715" s="58" t="s">
        <v>2855</v>
      </c>
      <c r="M1715" s="58" t="s">
        <v>5636</v>
      </c>
      <c r="N1715" s="58" t="s">
        <v>9297</v>
      </c>
      <c r="O1715" s="58">
        <v>1100000</v>
      </c>
      <c r="P1715" s="58" t="s">
        <v>9417</v>
      </c>
      <c r="Q1715" s="72">
        <v>44921</v>
      </c>
      <c r="R1715" s="58" t="s">
        <v>9418</v>
      </c>
      <c r="S1715" s="72">
        <v>44921</v>
      </c>
      <c r="T1715" s="58" t="s">
        <v>1663</v>
      </c>
      <c r="U1715" s="58" t="s">
        <v>9467</v>
      </c>
      <c r="V1715" s="72">
        <v>44917</v>
      </c>
      <c r="W1715" s="58" t="s">
        <v>9298</v>
      </c>
      <c r="X1715" s="72">
        <v>44902</v>
      </c>
      <c r="Y1715" s="73" t="s">
        <v>9501</v>
      </c>
      <c r="Z1715" s="58" t="s">
        <v>52</v>
      </c>
      <c r="AA1715" s="58" t="s">
        <v>116</v>
      </c>
      <c r="AB1715" s="58" t="s">
        <v>1246</v>
      </c>
      <c r="AC1715" s="58" t="s">
        <v>1247</v>
      </c>
      <c r="AD1715" s="58" t="s">
        <v>9468</v>
      </c>
      <c r="AE1715" s="58" t="s">
        <v>9299</v>
      </c>
      <c r="AF1715" s="58" t="s">
        <v>9300</v>
      </c>
      <c r="AG1715" s="58"/>
      <c r="AH1715" s="58"/>
      <c r="AI1715" s="58"/>
      <c r="AJ1715" s="58">
        <v>44000</v>
      </c>
      <c r="AK1715" s="58"/>
    </row>
    <row r="1716" spans="1:37" x14ac:dyDescent="0.3">
      <c r="A1716" s="58" t="s">
        <v>121</v>
      </c>
      <c r="B1716" s="58" t="s">
        <v>632</v>
      </c>
      <c r="C1716" s="58" t="s">
        <v>633</v>
      </c>
      <c r="D1716" s="58" t="s">
        <v>634</v>
      </c>
      <c r="E1716" s="58" t="s">
        <v>635</v>
      </c>
      <c r="F1716" s="58" t="s">
        <v>652</v>
      </c>
      <c r="G1716" s="58" t="s">
        <v>42</v>
      </c>
      <c r="H1716" s="58" t="s">
        <v>3251</v>
      </c>
      <c r="I1716" s="58" t="s">
        <v>44</v>
      </c>
      <c r="J1716" s="58" t="s">
        <v>261</v>
      </c>
      <c r="K1716" s="58" t="s">
        <v>318</v>
      </c>
      <c r="L1716" s="58" t="s">
        <v>3246</v>
      </c>
      <c r="M1716" s="58" t="s">
        <v>9377</v>
      </c>
      <c r="N1716" s="58" t="s">
        <v>9378</v>
      </c>
      <c r="O1716" s="58">
        <v>7000000</v>
      </c>
      <c r="P1716" s="58" t="s">
        <v>9417</v>
      </c>
      <c r="Q1716" s="72">
        <v>44921</v>
      </c>
      <c r="R1716" s="58" t="s">
        <v>9418</v>
      </c>
      <c r="S1716" s="72">
        <v>44921</v>
      </c>
      <c r="T1716" s="58" t="s">
        <v>2808</v>
      </c>
      <c r="U1716" s="58" t="s">
        <v>9469</v>
      </c>
      <c r="V1716" s="72">
        <v>44917</v>
      </c>
      <c r="W1716" s="58" t="s">
        <v>9379</v>
      </c>
      <c r="X1716" s="72">
        <v>44901</v>
      </c>
      <c r="Y1716" s="73" t="s">
        <v>9501</v>
      </c>
      <c r="Z1716" s="58" t="s">
        <v>52</v>
      </c>
      <c r="AA1716" s="58" t="s">
        <v>53</v>
      </c>
      <c r="AB1716" s="58" t="s">
        <v>1246</v>
      </c>
      <c r="AC1716" s="58" t="s">
        <v>1247</v>
      </c>
      <c r="AD1716" s="58" t="s">
        <v>9470</v>
      </c>
      <c r="AE1716" s="58" t="s">
        <v>9380</v>
      </c>
      <c r="AF1716" s="58" t="s">
        <v>9352</v>
      </c>
      <c r="AG1716" s="58">
        <v>693694</v>
      </c>
      <c r="AH1716" s="58"/>
      <c r="AI1716" s="58"/>
      <c r="AJ1716" s="58">
        <v>126127</v>
      </c>
      <c r="AK1716" s="58"/>
    </row>
    <row r="1717" spans="1:37" x14ac:dyDescent="0.3">
      <c r="A1717" s="58" t="s">
        <v>36</v>
      </c>
      <c r="B1717" s="58" t="s">
        <v>37</v>
      </c>
      <c r="C1717" s="58" t="s">
        <v>38</v>
      </c>
      <c r="D1717" s="58" t="s">
        <v>39</v>
      </c>
      <c r="E1717" s="58" t="s">
        <v>99</v>
      </c>
      <c r="F1717" s="58" t="s">
        <v>100</v>
      </c>
      <c r="G1717" s="58" t="s">
        <v>110</v>
      </c>
      <c r="H1717" s="58" t="s">
        <v>111</v>
      </c>
      <c r="I1717" s="58" t="s">
        <v>44</v>
      </c>
      <c r="J1717" s="58" t="s">
        <v>102</v>
      </c>
      <c r="K1717" s="58" t="s">
        <v>103</v>
      </c>
      <c r="L1717" s="58" t="s">
        <v>2855</v>
      </c>
      <c r="M1717" s="58" t="s">
        <v>5636</v>
      </c>
      <c r="N1717" s="58" t="s">
        <v>9304</v>
      </c>
      <c r="O1717" s="58">
        <v>2650000</v>
      </c>
      <c r="P1717" s="58" t="s">
        <v>9417</v>
      </c>
      <c r="Q1717" s="72">
        <v>44921</v>
      </c>
      <c r="R1717" s="58" t="s">
        <v>9418</v>
      </c>
      <c r="S1717" s="72">
        <v>44921</v>
      </c>
      <c r="T1717" s="58" t="s">
        <v>1663</v>
      </c>
      <c r="U1717" s="58" t="s">
        <v>9471</v>
      </c>
      <c r="V1717" s="72">
        <v>44917</v>
      </c>
      <c r="W1717" s="58" t="s">
        <v>9305</v>
      </c>
      <c r="X1717" s="72">
        <v>44902</v>
      </c>
      <c r="Y1717" s="73" t="s">
        <v>9501</v>
      </c>
      <c r="Z1717" s="58" t="s">
        <v>52</v>
      </c>
      <c r="AA1717" s="58" t="s">
        <v>116</v>
      </c>
      <c r="AB1717" s="58" t="s">
        <v>1246</v>
      </c>
      <c r="AC1717" s="58" t="s">
        <v>1247</v>
      </c>
      <c r="AD1717" s="58" t="s">
        <v>9472</v>
      </c>
      <c r="AE1717" s="58" t="s">
        <v>9306</v>
      </c>
      <c r="AF1717" s="58" t="s">
        <v>9300</v>
      </c>
      <c r="AG1717" s="58"/>
      <c r="AH1717" s="58"/>
      <c r="AI1717" s="58"/>
      <c r="AJ1717" s="58">
        <v>106000</v>
      </c>
      <c r="AK1717" s="58"/>
    </row>
    <row r="1718" spans="1:37" x14ac:dyDescent="0.3">
      <c r="A1718" s="58" t="s">
        <v>121</v>
      </c>
      <c r="B1718" s="58" t="s">
        <v>632</v>
      </c>
      <c r="C1718" s="58" t="s">
        <v>633</v>
      </c>
      <c r="D1718" s="58" t="s">
        <v>634</v>
      </c>
      <c r="E1718" s="58" t="s">
        <v>635</v>
      </c>
      <c r="F1718" s="58" t="s">
        <v>636</v>
      </c>
      <c r="G1718" s="58" t="s">
        <v>110</v>
      </c>
      <c r="H1718" s="58" t="s">
        <v>3418</v>
      </c>
      <c r="I1718" s="58" t="s">
        <v>44</v>
      </c>
      <c r="J1718" s="58" t="s">
        <v>261</v>
      </c>
      <c r="K1718" s="58" t="s">
        <v>318</v>
      </c>
      <c r="L1718" s="58" t="s">
        <v>112</v>
      </c>
      <c r="M1718" s="58" t="s">
        <v>9373</v>
      </c>
      <c r="N1718" s="58" t="s">
        <v>9374</v>
      </c>
      <c r="O1718" s="58">
        <v>221234</v>
      </c>
      <c r="P1718" s="58" t="s">
        <v>9417</v>
      </c>
      <c r="Q1718" s="72">
        <v>44921</v>
      </c>
      <c r="R1718" s="58" t="s">
        <v>9418</v>
      </c>
      <c r="S1718" s="72">
        <v>44921</v>
      </c>
      <c r="T1718" s="58" t="s">
        <v>2808</v>
      </c>
      <c r="U1718" s="58" t="s">
        <v>9473</v>
      </c>
      <c r="V1718" s="72">
        <v>44917</v>
      </c>
      <c r="W1718" s="58" t="s">
        <v>9375</v>
      </c>
      <c r="X1718" s="72">
        <v>44897</v>
      </c>
      <c r="Y1718" s="73" t="s">
        <v>9501</v>
      </c>
      <c r="Z1718" s="58" t="s">
        <v>52</v>
      </c>
      <c r="AA1718" s="58" t="s">
        <v>116</v>
      </c>
      <c r="AB1718" s="58" t="s">
        <v>1246</v>
      </c>
      <c r="AC1718" s="58" t="s">
        <v>1247</v>
      </c>
      <c r="AD1718" s="58" t="s">
        <v>9474</v>
      </c>
      <c r="AE1718" s="58" t="s">
        <v>9376</v>
      </c>
      <c r="AF1718" s="58" t="s">
        <v>9352</v>
      </c>
      <c r="AG1718" s="58"/>
      <c r="AH1718" s="58"/>
      <c r="AI1718" s="58"/>
      <c r="AJ1718" s="58"/>
      <c r="AK1718" s="58"/>
    </row>
    <row r="1719" spans="1:37" x14ac:dyDescent="0.3">
      <c r="A1719" s="58" t="s">
        <v>36</v>
      </c>
      <c r="B1719" s="58" t="s">
        <v>37</v>
      </c>
      <c r="C1719" s="58" t="s">
        <v>38</v>
      </c>
      <c r="D1719" s="58" t="s">
        <v>39</v>
      </c>
      <c r="E1719" s="58" t="s">
        <v>99</v>
      </c>
      <c r="F1719" s="58" t="s">
        <v>100</v>
      </c>
      <c r="G1719" s="58" t="s">
        <v>110</v>
      </c>
      <c r="H1719" s="58" t="s">
        <v>111</v>
      </c>
      <c r="I1719" s="58" t="s">
        <v>44</v>
      </c>
      <c r="J1719" s="58" t="s">
        <v>102</v>
      </c>
      <c r="K1719" s="58" t="s">
        <v>103</v>
      </c>
      <c r="L1719" s="58" t="s">
        <v>2855</v>
      </c>
      <c r="M1719" s="58" t="s">
        <v>5636</v>
      </c>
      <c r="N1719" s="58" t="s">
        <v>9331</v>
      </c>
      <c r="O1719" s="58">
        <v>1100000</v>
      </c>
      <c r="P1719" s="58" t="s">
        <v>9417</v>
      </c>
      <c r="Q1719" s="72">
        <v>44921</v>
      </c>
      <c r="R1719" s="58" t="s">
        <v>9418</v>
      </c>
      <c r="S1719" s="72">
        <v>44921</v>
      </c>
      <c r="T1719" s="58" t="s">
        <v>1663</v>
      </c>
      <c r="U1719" s="58" t="s">
        <v>9475</v>
      </c>
      <c r="V1719" s="72">
        <v>44917</v>
      </c>
      <c r="W1719" s="58" t="s">
        <v>9332</v>
      </c>
      <c r="X1719" s="72">
        <v>44903</v>
      </c>
      <c r="Y1719" s="73" t="s">
        <v>9501</v>
      </c>
      <c r="Z1719" s="58" t="s">
        <v>52</v>
      </c>
      <c r="AA1719" s="58" t="s">
        <v>116</v>
      </c>
      <c r="AB1719" s="58" t="s">
        <v>1246</v>
      </c>
      <c r="AC1719" s="58" t="s">
        <v>1247</v>
      </c>
      <c r="AD1719" s="58" t="s">
        <v>9476</v>
      </c>
      <c r="AE1719" s="58" t="s">
        <v>9333</v>
      </c>
      <c r="AF1719" s="58" t="s">
        <v>9300</v>
      </c>
      <c r="AG1719" s="58"/>
      <c r="AH1719" s="58"/>
      <c r="AI1719" s="58"/>
      <c r="AJ1719" s="58"/>
      <c r="AK1719" s="58"/>
    </row>
    <row r="1720" spans="1:37" x14ac:dyDescent="0.3">
      <c r="A1720" s="58" t="s">
        <v>121</v>
      </c>
      <c r="B1720" s="58" t="s">
        <v>632</v>
      </c>
      <c r="C1720" s="58" t="s">
        <v>633</v>
      </c>
      <c r="D1720" s="58" t="s">
        <v>634</v>
      </c>
      <c r="E1720" s="58" t="s">
        <v>635</v>
      </c>
      <c r="F1720" s="58" t="s">
        <v>636</v>
      </c>
      <c r="G1720" s="58" t="s">
        <v>42</v>
      </c>
      <c r="H1720" s="58" t="s">
        <v>3417</v>
      </c>
      <c r="I1720" s="58" t="s">
        <v>44</v>
      </c>
      <c r="J1720" s="58" t="s">
        <v>261</v>
      </c>
      <c r="K1720" s="58" t="s">
        <v>318</v>
      </c>
      <c r="L1720" s="58" t="s">
        <v>3252</v>
      </c>
      <c r="M1720" s="58" t="s">
        <v>8587</v>
      </c>
      <c r="N1720" s="58" t="s">
        <v>9370</v>
      </c>
      <c r="O1720" s="58">
        <v>1491500</v>
      </c>
      <c r="P1720" s="58" t="s">
        <v>9417</v>
      </c>
      <c r="Q1720" s="72">
        <v>44921</v>
      </c>
      <c r="R1720" s="58" t="s">
        <v>9418</v>
      </c>
      <c r="S1720" s="72">
        <v>44921</v>
      </c>
      <c r="T1720" s="58" t="s">
        <v>2808</v>
      </c>
      <c r="U1720" s="58" t="s">
        <v>9477</v>
      </c>
      <c r="V1720" s="72">
        <v>44917</v>
      </c>
      <c r="W1720" s="58" t="s">
        <v>9371</v>
      </c>
      <c r="X1720" s="72">
        <v>44907</v>
      </c>
      <c r="Y1720" s="73" t="s">
        <v>9501</v>
      </c>
      <c r="Z1720" s="58" t="s">
        <v>52</v>
      </c>
      <c r="AA1720" s="58" t="s">
        <v>53</v>
      </c>
      <c r="AB1720" s="58" t="s">
        <v>1246</v>
      </c>
      <c r="AC1720" s="58" t="s">
        <v>1247</v>
      </c>
      <c r="AD1720" s="58" t="s">
        <v>9478</v>
      </c>
      <c r="AE1720" s="58" t="s">
        <v>9372</v>
      </c>
      <c r="AF1720" s="58" t="s">
        <v>9352</v>
      </c>
      <c r="AG1720" s="58"/>
      <c r="AH1720" s="58"/>
      <c r="AI1720" s="58"/>
      <c r="AJ1720" s="58">
        <v>29830</v>
      </c>
      <c r="AK1720" s="58"/>
    </row>
    <row r="1721" spans="1:37" x14ac:dyDescent="0.3">
      <c r="A1721" s="58" t="s">
        <v>36</v>
      </c>
      <c r="B1721" s="58" t="s">
        <v>37</v>
      </c>
      <c r="C1721" s="58" t="s">
        <v>38</v>
      </c>
      <c r="D1721" s="58" t="s">
        <v>39</v>
      </c>
      <c r="E1721" s="58" t="s">
        <v>99</v>
      </c>
      <c r="F1721" s="58" t="s">
        <v>100</v>
      </c>
      <c r="G1721" s="58" t="s">
        <v>110</v>
      </c>
      <c r="H1721" s="58" t="s">
        <v>111</v>
      </c>
      <c r="I1721" s="58" t="s">
        <v>44</v>
      </c>
      <c r="J1721" s="58" t="s">
        <v>102</v>
      </c>
      <c r="K1721" s="58" t="s">
        <v>103</v>
      </c>
      <c r="L1721" s="58" t="s">
        <v>2855</v>
      </c>
      <c r="M1721" s="58" t="s">
        <v>5636</v>
      </c>
      <c r="N1721" s="58" t="s">
        <v>9334</v>
      </c>
      <c r="O1721" s="58">
        <v>1325000</v>
      </c>
      <c r="P1721" s="58" t="s">
        <v>9417</v>
      </c>
      <c r="Q1721" s="72">
        <v>44921</v>
      </c>
      <c r="R1721" s="58" t="s">
        <v>9418</v>
      </c>
      <c r="S1721" s="72">
        <v>44921</v>
      </c>
      <c r="T1721" s="58" t="s">
        <v>1663</v>
      </c>
      <c r="U1721" s="58" t="s">
        <v>9479</v>
      </c>
      <c r="V1721" s="72">
        <v>44917</v>
      </c>
      <c r="W1721" s="58" t="s">
        <v>9335</v>
      </c>
      <c r="X1721" s="72">
        <v>44903</v>
      </c>
      <c r="Y1721" s="73" t="s">
        <v>9501</v>
      </c>
      <c r="Z1721" s="58" t="s">
        <v>52</v>
      </c>
      <c r="AA1721" s="58" t="s">
        <v>116</v>
      </c>
      <c r="AB1721" s="58" t="s">
        <v>1246</v>
      </c>
      <c r="AC1721" s="58" t="s">
        <v>1247</v>
      </c>
      <c r="AD1721" s="58" t="s">
        <v>9480</v>
      </c>
      <c r="AE1721" s="58" t="s">
        <v>9336</v>
      </c>
      <c r="AF1721" s="58" t="s">
        <v>9300</v>
      </c>
      <c r="AG1721" s="58"/>
      <c r="AH1721" s="58"/>
      <c r="AI1721" s="58"/>
      <c r="AJ1721" s="58"/>
      <c r="AK1721" s="58"/>
    </row>
    <row r="1722" spans="1:37" x14ac:dyDescent="0.3">
      <c r="A1722" s="58" t="s">
        <v>121</v>
      </c>
      <c r="B1722" s="58" t="s">
        <v>632</v>
      </c>
      <c r="C1722" s="58" t="s">
        <v>633</v>
      </c>
      <c r="D1722" s="58" t="s">
        <v>634</v>
      </c>
      <c r="E1722" s="58" t="s">
        <v>635</v>
      </c>
      <c r="F1722" s="58" t="s">
        <v>636</v>
      </c>
      <c r="G1722" s="58" t="s">
        <v>42</v>
      </c>
      <c r="H1722" s="58" t="s">
        <v>3417</v>
      </c>
      <c r="I1722" s="58" t="s">
        <v>44</v>
      </c>
      <c r="J1722" s="58" t="s">
        <v>261</v>
      </c>
      <c r="K1722" s="58" t="s">
        <v>318</v>
      </c>
      <c r="L1722" s="58" t="s">
        <v>3252</v>
      </c>
      <c r="M1722" s="58" t="s">
        <v>8587</v>
      </c>
      <c r="N1722" s="58" t="s">
        <v>9367</v>
      </c>
      <c r="O1722" s="58">
        <v>1479000</v>
      </c>
      <c r="P1722" s="58" t="s">
        <v>9417</v>
      </c>
      <c r="Q1722" s="72">
        <v>44921</v>
      </c>
      <c r="R1722" s="58" t="s">
        <v>9418</v>
      </c>
      <c r="S1722" s="72">
        <v>44921</v>
      </c>
      <c r="T1722" s="58" t="s">
        <v>2808</v>
      </c>
      <c r="U1722" s="58" t="s">
        <v>9481</v>
      </c>
      <c r="V1722" s="72">
        <v>44917</v>
      </c>
      <c r="W1722" s="58" t="s">
        <v>9368</v>
      </c>
      <c r="X1722" s="72">
        <v>44904</v>
      </c>
      <c r="Y1722" s="73" t="s">
        <v>9501</v>
      </c>
      <c r="Z1722" s="58" t="s">
        <v>52</v>
      </c>
      <c r="AA1722" s="58" t="s">
        <v>53</v>
      </c>
      <c r="AB1722" s="58" t="s">
        <v>1246</v>
      </c>
      <c r="AC1722" s="58" t="s">
        <v>1247</v>
      </c>
      <c r="AD1722" s="58" t="s">
        <v>9482</v>
      </c>
      <c r="AE1722" s="58" t="s">
        <v>9369</v>
      </c>
      <c r="AF1722" s="58" t="s">
        <v>9352</v>
      </c>
      <c r="AG1722" s="58"/>
      <c r="AH1722" s="58"/>
      <c r="AI1722" s="58"/>
      <c r="AJ1722" s="58">
        <v>29580</v>
      </c>
      <c r="AK1722" s="58"/>
    </row>
    <row r="1723" spans="1:37" x14ac:dyDescent="0.3">
      <c r="A1723" s="58" t="s">
        <v>36</v>
      </c>
      <c r="B1723" s="58" t="s">
        <v>37</v>
      </c>
      <c r="C1723" s="58" t="s">
        <v>38</v>
      </c>
      <c r="D1723" s="58" t="s">
        <v>39</v>
      </c>
      <c r="E1723" s="58" t="s">
        <v>99</v>
      </c>
      <c r="F1723" s="58" t="s">
        <v>100</v>
      </c>
      <c r="G1723" s="58" t="s">
        <v>110</v>
      </c>
      <c r="H1723" s="58" t="s">
        <v>111</v>
      </c>
      <c r="I1723" s="58" t="s">
        <v>44</v>
      </c>
      <c r="J1723" s="58" t="s">
        <v>102</v>
      </c>
      <c r="K1723" s="58" t="s">
        <v>103</v>
      </c>
      <c r="L1723" s="58" t="s">
        <v>2855</v>
      </c>
      <c r="M1723" s="58" t="s">
        <v>5636</v>
      </c>
      <c r="N1723" s="58" t="s">
        <v>9337</v>
      </c>
      <c r="O1723" s="58">
        <v>1325000</v>
      </c>
      <c r="P1723" s="58" t="s">
        <v>9417</v>
      </c>
      <c r="Q1723" s="72">
        <v>44921</v>
      </c>
      <c r="R1723" s="58" t="s">
        <v>9418</v>
      </c>
      <c r="S1723" s="72">
        <v>44921</v>
      </c>
      <c r="T1723" s="58" t="s">
        <v>1663</v>
      </c>
      <c r="U1723" s="58" t="s">
        <v>9483</v>
      </c>
      <c r="V1723" s="72">
        <v>44917</v>
      </c>
      <c r="W1723" s="58" t="s">
        <v>9338</v>
      </c>
      <c r="X1723" s="72">
        <v>44903</v>
      </c>
      <c r="Y1723" s="73" t="s">
        <v>9501</v>
      </c>
      <c r="Z1723" s="58" t="s">
        <v>52</v>
      </c>
      <c r="AA1723" s="58" t="s">
        <v>116</v>
      </c>
      <c r="AB1723" s="58" t="s">
        <v>1246</v>
      </c>
      <c r="AC1723" s="58" t="s">
        <v>1247</v>
      </c>
      <c r="AD1723" s="58" t="s">
        <v>9484</v>
      </c>
      <c r="AE1723" s="58" t="s">
        <v>9339</v>
      </c>
      <c r="AF1723" s="58" t="s">
        <v>9300</v>
      </c>
      <c r="AG1723" s="58"/>
      <c r="AH1723" s="58"/>
      <c r="AI1723" s="58"/>
      <c r="AJ1723" s="58"/>
      <c r="AK1723" s="58"/>
    </row>
    <row r="1724" spans="1:37" x14ac:dyDescent="0.3">
      <c r="A1724" s="58" t="s">
        <v>121</v>
      </c>
      <c r="B1724" s="58" t="s">
        <v>632</v>
      </c>
      <c r="C1724" s="58" t="s">
        <v>633</v>
      </c>
      <c r="D1724" s="58" t="s">
        <v>634</v>
      </c>
      <c r="E1724" s="58" t="s">
        <v>635</v>
      </c>
      <c r="F1724" s="58" t="s">
        <v>636</v>
      </c>
      <c r="G1724" s="58" t="s">
        <v>42</v>
      </c>
      <c r="H1724" s="58" t="s">
        <v>3417</v>
      </c>
      <c r="I1724" s="58" t="s">
        <v>44</v>
      </c>
      <c r="J1724" s="58" t="s">
        <v>261</v>
      </c>
      <c r="K1724" s="58" t="s">
        <v>318</v>
      </c>
      <c r="L1724" s="58" t="s">
        <v>3252</v>
      </c>
      <c r="M1724" s="58" t="s">
        <v>8587</v>
      </c>
      <c r="N1724" s="58" t="s">
        <v>9364</v>
      </c>
      <c r="O1724" s="58">
        <v>1480000</v>
      </c>
      <c r="P1724" s="58" t="s">
        <v>9417</v>
      </c>
      <c r="Q1724" s="72">
        <v>44921</v>
      </c>
      <c r="R1724" s="58" t="s">
        <v>9418</v>
      </c>
      <c r="S1724" s="72">
        <v>44921</v>
      </c>
      <c r="T1724" s="58" t="s">
        <v>2808</v>
      </c>
      <c r="U1724" s="58" t="s">
        <v>9485</v>
      </c>
      <c r="V1724" s="72">
        <v>44917</v>
      </c>
      <c r="W1724" s="58" t="s">
        <v>9365</v>
      </c>
      <c r="X1724" s="72">
        <v>44900</v>
      </c>
      <c r="Y1724" s="73" t="s">
        <v>9501</v>
      </c>
      <c r="Z1724" s="58" t="s">
        <v>52</v>
      </c>
      <c r="AA1724" s="58" t="s">
        <v>53</v>
      </c>
      <c r="AB1724" s="58" t="s">
        <v>1246</v>
      </c>
      <c r="AC1724" s="58" t="s">
        <v>1247</v>
      </c>
      <c r="AD1724" s="58" t="s">
        <v>9486</v>
      </c>
      <c r="AE1724" s="58" t="s">
        <v>9366</v>
      </c>
      <c r="AF1724" s="58" t="s">
        <v>9352</v>
      </c>
      <c r="AG1724" s="58"/>
      <c r="AH1724" s="58"/>
      <c r="AI1724" s="58"/>
      <c r="AJ1724" s="58">
        <v>29600</v>
      </c>
      <c r="AK1724" s="58"/>
    </row>
    <row r="1725" spans="1:37" x14ac:dyDescent="0.3">
      <c r="A1725" s="58" t="s">
        <v>36</v>
      </c>
      <c r="B1725" s="58" t="s">
        <v>37</v>
      </c>
      <c r="C1725" s="58" t="s">
        <v>38</v>
      </c>
      <c r="D1725" s="58" t="s">
        <v>39</v>
      </c>
      <c r="E1725" s="58" t="s">
        <v>99</v>
      </c>
      <c r="F1725" s="58" t="s">
        <v>100</v>
      </c>
      <c r="G1725" s="58" t="s">
        <v>110</v>
      </c>
      <c r="H1725" s="58" t="s">
        <v>111</v>
      </c>
      <c r="I1725" s="58" t="s">
        <v>44</v>
      </c>
      <c r="J1725" s="58" t="s">
        <v>102</v>
      </c>
      <c r="K1725" s="58" t="s">
        <v>103</v>
      </c>
      <c r="L1725" s="58" t="s">
        <v>2855</v>
      </c>
      <c r="M1725" s="58" t="s">
        <v>5636</v>
      </c>
      <c r="N1725" s="58" t="s">
        <v>9340</v>
      </c>
      <c r="O1725" s="58">
        <v>440000</v>
      </c>
      <c r="P1725" s="58" t="s">
        <v>9417</v>
      </c>
      <c r="Q1725" s="72">
        <v>44921</v>
      </c>
      <c r="R1725" s="58" t="s">
        <v>9418</v>
      </c>
      <c r="S1725" s="72">
        <v>44921</v>
      </c>
      <c r="T1725" s="58" t="s">
        <v>1663</v>
      </c>
      <c r="U1725" s="58" t="s">
        <v>9487</v>
      </c>
      <c r="V1725" s="72">
        <v>44917</v>
      </c>
      <c r="W1725" s="58" t="s">
        <v>9341</v>
      </c>
      <c r="X1725" s="72">
        <v>44904</v>
      </c>
      <c r="Y1725" s="73" t="s">
        <v>9501</v>
      </c>
      <c r="Z1725" s="58" t="s">
        <v>52</v>
      </c>
      <c r="AA1725" s="58" t="s">
        <v>116</v>
      </c>
      <c r="AB1725" s="58" t="s">
        <v>1246</v>
      </c>
      <c r="AC1725" s="58" t="s">
        <v>1247</v>
      </c>
      <c r="AD1725" s="58" t="s">
        <v>9488</v>
      </c>
      <c r="AE1725" s="58" t="s">
        <v>9342</v>
      </c>
      <c r="AF1725" s="58" t="s">
        <v>9300</v>
      </c>
      <c r="AG1725" s="58"/>
      <c r="AH1725" s="58"/>
      <c r="AI1725" s="58"/>
      <c r="AJ1725" s="58"/>
      <c r="AK1725" s="58"/>
    </row>
    <row r="1726" spans="1:37" x14ac:dyDescent="0.3">
      <c r="A1726" s="58" t="s">
        <v>121</v>
      </c>
      <c r="B1726" s="58" t="s">
        <v>632</v>
      </c>
      <c r="C1726" s="58" t="s">
        <v>633</v>
      </c>
      <c r="D1726" s="58" t="s">
        <v>634</v>
      </c>
      <c r="E1726" s="58" t="s">
        <v>635</v>
      </c>
      <c r="F1726" s="58" t="s">
        <v>636</v>
      </c>
      <c r="G1726" s="58" t="s">
        <v>42</v>
      </c>
      <c r="H1726" s="58" t="s">
        <v>3417</v>
      </c>
      <c r="I1726" s="58" t="s">
        <v>44</v>
      </c>
      <c r="J1726" s="58" t="s">
        <v>261</v>
      </c>
      <c r="K1726" s="58" t="s">
        <v>318</v>
      </c>
      <c r="L1726" s="58" t="s">
        <v>3252</v>
      </c>
      <c r="M1726" s="58" t="s">
        <v>8587</v>
      </c>
      <c r="N1726" s="58" t="s">
        <v>9361</v>
      </c>
      <c r="O1726" s="58">
        <v>1497500</v>
      </c>
      <c r="P1726" s="58" t="s">
        <v>9417</v>
      </c>
      <c r="Q1726" s="72">
        <v>44921</v>
      </c>
      <c r="R1726" s="58" t="s">
        <v>9418</v>
      </c>
      <c r="S1726" s="72">
        <v>44921</v>
      </c>
      <c r="T1726" s="58" t="s">
        <v>2808</v>
      </c>
      <c r="U1726" s="58" t="s">
        <v>9489</v>
      </c>
      <c r="V1726" s="72">
        <v>44917</v>
      </c>
      <c r="W1726" s="58" t="s">
        <v>9362</v>
      </c>
      <c r="X1726" s="72">
        <v>44897</v>
      </c>
      <c r="Y1726" s="73" t="s">
        <v>9501</v>
      </c>
      <c r="Z1726" s="58" t="s">
        <v>52</v>
      </c>
      <c r="AA1726" s="58" t="s">
        <v>53</v>
      </c>
      <c r="AB1726" s="58" t="s">
        <v>1246</v>
      </c>
      <c r="AC1726" s="58" t="s">
        <v>1247</v>
      </c>
      <c r="AD1726" s="58" t="s">
        <v>9490</v>
      </c>
      <c r="AE1726" s="58" t="s">
        <v>9363</v>
      </c>
      <c r="AF1726" s="58" t="s">
        <v>9352</v>
      </c>
      <c r="AG1726" s="58"/>
      <c r="AH1726" s="58"/>
      <c r="AI1726" s="58"/>
      <c r="AJ1726" s="58">
        <v>29950</v>
      </c>
      <c r="AK1726" s="58"/>
    </row>
    <row r="1727" spans="1:37" x14ac:dyDescent="0.3">
      <c r="A1727" s="58" t="s">
        <v>36</v>
      </c>
      <c r="B1727" s="58" t="s">
        <v>37</v>
      </c>
      <c r="C1727" s="58" t="s">
        <v>38</v>
      </c>
      <c r="D1727" s="58" t="s">
        <v>39</v>
      </c>
      <c r="E1727" s="58" t="s">
        <v>99</v>
      </c>
      <c r="F1727" s="58" t="s">
        <v>100</v>
      </c>
      <c r="G1727" s="58" t="s">
        <v>110</v>
      </c>
      <c r="H1727" s="58" t="s">
        <v>111</v>
      </c>
      <c r="I1727" s="58" t="s">
        <v>44</v>
      </c>
      <c r="J1727" s="58" t="s">
        <v>102</v>
      </c>
      <c r="K1727" s="58" t="s">
        <v>103</v>
      </c>
      <c r="L1727" s="58" t="s">
        <v>2855</v>
      </c>
      <c r="M1727" s="58" t="s">
        <v>5636</v>
      </c>
      <c r="N1727" s="58" t="s">
        <v>9343</v>
      </c>
      <c r="O1727" s="58">
        <v>1060000</v>
      </c>
      <c r="P1727" s="58" t="s">
        <v>9417</v>
      </c>
      <c r="Q1727" s="72">
        <v>44921</v>
      </c>
      <c r="R1727" s="58" t="s">
        <v>9418</v>
      </c>
      <c r="S1727" s="72">
        <v>44921</v>
      </c>
      <c r="T1727" s="58" t="s">
        <v>1663</v>
      </c>
      <c r="U1727" s="58" t="s">
        <v>9491</v>
      </c>
      <c r="V1727" s="72">
        <v>44917</v>
      </c>
      <c r="W1727" s="58" t="s">
        <v>9344</v>
      </c>
      <c r="X1727" s="72">
        <v>44904</v>
      </c>
      <c r="Y1727" s="73" t="s">
        <v>9501</v>
      </c>
      <c r="Z1727" s="58" t="s">
        <v>52</v>
      </c>
      <c r="AA1727" s="58" t="s">
        <v>116</v>
      </c>
      <c r="AB1727" s="58" t="s">
        <v>1246</v>
      </c>
      <c r="AC1727" s="58" t="s">
        <v>1247</v>
      </c>
      <c r="AD1727" s="58" t="s">
        <v>9492</v>
      </c>
      <c r="AE1727" s="58" t="s">
        <v>9345</v>
      </c>
      <c r="AF1727" s="58" t="s">
        <v>9300</v>
      </c>
      <c r="AG1727" s="58"/>
      <c r="AH1727" s="58"/>
      <c r="AI1727" s="58"/>
      <c r="AJ1727" s="58"/>
      <c r="AK1727" s="58"/>
    </row>
    <row r="1728" spans="1:37" x14ac:dyDescent="0.3">
      <c r="A1728" s="58" t="s">
        <v>121</v>
      </c>
      <c r="B1728" s="58" t="s">
        <v>122</v>
      </c>
      <c r="C1728" s="58" t="s">
        <v>256</v>
      </c>
      <c r="D1728" s="58" t="s">
        <v>351</v>
      </c>
      <c r="E1728" s="58" t="s">
        <v>352</v>
      </c>
      <c r="F1728" s="58" t="s">
        <v>387</v>
      </c>
      <c r="G1728" s="58" t="s">
        <v>56</v>
      </c>
      <c r="H1728" s="58" t="s">
        <v>3400</v>
      </c>
      <c r="I1728" s="58" t="s">
        <v>44</v>
      </c>
      <c r="J1728" s="58" t="s">
        <v>261</v>
      </c>
      <c r="K1728" s="58" t="s">
        <v>318</v>
      </c>
      <c r="L1728" s="58" t="s">
        <v>4687</v>
      </c>
      <c r="M1728" s="58" t="s">
        <v>4686</v>
      </c>
      <c r="N1728" s="58" t="s">
        <v>9355</v>
      </c>
      <c r="O1728" s="58">
        <v>8960800</v>
      </c>
      <c r="P1728" s="58" t="s">
        <v>9417</v>
      </c>
      <c r="Q1728" s="72">
        <v>44921</v>
      </c>
      <c r="R1728" s="58" t="s">
        <v>9418</v>
      </c>
      <c r="S1728" s="72">
        <v>44921</v>
      </c>
      <c r="T1728" s="58" t="s">
        <v>1673</v>
      </c>
      <c r="U1728" s="58" t="s">
        <v>9493</v>
      </c>
      <c r="V1728" s="72">
        <v>44917</v>
      </c>
      <c r="W1728" s="58" t="s">
        <v>9356</v>
      </c>
      <c r="X1728" s="72">
        <v>44900</v>
      </c>
      <c r="Y1728" s="73" t="s">
        <v>9501</v>
      </c>
      <c r="Z1728" s="58" t="s">
        <v>52</v>
      </c>
      <c r="AA1728" s="58" t="s">
        <v>62</v>
      </c>
      <c r="AB1728" s="58" t="s">
        <v>1246</v>
      </c>
      <c r="AC1728" s="58" t="s">
        <v>1247</v>
      </c>
      <c r="AD1728" s="58" t="s">
        <v>9494</v>
      </c>
      <c r="AE1728" s="58" t="s">
        <v>9357</v>
      </c>
      <c r="AF1728" s="58" t="s">
        <v>9352</v>
      </c>
      <c r="AG1728" s="58"/>
      <c r="AH1728" s="58"/>
      <c r="AI1728" s="58"/>
      <c r="AJ1728" s="58"/>
      <c r="AK1728" s="58"/>
    </row>
    <row r="1729" spans="1:37" x14ac:dyDescent="0.3">
      <c r="A1729" s="58" t="s">
        <v>36</v>
      </c>
      <c r="B1729" s="58" t="s">
        <v>37</v>
      </c>
      <c r="C1729" s="58" t="s">
        <v>38</v>
      </c>
      <c r="D1729" s="58" t="s">
        <v>39</v>
      </c>
      <c r="E1729" s="58" t="s">
        <v>99</v>
      </c>
      <c r="F1729" s="58" t="s">
        <v>100</v>
      </c>
      <c r="G1729" s="58" t="s">
        <v>2157</v>
      </c>
      <c r="H1729" s="58" t="s">
        <v>3296</v>
      </c>
      <c r="I1729" s="58" t="s">
        <v>44</v>
      </c>
      <c r="J1729" s="58" t="s">
        <v>102</v>
      </c>
      <c r="K1729" s="58" t="s">
        <v>103</v>
      </c>
      <c r="L1729" s="58" t="s">
        <v>6526</v>
      </c>
      <c r="M1729" s="58" t="s">
        <v>6527</v>
      </c>
      <c r="N1729" s="58" t="s">
        <v>9346</v>
      </c>
      <c r="O1729" s="58">
        <v>150000</v>
      </c>
      <c r="P1729" s="58" t="s">
        <v>9417</v>
      </c>
      <c r="Q1729" s="72">
        <v>44921</v>
      </c>
      <c r="R1729" s="58" t="s">
        <v>9418</v>
      </c>
      <c r="S1729" s="72">
        <v>44921</v>
      </c>
      <c r="T1729" s="58" t="s">
        <v>1663</v>
      </c>
      <c r="U1729" s="58" t="s">
        <v>9495</v>
      </c>
      <c r="V1729" s="72">
        <v>44917</v>
      </c>
      <c r="W1729" s="58" t="s">
        <v>9347</v>
      </c>
      <c r="X1729" s="72">
        <v>44907</v>
      </c>
      <c r="Y1729" s="73" t="s">
        <v>9501</v>
      </c>
      <c r="Z1729" s="58" t="s">
        <v>52</v>
      </c>
      <c r="AA1729" s="58" t="s">
        <v>2164</v>
      </c>
      <c r="AB1729" s="58" t="s">
        <v>1246</v>
      </c>
      <c r="AC1729" s="58" t="s">
        <v>1247</v>
      </c>
      <c r="AD1729" s="58" t="s">
        <v>9496</v>
      </c>
      <c r="AE1729" s="58" t="s">
        <v>9348</v>
      </c>
      <c r="AF1729" s="58" t="s">
        <v>9300</v>
      </c>
      <c r="AG1729" s="58"/>
      <c r="AH1729" s="58"/>
      <c r="AI1729" s="58"/>
      <c r="AJ1729" s="58"/>
      <c r="AK1729" s="58"/>
    </row>
    <row r="1730" spans="1:37" x14ac:dyDescent="0.3">
      <c r="A1730" s="58" t="s">
        <v>121</v>
      </c>
      <c r="B1730" s="58" t="s">
        <v>122</v>
      </c>
      <c r="C1730" s="58" t="s">
        <v>123</v>
      </c>
      <c r="D1730" s="58" t="s">
        <v>314</v>
      </c>
      <c r="E1730" s="58" t="s">
        <v>315</v>
      </c>
      <c r="F1730" s="58" t="s">
        <v>316</v>
      </c>
      <c r="G1730" s="58" t="s">
        <v>56</v>
      </c>
      <c r="H1730" s="58" t="s">
        <v>3316</v>
      </c>
      <c r="I1730" s="58" t="s">
        <v>44</v>
      </c>
      <c r="J1730" s="58" t="s">
        <v>261</v>
      </c>
      <c r="K1730" s="58" t="s">
        <v>318</v>
      </c>
      <c r="L1730" s="58" t="s">
        <v>4678</v>
      </c>
      <c r="M1730" s="58" t="s">
        <v>4676</v>
      </c>
      <c r="N1730" s="58" t="s">
        <v>9349</v>
      </c>
      <c r="O1730" s="58">
        <v>4138500</v>
      </c>
      <c r="P1730" s="58" t="s">
        <v>9417</v>
      </c>
      <c r="Q1730" s="72">
        <v>44921</v>
      </c>
      <c r="R1730" s="58" t="s">
        <v>9418</v>
      </c>
      <c r="S1730" s="72">
        <v>44921</v>
      </c>
      <c r="T1730" s="58" t="s">
        <v>1668</v>
      </c>
      <c r="U1730" s="58" t="s">
        <v>9497</v>
      </c>
      <c r="V1730" s="72">
        <v>44917</v>
      </c>
      <c r="W1730" s="58" t="s">
        <v>9350</v>
      </c>
      <c r="X1730" s="72">
        <v>44900</v>
      </c>
      <c r="Y1730" s="73" t="s">
        <v>9501</v>
      </c>
      <c r="Z1730" s="58" t="s">
        <v>52</v>
      </c>
      <c r="AA1730" s="58" t="s">
        <v>62</v>
      </c>
      <c r="AB1730" s="58" t="s">
        <v>1246</v>
      </c>
      <c r="AC1730" s="58" t="s">
        <v>1247</v>
      </c>
      <c r="AD1730" s="58" t="s">
        <v>9498</v>
      </c>
      <c r="AE1730" s="58" t="s">
        <v>9351</v>
      </c>
      <c r="AF1730" s="58" t="s">
        <v>9352</v>
      </c>
      <c r="AG1730" s="58"/>
      <c r="AH1730" s="58"/>
      <c r="AI1730" s="58"/>
      <c r="AJ1730" s="58"/>
      <c r="AK1730" s="58"/>
    </row>
    <row r="1731" spans="1:37" x14ac:dyDescent="0.3">
      <c r="A1731" s="71" t="s">
        <v>121</v>
      </c>
      <c r="B1731" s="71" t="s">
        <v>122</v>
      </c>
      <c r="C1731" s="71" t="s">
        <v>123</v>
      </c>
      <c r="D1731" s="71" t="s">
        <v>124</v>
      </c>
      <c r="E1731" s="71" t="s">
        <v>125</v>
      </c>
      <c r="F1731" s="71" t="s">
        <v>250</v>
      </c>
      <c r="G1731" s="71" t="s">
        <v>110</v>
      </c>
      <c r="H1731" s="71" t="s">
        <v>627</v>
      </c>
      <c r="I1731" s="71" t="s">
        <v>44</v>
      </c>
      <c r="J1731" s="71" t="s">
        <v>45</v>
      </c>
      <c r="K1731" s="71" t="s">
        <v>79</v>
      </c>
      <c r="L1731" s="71" t="s">
        <v>112</v>
      </c>
      <c r="M1731" s="71" t="s">
        <v>628</v>
      </c>
      <c r="N1731" s="71" t="s">
        <v>8272</v>
      </c>
      <c r="O1731" s="71">
        <v>185000</v>
      </c>
      <c r="P1731" s="71" t="s">
        <v>9417</v>
      </c>
      <c r="Q1731" s="75">
        <v>44921</v>
      </c>
      <c r="R1731" s="71" t="s">
        <v>9418</v>
      </c>
      <c r="S1731" s="75">
        <v>44921</v>
      </c>
      <c r="T1731" s="71" t="s">
        <v>1668</v>
      </c>
      <c r="U1731" s="71" t="s">
        <v>9499</v>
      </c>
      <c r="V1731" s="75">
        <v>44917</v>
      </c>
      <c r="W1731" s="71" t="s">
        <v>9353</v>
      </c>
      <c r="X1731" s="75">
        <v>44903</v>
      </c>
      <c r="Y1731" s="73" t="s">
        <v>9501</v>
      </c>
      <c r="Z1731" s="71" t="s">
        <v>52</v>
      </c>
      <c r="AA1731" s="71" t="s">
        <v>116</v>
      </c>
      <c r="AB1731" s="71" t="s">
        <v>1246</v>
      </c>
      <c r="AC1731" s="71" t="s">
        <v>1247</v>
      </c>
      <c r="AD1731" s="71" t="s">
        <v>9500</v>
      </c>
      <c r="AE1731" s="71" t="s">
        <v>9354</v>
      </c>
      <c r="AF1731" s="71" t="s">
        <v>9290</v>
      </c>
      <c r="AG1731" s="71"/>
      <c r="AH1731" s="71"/>
      <c r="AI1731" s="71"/>
      <c r="AJ1731" s="71"/>
      <c r="AK1731" s="71"/>
    </row>
    <row r="1732" spans="1:37" x14ac:dyDescent="0.3">
      <c r="A1732" s="58" t="s">
        <v>36</v>
      </c>
      <c r="B1732" s="58" t="s">
        <v>37</v>
      </c>
      <c r="C1732" s="58" t="s">
        <v>38</v>
      </c>
      <c r="D1732" s="58" t="s">
        <v>39</v>
      </c>
      <c r="E1732" s="58" t="s">
        <v>99</v>
      </c>
      <c r="F1732" s="58" t="s">
        <v>100</v>
      </c>
      <c r="G1732" s="58" t="s">
        <v>110</v>
      </c>
      <c r="H1732" s="58" t="s">
        <v>111</v>
      </c>
      <c r="I1732" s="58" t="s">
        <v>44</v>
      </c>
      <c r="J1732" s="58" t="s">
        <v>102</v>
      </c>
      <c r="K1732" s="58" t="s">
        <v>103</v>
      </c>
      <c r="L1732" s="58" t="s">
        <v>2855</v>
      </c>
      <c r="M1732" s="58" t="s">
        <v>5636</v>
      </c>
      <c r="N1732" s="58" t="s">
        <v>9534</v>
      </c>
      <c r="O1732" s="58">
        <v>264000</v>
      </c>
      <c r="P1732" s="58" t="s">
        <v>9968</v>
      </c>
      <c r="Q1732" s="72">
        <v>44925</v>
      </c>
      <c r="R1732" s="58" t="s">
        <v>9969</v>
      </c>
      <c r="S1732" s="72">
        <v>44925</v>
      </c>
      <c r="T1732" s="58" t="s">
        <v>1587</v>
      </c>
      <c r="U1732" s="58" t="s">
        <v>9970</v>
      </c>
      <c r="V1732" s="72">
        <v>44924</v>
      </c>
      <c r="W1732" s="58" t="s">
        <v>9535</v>
      </c>
      <c r="X1732" s="72">
        <v>44916</v>
      </c>
      <c r="Y1732" s="73" t="s">
        <v>9506</v>
      </c>
      <c r="Z1732" s="58" t="s">
        <v>52</v>
      </c>
      <c r="AA1732" s="58" t="s">
        <v>116</v>
      </c>
      <c r="AB1732" s="58" t="s">
        <v>1246</v>
      </c>
      <c r="AC1732" s="58" t="s">
        <v>1247</v>
      </c>
      <c r="AD1732" s="58" t="s">
        <v>9657</v>
      </c>
      <c r="AE1732" s="58" t="s">
        <v>9536</v>
      </c>
      <c r="AF1732" s="58" t="s">
        <v>9300</v>
      </c>
      <c r="AG1732" s="58"/>
      <c r="AH1732" s="58"/>
      <c r="AI1732" s="58"/>
      <c r="AJ1732" s="58"/>
      <c r="AK1732" s="58"/>
    </row>
    <row r="1733" spans="1:37" x14ac:dyDescent="0.3">
      <c r="A1733" s="58" t="s">
        <v>36</v>
      </c>
      <c r="B1733" s="58" t="s">
        <v>37</v>
      </c>
      <c r="C1733" s="58" t="s">
        <v>38</v>
      </c>
      <c r="D1733" s="58" t="s">
        <v>39</v>
      </c>
      <c r="E1733" s="58" t="s">
        <v>99</v>
      </c>
      <c r="F1733" s="58" t="s">
        <v>100</v>
      </c>
      <c r="G1733" s="58" t="s">
        <v>110</v>
      </c>
      <c r="H1733" s="58" t="s">
        <v>111</v>
      </c>
      <c r="I1733" s="58" t="s">
        <v>44</v>
      </c>
      <c r="J1733" s="58" t="s">
        <v>102</v>
      </c>
      <c r="K1733" s="58" t="s">
        <v>103</v>
      </c>
      <c r="L1733" s="58" t="s">
        <v>112</v>
      </c>
      <c r="M1733" s="58" t="s">
        <v>113</v>
      </c>
      <c r="N1733" s="58" t="s">
        <v>9537</v>
      </c>
      <c r="O1733" s="58">
        <v>326041</v>
      </c>
      <c r="P1733" s="58" t="s">
        <v>9968</v>
      </c>
      <c r="Q1733" s="72">
        <v>44925</v>
      </c>
      <c r="R1733" s="58" t="s">
        <v>9969</v>
      </c>
      <c r="S1733" s="72">
        <v>44925</v>
      </c>
      <c r="T1733" s="58" t="s">
        <v>1587</v>
      </c>
      <c r="U1733" s="58" t="s">
        <v>9971</v>
      </c>
      <c r="V1733" s="72">
        <v>44924</v>
      </c>
      <c r="W1733" s="58" t="s">
        <v>9538</v>
      </c>
      <c r="X1733" s="72">
        <v>44918</v>
      </c>
      <c r="Y1733" s="73" t="s">
        <v>9506</v>
      </c>
      <c r="Z1733" s="58" t="s">
        <v>52</v>
      </c>
      <c r="AA1733" s="58" t="s">
        <v>116</v>
      </c>
      <c r="AB1733" s="58" t="s">
        <v>1246</v>
      </c>
      <c r="AC1733" s="58" t="s">
        <v>1247</v>
      </c>
      <c r="AD1733" s="58" t="s">
        <v>9660</v>
      </c>
      <c r="AE1733" s="58" t="s">
        <v>9539</v>
      </c>
      <c r="AF1733" s="58" t="s">
        <v>9300</v>
      </c>
      <c r="AG1733" s="58"/>
      <c r="AH1733" s="58"/>
      <c r="AI1733" s="58"/>
      <c r="AJ1733" s="58"/>
      <c r="AK1733" s="58"/>
    </row>
    <row r="1734" spans="1:37" x14ac:dyDescent="0.3">
      <c r="A1734" s="58" t="s">
        <v>36</v>
      </c>
      <c r="B1734" s="58" t="s">
        <v>37</v>
      </c>
      <c r="C1734" s="58" t="s">
        <v>38</v>
      </c>
      <c r="D1734" s="58" t="s">
        <v>39</v>
      </c>
      <c r="E1734" s="58" t="s">
        <v>99</v>
      </c>
      <c r="F1734" s="58" t="s">
        <v>100</v>
      </c>
      <c r="G1734" s="58" t="s">
        <v>110</v>
      </c>
      <c r="H1734" s="58" t="s">
        <v>111</v>
      </c>
      <c r="I1734" s="58" t="s">
        <v>44</v>
      </c>
      <c r="J1734" s="58" t="s">
        <v>102</v>
      </c>
      <c r="K1734" s="58" t="s">
        <v>103</v>
      </c>
      <c r="L1734" s="58" t="s">
        <v>2855</v>
      </c>
      <c r="M1734" s="58" t="s">
        <v>5636</v>
      </c>
      <c r="N1734" s="58" t="s">
        <v>9540</v>
      </c>
      <c r="O1734" s="58">
        <v>440000</v>
      </c>
      <c r="P1734" s="58" t="s">
        <v>9968</v>
      </c>
      <c r="Q1734" s="72">
        <v>44925</v>
      </c>
      <c r="R1734" s="58" t="s">
        <v>9969</v>
      </c>
      <c r="S1734" s="72">
        <v>44925</v>
      </c>
      <c r="T1734" s="58" t="s">
        <v>1587</v>
      </c>
      <c r="U1734" s="58" t="s">
        <v>9972</v>
      </c>
      <c r="V1734" s="72">
        <v>44924</v>
      </c>
      <c r="W1734" s="58" t="s">
        <v>9541</v>
      </c>
      <c r="X1734" s="72">
        <v>44923</v>
      </c>
      <c r="Y1734" s="73" t="s">
        <v>9506</v>
      </c>
      <c r="Z1734" s="58" t="s">
        <v>52</v>
      </c>
      <c r="AA1734" s="58" t="s">
        <v>116</v>
      </c>
      <c r="AB1734" s="58" t="s">
        <v>1246</v>
      </c>
      <c r="AC1734" s="58" t="s">
        <v>1247</v>
      </c>
      <c r="AD1734" s="58" t="s">
        <v>9973</v>
      </c>
      <c r="AE1734" s="58" t="s">
        <v>9542</v>
      </c>
      <c r="AF1734" s="58" t="s">
        <v>9300</v>
      </c>
      <c r="AG1734" s="58"/>
      <c r="AH1734" s="58"/>
      <c r="AI1734" s="58"/>
      <c r="AJ1734" s="58"/>
      <c r="AK1734" s="58"/>
    </row>
    <row r="1735" spans="1:37" x14ac:dyDescent="0.3">
      <c r="A1735" s="58" t="s">
        <v>121</v>
      </c>
      <c r="B1735" s="58" t="s">
        <v>122</v>
      </c>
      <c r="C1735" s="58" t="s">
        <v>123</v>
      </c>
      <c r="D1735" s="58" t="s">
        <v>124</v>
      </c>
      <c r="E1735" s="58" t="s">
        <v>125</v>
      </c>
      <c r="F1735" s="58" t="s">
        <v>147</v>
      </c>
      <c r="G1735" s="58" t="s">
        <v>56</v>
      </c>
      <c r="H1735" s="58" t="s">
        <v>148</v>
      </c>
      <c r="I1735" s="58" t="s">
        <v>44</v>
      </c>
      <c r="J1735" s="58" t="s">
        <v>136</v>
      </c>
      <c r="K1735" s="58" t="s">
        <v>137</v>
      </c>
      <c r="L1735" s="58" t="s">
        <v>149</v>
      </c>
      <c r="M1735" s="58" t="s">
        <v>150</v>
      </c>
      <c r="N1735" s="58" t="s">
        <v>9546</v>
      </c>
      <c r="O1735" s="58">
        <v>1400000</v>
      </c>
      <c r="P1735" s="58" t="s">
        <v>9968</v>
      </c>
      <c r="Q1735" s="72">
        <v>44925</v>
      </c>
      <c r="R1735" s="58" t="s">
        <v>9969</v>
      </c>
      <c r="S1735" s="72">
        <v>44925</v>
      </c>
      <c r="T1735" s="58" t="s">
        <v>1592</v>
      </c>
      <c r="U1735" s="58" t="s">
        <v>9974</v>
      </c>
      <c r="V1735" s="72">
        <v>44924</v>
      </c>
      <c r="W1735" s="58" t="s">
        <v>9547</v>
      </c>
      <c r="X1735" s="72">
        <v>44923</v>
      </c>
      <c r="Y1735" s="73" t="s">
        <v>9506</v>
      </c>
      <c r="Z1735" s="58" t="s">
        <v>52</v>
      </c>
      <c r="AA1735" s="58" t="s">
        <v>62</v>
      </c>
      <c r="AB1735" s="58" t="s">
        <v>1246</v>
      </c>
      <c r="AC1735" s="58" t="s">
        <v>1247</v>
      </c>
      <c r="AD1735" s="58" t="s">
        <v>9648</v>
      </c>
      <c r="AE1735" s="58" t="s">
        <v>9548</v>
      </c>
      <c r="AF1735" s="58" t="s">
        <v>9533</v>
      </c>
      <c r="AG1735" s="58"/>
      <c r="AH1735" s="58"/>
      <c r="AI1735" s="58"/>
      <c r="AJ1735" s="58"/>
      <c r="AK1735" s="58"/>
    </row>
    <row r="1736" spans="1:37" x14ac:dyDescent="0.3">
      <c r="A1736" s="58" t="s">
        <v>121</v>
      </c>
      <c r="B1736" s="58" t="s">
        <v>122</v>
      </c>
      <c r="C1736" s="58" t="s">
        <v>123</v>
      </c>
      <c r="D1736" s="58" t="s">
        <v>124</v>
      </c>
      <c r="E1736" s="58" t="s">
        <v>125</v>
      </c>
      <c r="F1736" s="58" t="s">
        <v>147</v>
      </c>
      <c r="G1736" s="58" t="s">
        <v>56</v>
      </c>
      <c r="H1736" s="58" t="s">
        <v>148</v>
      </c>
      <c r="I1736" s="58" t="s">
        <v>44</v>
      </c>
      <c r="J1736" s="58" t="s">
        <v>136</v>
      </c>
      <c r="K1736" s="58" t="s">
        <v>137</v>
      </c>
      <c r="L1736" s="58" t="s">
        <v>149</v>
      </c>
      <c r="M1736" s="58" t="s">
        <v>150</v>
      </c>
      <c r="N1736" s="58" t="s">
        <v>9549</v>
      </c>
      <c r="O1736" s="58">
        <v>3507760</v>
      </c>
      <c r="P1736" s="58" t="s">
        <v>9968</v>
      </c>
      <c r="Q1736" s="72">
        <v>44925</v>
      </c>
      <c r="R1736" s="58" t="s">
        <v>9969</v>
      </c>
      <c r="S1736" s="72">
        <v>44925</v>
      </c>
      <c r="T1736" s="58" t="s">
        <v>1592</v>
      </c>
      <c r="U1736" s="58" t="s">
        <v>9975</v>
      </c>
      <c r="V1736" s="72">
        <v>44924</v>
      </c>
      <c r="W1736" s="58" t="s">
        <v>9550</v>
      </c>
      <c r="X1736" s="72">
        <v>44923</v>
      </c>
      <c r="Y1736" s="73" t="s">
        <v>9506</v>
      </c>
      <c r="Z1736" s="58" t="s">
        <v>52</v>
      </c>
      <c r="AA1736" s="58" t="s">
        <v>62</v>
      </c>
      <c r="AB1736" s="58" t="s">
        <v>1246</v>
      </c>
      <c r="AC1736" s="58" t="s">
        <v>1247</v>
      </c>
      <c r="AD1736" s="58" t="s">
        <v>9651</v>
      </c>
      <c r="AE1736" s="58" t="s">
        <v>9551</v>
      </c>
      <c r="AF1736" s="58" t="s">
        <v>9533</v>
      </c>
      <c r="AG1736" s="58"/>
      <c r="AH1736" s="58"/>
      <c r="AI1736" s="58"/>
      <c r="AJ1736" s="58"/>
      <c r="AK1736" s="58"/>
    </row>
    <row r="1737" spans="1:37" x14ac:dyDescent="0.3">
      <c r="A1737" s="58" t="s">
        <v>36</v>
      </c>
      <c r="B1737" s="58" t="s">
        <v>37</v>
      </c>
      <c r="C1737" s="58" t="s">
        <v>38</v>
      </c>
      <c r="D1737" s="58" t="s">
        <v>39</v>
      </c>
      <c r="E1737" s="58" t="s">
        <v>99</v>
      </c>
      <c r="F1737" s="58" t="s">
        <v>403</v>
      </c>
      <c r="G1737" s="58" t="s">
        <v>110</v>
      </c>
      <c r="H1737" s="58" t="s">
        <v>2854</v>
      </c>
      <c r="I1737" s="58" t="s">
        <v>44</v>
      </c>
      <c r="J1737" s="58" t="s">
        <v>102</v>
      </c>
      <c r="K1737" s="58" t="s">
        <v>103</v>
      </c>
      <c r="L1737" s="58" t="s">
        <v>7461</v>
      </c>
      <c r="M1737" s="58" t="s">
        <v>2856</v>
      </c>
      <c r="N1737" s="58" t="s">
        <v>9564</v>
      </c>
      <c r="O1737" s="58">
        <v>19120000</v>
      </c>
      <c r="P1737" s="58" t="s">
        <v>9968</v>
      </c>
      <c r="Q1737" s="72">
        <v>44925</v>
      </c>
      <c r="R1737" s="58" t="s">
        <v>9969</v>
      </c>
      <c r="S1737" s="72">
        <v>44925</v>
      </c>
      <c r="T1737" s="58" t="s">
        <v>1587</v>
      </c>
      <c r="U1737" s="58" t="s">
        <v>9976</v>
      </c>
      <c r="V1737" s="72">
        <v>44924</v>
      </c>
      <c r="W1737" s="58" t="s">
        <v>9565</v>
      </c>
      <c r="X1737" s="72">
        <v>44917</v>
      </c>
      <c r="Y1737" s="73" t="s">
        <v>9506</v>
      </c>
      <c r="Z1737" s="58" t="s">
        <v>52</v>
      </c>
      <c r="AA1737" s="58" t="s">
        <v>116</v>
      </c>
      <c r="AB1737" s="58" t="s">
        <v>1246</v>
      </c>
      <c r="AC1737" s="58" t="s">
        <v>1247</v>
      </c>
      <c r="AD1737" s="58" t="s">
        <v>9977</v>
      </c>
      <c r="AE1737" s="58" t="s">
        <v>9566</v>
      </c>
      <c r="AF1737" s="58" t="s">
        <v>9300</v>
      </c>
      <c r="AG1737" s="58">
        <v>1894775</v>
      </c>
      <c r="AH1737" s="58"/>
      <c r="AI1737" s="58"/>
      <c r="AJ1737" s="58">
        <v>344505</v>
      </c>
      <c r="AK1737" s="58"/>
    </row>
    <row r="1738" spans="1:37" x14ac:dyDescent="0.3">
      <c r="A1738" s="58" t="s">
        <v>36</v>
      </c>
      <c r="B1738" s="58" t="s">
        <v>37</v>
      </c>
      <c r="C1738" s="58" t="s">
        <v>38</v>
      </c>
      <c r="D1738" s="58" t="s">
        <v>39</v>
      </c>
      <c r="E1738" s="58" t="s">
        <v>99</v>
      </c>
      <c r="F1738" s="58" t="s">
        <v>100</v>
      </c>
      <c r="G1738" s="58" t="s">
        <v>56</v>
      </c>
      <c r="H1738" s="58" t="s">
        <v>1051</v>
      </c>
      <c r="I1738" s="58" t="s">
        <v>44</v>
      </c>
      <c r="J1738" s="58" t="s">
        <v>102</v>
      </c>
      <c r="K1738" s="58" t="s">
        <v>103</v>
      </c>
      <c r="L1738" s="58" t="s">
        <v>1052</v>
      </c>
      <c r="M1738" s="58" t="s">
        <v>1053</v>
      </c>
      <c r="N1738" s="58" t="s">
        <v>9552</v>
      </c>
      <c r="O1738" s="58">
        <v>2600000</v>
      </c>
      <c r="P1738" s="58" t="s">
        <v>9968</v>
      </c>
      <c r="Q1738" s="72">
        <v>44925</v>
      </c>
      <c r="R1738" s="58" t="s">
        <v>9969</v>
      </c>
      <c r="S1738" s="72">
        <v>44925</v>
      </c>
      <c r="T1738" s="58" t="s">
        <v>1587</v>
      </c>
      <c r="U1738" s="58" t="s">
        <v>9978</v>
      </c>
      <c r="V1738" s="72">
        <v>44924</v>
      </c>
      <c r="W1738" s="58" t="s">
        <v>9553</v>
      </c>
      <c r="X1738" s="72">
        <v>44916</v>
      </c>
      <c r="Y1738" s="73" t="s">
        <v>9506</v>
      </c>
      <c r="Z1738" s="58" t="s">
        <v>52</v>
      </c>
      <c r="AA1738" s="58" t="s">
        <v>62</v>
      </c>
      <c r="AB1738" s="58" t="s">
        <v>1246</v>
      </c>
      <c r="AC1738" s="58" t="s">
        <v>1247</v>
      </c>
      <c r="AD1738" s="58" t="s">
        <v>9654</v>
      </c>
      <c r="AE1738" s="58" t="s">
        <v>9554</v>
      </c>
      <c r="AF1738" s="58" t="s">
        <v>9300</v>
      </c>
      <c r="AG1738" s="58"/>
      <c r="AH1738" s="58"/>
      <c r="AI1738" s="58"/>
      <c r="AJ1738" s="58"/>
      <c r="AK1738" s="58"/>
    </row>
    <row r="1739" spans="1:37" x14ac:dyDescent="0.3">
      <c r="A1739" s="58" t="s">
        <v>36</v>
      </c>
      <c r="B1739" s="58" t="s">
        <v>37</v>
      </c>
      <c r="C1739" s="58" t="s">
        <v>38</v>
      </c>
      <c r="D1739" s="58" t="s">
        <v>39</v>
      </c>
      <c r="E1739" s="58" t="s">
        <v>99</v>
      </c>
      <c r="F1739" s="58" t="s">
        <v>100</v>
      </c>
      <c r="G1739" s="58" t="s">
        <v>2157</v>
      </c>
      <c r="H1739" s="58" t="s">
        <v>3296</v>
      </c>
      <c r="I1739" s="58" t="s">
        <v>44</v>
      </c>
      <c r="J1739" s="58" t="s">
        <v>102</v>
      </c>
      <c r="K1739" s="58" t="s">
        <v>103</v>
      </c>
      <c r="L1739" s="58" t="s">
        <v>6526</v>
      </c>
      <c r="M1739" s="58" t="s">
        <v>6527</v>
      </c>
      <c r="N1739" s="58" t="s">
        <v>9555</v>
      </c>
      <c r="O1739" s="58">
        <v>300000</v>
      </c>
      <c r="P1739" s="58" t="s">
        <v>9968</v>
      </c>
      <c r="Q1739" s="72">
        <v>44925</v>
      </c>
      <c r="R1739" s="58" t="s">
        <v>9969</v>
      </c>
      <c r="S1739" s="72">
        <v>44925</v>
      </c>
      <c r="T1739" s="58" t="s">
        <v>1587</v>
      </c>
      <c r="U1739" s="58" t="s">
        <v>9979</v>
      </c>
      <c r="V1739" s="72">
        <v>44924</v>
      </c>
      <c r="W1739" s="58" t="s">
        <v>9556</v>
      </c>
      <c r="X1739" s="72">
        <v>44911</v>
      </c>
      <c r="Y1739" s="73" t="s">
        <v>9506</v>
      </c>
      <c r="Z1739" s="58" t="s">
        <v>52</v>
      </c>
      <c r="AA1739" s="58" t="s">
        <v>2164</v>
      </c>
      <c r="AB1739" s="58" t="s">
        <v>1246</v>
      </c>
      <c r="AC1739" s="58" t="s">
        <v>1247</v>
      </c>
      <c r="AD1739" s="58" t="s">
        <v>9663</v>
      </c>
      <c r="AE1739" s="58" t="s">
        <v>9557</v>
      </c>
      <c r="AF1739" s="58" t="s">
        <v>9300</v>
      </c>
      <c r="AG1739" s="58"/>
      <c r="AH1739" s="58"/>
      <c r="AI1739" s="58"/>
      <c r="AJ1739" s="58"/>
      <c r="AK1739" s="58"/>
    </row>
    <row r="1740" spans="1:37" x14ac:dyDescent="0.3">
      <c r="A1740" s="58" t="s">
        <v>36</v>
      </c>
      <c r="B1740" s="58" t="s">
        <v>37</v>
      </c>
      <c r="C1740" s="58" t="s">
        <v>38</v>
      </c>
      <c r="D1740" s="58" t="s">
        <v>39</v>
      </c>
      <c r="E1740" s="58" t="s">
        <v>99</v>
      </c>
      <c r="F1740" s="58" t="s">
        <v>100</v>
      </c>
      <c r="G1740" s="58" t="s">
        <v>2157</v>
      </c>
      <c r="H1740" s="58" t="s">
        <v>3296</v>
      </c>
      <c r="I1740" s="58" t="s">
        <v>44</v>
      </c>
      <c r="J1740" s="58" t="s">
        <v>102</v>
      </c>
      <c r="K1740" s="58" t="s">
        <v>103</v>
      </c>
      <c r="L1740" s="58" t="s">
        <v>6526</v>
      </c>
      <c r="M1740" s="58" t="s">
        <v>6527</v>
      </c>
      <c r="N1740" s="58" t="s">
        <v>9558</v>
      </c>
      <c r="O1740" s="58">
        <v>300000</v>
      </c>
      <c r="P1740" s="58" t="s">
        <v>9968</v>
      </c>
      <c r="Q1740" s="72">
        <v>44925</v>
      </c>
      <c r="R1740" s="58" t="s">
        <v>9969</v>
      </c>
      <c r="S1740" s="72">
        <v>44925</v>
      </c>
      <c r="T1740" s="58" t="s">
        <v>1587</v>
      </c>
      <c r="U1740" s="58" t="s">
        <v>9980</v>
      </c>
      <c r="V1740" s="72">
        <v>44924</v>
      </c>
      <c r="W1740" s="58" t="s">
        <v>9559</v>
      </c>
      <c r="X1740" s="72">
        <v>44915</v>
      </c>
      <c r="Y1740" s="73" t="s">
        <v>9506</v>
      </c>
      <c r="Z1740" s="58" t="s">
        <v>52</v>
      </c>
      <c r="AA1740" s="58" t="s">
        <v>2164</v>
      </c>
      <c r="AB1740" s="58" t="s">
        <v>1246</v>
      </c>
      <c r="AC1740" s="58" t="s">
        <v>1247</v>
      </c>
      <c r="AD1740" s="58" t="s">
        <v>9981</v>
      </c>
      <c r="AE1740" s="58" t="s">
        <v>9560</v>
      </c>
      <c r="AF1740" s="58" t="s">
        <v>9300</v>
      </c>
      <c r="AG1740" s="58"/>
      <c r="AH1740" s="58"/>
      <c r="AI1740" s="58"/>
      <c r="AJ1740" s="58"/>
      <c r="AK1740" s="58"/>
    </row>
    <row r="1741" spans="1:37" x14ac:dyDescent="0.3">
      <c r="A1741" s="58" t="s">
        <v>36</v>
      </c>
      <c r="B1741" s="58" t="s">
        <v>37</v>
      </c>
      <c r="C1741" s="58" t="s">
        <v>38</v>
      </c>
      <c r="D1741" s="58" t="s">
        <v>39</v>
      </c>
      <c r="E1741" s="58" t="s">
        <v>99</v>
      </c>
      <c r="F1741" s="58" t="s">
        <v>403</v>
      </c>
      <c r="G1741" s="58" t="s">
        <v>42</v>
      </c>
      <c r="H1741" s="58" t="s">
        <v>404</v>
      </c>
      <c r="I1741" s="58" t="s">
        <v>44</v>
      </c>
      <c r="J1741" s="58" t="s">
        <v>102</v>
      </c>
      <c r="K1741" s="58" t="s">
        <v>103</v>
      </c>
      <c r="L1741" s="58" t="s">
        <v>104</v>
      </c>
      <c r="M1741" s="58" t="s">
        <v>405</v>
      </c>
      <c r="N1741" s="58" t="s">
        <v>9561</v>
      </c>
      <c r="O1741" s="58">
        <v>440000</v>
      </c>
      <c r="P1741" s="58" t="s">
        <v>9968</v>
      </c>
      <c r="Q1741" s="72">
        <v>44925</v>
      </c>
      <c r="R1741" s="58" t="s">
        <v>9969</v>
      </c>
      <c r="S1741" s="72">
        <v>44925</v>
      </c>
      <c r="T1741" s="58" t="s">
        <v>1587</v>
      </c>
      <c r="U1741" s="58" t="s">
        <v>9982</v>
      </c>
      <c r="V1741" s="72">
        <v>44924</v>
      </c>
      <c r="W1741" s="58" t="s">
        <v>9562</v>
      </c>
      <c r="X1741" s="72">
        <v>44921</v>
      </c>
      <c r="Y1741" s="73" t="s">
        <v>9506</v>
      </c>
      <c r="Z1741" s="58" t="s">
        <v>52</v>
      </c>
      <c r="AA1741" s="58" t="s">
        <v>53</v>
      </c>
      <c r="AB1741" s="58" t="s">
        <v>1246</v>
      </c>
      <c r="AC1741" s="58" t="s">
        <v>1247</v>
      </c>
      <c r="AD1741" s="58" t="s">
        <v>9666</v>
      </c>
      <c r="AE1741" s="58" t="s">
        <v>9563</v>
      </c>
      <c r="AF1741" s="58" t="s">
        <v>9300</v>
      </c>
      <c r="AG1741" s="58"/>
      <c r="AH1741" s="58"/>
      <c r="AI1741" s="58"/>
      <c r="AJ1741" s="58"/>
      <c r="AK1741" s="58"/>
    </row>
    <row r="1742" spans="1:37" x14ac:dyDescent="0.3">
      <c r="A1742" s="58" t="s">
        <v>36</v>
      </c>
      <c r="B1742" s="58" t="s">
        <v>37</v>
      </c>
      <c r="C1742" s="58" t="s">
        <v>38</v>
      </c>
      <c r="D1742" s="58" t="s">
        <v>39</v>
      </c>
      <c r="E1742" s="58" t="s">
        <v>99</v>
      </c>
      <c r="F1742" s="58" t="s">
        <v>3297</v>
      </c>
      <c r="G1742" s="58" t="s">
        <v>56</v>
      </c>
      <c r="H1742" s="58" t="s">
        <v>3301</v>
      </c>
      <c r="I1742" s="58" t="s">
        <v>44</v>
      </c>
      <c r="J1742" s="58" t="s">
        <v>102</v>
      </c>
      <c r="K1742" s="58" t="s">
        <v>103</v>
      </c>
      <c r="L1742" s="58" t="s">
        <v>8217</v>
      </c>
      <c r="M1742" s="58" t="s">
        <v>8218</v>
      </c>
      <c r="N1742" s="58" t="s">
        <v>9297</v>
      </c>
      <c r="O1742" s="58">
        <v>4385300</v>
      </c>
      <c r="P1742" s="58" t="s">
        <v>9968</v>
      </c>
      <c r="Q1742" s="72">
        <v>44925</v>
      </c>
      <c r="R1742" s="58" t="s">
        <v>9969</v>
      </c>
      <c r="S1742" s="72">
        <v>44925</v>
      </c>
      <c r="T1742" s="58" t="s">
        <v>1587</v>
      </c>
      <c r="U1742" s="58" t="s">
        <v>9983</v>
      </c>
      <c r="V1742" s="72">
        <v>44924</v>
      </c>
      <c r="W1742" s="58" t="s">
        <v>9567</v>
      </c>
      <c r="X1742" s="72">
        <v>44912</v>
      </c>
      <c r="Y1742" s="73" t="s">
        <v>9506</v>
      </c>
      <c r="Z1742" s="58" t="s">
        <v>52</v>
      </c>
      <c r="AA1742" s="58" t="s">
        <v>62</v>
      </c>
      <c r="AB1742" s="58" t="s">
        <v>1246</v>
      </c>
      <c r="AC1742" s="58" t="s">
        <v>1247</v>
      </c>
      <c r="AD1742" s="58" t="s">
        <v>9984</v>
      </c>
      <c r="AE1742" s="58" t="s">
        <v>9568</v>
      </c>
      <c r="AF1742" s="58" t="s">
        <v>9300</v>
      </c>
      <c r="AG1742" s="58"/>
      <c r="AH1742" s="58"/>
      <c r="AI1742" s="58"/>
      <c r="AJ1742" s="58"/>
      <c r="AK1742" s="58"/>
    </row>
    <row r="1743" spans="1:37" x14ac:dyDescent="0.3">
      <c r="A1743" s="58" t="s">
        <v>36</v>
      </c>
      <c r="B1743" s="58" t="s">
        <v>37</v>
      </c>
      <c r="C1743" s="58" t="s">
        <v>38</v>
      </c>
      <c r="D1743" s="58" t="s">
        <v>39</v>
      </c>
      <c r="E1743" s="58" t="s">
        <v>99</v>
      </c>
      <c r="F1743" s="58" t="s">
        <v>3297</v>
      </c>
      <c r="G1743" s="58" t="s">
        <v>56</v>
      </c>
      <c r="H1743" s="58" t="s">
        <v>3301</v>
      </c>
      <c r="I1743" s="58" t="s">
        <v>44</v>
      </c>
      <c r="J1743" s="58" t="s">
        <v>102</v>
      </c>
      <c r="K1743" s="58" t="s">
        <v>103</v>
      </c>
      <c r="L1743" s="58" t="s">
        <v>8217</v>
      </c>
      <c r="M1743" s="58" t="s">
        <v>8218</v>
      </c>
      <c r="N1743" s="58" t="s">
        <v>9569</v>
      </c>
      <c r="O1743" s="58">
        <v>3304800</v>
      </c>
      <c r="P1743" s="58" t="s">
        <v>9968</v>
      </c>
      <c r="Q1743" s="72">
        <v>44925</v>
      </c>
      <c r="R1743" s="58" t="s">
        <v>9969</v>
      </c>
      <c r="S1743" s="72">
        <v>44925</v>
      </c>
      <c r="T1743" s="58" t="s">
        <v>1587</v>
      </c>
      <c r="U1743" s="58" t="s">
        <v>9985</v>
      </c>
      <c r="V1743" s="72">
        <v>44924</v>
      </c>
      <c r="W1743" s="58" t="s">
        <v>9570</v>
      </c>
      <c r="X1743" s="72">
        <v>44921</v>
      </c>
      <c r="Y1743" s="73" t="s">
        <v>9506</v>
      </c>
      <c r="Z1743" s="58" t="s">
        <v>52</v>
      </c>
      <c r="AA1743" s="58" t="s">
        <v>62</v>
      </c>
      <c r="AB1743" s="58" t="s">
        <v>1246</v>
      </c>
      <c r="AC1743" s="58" t="s">
        <v>1247</v>
      </c>
      <c r="AD1743" s="58" t="s">
        <v>9986</v>
      </c>
      <c r="AE1743" s="58" t="s">
        <v>9571</v>
      </c>
      <c r="AF1743" s="58" t="s">
        <v>9300</v>
      </c>
      <c r="AG1743" s="58"/>
      <c r="AH1743" s="58"/>
      <c r="AI1743" s="58"/>
      <c r="AJ1743" s="58"/>
      <c r="AK1743" s="58"/>
    </row>
    <row r="1744" spans="1:37" x14ac:dyDescent="0.3">
      <c r="A1744" s="58" t="s">
        <v>121</v>
      </c>
      <c r="B1744" s="58" t="s">
        <v>122</v>
      </c>
      <c r="C1744" s="58" t="s">
        <v>256</v>
      </c>
      <c r="D1744" s="58" t="s">
        <v>257</v>
      </c>
      <c r="E1744" s="58" t="s">
        <v>258</v>
      </c>
      <c r="F1744" s="58" t="s">
        <v>515</v>
      </c>
      <c r="G1744" s="58" t="s">
        <v>42</v>
      </c>
      <c r="H1744" s="58" t="s">
        <v>516</v>
      </c>
      <c r="I1744" s="58" t="s">
        <v>44</v>
      </c>
      <c r="J1744" s="58" t="s">
        <v>261</v>
      </c>
      <c r="K1744" s="58" t="s">
        <v>262</v>
      </c>
      <c r="L1744" s="58" t="s">
        <v>2860</v>
      </c>
      <c r="M1744" s="58" t="s">
        <v>5368</v>
      </c>
      <c r="N1744" s="58" t="s">
        <v>9602</v>
      </c>
      <c r="O1744" s="58">
        <v>1496500</v>
      </c>
      <c r="P1744" s="58" t="s">
        <v>9968</v>
      </c>
      <c r="Q1744" s="72">
        <v>44925</v>
      </c>
      <c r="R1744" s="58" t="s">
        <v>9969</v>
      </c>
      <c r="S1744" s="72">
        <v>44925</v>
      </c>
      <c r="T1744" s="58" t="s">
        <v>1597</v>
      </c>
      <c r="U1744" s="58" t="s">
        <v>9987</v>
      </c>
      <c r="V1744" s="72">
        <v>44924</v>
      </c>
      <c r="W1744" s="58" t="s">
        <v>9603</v>
      </c>
      <c r="X1744" s="72">
        <v>44907</v>
      </c>
      <c r="Y1744" s="73" t="s">
        <v>9506</v>
      </c>
      <c r="Z1744" s="58" t="s">
        <v>52</v>
      </c>
      <c r="AA1744" s="58" t="s">
        <v>53</v>
      </c>
      <c r="AB1744" s="58" t="s">
        <v>1246</v>
      </c>
      <c r="AC1744" s="58" t="s">
        <v>1247</v>
      </c>
      <c r="AD1744" s="58" t="s">
        <v>9638</v>
      </c>
      <c r="AE1744" s="58" t="s">
        <v>9604</v>
      </c>
      <c r="AF1744" s="58" t="s">
        <v>9352</v>
      </c>
      <c r="AG1744" s="58"/>
      <c r="AH1744" s="58"/>
      <c r="AI1744" s="58"/>
      <c r="AJ1744" s="58">
        <v>29930</v>
      </c>
      <c r="AK1744" s="58"/>
    </row>
    <row r="1745" spans="1:37" x14ac:dyDescent="0.3">
      <c r="A1745" s="58" t="s">
        <v>36</v>
      </c>
      <c r="B1745" s="58" t="s">
        <v>37</v>
      </c>
      <c r="C1745" s="58" t="s">
        <v>38</v>
      </c>
      <c r="D1745" s="58" t="s">
        <v>39</v>
      </c>
      <c r="E1745" s="58" t="s">
        <v>99</v>
      </c>
      <c r="F1745" s="58" t="s">
        <v>3297</v>
      </c>
      <c r="G1745" s="58" t="s">
        <v>56</v>
      </c>
      <c r="H1745" s="58" t="s">
        <v>3301</v>
      </c>
      <c r="I1745" s="58" t="s">
        <v>44</v>
      </c>
      <c r="J1745" s="58" t="s">
        <v>102</v>
      </c>
      <c r="K1745" s="58" t="s">
        <v>103</v>
      </c>
      <c r="L1745" s="58" t="s">
        <v>8217</v>
      </c>
      <c r="M1745" s="58" t="s">
        <v>8218</v>
      </c>
      <c r="N1745" s="58" t="s">
        <v>9572</v>
      </c>
      <c r="O1745" s="58">
        <v>570000</v>
      </c>
      <c r="P1745" s="58" t="s">
        <v>9968</v>
      </c>
      <c r="Q1745" s="72">
        <v>44925</v>
      </c>
      <c r="R1745" s="58" t="s">
        <v>9969</v>
      </c>
      <c r="S1745" s="72">
        <v>44925</v>
      </c>
      <c r="T1745" s="58" t="s">
        <v>1587</v>
      </c>
      <c r="U1745" s="58" t="s">
        <v>9988</v>
      </c>
      <c r="V1745" s="72">
        <v>44924</v>
      </c>
      <c r="W1745" s="58" t="s">
        <v>9573</v>
      </c>
      <c r="X1745" s="72">
        <v>44921</v>
      </c>
      <c r="Y1745" s="73" t="s">
        <v>9506</v>
      </c>
      <c r="Z1745" s="58" t="s">
        <v>52</v>
      </c>
      <c r="AA1745" s="58" t="s">
        <v>62</v>
      </c>
      <c r="AB1745" s="58" t="s">
        <v>1246</v>
      </c>
      <c r="AC1745" s="58" t="s">
        <v>1247</v>
      </c>
      <c r="AD1745" s="58" t="s">
        <v>9989</v>
      </c>
      <c r="AE1745" s="58" t="s">
        <v>9574</v>
      </c>
      <c r="AF1745" s="58" t="s">
        <v>9300</v>
      </c>
      <c r="AG1745" s="58"/>
      <c r="AH1745" s="58"/>
      <c r="AI1745" s="58"/>
      <c r="AJ1745" s="58"/>
      <c r="AK1745" s="58"/>
    </row>
    <row r="1746" spans="1:37" x14ac:dyDescent="0.3">
      <c r="A1746" s="58" t="s">
        <v>121</v>
      </c>
      <c r="B1746" s="58" t="s">
        <v>122</v>
      </c>
      <c r="C1746" s="58" t="s">
        <v>256</v>
      </c>
      <c r="D1746" s="58" t="s">
        <v>257</v>
      </c>
      <c r="E1746" s="58" t="s">
        <v>258</v>
      </c>
      <c r="F1746" s="58" t="s">
        <v>259</v>
      </c>
      <c r="G1746" s="58" t="s">
        <v>42</v>
      </c>
      <c r="H1746" s="58" t="s">
        <v>923</v>
      </c>
      <c r="I1746" s="58" t="s">
        <v>44</v>
      </c>
      <c r="J1746" s="58" t="s">
        <v>261</v>
      </c>
      <c r="K1746" s="58" t="s">
        <v>262</v>
      </c>
      <c r="L1746" s="58" t="s">
        <v>2860</v>
      </c>
      <c r="M1746" s="58" t="s">
        <v>3233</v>
      </c>
      <c r="N1746" s="58" t="s">
        <v>9605</v>
      </c>
      <c r="O1746" s="58">
        <v>1500000</v>
      </c>
      <c r="P1746" s="58" t="s">
        <v>9968</v>
      </c>
      <c r="Q1746" s="72">
        <v>44925</v>
      </c>
      <c r="R1746" s="58" t="s">
        <v>9969</v>
      </c>
      <c r="S1746" s="72">
        <v>44925</v>
      </c>
      <c r="T1746" s="58" t="s">
        <v>1597</v>
      </c>
      <c r="U1746" s="58" t="s">
        <v>9990</v>
      </c>
      <c r="V1746" s="72">
        <v>44924</v>
      </c>
      <c r="W1746" s="58" t="s">
        <v>9606</v>
      </c>
      <c r="X1746" s="72">
        <v>44922</v>
      </c>
      <c r="Y1746" s="73" t="s">
        <v>9506</v>
      </c>
      <c r="Z1746" s="58" t="s">
        <v>52</v>
      </c>
      <c r="AA1746" s="58" t="s">
        <v>53</v>
      </c>
      <c r="AB1746" s="58" t="s">
        <v>1246</v>
      </c>
      <c r="AC1746" s="58" t="s">
        <v>1247</v>
      </c>
      <c r="AD1746" s="58" t="s">
        <v>9991</v>
      </c>
      <c r="AE1746" s="58" t="s">
        <v>9607</v>
      </c>
      <c r="AF1746" s="58" t="s">
        <v>9352</v>
      </c>
      <c r="AG1746" s="58"/>
      <c r="AH1746" s="58"/>
      <c r="AI1746" s="58"/>
      <c r="AJ1746" s="58">
        <v>30000</v>
      </c>
      <c r="AK1746" s="58"/>
    </row>
    <row r="1747" spans="1:37" x14ac:dyDescent="0.3">
      <c r="A1747" s="58" t="s">
        <v>121</v>
      </c>
      <c r="B1747" s="58" t="s">
        <v>122</v>
      </c>
      <c r="C1747" s="58" t="s">
        <v>256</v>
      </c>
      <c r="D1747" s="58" t="s">
        <v>257</v>
      </c>
      <c r="E1747" s="58" t="s">
        <v>258</v>
      </c>
      <c r="F1747" s="58" t="s">
        <v>259</v>
      </c>
      <c r="G1747" s="58" t="s">
        <v>42</v>
      </c>
      <c r="H1747" s="58" t="s">
        <v>923</v>
      </c>
      <c r="I1747" s="58" t="s">
        <v>44</v>
      </c>
      <c r="J1747" s="58" t="s">
        <v>261</v>
      </c>
      <c r="K1747" s="58" t="s">
        <v>262</v>
      </c>
      <c r="L1747" s="58" t="s">
        <v>279</v>
      </c>
      <c r="M1747" s="58" t="s">
        <v>1391</v>
      </c>
      <c r="N1747" s="58" t="s">
        <v>9608</v>
      </c>
      <c r="O1747" s="58">
        <v>540000</v>
      </c>
      <c r="P1747" s="58" t="s">
        <v>9968</v>
      </c>
      <c r="Q1747" s="72">
        <v>44925</v>
      </c>
      <c r="R1747" s="58" t="s">
        <v>9969</v>
      </c>
      <c r="S1747" s="72">
        <v>44925</v>
      </c>
      <c r="T1747" s="58" t="s">
        <v>1597</v>
      </c>
      <c r="U1747" s="58" t="s">
        <v>9992</v>
      </c>
      <c r="V1747" s="72">
        <v>44924</v>
      </c>
      <c r="W1747" s="58" t="s">
        <v>9609</v>
      </c>
      <c r="X1747" s="72">
        <v>44904</v>
      </c>
      <c r="Y1747" s="73" t="s">
        <v>9506</v>
      </c>
      <c r="Z1747" s="58" t="s">
        <v>52</v>
      </c>
      <c r="AA1747" s="58" t="s">
        <v>53</v>
      </c>
      <c r="AB1747" s="58" t="s">
        <v>1246</v>
      </c>
      <c r="AC1747" s="58" t="s">
        <v>1247</v>
      </c>
      <c r="AD1747" s="58" t="s">
        <v>9641</v>
      </c>
      <c r="AE1747" s="58" t="s">
        <v>9610</v>
      </c>
      <c r="AF1747" s="58" t="s">
        <v>9352</v>
      </c>
      <c r="AG1747" s="58"/>
      <c r="AH1747" s="58"/>
      <c r="AI1747" s="58"/>
      <c r="AJ1747" s="58"/>
      <c r="AK1747" s="58"/>
    </row>
    <row r="1748" spans="1:37" x14ac:dyDescent="0.3">
      <c r="A1748" s="58" t="s">
        <v>121</v>
      </c>
      <c r="B1748" s="58" t="s">
        <v>122</v>
      </c>
      <c r="C1748" s="58" t="s">
        <v>256</v>
      </c>
      <c r="D1748" s="58" t="s">
        <v>257</v>
      </c>
      <c r="E1748" s="58" t="s">
        <v>258</v>
      </c>
      <c r="F1748" s="58" t="s">
        <v>259</v>
      </c>
      <c r="G1748" s="58" t="s">
        <v>110</v>
      </c>
      <c r="H1748" s="58" t="s">
        <v>260</v>
      </c>
      <c r="I1748" s="58" t="s">
        <v>44</v>
      </c>
      <c r="J1748" s="58" t="s">
        <v>261</v>
      </c>
      <c r="K1748" s="58" t="s">
        <v>262</v>
      </c>
      <c r="L1748" s="58" t="s">
        <v>7686</v>
      </c>
      <c r="M1748" s="58" t="s">
        <v>264</v>
      </c>
      <c r="N1748" s="58" t="s">
        <v>9596</v>
      </c>
      <c r="O1748" s="58">
        <v>47730</v>
      </c>
      <c r="P1748" s="58" t="s">
        <v>9968</v>
      </c>
      <c r="Q1748" s="72">
        <v>44925</v>
      </c>
      <c r="R1748" s="58" t="s">
        <v>9969</v>
      </c>
      <c r="S1748" s="72">
        <v>44925</v>
      </c>
      <c r="T1748" s="58" t="s">
        <v>1597</v>
      </c>
      <c r="U1748" s="58" t="s">
        <v>9993</v>
      </c>
      <c r="V1748" s="72">
        <v>44924</v>
      </c>
      <c r="W1748" s="58" t="s">
        <v>9597</v>
      </c>
      <c r="X1748" s="72">
        <v>44891</v>
      </c>
      <c r="Y1748" s="73" t="s">
        <v>9506</v>
      </c>
      <c r="Z1748" s="58" t="s">
        <v>52</v>
      </c>
      <c r="AA1748" s="58" t="s">
        <v>116</v>
      </c>
      <c r="AB1748" s="58" t="s">
        <v>1246</v>
      </c>
      <c r="AC1748" s="58" t="s">
        <v>1247</v>
      </c>
      <c r="AD1748" s="58" t="s">
        <v>9994</v>
      </c>
      <c r="AE1748" s="58" t="s">
        <v>9598</v>
      </c>
      <c r="AF1748" s="58" t="s">
        <v>9352</v>
      </c>
      <c r="AG1748" s="58"/>
      <c r="AH1748" s="58"/>
      <c r="AI1748" s="58"/>
      <c r="AJ1748" s="58"/>
      <c r="AK1748" s="58"/>
    </row>
    <row r="1749" spans="1:37" x14ac:dyDescent="0.3">
      <c r="A1749" s="58" t="s">
        <v>121</v>
      </c>
      <c r="B1749" s="58" t="s">
        <v>122</v>
      </c>
      <c r="C1749" s="58" t="s">
        <v>256</v>
      </c>
      <c r="D1749" s="58" t="s">
        <v>257</v>
      </c>
      <c r="E1749" s="58" t="s">
        <v>574</v>
      </c>
      <c r="F1749" s="58" t="s">
        <v>575</v>
      </c>
      <c r="G1749" s="58" t="s">
        <v>42</v>
      </c>
      <c r="H1749" s="58" t="s">
        <v>576</v>
      </c>
      <c r="I1749" s="58" t="s">
        <v>44</v>
      </c>
      <c r="J1749" s="58" t="s">
        <v>261</v>
      </c>
      <c r="K1749" s="58" t="s">
        <v>262</v>
      </c>
      <c r="L1749" s="58" t="s">
        <v>2860</v>
      </c>
      <c r="M1749" s="58" t="s">
        <v>3242</v>
      </c>
      <c r="N1749" s="58" t="s">
        <v>9611</v>
      </c>
      <c r="O1749" s="58">
        <v>1500000</v>
      </c>
      <c r="P1749" s="58" t="s">
        <v>9968</v>
      </c>
      <c r="Q1749" s="72">
        <v>44925</v>
      </c>
      <c r="R1749" s="58" t="s">
        <v>9969</v>
      </c>
      <c r="S1749" s="72">
        <v>44925</v>
      </c>
      <c r="T1749" s="58" t="s">
        <v>1597</v>
      </c>
      <c r="U1749" s="58" t="s">
        <v>9995</v>
      </c>
      <c r="V1749" s="72">
        <v>44924</v>
      </c>
      <c r="W1749" s="58" t="s">
        <v>9612</v>
      </c>
      <c r="X1749" s="72">
        <v>44917</v>
      </c>
      <c r="Y1749" s="73" t="s">
        <v>9506</v>
      </c>
      <c r="Z1749" s="58" t="s">
        <v>52</v>
      </c>
      <c r="AA1749" s="58" t="s">
        <v>53</v>
      </c>
      <c r="AB1749" s="58" t="s">
        <v>1246</v>
      </c>
      <c r="AC1749" s="58" t="s">
        <v>1247</v>
      </c>
      <c r="AD1749" s="58" t="s">
        <v>9644</v>
      </c>
      <c r="AE1749" s="58" t="s">
        <v>9613</v>
      </c>
      <c r="AF1749" s="58" t="s">
        <v>9352</v>
      </c>
      <c r="AG1749" s="58"/>
      <c r="AH1749" s="58"/>
      <c r="AI1749" s="58"/>
      <c r="AJ1749" s="58">
        <v>30000</v>
      </c>
      <c r="AK1749" s="58"/>
    </row>
    <row r="1750" spans="1:37" x14ac:dyDescent="0.3">
      <c r="A1750" s="58" t="s">
        <v>121</v>
      </c>
      <c r="B1750" s="58" t="s">
        <v>122</v>
      </c>
      <c r="C1750" s="58" t="s">
        <v>256</v>
      </c>
      <c r="D1750" s="58" t="s">
        <v>257</v>
      </c>
      <c r="E1750" s="58" t="s">
        <v>574</v>
      </c>
      <c r="F1750" s="58" t="s">
        <v>575</v>
      </c>
      <c r="G1750" s="58" t="s">
        <v>42</v>
      </c>
      <c r="H1750" s="58" t="s">
        <v>576</v>
      </c>
      <c r="I1750" s="58" t="s">
        <v>44</v>
      </c>
      <c r="J1750" s="58" t="s">
        <v>261</v>
      </c>
      <c r="K1750" s="58" t="s">
        <v>262</v>
      </c>
      <c r="L1750" s="58" t="s">
        <v>274</v>
      </c>
      <c r="M1750" s="58" t="s">
        <v>577</v>
      </c>
      <c r="N1750" s="58" t="s">
        <v>9614</v>
      </c>
      <c r="O1750" s="58">
        <v>950000</v>
      </c>
      <c r="P1750" s="58" t="s">
        <v>9968</v>
      </c>
      <c r="Q1750" s="72">
        <v>44925</v>
      </c>
      <c r="R1750" s="58" t="s">
        <v>9969</v>
      </c>
      <c r="S1750" s="72">
        <v>44925</v>
      </c>
      <c r="T1750" s="58" t="s">
        <v>1597</v>
      </c>
      <c r="U1750" s="58" t="s">
        <v>9996</v>
      </c>
      <c r="V1750" s="72">
        <v>44924</v>
      </c>
      <c r="W1750" s="58" t="s">
        <v>9615</v>
      </c>
      <c r="X1750" s="72">
        <v>44915</v>
      </c>
      <c r="Y1750" s="73" t="s">
        <v>9506</v>
      </c>
      <c r="Z1750" s="58" t="s">
        <v>52</v>
      </c>
      <c r="AA1750" s="58" t="s">
        <v>53</v>
      </c>
      <c r="AB1750" s="58" t="s">
        <v>1246</v>
      </c>
      <c r="AC1750" s="58" t="s">
        <v>1247</v>
      </c>
      <c r="AD1750" s="58" t="s">
        <v>9997</v>
      </c>
      <c r="AE1750" s="58" t="s">
        <v>9616</v>
      </c>
      <c r="AF1750" s="58" t="s">
        <v>9617</v>
      </c>
      <c r="AG1750" s="58"/>
      <c r="AH1750" s="58"/>
      <c r="AI1750" s="58"/>
      <c r="AJ1750" s="58"/>
      <c r="AK1750" s="58"/>
    </row>
    <row r="1751" spans="1:37" x14ac:dyDescent="0.3">
      <c r="A1751" s="58" t="s">
        <v>121</v>
      </c>
      <c r="B1751" s="58" t="s">
        <v>632</v>
      </c>
      <c r="C1751" s="58" t="s">
        <v>633</v>
      </c>
      <c r="D1751" s="58" t="s">
        <v>634</v>
      </c>
      <c r="E1751" s="58" t="s">
        <v>635</v>
      </c>
      <c r="F1751" s="58" t="s">
        <v>652</v>
      </c>
      <c r="G1751" s="58" t="s">
        <v>9714</v>
      </c>
      <c r="H1751" s="58" t="s">
        <v>9680</v>
      </c>
      <c r="I1751" s="58" t="s">
        <v>44</v>
      </c>
      <c r="J1751" s="58" t="s">
        <v>261</v>
      </c>
      <c r="K1751" s="58" t="s">
        <v>318</v>
      </c>
      <c r="L1751" s="58" t="s">
        <v>9681</v>
      </c>
      <c r="M1751" s="58" t="s">
        <v>9682</v>
      </c>
      <c r="N1751" s="58" t="s">
        <v>9707</v>
      </c>
      <c r="O1751" s="58">
        <v>250000</v>
      </c>
      <c r="P1751" s="58" t="s">
        <v>9968</v>
      </c>
      <c r="Q1751" s="72">
        <v>44925</v>
      </c>
      <c r="R1751" s="58" t="s">
        <v>9969</v>
      </c>
      <c r="S1751" s="72">
        <v>44925</v>
      </c>
      <c r="T1751" s="58" t="s">
        <v>1602</v>
      </c>
      <c r="U1751" s="58" t="s">
        <v>9998</v>
      </c>
      <c r="V1751" s="72">
        <v>44924</v>
      </c>
      <c r="W1751" s="58" t="s">
        <v>9708</v>
      </c>
      <c r="X1751" s="72">
        <v>44903</v>
      </c>
      <c r="Y1751" s="73" t="s">
        <v>9506</v>
      </c>
      <c r="Z1751" s="58" t="s">
        <v>52</v>
      </c>
      <c r="AA1751" s="58" t="s">
        <v>62</v>
      </c>
      <c r="AB1751" s="58" t="s">
        <v>1246</v>
      </c>
      <c r="AC1751" s="58" t="s">
        <v>1247</v>
      </c>
      <c r="AD1751" s="58" t="s">
        <v>9999</v>
      </c>
      <c r="AE1751" s="58" t="s">
        <v>9709</v>
      </c>
      <c r="AF1751" s="58" t="s">
        <v>9352</v>
      </c>
      <c r="AG1751" s="58"/>
      <c r="AH1751" s="58"/>
      <c r="AI1751" s="58"/>
      <c r="AJ1751" s="58"/>
      <c r="AK1751" s="58"/>
    </row>
    <row r="1752" spans="1:37" x14ac:dyDescent="0.3">
      <c r="A1752" s="58" t="s">
        <v>121</v>
      </c>
      <c r="B1752" s="58" t="s">
        <v>632</v>
      </c>
      <c r="C1752" s="58" t="s">
        <v>633</v>
      </c>
      <c r="D1752" s="58" t="s">
        <v>634</v>
      </c>
      <c r="E1752" s="58" t="s">
        <v>635</v>
      </c>
      <c r="F1752" s="58" t="s">
        <v>652</v>
      </c>
      <c r="G1752" s="58" t="s">
        <v>9714</v>
      </c>
      <c r="H1752" s="58" t="s">
        <v>9680</v>
      </c>
      <c r="I1752" s="58" t="s">
        <v>44</v>
      </c>
      <c r="J1752" s="58" t="s">
        <v>261</v>
      </c>
      <c r="K1752" s="58" t="s">
        <v>318</v>
      </c>
      <c r="L1752" s="58" t="s">
        <v>9681</v>
      </c>
      <c r="M1752" s="58" t="s">
        <v>9682</v>
      </c>
      <c r="N1752" s="58" t="s">
        <v>9710</v>
      </c>
      <c r="O1752" s="58">
        <v>9426000</v>
      </c>
      <c r="P1752" s="58" t="s">
        <v>9968</v>
      </c>
      <c r="Q1752" s="72">
        <v>44925</v>
      </c>
      <c r="R1752" s="58" t="s">
        <v>9969</v>
      </c>
      <c r="S1752" s="72">
        <v>44925</v>
      </c>
      <c r="T1752" s="58" t="s">
        <v>1602</v>
      </c>
      <c r="U1752" s="58" t="s">
        <v>10000</v>
      </c>
      <c r="V1752" s="72">
        <v>44924</v>
      </c>
      <c r="W1752" s="58" t="s">
        <v>9711</v>
      </c>
      <c r="X1752" s="72">
        <v>44907</v>
      </c>
      <c r="Y1752" s="73" t="s">
        <v>9506</v>
      </c>
      <c r="Z1752" s="58" t="s">
        <v>52</v>
      </c>
      <c r="AA1752" s="58" t="s">
        <v>62</v>
      </c>
      <c r="AB1752" s="58" t="s">
        <v>1246</v>
      </c>
      <c r="AC1752" s="58" t="s">
        <v>1247</v>
      </c>
      <c r="AD1752" s="58" t="s">
        <v>10001</v>
      </c>
      <c r="AE1752" s="58" t="s">
        <v>9712</v>
      </c>
      <c r="AF1752" s="58" t="s">
        <v>9352</v>
      </c>
      <c r="AG1752" s="58"/>
      <c r="AH1752" s="58"/>
      <c r="AI1752" s="58"/>
      <c r="AJ1752" s="58"/>
      <c r="AK1752" s="58"/>
    </row>
    <row r="1753" spans="1:37" x14ac:dyDescent="0.3">
      <c r="A1753" s="58" t="s">
        <v>121</v>
      </c>
      <c r="B1753" s="58" t="s">
        <v>632</v>
      </c>
      <c r="C1753" s="58" t="s">
        <v>633</v>
      </c>
      <c r="D1753" s="58" t="s">
        <v>634</v>
      </c>
      <c r="E1753" s="58" t="s">
        <v>680</v>
      </c>
      <c r="F1753" s="58" t="s">
        <v>681</v>
      </c>
      <c r="G1753" s="58" t="s">
        <v>42</v>
      </c>
      <c r="H1753" s="58" t="s">
        <v>3257</v>
      </c>
      <c r="I1753" s="58" t="s">
        <v>44</v>
      </c>
      <c r="J1753" s="58" t="s">
        <v>261</v>
      </c>
      <c r="K1753" s="58" t="s">
        <v>318</v>
      </c>
      <c r="L1753" s="58" t="s">
        <v>3437</v>
      </c>
      <c r="M1753" s="58" t="s">
        <v>9673</v>
      </c>
      <c r="N1753" s="58" t="s">
        <v>9677</v>
      </c>
      <c r="O1753" s="58">
        <v>705000</v>
      </c>
      <c r="P1753" s="58" t="s">
        <v>9968</v>
      </c>
      <c r="Q1753" s="72">
        <v>44925</v>
      </c>
      <c r="R1753" s="58" t="s">
        <v>9969</v>
      </c>
      <c r="S1753" s="72">
        <v>44925</v>
      </c>
      <c r="T1753" s="58" t="s">
        <v>1602</v>
      </c>
      <c r="U1753" s="58" t="s">
        <v>10002</v>
      </c>
      <c r="V1753" s="72">
        <v>44924</v>
      </c>
      <c r="W1753" s="58" t="s">
        <v>9678</v>
      </c>
      <c r="X1753" s="72">
        <v>44901</v>
      </c>
      <c r="Y1753" s="73" t="s">
        <v>9506</v>
      </c>
      <c r="Z1753" s="58" t="s">
        <v>52</v>
      </c>
      <c r="AA1753" s="58" t="s">
        <v>53</v>
      </c>
      <c r="AB1753" s="58" t="s">
        <v>1246</v>
      </c>
      <c r="AC1753" s="58" t="s">
        <v>1247</v>
      </c>
      <c r="AD1753" s="58" t="s">
        <v>10003</v>
      </c>
      <c r="AE1753" s="58" t="s">
        <v>9679</v>
      </c>
      <c r="AF1753" s="58" t="s">
        <v>9352</v>
      </c>
      <c r="AG1753" s="58"/>
      <c r="AH1753" s="58"/>
      <c r="AI1753" s="58"/>
      <c r="AJ1753" s="58"/>
      <c r="AK1753" s="58"/>
    </row>
    <row r="1754" spans="1:37" x14ac:dyDescent="0.3">
      <c r="A1754" s="58" t="s">
        <v>121</v>
      </c>
      <c r="B1754" s="58" t="s">
        <v>632</v>
      </c>
      <c r="C1754" s="58" t="s">
        <v>633</v>
      </c>
      <c r="D1754" s="58" t="s">
        <v>634</v>
      </c>
      <c r="E1754" s="58" t="s">
        <v>635</v>
      </c>
      <c r="F1754" s="58" t="s">
        <v>3427</v>
      </c>
      <c r="G1754" s="58" t="s">
        <v>42</v>
      </c>
      <c r="H1754" s="58" t="s">
        <v>3428</v>
      </c>
      <c r="I1754" s="58" t="s">
        <v>44</v>
      </c>
      <c r="J1754" s="58" t="s">
        <v>261</v>
      </c>
      <c r="K1754" s="58" t="s">
        <v>318</v>
      </c>
      <c r="L1754" s="58" t="s">
        <v>279</v>
      </c>
      <c r="M1754" s="58" t="s">
        <v>9397</v>
      </c>
      <c r="N1754" s="58" t="s">
        <v>9667</v>
      </c>
      <c r="O1754" s="58">
        <v>950000</v>
      </c>
      <c r="P1754" s="58" t="s">
        <v>9968</v>
      </c>
      <c r="Q1754" s="72">
        <v>44925</v>
      </c>
      <c r="R1754" s="58" t="s">
        <v>9969</v>
      </c>
      <c r="S1754" s="72">
        <v>44925</v>
      </c>
      <c r="T1754" s="58" t="s">
        <v>1602</v>
      </c>
      <c r="U1754" s="58" t="s">
        <v>10004</v>
      </c>
      <c r="V1754" s="72">
        <v>44924</v>
      </c>
      <c r="W1754" s="58" t="s">
        <v>9668</v>
      </c>
      <c r="X1754" s="72">
        <v>44917</v>
      </c>
      <c r="Y1754" s="73" t="s">
        <v>9506</v>
      </c>
      <c r="Z1754" s="58" t="s">
        <v>52</v>
      </c>
      <c r="AA1754" s="58" t="s">
        <v>53</v>
      </c>
      <c r="AB1754" s="58" t="s">
        <v>1246</v>
      </c>
      <c r="AC1754" s="58" t="s">
        <v>1247</v>
      </c>
      <c r="AD1754" s="58" t="s">
        <v>10005</v>
      </c>
      <c r="AE1754" s="58" t="s">
        <v>9669</v>
      </c>
      <c r="AF1754" s="58" t="s">
        <v>9352</v>
      </c>
      <c r="AG1754" s="58"/>
      <c r="AH1754" s="58"/>
      <c r="AI1754" s="58"/>
      <c r="AJ1754" s="58"/>
      <c r="AK1754" s="58"/>
    </row>
    <row r="1755" spans="1:37" x14ac:dyDescent="0.3">
      <c r="A1755" s="58" t="s">
        <v>121</v>
      </c>
      <c r="B1755" s="58" t="s">
        <v>632</v>
      </c>
      <c r="C1755" s="58" t="s">
        <v>633</v>
      </c>
      <c r="D1755" s="58" t="s">
        <v>634</v>
      </c>
      <c r="E1755" s="58" t="s">
        <v>680</v>
      </c>
      <c r="F1755" s="58" t="s">
        <v>681</v>
      </c>
      <c r="G1755" s="58" t="s">
        <v>42</v>
      </c>
      <c r="H1755" s="58" t="s">
        <v>3257</v>
      </c>
      <c r="I1755" s="58" t="s">
        <v>44</v>
      </c>
      <c r="J1755" s="58" t="s">
        <v>261</v>
      </c>
      <c r="K1755" s="58" t="s">
        <v>318</v>
      </c>
      <c r="L1755" s="58" t="s">
        <v>3437</v>
      </c>
      <c r="M1755" s="58" t="s">
        <v>9673</v>
      </c>
      <c r="N1755" s="58" t="s">
        <v>9674</v>
      </c>
      <c r="O1755" s="58">
        <v>330000</v>
      </c>
      <c r="P1755" s="58" t="s">
        <v>9968</v>
      </c>
      <c r="Q1755" s="72">
        <v>44925</v>
      </c>
      <c r="R1755" s="58" t="s">
        <v>9969</v>
      </c>
      <c r="S1755" s="72">
        <v>44925</v>
      </c>
      <c r="T1755" s="58" t="s">
        <v>1602</v>
      </c>
      <c r="U1755" s="58" t="s">
        <v>10006</v>
      </c>
      <c r="V1755" s="72">
        <v>44924</v>
      </c>
      <c r="W1755" s="58" t="s">
        <v>9675</v>
      </c>
      <c r="X1755" s="72">
        <v>44901</v>
      </c>
      <c r="Y1755" s="73" t="s">
        <v>9506</v>
      </c>
      <c r="Z1755" s="58" t="s">
        <v>52</v>
      </c>
      <c r="AA1755" s="58" t="s">
        <v>53</v>
      </c>
      <c r="AB1755" s="58" t="s">
        <v>1246</v>
      </c>
      <c r="AC1755" s="58" t="s">
        <v>1247</v>
      </c>
      <c r="AD1755" s="58" t="s">
        <v>10007</v>
      </c>
      <c r="AE1755" s="58" t="s">
        <v>9676</v>
      </c>
      <c r="AF1755" s="58" t="s">
        <v>9352</v>
      </c>
      <c r="AG1755" s="58"/>
      <c r="AH1755" s="58"/>
      <c r="AI1755" s="58"/>
      <c r="AJ1755" s="58"/>
      <c r="AK1755" s="58"/>
    </row>
    <row r="1756" spans="1:37" x14ac:dyDescent="0.3">
      <c r="A1756" s="58" t="s">
        <v>121</v>
      </c>
      <c r="B1756" s="58" t="s">
        <v>632</v>
      </c>
      <c r="C1756" s="58" t="s">
        <v>633</v>
      </c>
      <c r="D1756" s="58" t="s">
        <v>634</v>
      </c>
      <c r="E1756" s="58" t="s">
        <v>635</v>
      </c>
      <c r="F1756" s="58" t="s">
        <v>3427</v>
      </c>
      <c r="G1756" s="58" t="s">
        <v>42</v>
      </c>
      <c r="H1756" s="58" t="s">
        <v>3428</v>
      </c>
      <c r="I1756" s="58" t="s">
        <v>44</v>
      </c>
      <c r="J1756" s="58" t="s">
        <v>261</v>
      </c>
      <c r="K1756" s="58" t="s">
        <v>318</v>
      </c>
      <c r="L1756" s="58" t="s">
        <v>274</v>
      </c>
      <c r="M1756" s="58" t="s">
        <v>9404</v>
      </c>
      <c r="N1756" s="58" t="s">
        <v>9670</v>
      </c>
      <c r="O1756" s="58">
        <v>1485000</v>
      </c>
      <c r="P1756" s="58" t="s">
        <v>9968</v>
      </c>
      <c r="Q1756" s="72">
        <v>44925</v>
      </c>
      <c r="R1756" s="58" t="s">
        <v>9969</v>
      </c>
      <c r="S1756" s="72">
        <v>44925</v>
      </c>
      <c r="T1756" s="58" t="s">
        <v>1602</v>
      </c>
      <c r="U1756" s="58" t="s">
        <v>10008</v>
      </c>
      <c r="V1756" s="72">
        <v>44924</v>
      </c>
      <c r="W1756" s="58" t="s">
        <v>9671</v>
      </c>
      <c r="X1756" s="72">
        <v>44915</v>
      </c>
      <c r="Y1756" s="73" t="s">
        <v>9506</v>
      </c>
      <c r="Z1756" s="58" t="s">
        <v>52</v>
      </c>
      <c r="AA1756" s="58" t="s">
        <v>53</v>
      </c>
      <c r="AB1756" s="58" t="s">
        <v>1246</v>
      </c>
      <c r="AC1756" s="58" t="s">
        <v>1247</v>
      </c>
      <c r="AD1756" s="58" t="s">
        <v>10009</v>
      </c>
      <c r="AE1756" s="58" t="s">
        <v>9672</v>
      </c>
      <c r="AF1756" s="58" t="s">
        <v>9352</v>
      </c>
      <c r="AG1756" s="58"/>
      <c r="AH1756" s="58"/>
      <c r="AI1756" s="58"/>
      <c r="AJ1756" s="58"/>
      <c r="AK1756" s="58"/>
    </row>
    <row r="1757" spans="1:37" x14ac:dyDescent="0.3">
      <c r="A1757" s="58" t="s">
        <v>121</v>
      </c>
      <c r="B1757" s="58" t="s">
        <v>632</v>
      </c>
      <c r="C1757" s="58" t="s">
        <v>633</v>
      </c>
      <c r="D1757" s="58" t="s">
        <v>634</v>
      </c>
      <c r="E1757" s="58" t="s">
        <v>635</v>
      </c>
      <c r="F1757" s="58" t="s">
        <v>652</v>
      </c>
      <c r="G1757" s="58" t="s">
        <v>9714</v>
      </c>
      <c r="H1757" s="58" t="s">
        <v>9680</v>
      </c>
      <c r="I1757" s="58" t="s">
        <v>44</v>
      </c>
      <c r="J1757" s="58" t="s">
        <v>261</v>
      </c>
      <c r="K1757" s="58" t="s">
        <v>318</v>
      </c>
      <c r="L1757" s="58" t="s">
        <v>9681</v>
      </c>
      <c r="M1757" s="58" t="s">
        <v>9682</v>
      </c>
      <c r="N1757" s="58" t="s">
        <v>9704</v>
      </c>
      <c r="O1757" s="58">
        <v>12183800</v>
      </c>
      <c r="P1757" s="58" t="s">
        <v>9968</v>
      </c>
      <c r="Q1757" s="72">
        <v>44925</v>
      </c>
      <c r="R1757" s="58" t="s">
        <v>9969</v>
      </c>
      <c r="S1757" s="72">
        <v>44925</v>
      </c>
      <c r="T1757" s="58" t="s">
        <v>1602</v>
      </c>
      <c r="U1757" s="58" t="s">
        <v>10010</v>
      </c>
      <c r="V1757" s="72">
        <v>44924</v>
      </c>
      <c r="W1757" s="58" t="s">
        <v>9705</v>
      </c>
      <c r="X1757" s="72">
        <v>44904</v>
      </c>
      <c r="Y1757" s="73" t="s">
        <v>9506</v>
      </c>
      <c r="Z1757" s="58" t="s">
        <v>52</v>
      </c>
      <c r="AA1757" s="58" t="s">
        <v>62</v>
      </c>
      <c r="AB1757" s="58" t="s">
        <v>1246</v>
      </c>
      <c r="AC1757" s="58" t="s">
        <v>1247</v>
      </c>
      <c r="AD1757" s="58" t="s">
        <v>10011</v>
      </c>
      <c r="AE1757" s="58" t="s">
        <v>9706</v>
      </c>
      <c r="AF1757" s="58" t="s">
        <v>9352</v>
      </c>
      <c r="AG1757" s="58"/>
      <c r="AH1757" s="58"/>
      <c r="AI1757" s="58"/>
      <c r="AJ1757" s="58"/>
      <c r="AK1757" s="58"/>
    </row>
    <row r="1758" spans="1:37" x14ac:dyDescent="0.3">
      <c r="A1758" s="58" t="s">
        <v>121</v>
      </c>
      <c r="B1758" s="58" t="s">
        <v>632</v>
      </c>
      <c r="C1758" s="58" t="s">
        <v>633</v>
      </c>
      <c r="D1758" s="58" t="s">
        <v>634</v>
      </c>
      <c r="E1758" s="58" t="s">
        <v>635</v>
      </c>
      <c r="F1758" s="58" t="s">
        <v>652</v>
      </c>
      <c r="G1758" s="58" t="s">
        <v>9714</v>
      </c>
      <c r="H1758" s="58" t="s">
        <v>9680</v>
      </c>
      <c r="I1758" s="58" t="s">
        <v>44</v>
      </c>
      <c r="J1758" s="58" t="s">
        <v>261</v>
      </c>
      <c r="K1758" s="58" t="s">
        <v>318</v>
      </c>
      <c r="L1758" s="58" t="s">
        <v>9681</v>
      </c>
      <c r="M1758" s="58" t="s">
        <v>9682</v>
      </c>
      <c r="N1758" s="58" t="s">
        <v>9701</v>
      </c>
      <c r="O1758" s="58">
        <v>4893600</v>
      </c>
      <c r="P1758" s="58" t="s">
        <v>9968</v>
      </c>
      <c r="Q1758" s="72">
        <v>44925</v>
      </c>
      <c r="R1758" s="58" t="s">
        <v>9969</v>
      </c>
      <c r="S1758" s="72">
        <v>44925</v>
      </c>
      <c r="T1758" s="58" t="s">
        <v>1602</v>
      </c>
      <c r="U1758" s="58" t="s">
        <v>10012</v>
      </c>
      <c r="V1758" s="72">
        <v>44924</v>
      </c>
      <c r="W1758" s="58" t="s">
        <v>9702</v>
      </c>
      <c r="X1758" s="72">
        <v>44903</v>
      </c>
      <c r="Y1758" s="73" t="s">
        <v>9506</v>
      </c>
      <c r="Z1758" s="58" t="s">
        <v>52</v>
      </c>
      <c r="AA1758" s="58" t="s">
        <v>62</v>
      </c>
      <c r="AB1758" s="58" t="s">
        <v>1246</v>
      </c>
      <c r="AC1758" s="58" t="s">
        <v>1247</v>
      </c>
      <c r="AD1758" s="58" t="s">
        <v>10013</v>
      </c>
      <c r="AE1758" s="58" t="s">
        <v>9703</v>
      </c>
      <c r="AF1758" s="58" t="s">
        <v>9352</v>
      </c>
      <c r="AG1758" s="58"/>
      <c r="AH1758" s="58"/>
      <c r="AI1758" s="58"/>
      <c r="AJ1758" s="58"/>
      <c r="AK1758" s="58"/>
    </row>
    <row r="1759" spans="1:37" x14ac:dyDescent="0.3">
      <c r="A1759" s="58" t="s">
        <v>121</v>
      </c>
      <c r="B1759" s="58" t="s">
        <v>632</v>
      </c>
      <c r="C1759" s="58" t="s">
        <v>633</v>
      </c>
      <c r="D1759" s="58" t="s">
        <v>634</v>
      </c>
      <c r="E1759" s="58" t="s">
        <v>635</v>
      </c>
      <c r="F1759" s="58" t="s">
        <v>652</v>
      </c>
      <c r="G1759" s="58" t="s">
        <v>9714</v>
      </c>
      <c r="H1759" s="58" t="s">
        <v>9680</v>
      </c>
      <c r="I1759" s="58" t="s">
        <v>44</v>
      </c>
      <c r="J1759" s="58" t="s">
        <v>261</v>
      </c>
      <c r="K1759" s="58" t="s">
        <v>318</v>
      </c>
      <c r="L1759" s="58" t="s">
        <v>9681</v>
      </c>
      <c r="M1759" s="58" t="s">
        <v>9682</v>
      </c>
      <c r="N1759" s="58" t="s">
        <v>9698</v>
      </c>
      <c r="O1759" s="58">
        <v>1276500</v>
      </c>
      <c r="P1759" s="58" t="s">
        <v>9968</v>
      </c>
      <c r="Q1759" s="72">
        <v>44925</v>
      </c>
      <c r="R1759" s="58" t="s">
        <v>9969</v>
      </c>
      <c r="S1759" s="72">
        <v>44925</v>
      </c>
      <c r="T1759" s="58" t="s">
        <v>1602</v>
      </c>
      <c r="U1759" s="58" t="s">
        <v>10014</v>
      </c>
      <c r="V1759" s="72">
        <v>44924</v>
      </c>
      <c r="W1759" s="58" t="s">
        <v>9699</v>
      </c>
      <c r="X1759" s="72">
        <v>44902</v>
      </c>
      <c r="Y1759" s="73" t="s">
        <v>9506</v>
      </c>
      <c r="Z1759" s="58" t="s">
        <v>52</v>
      </c>
      <c r="AA1759" s="58" t="s">
        <v>62</v>
      </c>
      <c r="AB1759" s="58" t="s">
        <v>1246</v>
      </c>
      <c r="AC1759" s="58" t="s">
        <v>1247</v>
      </c>
      <c r="AD1759" s="58" t="s">
        <v>10015</v>
      </c>
      <c r="AE1759" s="58" t="s">
        <v>9700</v>
      </c>
      <c r="AF1759" s="58" t="s">
        <v>9352</v>
      </c>
      <c r="AG1759" s="58"/>
      <c r="AH1759" s="58"/>
      <c r="AI1759" s="58"/>
      <c r="AJ1759" s="58"/>
      <c r="AK1759" s="58"/>
    </row>
    <row r="1760" spans="1:37" x14ac:dyDescent="0.3">
      <c r="A1760" s="58" t="s">
        <v>121</v>
      </c>
      <c r="B1760" s="58" t="s">
        <v>632</v>
      </c>
      <c r="C1760" s="58" t="s">
        <v>633</v>
      </c>
      <c r="D1760" s="58" t="s">
        <v>634</v>
      </c>
      <c r="E1760" s="58" t="s">
        <v>635</v>
      </c>
      <c r="F1760" s="58" t="s">
        <v>652</v>
      </c>
      <c r="G1760" s="58" t="s">
        <v>9714</v>
      </c>
      <c r="H1760" s="58" t="s">
        <v>9680</v>
      </c>
      <c r="I1760" s="58" t="s">
        <v>44</v>
      </c>
      <c r="J1760" s="58" t="s">
        <v>261</v>
      </c>
      <c r="K1760" s="58" t="s">
        <v>318</v>
      </c>
      <c r="L1760" s="58" t="s">
        <v>9681</v>
      </c>
      <c r="M1760" s="58" t="s">
        <v>9682</v>
      </c>
      <c r="N1760" s="58" t="s">
        <v>9695</v>
      </c>
      <c r="O1760" s="58">
        <v>4789500</v>
      </c>
      <c r="P1760" s="58" t="s">
        <v>9968</v>
      </c>
      <c r="Q1760" s="72">
        <v>44925</v>
      </c>
      <c r="R1760" s="58" t="s">
        <v>9969</v>
      </c>
      <c r="S1760" s="72">
        <v>44925</v>
      </c>
      <c r="T1760" s="58" t="s">
        <v>1602</v>
      </c>
      <c r="U1760" s="58" t="s">
        <v>10016</v>
      </c>
      <c r="V1760" s="72">
        <v>44924</v>
      </c>
      <c r="W1760" s="58" t="s">
        <v>9696</v>
      </c>
      <c r="X1760" s="72">
        <v>44904</v>
      </c>
      <c r="Y1760" s="73" t="s">
        <v>9506</v>
      </c>
      <c r="Z1760" s="58" t="s">
        <v>52</v>
      </c>
      <c r="AA1760" s="58" t="s">
        <v>62</v>
      </c>
      <c r="AB1760" s="58" t="s">
        <v>1246</v>
      </c>
      <c r="AC1760" s="58" t="s">
        <v>1247</v>
      </c>
      <c r="AD1760" s="58" t="s">
        <v>10017</v>
      </c>
      <c r="AE1760" s="58" t="s">
        <v>9697</v>
      </c>
      <c r="AF1760" s="58" t="s">
        <v>9352</v>
      </c>
      <c r="AG1760" s="58"/>
      <c r="AH1760" s="58"/>
      <c r="AI1760" s="58"/>
      <c r="AJ1760" s="58"/>
      <c r="AK1760" s="58"/>
    </row>
    <row r="1761" spans="1:37" x14ac:dyDescent="0.3">
      <c r="A1761" s="58" t="s">
        <v>121</v>
      </c>
      <c r="B1761" s="58" t="s">
        <v>632</v>
      </c>
      <c r="C1761" s="58" t="s">
        <v>633</v>
      </c>
      <c r="D1761" s="58" t="s">
        <v>634</v>
      </c>
      <c r="E1761" s="58" t="s">
        <v>635</v>
      </c>
      <c r="F1761" s="58" t="s">
        <v>652</v>
      </c>
      <c r="G1761" s="58" t="s">
        <v>9714</v>
      </c>
      <c r="H1761" s="58" t="s">
        <v>9680</v>
      </c>
      <c r="I1761" s="58" t="s">
        <v>44</v>
      </c>
      <c r="J1761" s="58" t="s">
        <v>261</v>
      </c>
      <c r="K1761" s="58" t="s">
        <v>318</v>
      </c>
      <c r="L1761" s="58" t="s">
        <v>9681</v>
      </c>
      <c r="M1761" s="58" t="s">
        <v>9682</v>
      </c>
      <c r="N1761" s="58" t="s">
        <v>9692</v>
      </c>
      <c r="O1761" s="58">
        <v>3148960</v>
      </c>
      <c r="P1761" s="58" t="s">
        <v>9968</v>
      </c>
      <c r="Q1761" s="72">
        <v>44925</v>
      </c>
      <c r="R1761" s="58" t="s">
        <v>9969</v>
      </c>
      <c r="S1761" s="72">
        <v>44925</v>
      </c>
      <c r="T1761" s="58" t="s">
        <v>1602</v>
      </c>
      <c r="U1761" s="58" t="s">
        <v>10018</v>
      </c>
      <c r="V1761" s="72">
        <v>44924</v>
      </c>
      <c r="W1761" s="58" t="s">
        <v>9693</v>
      </c>
      <c r="X1761" s="72">
        <v>44903</v>
      </c>
      <c r="Y1761" s="73" t="s">
        <v>9506</v>
      </c>
      <c r="Z1761" s="58" t="s">
        <v>52</v>
      </c>
      <c r="AA1761" s="58" t="s">
        <v>62</v>
      </c>
      <c r="AB1761" s="58" t="s">
        <v>1246</v>
      </c>
      <c r="AC1761" s="58" t="s">
        <v>1247</v>
      </c>
      <c r="AD1761" s="58" t="s">
        <v>10019</v>
      </c>
      <c r="AE1761" s="58" t="s">
        <v>9694</v>
      </c>
      <c r="AF1761" s="58" t="s">
        <v>9352</v>
      </c>
      <c r="AG1761" s="58"/>
      <c r="AH1761" s="58"/>
      <c r="AI1761" s="58"/>
      <c r="AJ1761" s="58"/>
      <c r="AK1761" s="58"/>
    </row>
    <row r="1762" spans="1:37" x14ac:dyDescent="0.3">
      <c r="A1762" s="58" t="s">
        <v>121</v>
      </c>
      <c r="B1762" s="58" t="s">
        <v>632</v>
      </c>
      <c r="C1762" s="58" t="s">
        <v>633</v>
      </c>
      <c r="D1762" s="58" t="s">
        <v>634</v>
      </c>
      <c r="E1762" s="58" t="s">
        <v>635</v>
      </c>
      <c r="F1762" s="58" t="s">
        <v>652</v>
      </c>
      <c r="G1762" s="58" t="s">
        <v>9714</v>
      </c>
      <c r="H1762" s="58" t="s">
        <v>9680</v>
      </c>
      <c r="I1762" s="58" t="s">
        <v>44</v>
      </c>
      <c r="J1762" s="58" t="s">
        <v>261</v>
      </c>
      <c r="K1762" s="58" t="s">
        <v>318</v>
      </c>
      <c r="L1762" s="58" t="s">
        <v>9681</v>
      </c>
      <c r="M1762" s="58" t="s">
        <v>9682</v>
      </c>
      <c r="N1762" s="58" t="s">
        <v>9689</v>
      </c>
      <c r="O1762" s="58">
        <v>4432960</v>
      </c>
      <c r="P1762" s="58" t="s">
        <v>9968</v>
      </c>
      <c r="Q1762" s="72">
        <v>44925</v>
      </c>
      <c r="R1762" s="58" t="s">
        <v>9969</v>
      </c>
      <c r="S1762" s="72">
        <v>44925</v>
      </c>
      <c r="T1762" s="58" t="s">
        <v>1602</v>
      </c>
      <c r="U1762" s="58" t="s">
        <v>10020</v>
      </c>
      <c r="V1762" s="72">
        <v>44924</v>
      </c>
      <c r="W1762" s="58" t="s">
        <v>9690</v>
      </c>
      <c r="X1762" s="72">
        <v>44903</v>
      </c>
      <c r="Y1762" s="73" t="s">
        <v>9506</v>
      </c>
      <c r="Z1762" s="58" t="s">
        <v>52</v>
      </c>
      <c r="AA1762" s="58" t="s">
        <v>62</v>
      </c>
      <c r="AB1762" s="58" t="s">
        <v>1246</v>
      </c>
      <c r="AC1762" s="58" t="s">
        <v>1247</v>
      </c>
      <c r="AD1762" s="58" t="s">
        <v>10021</v>
      </c>
      <c r="AE1762" s="58" t="s">
        <v>9691</v>
      </c>
      <c r="AF1762" s="58" t="s">
        <v>9352</v>
      </c>
      <c r="AG1762" s="58"/>
      <c r="AH1762" s="58"/>
      <c r="AI1762" s="58"/>
      <c r="AJ1762" s="58"/>
      <c r="AK1762" s="58"/>
    </row>
    <row r="1763" spans="1:37" x14ac:dyDescent="0.3">
      <c r="A1763" s="58" t="s">
        <v>121</v>
      </c>
      <c r="B1763" s="58" t="s">
        <v>632</v>
      </c>
      <c r="C1763" s="58" t="s">
        <v>633</v>
      </c>
      <c r="D1763" s="58" t="s">
        <v>634</v>
      </c>
      <c r="E1763" s="58" t="s">
        <v>635</v>
      </c>
      <c r="F1763" s="58" t="s">
        <v>652</v>
      </c>
      <c r="G1763" s="58" t="s">
        <v>9714</v>
      </c>
      <c r="H1763" s="58" t="s">
        <v>9680</v>
      </c>
      <c r="I1763" s="58" t="s">
        <v>44</v>
      </c>
      <c r="J1763" s="58" t="s">
        <v>261</v>
      </c>
      <c r="K1763" s="58" t="s">
        <v>318</v>
      </c>
      <c r="L1763" s="58" t="s">
        <v>9681</v>
      </c>
      <c r="M1763" s="58" t="s">
        <v>9682</v>
      </c>
      <c r="N1763" s="58" t="s">
        <v>9686</v>
      </c>
      <c r="O1763" s="58">
        <v>300000</v>
      </c>
      <c r="P1763" s="58" t="s">
        <v>9968</v>
      </c>
      <c r="Q1763" s="72">
        <v>44925</v>
      </c>
      <c r="R1763" s="58" t="s">
        <v>9969</v>
      </c>
      <c r="S1763" s="72">
        <v>44925</v>
      </c>
      <c r="T1763" s="58" t="s">
        <v>1602</v>
      </c>
      <c r="U1763" s="58" t="s">
        <v>10022</v>
      </c>
      <c r="V1763" s="72">
        <v>44924</v>
      </c>
      <c r="W1763" s="58" t="s">
        <v>9687</v>
      </c>
      <c r="X1763" s="72">
        <v>44903</v>
      </c>
      <c r="Y1763" s="73" t="s">
        <v>9506</v>
      </c>
      <c r="Z1763" s="58" t="s">
        <v>52</v>
      </c>
      <c r="AA1763" s="58" t="s">
        <v>62</v>
      </c>
      <c r="AB1763" s="58" t="s">
        <v>1246</v>
      </c>
      <c r="AC1763" s="58" t="s">
        <v>1247</v>
      </c>
      <c r="AD1763" s="58" t="s">
        <v>10023</v>
      </c>
      <c r="AE1763" s="58" t="s">
        <v>9688</v>
      </c>
      <c r="AF1763" s="58" t="s">
        <v>9352</v>
      </c>
      <c r="AG1763" s="58"/>
      <c r="AH1763" s="58"/>
      <c r="AI1763" s="58"/>
      <c r="AJ1763" s="58"/>
      <c r="AK1763" s="58"/>
    </row>
    <row r="1764" spans="1:37" x14ac:dyDescent="0.3">
      <c r="A1764" s="58" t="s">
        <v>121</v>
      </c>
      <c r="B1764" s="58" t="s">
        <v>632</v>
      </c>
      <c r="C1764" s="58" t="s">
        <v>633</v>
      </c>
      <c r="D1764" s="58" t="s">
        <v>634</v>
      </c>
      <c r="E1764" s="58" t="s">
        <v>635</v>
      </c>
      <c r="F1764" s="58" t="s">
        <v>652</v>
      </c>
      <c r="G1764" s="58" t="s">
        <v>9714</v>
      </c>
      <c r="H1764" s="58" t="s">
        <v>9680</v>
      </c>
      <c r="I1764" s="58" t="s">
        <v>44</v>
      </c>
      <c r="J1764" s="58" t="s">
        <v>261</v>
      </c>
      <c r="K1764" s="58" t="s">
        <v>318</v>
      </c>
      <c r="L1764" s="58" t="s">
        <v>9681</v>
      </c>
      <c r="M1764" s="58" t="s">
        <v>9682</v>
      </c>
      <c r="N1764" s="58" t="s">
        <v>9683</v>
      </c>
      <c r="O1764" s="58">
        <v>19893500</v>
      </c>
      <c r="P1764" s="58" t="s">
        <v>9968</v>
      </c>
      <c r="Q1764" s="72">
        <v>44925</v>
      </c>
      <c r="R1764" s="58" t="s">
        <v>9969</v>
      </c>
      <c r="S1764" s="72">
        <v>44925</v>
      </c>
      <c r="T1764" s="58" t="s">
        <v>1602</v>
      </c>
      <c r="U1764" s="58" t="s">
        <v>10024</v>
      </c>
      <c r="V1764" s="72">
        <v>44924</v>
      </c>
      <c r="W1764" s="58" t="s">
        <v>9684</v>
      </c>
      <c r="X1764" s="72">
        <v>44907</v>
      </c>
      <c r="Y1764" s="73" t="s">
        <v>9506</v>
      </c>
      <c r="Z1764" s="58" t="s">
        <v>52</v>
      </c>
      <c r="AA1764" s="58" t="s">
        <v>62</v>
      </c>
      <c r="AB1764" s="58" t="s">
        <v>1246</v>
      </c>
      <c r="AC1764" s="58" t="s">
        <v>1247</v>
      </c>
      <c r="AD1764" s="58" t="s">
        <v>10025</v>
      </c>
      <c r="AE1764" s="58" t="s">
        <v>9685</v>
      </c>
      <c r="AF1764" s="58" t="s">
        <v>9352</v>
      </c>
      <c r="AG1764" s="58"/>
      <c r="AH1764" s="58"/>
      <c r="AI1764" s="58"/>
      <c r="AJ1764" s="58"/>
      <c r="AK1764" s="58"/>
    </row>
    <row r="1765" spans="1:37" x14ac:dyDescent="0.3">
      <c r="A1765" s="58" t="s">
        <v>121</v>
      </c>
      <c r="B1765" s="58" t="s">
        <v>632</v>
      </c>
      <c r="C1765" s="58" t="s">
        <v>633</v>
      </c>
      <c r="D1765" s="58" t="s">
        <v>634</v>
      </c>
      <c r="E1765" s="58" t="s">
        <v>635</v>
      </c>
      <c r="F1765" s="58" t="s">
        <v>636</v>
      </c>
      <c r="G1765" s="58" t="s">
        <v>42</v>
      </c>
      <c r="H1765" s="58" t="s">
        <v>3417</v>
      </c>
      <c r="I1765" s="58" t="s">
        <v>44</v>
      </c>
      <c r="J1765" s="58" t="s">
        <v>261</v>
      </c>
      <c r="K1765" s="58" t="s">
        <v>318</v>
      </c>
      <c r="L1765" s="58" t="s">
        <v>3252</v>
      </c>
      <c r="M1765" s="58" t="s">
        <v>8587</v>
      </c>
      <c r="N1765" s="58" t="s">
        <v>9621</v>
      </c>
      <c r="O1765" s="58">
        <v>1485100</v>
      </c>
      <c r="P1765" s="58" t="s">
        <v>9968</v>
      </c>
      <c r="Q1765" s="72">
        <v>44925</v>
      </c>
      <c r="R1765" s="58" t="s">
        <v>9969</v>
      </c>
      <c r="S1765" s="72">
        <v>44925</v>
      </c>
      <c r="T1765" s="58" t="s">
        <v>1602</v>
      </c>
      <c r="U1765" s="58" t="s">
        <v>10026</v>
      </c>
      <c r="V1765" s="72">
        <v>44924</v>
      </c>
      <c r="W1765" s="58" t="s">
        <v>9622</v>
      </c>
      <c r="X1765" s="72">
        <v>44918</v>
      </c>
      <c r="Y1765" s="73" t="s">
        <v>9506</v>
      </c>
      <c r="Z1765" s="58" t="s">
        <v>52</v>
      </c>
      <c r="AA1765" s="58" t="s">
        <v>53</v>
      </c>
      <c r="AB1765" s="58" t="s">
        <v>1246</v>
      </c>
      <c r="AC1765" s="58" t="s">
        <v>1247</v>
      </c>
      <c r="AD1765" s="58" t="s">
        <v>10027</v>
      </c>
      <c r="AE1765" s="58" t="s">
        <v>9623</v>
      </c>
      <c r="AF1765" s="58" t="s">
        <v>9352</v>
      </c>
      <c r="AG1765" s="58"/>
      <c r="AH1765" s="58"/>
      <c r="AI1765" s="58"/>
      <c r="AJ1765" s="58">
        <v>29702</v>
      </c>
      <c r="AK1765" s="58"/>
    </row>
    <row r="1766" spans="1:37" x14ac:dyDescent="0.3">
      <c r="A1766" s="58" t="s">
        <v>121</v>
      </c>
      <c r="B1766" s="58" t="s">
        <v>632</v>
      </c>
      <c r="C1766" s="58" t="s">
        <v>633</v>
      </c>
      <c r="D1766" s="58" t="s">
        <v>634</v>
      </c>
      <c r="E1766" s="58" t="s">
        <v>635</v>
      </c>
      <c r="F1766" s="58" t="s">
        <v>636</v>
      </c>
      <c r="G1766" s="58" t="s">
        <v>42</v>
      </c>
      <c r="H1766" s="58" t="s">
        <v>3417</v>
      </c>
      <c r="I1766" s="58" t="s">
        <v>44</v>
      </c>
      <c r="J1766" s="58" t="s">
        <v>261</v>
      </c>
      <c r="K1766" s="58" t="s">
        <v>318</v>
      </c>
      <c r="L1766" s="58" t="s">
        <v>3252</v>
      </c>
      <c r="M1766" s="58" t="s">
        <v>8587</v>
      </c>
      <c r="N1766" s="58" t="s">
        <v>9618</v>
      </c>
      <c r="O1766" s="58">
        <v>1462050</v>
      </c>
      <c r="P1766" s="58" t="s">
        <v>9968</v>
      </c>
      <c r="Q1766" s="72">
        <v>44925</v>
      </c>
      <c r="R1766" s="58" t="s">
        <v>9969</v>
      </c>
      <c r="S1766" s="72">
        <v>44925</v>
      </c>
      <c r="T1766" s="58" t="s">
        <v>1602</v>
      </c>
      <c r="U1766" s="58" t="s">
        <v>10028</v>
      </c>
      <c r="V1766" s="72">
        <v>44924</v>
      </c>
      <c r="W1766" s="58" t="s">
        <v>9619</v>
      </c>
      <c r="X1766" s="72">
        <v>44916</v>
      </c>
      <c r="Y1766" s="73" t="s">
        <v>9506</v>
      </c>
      <c r="Z1766" s="58" t="s">
        <v>52</v>
      </c>
      <c r="AA1766" s="58" t="s">
        <v>53</v>
      </c>
      <c r="AB1766" s="58" t="s">
        <v>1246</v>
      </c>
      <c r="AC1766" s="58" t="s">
        <v>1247</v>
      </c>
      <c r="AD1766" s="58" t="s">
        <v>10029</v>
      </c>
      <c r="AE1766" s="58" t="s">
        <v>9620</v>
      </c>
      <c r="AF1766" s="58" t="s">
        <v>9352</v>
      </c>
      <c r="AG1766" s="58"/>
      <c r="AH1766" s="58"/>
      <c r="AI1766" s="58"/>
      <c r="AJ1766" s="58">
        <v>29241</v>
      </c>
      <c r="AK1766" s="58"/>
    </row>
    <row r="1767" spans="1:37" x14ac:dyDescent="0.3">
      <c r="A1767" s="58" t="s">
        <v>121</v>
      </c>
      <c r="B1767" s="58" t="s">
        <v>632</v>
      </c>
      <c r="C1767" s="58" t="s">
        <v>633</v>
      </c>
      <c r="D1767" s="58" t="s">
        <v>634</v>
      </c>
      <c r="E1767" s="58" t="s">
        <v>635</v>
      </c>
      <c r="F1767" s="58" t="s">
        <v>652</v>
      </c>
      <c r="G1767" s="58" t="s">
        <v>56</v>
      </c>
      <c r="H1767" s="58" t="s">
        <v>665</v>
      </c>
      <c r="I1767" s="58" t="s">
        <v>44</v>
      </c>
      <c r="J1767" s="58" t="s">
        <v>261</v>
      </c>
      <c r="K1767" s="58" t="s">
        <v>318</v>
      </c>
      <c r="L1767" s="58" t="s">
        <v>666</v>
      </c>
      <c r="M1767" s="58" t="s">
        <v>667</v>
      </c>
      <c r="N1767" s="58" t="s">
        <v>9664</v>
      </c>
      <c r="O1767" s="58">
        <v>735000</v>
      </c>
      <c r="P1767" s="58" t="s">
        <v>9968</v>
      </c>
      <c r="Q1767" s="72">
        <v>44925</v>
      </c>
      <c r="R1767" s="58" t="s">
        <v>9969</v>
      </c>
      <c r="S1767" s="72">
        <v>44925</v>
      </c>
      <c r="T1767" s="58" t="s">
        <v>1602</v>
      </c>
      <c r="U1767" s="58" t="s">
        <v>10030</v>
      </c>
      <c r="V1767" s="72">
        <v>44924</v>
      </c>
      <c r="W1767" s="58" t="s">
        <v>9665</v>
      </c>
      <c r="X1767" s="72">
        <v>44907</v>
      </c>
      <c r="Y1767" s="73" t="s">
        <v>9506</v>
      </c>
      <c r="Z1767" s="58" t="s">
        <v>52</v>
      </c>
      <c r="AA1767" s="58" t="s">
        <v>62</v>
      </c>
      <c r="AB1767" s="58" t="s">
        <v>1246</v>
      </c>
      <c r="AC1767" s="58" t="s">
        <v>1247</v>
      </c>
      <c r="AD1767" s="58" t="s">
        <v>9635</v>
      </c>
      <c r="AE1767" s="58" t="s">
        <v>9666</v>
      </c>
      <c r="AF1767" s="58" t="s">
        <v>9352</v>
      </c>
      <c r="AG1767" s="58"/>
      <c r="AH1767" s="58"/>
      <c r="AI1767" s="58"/>
      <c r="AJ1767" s="58"/>
      <c r="AK1767" s="58"/>
    </row>
    <row r="1768" spans="1:37" x14ac:dyDescent="0.3">
      <c r="A1768" s="58" t="s">
        <v>121</v>
      </c>
      <c r="B1768" s="58" t="s">
        <v>632</v>
      </c>
      <c r="C1768" s="58" t="s">
        <v>633</v>
      </c>
      <c r="D1768" s="58" t="s">
        <v>634</v>
      </c>
      <c r="E1768" s="58" t="s">
        <v>635</v>
      </c>
      <c r="F1768" s="58" t="s">
        <v>652</v>
      </c>
      <c r="G1768" s="58" t="s">
        <v>56</v>
      </c>
      <c r="H1768" s="58" t="s">
        <v>665</v>
      </c>
      <c r="I1768" s="58" t="s">
        <v>44</v>
      </c>
      <c r="J1768" s="58" t="s">
        <v>261</v>
      </c>
      <c r="K1768" s="58" t="s">
        <v>318</v>
      </c>
      <c r="L1768" s="58" t="s">
        <v>666</v>
      </c>
      <c r="M1768" s="58" t="s">
        <v>667</v>
      </c>
      <c r="N1768" s="58" t="s">
        <v>9661</v>
      </c>
      <c r="O1768" s="58">
        <v>3650000</v>
      </c>
      <c r="P1768" s="58" t="s">
        <v>9968</v>
      </c>
      <c r="Q1768" s="72">
        <v>44925</v>
      </c>
      <c r="R1768" s="58" t="s">
        <v>9969</v>
      </c>
      <c r="S1768" s="72">
        <v>44925</v>
      </c>
      <c r="T1768" s="58" t="s">
        <v>1602</v>
      </c>
      <c r="U1768" s="58" t="s">
        <v>10031</v>
      </c>
      <c r="V1768" s="72">
        <v>44924</v>
      </c>
      <c r="W1768" s="58" t="s">
        <v>9662</v>
      </c>
      <c r="X1768" s="72">
        <v>44921</v>
      </c>
      <c r="Y1768" s="73" t="s">
        <v>9506</v>
      </c>
      <c r="Z1768" s="58" t="s">
        <v>52</v>
      </c>
      <c r="AA1768" s="58" t="s">
        <v>62</v>
      </c>
      <c r="AB1768" s="58" t="s">
        <v>1246</v>
      </c>
      <c r="AC1768" s="58" t="s">
        <v>1247</v>
      </c>
      <c r="AD1768" s="58" t="s">
        <v>10032</v>
      </c>
      <c r="AE1768" s="58" t="s">
        <v>9663</v>
      </c>
      <c r="AF1768" s="58" t="s">
        <v>9352</v>
      </c>
      <c r="AG1768" s="58"/>
      <c r="AH1768" s="58"/>
      <c r="AI1768" s="58"/>
      <c r="AJ1768" s="58"/>
      <c r="AK1768" s="58"/>
    </row>
    <row r="1769" spans="1:37" x14ac:dyDescent="0.3">
      <c r="A1769" s="58" t="s">
        <v>121</v>
      </c>
      <c r="B1769" s="58" t="s">
        <v>632</v>
      </c>
      <c r="C1769" s="58" t="s">
        <v>633</v>
      </c>
      <c r="D1769" s="58" t="s">
        <v>634</v>
      </c>
      <c r="E1769" s="58" t="s">
        <v>635</v>
      </c>
      <c r="F1769" s="58" t="s">
        <v>652</v>
      </c>
      <c r="G1769" s="58" t="s">
        <v>56</v>
      </c>
      <c r="H1769" s="58" t="s">
        <v>665</v>
      </c>
      <c r="I1769" s="58" t="s">
        <v>44</v>
      </c>
      <c r="J1769" s="58" t="s">
        <v>261</v>
      </c>
      <c r="K1769" s="58" t="s">
        <v>318</v>
      </c>
      <c r="L1769" s="58" t="s">
        <v>666</v>
      </c>
      <c r="M1769" s="58" t="s">
        <v>667</v>
      </c>
      <c r="N1769" s="58" t="s">
        <v>9658</v>
      </c>
      <c r="O1769" s="58">
        <v>4561000</v>
      </c>
      <c r="P1769" s="58" t="s">
        <v>9968</v>
      </c>
      <c r="Q1769" s="72">
        <v>44925</v>
      </c>
      <c r="R1769" s="58" t="s">
        <v>9969</v>
      </c>
      <c r="S1769" s="72">
        <v>44925</v>
      </c>
      <c r="T1769" s="58" t="s">
        <v>1602</v>
      </c>
      <c r="U1769" s="58" t="s">
        <v>10033</v>
      </c>
      <c r="V1769" s="72">
        <v>44924</v>
      </c>
      <c r="W1769" s="58" t="s">
        <v>9659</v>
      </c>
      <c r="X1769" s="72">
        <v>44915</v>
      </c>
      <c r="Y1769" s="73" t="s">
        <v>9506</v>
      </c>
      <c r="Z1769" s="58" t="s">
        <v>52</v>
      </c>
      <c r="AA1769" s="58" t="s">
        <v>62</v>
      </c>
      <c r="AB1769" s="58" t="s">
        <v>1246</v>
      </c>
      <c r="AC1769" s="58" t="s">
        <v>1247</v>
      </c>
      <c r="AD1769" s="58" t="s">
        <v>9632</v>
      </c>
      <c r="AE1769" s="58" t="s">
        <v>9660</v>
      </c>
      <c r="AF1769" s="58" t="s">
        <v>9352</v>
      </c>
      <c r="AG1769" s="58"/>
      <c r="AH1769" s="58"/>
      <c r="AI1769" s="58"/>
      <c r="AJ1769" s="58"/>
      <c r="AK1769" s="58"/>
    </row>
    <row r="1770" spans="1:37" x14ac:dyDescent="0.3">
      <c r="A1770" s="58" t="s">
        <v>121</v>
      </c>
      <c r="B1770" s="58" t="s">
        <v>632</v>
      </c>
      <c r="C1770" s="58" t="s">
        <v>633</v>
      </c>
      <c r="D1770" s="58" t="s">
        <v>634</v>
      </c>
      <c r="E1770" s="58" t="s">
        <v>635</v>
      </c>
      <c r="F1770" s="58" t="s">
        <v>652</v>
      </c>
      <c r="G1770" s="58" t="s">
        <v>56</v>
      </c>
      <c r="H1770" s="58" t="s">
        <v>665</v>
      </c>
      <c r="I1770" s="58" t="s">
        <v>44</v>
      </c>
      <c r="J1770" s="58" t="s">
        <v>261</v>
      </c>
      <c r="K1770" s="58" t="s">
        <v>318</v>
      </c>
      <c r="L1770" s="58" t="s">
        <v>666</v>
      </c>
      <c r="M1770" s="58" t="s">
        <v>667</v>
      </c>
      <c r="N1770" s="58" t="s">
        <v>9655</v>
      </c>
      <c r="O1770" s="58">
        <v>5142900</v>
      </c>
      <c r="P1770" s="58" t="s">
        <v>9968</v>
      </c>
      <c r="Q1770" s="72">
        <v>44925</v>
      </c>
      <c r="R1770" s="58" t="s">
        <v>9969</v>
      </c>
      <c r="S1770" s="72">
        <v>44925</v>
      </c>
      <c r="T1770" s="58" t="s">
        <v>1602</v>
      </c>
      <c r="U1770" s="58" t="s">
        <v>10034</v>
      </c>
      <c r="V1770" s="72">
        <v>44924</v>
      </c>
      <c r="W1770" s="58" t="s">
        <v>9656</v>
      </c>
      <c r="X1770" s="72">
        <v>44915</v>
      </c>
      <c r="Y1770" s="73" t="s">
        <v>9506</v>
      </c>
      <c r="Z1770" s="58" t="s">
        <v>52</v>
      </c>
      <c r="AA1770" s="58" t="s">
        <v>62</v>
      </c>
      <c r="AB1770" s="58" t="s">
        <v>1246</v>
      </c>
      <c r="AC1770" s="58" t="s">
        <v>1247</v>
      </c>
      <c r="AD1770" s="58" t="s">
        <v>10035</v>
      </c>
      <c r="AE1770" s="58" t="s">
        <v>9657</v>
      </c>
      <c r="AF1770" s="58" t="s">
        <v>9352</v>
      </c>
      <c r="AG1770" s="58"/>
      <c r="AH1770" s="58"/>
      <c r="AI1770" s="58"/>
      <c r="AJ1770" s="58"/>
      <c r="AK1770" s="58"/>
    </row>
    <row r="1771" spans="1:37" x14ac:dyDescent="0.3">
      <c r="A1771" s="58" t="s">
        <v>121</v>
      </c>
      <c r="B1771" s="58" t="s">
        <v>632</v>
      </c>
      <c r="C1771" s="58" t="s">
        <v>633</v>
      </c>
      <c r="D1771" s="58" t="s">
        <v>634</v>
      </c>
      <c r="E1771" s="58" t="s">
        <v>635</v>
      </c>
      <c r="F1771" s="58" t="s">
        <v>652</v>
      </c>
      <c r="G1771" s="58" t="s">
        <v>56</v>
      </c>
      <c r="H1771" s="58" t="s">
        <v>665</v>
      </c>
      <c r="I1771" s="58" t="s">
        <v>44</v>
      </c>
      <c r="J1771" s="58" t="s">
        <v>261</v>
      </c>
      <c r="K1771" s="58" t="s">
        <v>318</v>
      </c>
      <c r="L1771" s="58" t="s">
        <v>666</v>
      </c>
      <c r="M1771" s="58" t="s">
        <v>667</v>
      </c>
      <c r="N1771" s="58" t="s">
        <v>9652</v>
      </c>
      <c r="O1771" s="58">
        <v>5283800</v>
      </c>
      <c r="P1771" s="58" t="s">
        <v>9968</v>
      </c>
      <c r="Q1771" s="72">
        <v>44925</v>
      </c>
      <c r="R1771" s="58" t="s">
        <v>9969</v>
      </c>
      <c r="S1771" s="72">
        <v>44925</v>
      </c>
      <c r="T1771" s="58" t="s">
        <v>1602</v>
      </c>
      <c r="U1771" s="58" t="s">
        <v>10036</v>
      </c>
      <c r="V1771" s="72">
        <v>44924</v>
      </c>
      <c r="W1771" s="58" t="s">
        <v>9653</v>
      </c>
      <c r="X1771" s="72">
        <v>44914</v>
      </c>
      <c r="Y1771" s="73" t="s">
        <v>9506</v>
      </c>
      <c r="Z1771" s="58" t="s">
        <v>52</v>
      </c>
      <c r="AA1771" s="58" t="s">
        <v>62</v>
      </c>
      <c r="AB1771" s="58" t="s">
        <v>1246</v>
      </c>
      <c r="AC1771" s="58" t="s">
        <v>1247</v>
      </c>
      <c r="AD1771" s="58" t="s">
        <v>9629</v>
      </c>
      <c r="AE1771" s="58" t="s">
        <v>9654</v>
      </c>
      <c r="AF1771" s="58" t="s">
        <v>9352</v>
      </c>
      <c r="AG1771" s="58"/>
      <c r="AH1771" s="58"/>
      <c r="AI1771" s="58"/>
      <c r="AJ1771" s="58"/>
      <c r="AK1771" s="58"/>
    </row>
    <row r="1772" spans="1:37" x14ac:dyDescent="0.3">
      <c r="A1772" s="58" t="s">
        <v>121</v>
      </c>
      <c r="B1772" s="58" t="s">
        <v>632</v>
      </c>
      <c r="C1772" s="58" t="s">
        <v>633</v>
      </c>
      <c r="D1772" s="58" t="s">
        <v>634</v>
      </c>
      <c r="E1772" s="58" t="s">
        <v>635</v>
      </c>
      <c r="F1772" s="58" t="s">
        <v>652</v>
      </c>
      <c r="G1772" s="58" t="s">
        <v>56</v>
      </c>
      <c r="H1772" s="58" t="s">
        <v>665</v>
      </c>
      <c r="I1772" s="58" t="s">
        <v>44</v>
      </c>
      <c r="J1772" s="58" t="s">
        <v>261</v>
      </c>
      <c r="K1772" s="58" t="s">
        <v>318</v>
      </c>
      <c r="L1772" s="58" t="s">
        <v>666</v>
      </c>
      <c r="M1772" s="58" t="s">
        <v>667</v>
      </c>
      <c r="N1772" s="58" t="s">
        <v>9649</v>
      </c>
      <c r="O1772" s="58">
        <v>5454500</v>
      </c>
      <c r="P1772" s="58" t="s">
        <v>9968</v>
      </c>
      <c r="Q1772" s="72">
        <v>44925</v>
      </c>
      <c r="R1772" s="58" t="s">
        <v>9969</v>
      </c>
      <c r="S1772" s="72">
        <v>44925</v>
      </c>
      <c r="T1772" s="58" t="s">
        <v>1602</v>
      </c>
      <c r="U1772" s="58" t="s">
        <v>10037</v>
      </c>
      <c r="V1772" s="72">
        <v>44924</v>
      </c>
      <c r="W1772" s="58" t="s">
        <v>9650</v>
      </c>
      <c r="X1772" s="72">
        <v>44914</v>
      </c>
      <c r="Y1772" s="73" t="s">
        <v>9506</v>
      </c>
      <c r="Z1772" s="58" t="s">
        <v>52</v>
      </c>
      <c r="AA1772" s="58" t="s">
        <v>62</v>
      </c>
      <c r="AB1772" s="58" t="s">
        <v>1246</v>
      </c>
      <c r="AC1772" s="58" t="s">
        <v>1247</v>
      </c>
      <c r="AD1772" s="58" t="s">
        <v>10038</v>
      </c>
      <c r="AE1772" s="58" t="s">
        <v>9651</v>
      </c>
      <c r="AF1772" s="58" t="s">
        <v>9352</v>
      </c>
      <c r="AG1772" s="58"/>
      <c r="AH1772" s="58"/>
      <c r="AI1772" s="58"/>
      <c r="AJ1772" s="58"/>
      <c r="AK1772" s="58"/>
    </row>
    <row r="1773" spans="1:37" x14ac:dyDescent="0.3">
      <c r="A1773" s="58" t="s">
        <v>121</v>
      </c>
      <c r="B1773" s="58" t="s">
        <v>632</v>
      </c>
      <c r="C1773" s="58" t="s">
        <v>633</v>
      </c>
      <c r="D1773" s="58" t="s">
        <v>634</v>
      </c>
      <c r="E1773" s="58" t="s">
        <v>635</v>
      </c>
      <c r="F1773" s="58" t="s">
        <v>652</v>
      </c>
      <c r="G1773" s="58" t="s">
        <v>110</v>
      </c>
      <c r="H1773" s="58" t="s">
        <v>3425</v>
      </c>
      <c r="I1773" s="58" t="s">
        <v>44</v>
      </c>
      <c r="J1773" s="58" t="s">
        <v>261</v>
      </c>
      <c r="K1773" s="58" t="s">
        <v>318</v>
      </c>
      <c r="L1773" s="58" t="s">
        <v>112</v>
      </c>
      <c r="M1773" s="58" t="s">
        <v>9645</v>
      </c>
      <c r="N1773" s="58" t="s">
        <v>9646</v>
      </c>
      <c r="O1773" s="58">
        <v>188036</v>
      </c>
      <c r="P1773" s="58" t="s">
        <v>9968</v>
      </c>
      <c r="Q1773" s="72">
        <v>44925</v>
      </c>
      <c r="R1773" s="58" t="s">
        <v>9969</v>
      </c>
      <c r="S1773" s="72">
        <v>44925</v>
      </c>
      <c r="T1773" s="58" t="s">
        <v>1602</v>
      </c>
      <c r="U1773" s="58" t="s">
        <v>10039</v>
      </c>
      <c r="V1773" s="72">
        <v>44924</v>
      </c>
      <c r="W1773" s="58" t="s">
        <v>9647</v>
      </c>
      <c r="X1773" s="72">
        <v>44922</v>
      </c>
      <c r="Y1773" s="73" t="s">
        <v>9506</v>
      </c>
      <c r="Z1773" s="58" t="s">
        <v>52</v>
      </c>
      <c r="AA1773" s="58" t="s">
        <v>116</v>
      </c>
      <c r="AB1773" s="58" t="s">
        <v>1246</v>
      </c>
      <c r="AC1773" s="58" t="s">
        <v>1247</v>
      </c>
      <c r="AD1773" s="58" t="s">
        <v>9626</v>
      </c>
      <c r="AE1773" s="58" t="s">
        <v>9648</v>
      </c>
      <c r="AF1773" s="58" t="s">
        <v>9352</v>
      </c>
      <c r="AG1773" s="58"/>
      <c r="AH1773" s="58"/>
      <c r="AI1773" s="58"/>
      <c r="AJ1773" s="58"/>
      <c r="AK1773" s="58"/>
    </row>
    <row r="1774" spans="1:37" x14ac:dyDescent="0.3">
      <c r="A1774" s="58" t="s">
        <v>121</v>
      </c>
      <c r="B1774" s="58" t="s">
        <v>632</v>
      </c>
      <c r="C1774" s="58" t="s">
        <v>633</v>
      </c>
      <c r="D1774" s="58" t="s">
        <v>634</v>
      </c>
      <c r="E1774" s="58" t="s">
        <v>635</v>
      </c>
      <c r="F1774" s="58" t="s">
        <v>652</v>
      </c>
      <c r="G1774" s="58" t="s">
        <v>110</v>
      </c>
      <c r="H1774" s="58" t="s">
        <v>3425</v>
      </c>
      <c r="I1774" s="58" t="s">
        <v>44</v>
      </c>
      <c r="J1774" s="58" t="s">
        <v>261</v>
      </c>
      <c r="K1774" s="58" t="s">
        <v>318</v>
      </c>
      <c r="L1774" s="58" t="s">
        <v>4673</v>
      </c>
      <c r="M1774" s="58" t="s">
        <v>4671</v>
      </c>
      <c r="N1774" s="58" t="s">
        <v>9642</v>
      </c>
      <c r="O1774" s="58">
        <v>15000000</v>
      </c>
      <c r="P1774" s="58" t="s">
        <v>9968</v>
      </c>
      <c r="Q1774" s="72">
        <v>44925</v>
      </c>
      <c r="R1774" s="58" t="s">
        <v>9969</v>
      </c>
      <c r="S1774" s="72">
        <v>44925</v>
      </c>
      <c r="T1774" s="58" t="s">
        <v>1602</v>
      </c>
      <c r="U1774" s="58" t="s">
        <v>10040</v>
      </c>
      <c r="V1774" s="72">
        <v>44924</v>
      </c>
      <c r="W1774" s="58" t="s">
        <v>9643</v>
      </c>
      <c r="X1774" s="72">
        <v>44918</v>
      </c>
      <c r="Y1774" s="73" t="s">
        <v>9506</v>
      </c>
      <c r="Z1774" s="58" t="s">
        <v>52</v>
      </c>
      <c r="AA1774" s="58" t="s">
        <v>116</v>
      </c>
      <c r="AB1774" s="58" t="s">
        <v>1246</v>
      </c>
      <c r="AC1774" s="58" t="s">
        <v>1247</v>
      </c>
      <c r="AD1774" s="58" t="s">
        <v>10041</v>
      </c>
      <c r="AE1774" s="58" t="s">
        <v>9644</v>
      </c>
      <c r="AF1774" s="58" t="s">
        <v>9352</v>
      </c>
      <c r="AG1774" s="58"/>
      <c r="AH1774" s="58"/>
      <c r="AI1774" s="58"/>
      <c r="AJ1774" s="58"/>
      <c r="AK1774" s="58"/>
    </row>
    <row r="1775" spans="1:37" x14ac:dyDescent="0.3">
      <c r="A1775" s="58" t="s">
        <v>121</v>
      </c>
      <c r="B1775" s="58" t="s">
        <v>632</v>
      </c>
      <c r="C1775" s="58" t="s">
        <v>633</v>
      </c>
      <c r="D1775" s="58" t="s">
        <v>634</v>
      </c>
      <c r="E1775" s="58" t="s">
        <v>635</v>
      </c>
      <c r="F1775" s="58" t="s">
        <v>652</v>
      </c>
      <c r="G1775" s="58" t="s">
        <v>110</v>
      </c>
      <c r="H1775" s="58" t="s">
        <v>3425</v>
      </c>
      <c r="I1775" s="58" t="s">
        <v>44</v>
      </c>
      <c r="J1775" s="58" t="s">
        <v>261</v>
      </c>
      <c r="K1775" s="58" t="s">
        <v>318</v>
      </c>
      <c r="L1775" s="58" t="s">
        <v>4673</v>
      </c>
      <c r="M1775" s="58" t="s">
        <v>4671</v>
      </c>
      <c r="N1775" s="58" t="s">
        <v>9639</v>
      </c>
      <c r="O1775" s="58">
        <v>30000000</v>
      </c>
      <c r="P1775" s="58" t="s">
        <v>9968</v>
      </c>
      <c r="Q1775" s="72">
        <v>44925</v>
      </c>
      <c r="R1775" s="58" t="s">
        <v>9969</v>
      </c>
      <c r="S1775" s="72">
        <v>44925</v>
      </c>
      <c r="T1775" s="58" t="s">
        <v>1602</v>
      </c>
      <c r="U1775" s="58" t="s">
        <v>10042</v>
      </c>
      <c r="V1775" s="72">
        <v>44924</v>
      </c>
      <c r="W1775" s="58" t="s">
        <v>9640</v>
      </c>
      <c r="X1775" s="72">
        <v>44918</v>
      </c>
      <c r="Y1775" s="73" t="s">
        <v>9506</v>
      </c>
      <c r="Z1775" s="58" t="s">
        <v>52</v>
      </c>
      <c r="AA1775" s="58" t="s">
        <v>116</v>
      </c>
      <c r="AB1775" s="58" t="s">
        <v>1246</v>
      </c>
      <c r="AC1775" s="58" t="s">
        <v>1247</v>
      </c>
      <c r="AD1775" s="58" t="s">
        <v>9601</v>
      </c>
      <c r="AE1775" s="58" t="s">
        <v>9641</v>
      </c>
      <c r="AF1775" s="58" t="s">
        <v>9352</v>
      </c>
      <c r="AG1775" s="58"/>
      <c r="AH1775" s="58"/>
      <c r="AI1775" s="58"/>
      <c r="AJ1775" s="58"/>
      <c r="AK1775" s="58"/>
    </row>
    <row r="1776" spans="1:37" x14ac:dyDescent="0.3">
      <c r="A1776" s="58" t="s">
        <v>121</v>
      </c>
      <c r="B1776" s="58" t="s">
        <v>632</v>
      </c>
      <c r="C1776" s="58" t="s">
        <v>633</v>
      </c>
      <c r="D1776" s="58" t="s">
        <v>634</v>
      </c>
      <c r="E1776" s="58" t="s">
        <v>635</v>
      </c>
      <c r="F1776" s="58" t="s">
        <v>652</v>
      </c>
      <c r="G1776" s="58" t="s">
        <v>110</v>
      </c>
      <c r="H1776" s="58" t="s">
        <v>3425</v>
      </c>
      <c r="I1776" s="58" t="s">
        <v>44</v>
      </c>
      <c r="J1776" s="58" t="s">
        <v>261</v>
      </c>
      <c r="K1776" s="58" t="s">
        <v>318</v>
      </c>
      <c r="L1776" s="58" t="s">
        <v>4673</v>
      </c>
      <c r="M1776" s="58" t="s">
        <v>4671</v>
      </c>
      <c r="N1776" s="58" t="s">
        <v>9636</v>
      </c>
      <c r="O1776" s="58">
        <v>4200000</v>
      </c>
      <c r="P1776" s="58" t="s">
        <v>9968</v>
      </c>
      <c r="Q1776" s="72">
        <v>44925</v>
      </c>
      <c r="R1776" s="58" t="s">
        <v>9969</v>
      </c>
      <c r="S1776" s="72">
        <v>44925</v>
      </c>
      <c r="T1776" s="58" t="s">
        <v>1602</v>
      </c>
      <c r="U1776" s="58" t="s">
        <v>10043</v>
      </c>
      <c r="V1776" s="72">
        <v>44924</v>
      </c>
      <c r="W1776" s="58" t="s">
        <v>9637</v>
      </c>
      <c r="X1776" s="72">
        <v>44918</v>
      </c>
      <c r="Y1776" s="73" t="s">
        <v>9506</v>
      </c>
      <c r="Z1776" s="58" t="s">
        <v>52</v>
      </c>
      <c r="AA1776" s="58" t="s">
        <v>116</v>
      </c>
      <c r="AB1776" s="58" t="s">
        <v>1246</v>
      </c>
      <c r="AC1776" s="58" t="s">
        <v>1247</v>
      </c>
      <c r="AD1776" s="58" t="s">
        <v>9595</v>
      </c>
      <c r="AE1776" s="58" t="s">
        <v>9638</v>
      </c>
      <c r="AF1776" s="58" t="s">
        <v>9352</v>
      </c>
      <c r="AG1776" s="58"/>
      <c r="AH1776" s="58"/>
      <c r="AI1776" s="58"/>
      <c r="AJ1776" s="58"/>
      <c r="AK1776" s="58"/>
    </row>
    <row r="1777" spans="1:37" x14ac:dyDescent="0.3">
      <c r="A1777" s="58" t="s">
        <v>121</v>
      </c>
      <c r="B1777" s="58" t="s">
        <v>632</v>
      </c>
      <c r="C1777" s="58" t="s">
        <v>633</v>
      </c>
      <c r="D1777" s="58" t="s">
        <v>634</v>
      </c>
      <c r="E1777" s="58" t="s">
        <v>635</v>
      </c>
      <c r="F1777" s="58" t="s">
        <v>652</v>
      </c>
      <c r="G1777" s="58" t="s">
        <v>42</v>
      </c>
      <c r="H1777" s="58" t="s">
        <v>3251</v>
      </c>
      <c r="I1777" s="58" t="s">
        <v>44</v>
      </c>
      <c r="J1777" s="58" t="s">
        <v>261</v>
      </c>
      <c r="K1777" s="58" t="s">
        <v>318</v>
      </c>
      <c r="L1777" s="58" t="s">
        <v>3437</v>
      </c>
      <c r="M1777" s="58" t="s">
        <v>5746</v>
      </c>
      <c r="N1777" s="58" t="s">
        <v>9633</v>
      </c>
      <c r="O1777" s="58">
        <v>690000</v>
      </c>
      <c r="P1777" s="58" t="s">
        <v>9968</v>
      </c>
      <c r="Q1777" s="72">
        <v>44925</v>
      </c>
      <c r="R1777" s="58" t="s">
        <v>9969</v>
      </c>
      <c r="S1777" s="72">
        <v>44925</v>
      </c>
      <c r="T1777" s="58" t="s">
        <v>1602</v>
      </c>
      <c r="U1777" s="58" t="s">
        <v>10044</v>
      </c>
      <c r="V1777" s="72">
        <v>44924</v>
      </c>
      <c r="W1777" s="58" t="s">
        <v>9634</v>
      </c>
      <c r="X1777" s="72">
        <v>44917</v>
      </c>
      <c r="Y1777" s="73" t="s">
        <v>9506</v>
      </c>
      <c r="Z1777" s="58" t="s">
        <v>52</v>
      </c>
      <c r="AA1777" s="58" t="s">
        <v>53</v>
      </c>
      <c r="AB1777" s="58" t="s">
        <v>1246</v>
      </c>
      <c r="AC1777" s="58" t="s">
        <v>1247</v>
      </c>
      <c r="AD1777" s="58" t="s">
        <v>10045</v>
      </c>
      <c r="AE1777" s="58" t="s">
        <v>9635</v>
      </c>
      <c r="AF1777" s="58" t="s">
        <v>9352</v>
      </c>
      <c r="AG1777" s="58"/>
      <c r="AH1777" s="58"/>
      <c r="AI1777" s="58"/>
      <c r="AJ1777" s="58"/>
      <c r="AK1777" s="58"/>
    </row>
    <row r="1778" spans="1:37" x14ac:dyDescent="0.3">
      <c r="A1778" s="58" t="s">
        <v>121</v>
      </c>
      <c r="B1778" s="58" t="s">
        <v>632</v>
      </c>
      <c r="C1778" s="58" t="s">
        <v>633</v>
      </c>
      <c r="D1778" s="58" t="s">
        <v>634</v>
      </c>
      <c r="E1778" s="58" t="s">
        <v>635</v>
      </c>
      <c r="F1778" s="58" t="s">
        <v>652</v>
      </c>
      <c r="G1778" s="58" t="s">
        <v>42</v>
      </c>
      <c r="H1778" s="58" t="s">
        <v>3251</v>
      </c>
      <c r="I1778" s="58" t="s">
        <v>44</v>
      </c>
      <c r="J1778" s="58" t="s">
        <v>261</v>
      </c>
      <c r="K1778" s="58" t="s">
        <v>318</v>
      </c>
      <c r="L1778" s="58" t="s">
        <v>3437</v>
      </c>
      <c r="M1778" s="58" t="s">
        <v>5746</v>
      </c>
      <c r="N1778" s="58" t="s">
        <v>9630</v>
      </c>
      <c r="O1778" s="58">
        <v>506000</v>
      </c>
      <c r="P1778" s="58" t="s">
        <v>9968</v>
      </c>
      <c r="Q1778" s="72">
        <v>44925</v>
      </c>
      <c r="R1778" s="58" t="s">
        <v>9969</v>
      </c>
      <c r="S1778" s="72">
        <v>44925</v>
      </c>
      <c r="T1778" s="58" t="s">
        <v>1602</v>
      </c>
      <c r="U1778" s="58" t="s">
        <v>10046</v>
      </c>
      <c r="V1778" s="72">
        <v>44924</v>
      </c>
      <c r="W1778" s="58" t="s">
        <v>9631</v>
      </c>
      <c r="X1778" s="72">
        <v>44917</v>
      </c>
      <c r="Y1778" s="73" t="s">
        <v>9506</v>
      </c>
      <c r="Z1778" s="58" t="s">
        <v>52</v>
      </c>
      <c r="AA1778" s="58" t="s">
        <v>53</v>
      </c>
      <c r="AB1778" s="58" t="s">
        <v>1246</v>
      </c>
      <c r="AC1778" s="58" t="s">
        <v>1247</v>
      </c>
      <c r="AD1778" s="58" t="s">
        <v>10047</v>
      </c>
      <c r="AE1778" s="58" t="s">
        <v>9632</v>
      </c>
      <c r="AF1778" s="58" t="s">
        <v>9352</v>
      </c>
      <c r="AG1778" s="58"/>
      <c r="AH1778" s="58"/>
      <c r="AI1778" s="58"/>
      <c r="AJ1778" s="58"/>
      <c r="AK1778" s="58"/>
    </row>
    <row r="1779" spans="1:37" x14ac:dyDescent="0.3">
      <c r="A1779" s="58" t="s">
        <v>121</v>
      </c>
      <c r="B1779" s="58" t="s">
        <v>632</v>
      </c>
      <c r="C1779" s="58" t="s">
        <v>633</v>
      </c>
      <c r="D1779" s="58" t="s">
        <v>634</v>
      </c>
      <c r="E1779" s="58" t="s">
        <v>635</v>
      </c>
      <c r="F1779" s="58" t="s">
        <v>636</v>
      </c>
      <c r="G1779" s="58" t="s">
        <v>56</v>
      </c>
      <c r="H1779" s="58" t="s">
        <v>3424</v>
      </c>
      <c r="I1779" s="58" t="s">
        <v>44</v>
      </c>
      <c r="J1779" s="58" t="s">
        <v>261</v>
      </c>
      <c r="K1779" s="58" t="s">
        <v>318</v>
      </c>
      <c r="L1779" s="58" t="s">
        <v>5750</v>
      </c>
      <c r="M1779" s="58" t="s">
        <v>6756</v>
      </c>
      <c r="N1779" s="58" t="s">
        <v>9627</v>
      </c>
      <c r="O1779" s="58">
        <v>2842300</v>
      </c>
      <c r="P1779" s="58" t="s">
        <v>9968</v>
      </c>
      <c r="Q1779" s="72">
        <v>44925</v>
      </c>
      <c r="R1779" s="58" t="s">
        <v>9969</v>
      </c>
      <c r="S1779" s="72">
        <v>44925</v>
      </c>
      <c r="T1779" s="58" t="s">
        <v>1602</v>
      </c>
      <c r="U1779" s="58" t="s">
        <v>10048</v>
      </c>
      <c r="V1779" s="72">
        <v>44924</v>
      </c>
      <c r="W1779" s="58" t="s">
        <v>9628</v>
      </c>
      <c r="X1779" s="72">
        <v>44902</v>
      </c>
      <c r="Y1779" s="73" t="s">
        <v>9506</v>
      </c>
      <c r="Z1779" s="58" t="s">
        <v>52</v>
      </c>
      <c r="AA1779" s="58" t="s">
        <v>62</v>
      </c>
      <c r="AB1779" s="58" t="s">
        <v>1246</v>
      </c>
      <c r="AC1779" s="58" t="s">
        <v>1247</v>
      </c>
      <c r="AD1779" s="58" t="s">
        <v>10049</v>
      </c>
      <c r="AE1779" s="58" t="s">
        <v>9629</v>
      </c>
      <c r="AF1779" s="58" t="s">
        <v>9352</v>
      </c>
      <c r="AG1779" s="58"/>
      <c r="AH1779" s="58"/>
      <c r="AI1779" s="58"/>
      <c r="AJ1779" s="58"/>
      <c r="AK1779" s="58"/>
    </row>
    <row r="1780" spans="1:37" x14ac:dyDescent="0.3">
      <c r="A1780" s="58" t="s">
        <v>121</v>
      </c>
      <c r="B1780" s="58" t="s">
        <v>632</v>
      </c>
      <c r="C1780" s="58" t="s">
        <v>633</v>
      </c>
      <c r="D1780" s="58" t="s">
        <v>634</v>
      </c>
      <c r="E1780" s="58" t="s">
        <v>635</v>
      </c>
      <c r="F1780" s="58" t="s">
        <v>636</v>
      </c>
      <c r="G1780" s="58" t="s">
        <v>56</v>
      </c>
      <c r="H1780" s="58" t="s">
        <v>3424</v>
      </c>
      <c r="I1780" s="58" t="s">
        <v>44</v>
      </c>
      <c r="J1780" s="58" t="s">
        <v>261</v>
      </c>
      <c r="K1780" s="58" t="s">
        <v>318</v>
      </c>
      <c r="L1780" s="58" t="s">
        <v>7683</v>
      </c>
      <c r="M1780" s="58" t="s">
        <v>4708</v>
      </c>
      <c r="N1780" s="58" t="s">
        <v>9624</v>
      </c>
      <c r="O1780" s="58">
        <v>3390000</v>
      </c>
      <c r="P1780" s="58" t="s">
        <v>9968</v>
      </c>
      <c r="Q1780" s="72">
        <v>44925</v>
      </c>
      <c r="R1780" s="58" t="s">
        <v>9969</v>
      </c>
      <c r="S1780" s="72">
        <v>44925</v>
      </c>
      <c r="T1780" s="58" t="s">
        <v>1602</v>
      </c>
      <c r="U1780" s="58" t="s">
        <v>10050</v>
      </c>
      <c r="V1780" s="72">
        <v>44924</v>
      </c>
      <c r="W1780" s="58" t="s">
        <v>9625</v>
      </c>
      <c r="X1780" s="72">
        <v>44921</v>
      </c>
      <c r="Y1780" s="73" t="s">
        <v>9506</v>
      </c>
      <c r="Z1780" s="58" t="s">
        <v>52</v>
      </c>
      <c r="AA1780" s="58" t="s">
        <v>62</v>
      </c>
      <c r="AB1780" s="58" t="s">
        <v>1246</v>
      </c>
      <c r="AC1780" s="58" t="s">
        <v>1247</v>
      </c>
      <c r="AD1780" s="58" t="s">
        <v>10051</v>
      </c>
      <c r="AE1780" s="58" t="s">
        <v>9626</v>
      </c>
      <c r="AF1780" s="58" t="s">
        <v>9352</v>
      </c>
      <c r="AG1780" s="58"/>
      <c r="AH1780" s="58"/>
      <c r="AI1780" s="58"/>
      <c r="AJ1780" s="58"/>
      <c r="AK1780" s="58"/>
    </row>
    <row r="1781" spans="1:37" x14ac:dyDescent="0.3">
      <c r="A1781" s="58" t="s">
        <v>121</v>
      </c>
      <c r="B1781" s="58" t="s">
        <v>122</v>
      </c>
      <c r="C1781" s="58" t="s">
        <v>256</v>
      </c>
      <c r="D1781" s="58" t="s">
        <v>351</v>
      </c>
      <c r="E1781" s="58" t="s">
        <v>352</v>
      </c>
      <c r="F1781" s="58" t="s">
        <v>387</v>
      </c>
      <c r="G1781" s="58" t="s">
        <v>56</v>
      </c>
      <c r="H1781" s="58" t="s">
        <v>3400</v>
      </c>
      <c r="I1781" s="58" t="s">
        <v>44</v>
      </c>
      <c r="J1781" s="58" t="s">
        <v>261</v>
      </c>
      <c r="K1781" s="58" t="s">
        <v>318</v>
      </c>
      <c r="L1781" s="58" t="s">
        <v>4687</v>
      </c>
      <c r="M1781" s="58" t="s">
        <v>4686</v>
      </c>
      <c r="N1781" s="58" t="s">
        <v>9599</v>
      </c>
      <c r="O1781" s="58">
        <v>430000</v>
      </c>
      <c r="P1781" s="58" t="s">
        <v>9968</v>
      </c>
      <c r="Q1781" s="72">
        <v>44925</v>
      </c>
      <c r="R1781" s="58" t="s">
        <v>9969</v>
      </c>
      <c r="S1781" s="72">
        <v>44925</v>
      </c>
      <c r="T1781" s="58" t="s">
        <v>1597</v>
      </c>
      <c r="U1781" s="58" t="s">
        <v>10052</v>
      </c>
      <c r="V1781" s="72">
        <v>44924</v>
      </c>
      <c r="W1781" s="58" t="s">
        <v>9600</v>
      </c>
      <c r="X1781" s="72">
        <v>44914</v>
      </c>
      <c r="Y1781" s="73" t="s">
        <v>9506</v>
      </c>
      <c r="Z1781" s="58" t="s">
        <v>52</v>
      </c>
      <c r="AA1781" s="58" t="s">
        <v>62</v>
      </c>
      <c r="AB1781" s="58" t="s">
        <v>1246</v>
      </c>
      <c r="AC1781" s="58" t="s">
        <v>1247</v>
      </c>
      <c r="AD1781" s="58" t="s">
        <v>10053</v>
      </c>
      <c r="AE1781" s="58" t="s">
        <v>9601</v>
      </c>
      <c r="AF1781" s="58" t="s">
        <v>9352</v>
      </c>
      <c r="AG1781" s="58"/>
      <c r="AH1781" s="58"/>
      <c r="AI1781" s="58"/>
      <c r="AJ1781" s="58"/>
      <c r="AK1781" s="58"/>
    </row>
    <row r="1782" spans="1:37" x14ac:dyDescent="0.3">
      <c r="A1782" s="58" t="s">
        <v>121</v>
      </c>
      <c r="B1782" s="58" t="s">
        <v>122</v>
      </c>
      <c r="C1782" s="58" t="s">
        <v>256</v>
      </c>
      <c r="D1782" s="58" t="s">
        <v>351</v>
      </c>
      <c r="E1782" s="58" t="s">
        <v>352</v>
      </c>
      <c r="F1782" s="58" t="s">
        <v>387</v>
      </c>
      <c r="G1782" s="58" t="s">
        <v>42</v>
      </c>
      <c r="H1782" s="58" t="s">
        <v>3068</v>
      </c>
      <c r="I1782" s="58" t="s">
        <v>44</v>
      </c>
      <c r="J1782" s="58" t="s">
        <v>261</v>
      </c>
      <c r="K1782" s="58" t="s">
        <v>318</v>
      </c>
      <c r="L1782" s="58" t="s">
        <v>3437</v>
      </c>
      <c r="M1782" s="58" t="s">
        <v>7545</v>
      </c>
      <c r="N1782" s="58" t="s">
        <v>9593</v>
      </c>
      <c r="O1782" s="58">
        <v>585000</v>
      </c>
      <c r="P1782" s="58" t="s">
        <v>9968</v>
      </c>
      <c r="Q1782" s="72">
        <v>44925</v>
      </c>
      <c r="R1782" s="58" t="s">
        <v>9969</v>
      </c>
      <c r="S1782" s="72">
        <v>44925</v>
      </c>
      <c r="T1782" s="58" t="s">
        <v>1597</v>
      </c>
      <c r="U1782" s="58" t="s">
        <v>10054</v>
      </c>
      <c r="V1782" s="72">
        <v>44924</v>
      </c>
      <c r="W1782" s="58" t="s">
        <v>9594</v>
      </c>
      <c r="X1782" s="72">
        <v>44914</v>
      </c>
      <c r="Y1782" s="73" t="s">
        <v>9506</v>
      </c>
      <c r="Z1782" s="58" t="s">
        <v>52</v>
      </c>
      <c r="AA1782" s="58" t="s">
        <v>53</v>
      </c>
      <c r="AB1782" s="58" t="s">
        <v>1246</v>
      </c>
      <c r="AC1782" s="58" t="s">
        <v>1247</v>
      </c>
      <c r="AD1782" s="58" t="s">
        <v>10055</v>
      </c>
      <c r="AE1782" s="58" t="s">
        <v>9595</v>
      </c>
      <c r="AF1782" s="58" t="s">
        <v>9352</v>
      </c>
      <c r="AG1782" s="58"/>
      <c r="AH1782" s="58"/>
      <c r="AI1782" s="58"/>
      <c r="AJ1782" s="58"/>
      <c r="AK1782" s="58"/>
    </row>
    <row r="1783" spans="1:37" x14ac:dyDescent="0.3">
      <c r="A1783" s="58" t="s">
        <v>121</v>
      </c>
      <c r="B1783" s="58" t="s">
        <v>122</v>
      </c>
      <c r="C1783" s="58" t="s">
        <v>123</v>
      </c>
      <c r="D1783" s="58" t="s">
        <v>124</v>
      </c>
      <c r="E1783" s="58" t="s">
        <v>125</v>
      </c>
      <c r="F1783" s="58" t="s">
        <v>174</v>
      </c>
      <c r="G1783" s="58" t="s">
        <v>2974</v>
      </c>
      <c r="H1783" s="58" t="s">
        <v>3320</v>
      </c>
      <c r="I1783" s="58" t="s">
        <v>44</v>
      </c>
      <c r="J1783" s="58" t="s">
        <v>136</v>
      </c>
      <c r="K1783" s="58" t="s">
        <v>137</v>
      </c>
      <c r="L1783" s="58" t="s">
        <v>9528</v>
      </c>
      <c r="M1783" s="58" t="s">
        <v>9529</v>
      </c>
      <c r="N1783" s="58" t="s">
        <v>9530</v>
      </c>
      <c r="O1783" s="58">
        <v>3000000</v>
      </c>
      <c r="P1783" s="58" t="s">
        <v>9968</v>
      </c>
      <c r="Q1783" s="72">
        <v>44925</v>
      </c>
      <c r="R1783" s="58" t="s">
        <v>9969</v>
      </c>
      <c r="S1783" s="72">
        <v>44925</v>
      </c>
      <c r="T1783" s="58" t="s">
        <v>1592</v>
      </c>
      <c r="U1783" s="58" t="s">
        <v>10056</v>
      </c>
      <c r="V1783" s="72">
        <v>44924</v>
      </c>
      <c r="W1783" s="58" t="s">
        <v>9531</v>
      </c>
      <c r="X1783" s="72">
        <v>44918</v>
      </c>
      <c r="Y1783" s="73" t="s">
        <v>9506</v>
      </c>
      <c r="Z1783" s="58" t="s">
        <v>52</v>
      </c>
      <c r="AA1783" s="58" t="s">
        <v>2981</v>
      </c>
      <c r="AB1783" s="58" t="s">
        <v>1246</v>
      </c>
      <c r="AC1783" s="58" t="s">
        <v>1247</v>
      </c>
      <c r="AD1783" s="58" t="s">
        <v>10057</v>
      </c>
      <c r="AE1783" s="58" t="s">
        <v>9532</v>
      </c>
      <c r="AF1783" s="58" t="s">
        <v>9533</v>
      </c>
      <c r="AG1783" s="58"/>
      <c r="AH1783" s="58"/>
      <c r="AI1783" s="58"/>
      <c r="AJ1783" s="58">
        <v>120000</v>
      </c>
      <c r="AK1783" s="58"/>
    </row>
    <row r="1784" spans="1:37" x14ac:dyDescent="0.3">
      <c r="A1784" s="58" t="s">
        <v>121</v>
      </c>
      <c r="B1784" s="58" t="s">
        <v>122</v>
      </c>
      <c r="C1784" s="58" t="s">
        <v>123</v>
      </c>
      <c r="D1784" s="58" t="s">
        <v>124</v>
      </c>
      <c r="E1784" s="58" t="s">
        <v>125</v>
      </c>
      <c r="F1784" s="58" t="s">
        <v>147</v>
      </c>
      <c r="G1784" s="58" t="s">
        <v>56</v>
      </c>
      <c r="H1784" s="58" t="s">
        <v>148</v>
      </c>
      <c r="I1784" s="58" t="s">
        <v>44</v>
      </c>
      <c r="J1784" s="58" t="s">
        <v>136</v>
      </c>
      <c r="K1784" s="58" t="s">
        <v>137</v>
      </c>
      <c r="L1784" s="58" t="s">
        <v>149</v>
      </c>
      <c r="M1784" s="58" t="s">
        <v>150</v>
      </c>
      <c r="N1784" s="58" t="s">
        <v>9543</v>
      </c>
      <c r="O1784" s="58">
        <v>6426000</v>
      </c>
      <c r="P1784" s="58" t="s">
        <v>9968</v>
      </c>
      <c r="Q1784" s="72">
        <v>44925</v>
      </c>
      <c r="R1784" s="58" t="s">
        <v>9969</v>
      </c>
      <c r="S1784" s="72">
        <v>44925</v>
      </c>
      <c r="T1784" s="58" t="s">
        <v>1592</v>
      </c>
      <c r="U1784" s="58" t="s">
        <v>10058</v>
      </c>
      <c r="V1784" s="72">
        <v>44924</v>
      </c>
      <c r="W1784" s="58" t="s">
        <v>9544</v>
      </c>
      <c r="X1784" s="72">
        <v>44904</v>
      </c>
      <c r="Y1784" s="73" t="s">
        <v>9506</v>
      </c>
      <c r="Z1784" s="58" t="s">
        <v>52</v>
      </c>
      <c r="AA1784" s="58" t="s">
        <v>62</v>
      </c>
      <c r="AB1784" s="58" t="s">
        <v>1246</v>
      </c>
      <c r="AC1784" s="58" t="s">
        <v>1247</v>
      </c>
      <c r="AD1784" s="58" t="s">
        <v>10059</v>
      </c>
      <c r="AE1784" s="58" t="s">
        <v>9545</v>
      </c>
      <c r="AF1784" s="58" t="s">
        <v>9533</v>
      </c>
      <c r="AG1784" s="58"/>
      <c r="AH1784" s="58"/>
      <c r="AI1784" s="58"/>
      <c r="AJ1784" s="58"/>
      <c r="AK1784" s="58"/>
    </row>
    <row r="1785" spans="1:37" x14ac:dyDescent="0.3">
      <c r="A1785" s="58" t="s">
        <v>121</v>
      </c>
      <c r="B1785" s="58" t="s">
        <v>122</v>
      </c>
      <c r="C1785" s="58" t="s">
        <v>123</v>
      </c>
      <c r="D1785" s="58" t="s">
        <v>124</v>
      </c>
      <c r="E1785" s="58" t="s">
        <v>125</v>
      </c>
      <c r="F1785" s="58" t="s">
        <v>250</v>
      </c>
      <c r="G1785" s="58" t="s">
        <v>56</v>
      </c>
      <c r="H1785" s="58" t="s">
        <v>973</v>
      </c>
      <c r="I1785" s="58" t="s">
        <v>44</v>
      </c>
      <c r="J1785" s="58" t="s">
        <v>45</v>
      </c>
      <c r="K1785" s="58" t="s">
        <v>79</v>
      </c>
      <c r="L1785" s="58" t="s">
        <v>974</v>
      </c>
      <c r="M1785" s="58" t="s">
        <v>975</v>
      </c>
      <c r="N1785" s="58" t="s">
        <v>9590</v>
      </c>
      <c r="O1785" s="58">
        <v>530000</v>
      </c>
      <c r="P1785" s="58" t="s">
        <v>9968</v>
      </c>
      <c r="Q1785" s="72">
        <v>44925</v>
      </c>
      <c r="R1785" s="58" t="s">
        <v>9969</v>
      </c>
      <c r="S1785" s="72">
        <v>44925</v>
      </c>
      <c r="T1785" s="58" t="s">
        <v>1592</v>
      </c>
      <c r="U1785" s="58" t="s">
        <v>10060</v>
      </c>
      <c r="V1785" s="72">
        <v>44924</v>
      </c>
      <c r="W1785" s="58" t="s">
        <v>9591</v>
      </c>
      <c r="X1785" s="72">
        <v>44918</v>
      </c>
      <c r="Y1785" s="73" t="s">
        <v>9506</v>
      </c>
      <c r="Z1785" s="58" t="s">
        <v>52</v>
      </c>
      <c r="AA1785" s="58" t="s">
        <v>62</v>
      </c>
      <c r="AB1785" s="58" t="s">
        <v>1246</v>
      </c>
      <c r="AC1785" s="58" t="s">
        <v>1247</v>
      </c>
      <c r="AD1785" s="58" t="s">
        <v>10061</v>
      </c>
      <c r="AE1785" s="58" t="s">
        <v>9592</v>
      </c>
      <c r="AF1785" s="58" t="s">
        <v>9290</v>
      </c>
      <c r="AG1785" s="58"/>
      <c r="AH1785" s="58"/>
      <c r="AI1785" s="58"/>
      <c r="AJ1785" s="58"/>
      <c r="AK1785" s="58"/>
    </row>
    <row r="1786" spans="1:37" x14ac:dyDescent="0.3">
      <c r="A1786" s="58" t="s">
        <v>121</v>
      </c>
      <c r="B1786" s="58" t="s">
        <v>122</v>
      </c>
      <c r="C1786" s="58" t="s">
        <v>123</v>
      </c>
      <c r="D1786" s="58" t="s">
        <v>124</v>
      </c>
      <c r="E1786" s="58" t="s">
        <v>125</v>
      </c>
      <c r="F1786" s="58" t="s">
        <v>250</v>
      </c>
      <c r="G1786" s="58" t="s">
        <v>110</v>
      </c>
      <c r="H1786" s="58" t="s">
        <v>627</v>
      </c>
      <c r="I1786" s="58" t="s">
        <v>44</v>
      </c>
      <c r="J1786" s="58" t="s">
        <v>45</v>
      </c>
      <c r="K1786" s="58" t="s">
        <v>79</v>
      </c>
      <c r="L1786" s="58" t="s">
        <v>6541</v>
      </c>
      <c r="M1786" s="58" t="s">
        <v>6542</v>
      </c>
      <c r="N1786" s="58" t="s">
        <v>9587</v>
      </c>
      <c r="O1786" s="58">
        <v>5334000</v>
      </c>
      <c r="P1786" s="58" t="s">
        <v>9968</v>
      </c>
      <c r="Q1786" s="72">
        <v>44925</v>
      </c>
      <c r="R1786" s="58" t="s">
        <v>9969</v>
      </c>
      <c r="S1786" s="72">
        <v>44925</v>
      </c>
      <c r="T1786" s="58" t="s">
        <v>1592</v>
      </c>
      <c r="U1786" s="58" t="s">
        <v>10062</v>
      </c>
      <c r="V1786" s="72">
        <v>44924</v>
      </c>
      <c r="W1786" s="58" t="s">
        <v>9588</v>
      </c>
      <c r="X1786" s="72">
        <v>44917</v>
      </c>
      <c r="Y1786" s="73" t="s">
        <v>9506</v>
      </c>
      <c r="Z1786" s="58" t="s">
        <v>52</v>
      </c>
      <c r="AA1786" s="58" t="s">
        <v>116</v>
      </c>
      <c r="AB1786" s="58" t="s">
        <v>1246</v>
      </c>
      <c r="AC1786" s="58" t="s">
        <v>1247</v>
      </c>
      <c r="AD1786" s="58" t="s">
        <v>10063</v>
      </c>
      <c r="AE1786" s="58" t="s">
        <v>9589</v>
      </c>
      <c r="AF1786" s="58" t="s">
        <v>9290</v>
      </c>
      <c r="AG1786" s="58">
        <v>528595</v>
      </c>
      <c r="AH1786" s="58"/>
      <c r="AI1786" s="58"/>
      <c r="AJ1786" s="58">
        <v>96108</v>
      </c>
      <c r="AK1786" s="58"/>
    </row>
    <row r="1787" spans="1:37" x14ac:dyDescent="0.3">
      <c r="A1787" s="58" t="s">
        <v>121</v>
      </c>
      <c r="B1787" s="58" t="s">
        <v>122</v>
      </c>
      <c r="C1787" s="58" t="s">
        <v>123</v>
      </c>
      <c r="D1787" s="58" t="s">
        <v>124</v>
      </c>
      <c r="E1787" s="58" t="s">
        <v>125</v>
      </c>
      <c r="F1787" s="58" t="s">
        <v>250</v>
      </c>
      <c r="G1787" s="58" t="s">
        <v>42</v>
      </c>
      <c r="H1787" s="58" t="s">
        <v>251</v>
      </c>
      <c r="I1787" s="58" t="s">
        <v>44</v>
      </c>
      <c r="J1787" s="58" t="s">
        <v>45</v>
      </c>
      <c r="K1787" s="58" t="s">
        <v>79</v>
      </c>
      <c r="L1787" s="58" t="s">
        <v>9582</v>
      </c>
      <c r="M1787" s="58" t="s">
        <v>9583</v>
      </c>
      <c r="N1787" s="58" t="s">
        <v>9584</v>
      </c>
      <c r="O1787" s="58">
        <v>2136000</v>
      </c>
      <c r="P1787" s="58" t="s">
        <v>9968</v>
      </c>
      <c r="Q1787" s="72">
        <v>44925</v>
      </c>
      <c r="R1787" s="58" t="s">
        <v>9969</v>
      </c>
      <c r="S1787" s="72">
        <v>44925</v>
      </c>
      <c r="T1787" s="58" t="s">
        <v>1592</v>
      </c>
      <c r="U1787" s="58" t="s">
        <v>10064</v>
      </c>
      <c r="V1787" s="72">
        <v>44924</v>
      </c>
      <c r="W1787" s="58" t="s">
        <v>9585</v>
      </c>
      <c r="X1787" s="72">
        <v>44900</v>
      </c>
      <c r="Y1787" s="73" t="s">
        <v>9506</v>
      </c>
      <c r="Z1787" s="58" t="s">
        <v>52</v>
      </c>
      <c r="AA1787" s="58" t="s">
        <v>53</v>
      </c>
      <c r="AB1787" s="58" t="s">
        <v>1246</v>
      </c>
      <c r="AC1787" s="58" t="s">
        <v>1247</v>
      </c>
      <c r="AD1787" s="58" t="s">
        <v>10065</v>
      </c>
      <c r="AE1787" s="58" t="s">
        <v>9586</v>
      </c>
      <c r="AF1787" s="58" t="s">
        <v>9290</v>
      </c>
      <c r="AG1787" s="58">
        <v>211676</v>
      </c>
      <c r="AH1787" s="58"/>
      <c r="AI1787" s="58"/>
      <c r="AJ1787" s="58">
        <v>38487</v>
      </c>
      <c r="AK1787" s="58"/>
    </row>
    <row r="1788" spans="1:37" x14ac:dyDescent="0.3">
      <c r="A1788" s="58" t="s">
        <v>121</v>
      </c>
      <c r="B1788" s="58" t="s">
        <v>122</v>
      </c>
      <c r="C1788" s="58" t="s">
        <v>123</v>
      </c>
      <c r="D1788" s="58" t="s">
        <v>124</v>
      </c>
      <c r="E1788" s="58" t="s">
        <v>125</v>
      </c>
      <c r="F1788" s="58" t="s">
        <v>250</v>
      </c>
      <c r="G1788" s="58" t="s">
        <v>42</v>
      </c>
      <c r="H1788" s="58" t="s">
        <v>251</v>
      </c>
      <c r="I1788" s="58" t="s">
        <v>44</v>
      </c>
      <c r="J1788" s="58" t="s">
        <v>45</v>
      </c>
      <c r="K1788" s="58" t="s">
        <v>79</v>
      </c>
      <c r="L1788" s="58" t="s">
        <v>2860</v>
      </c>
      <c r="M1788" s="58" t="s">
        <v>9575</v>
      </c>
      <c r="N1788" s="58" t="s">
        <v>9579</v>
      </c>
      <c r="O1788" s="58">
        <v>984000</v>
      </c>
      <c r="P1788" s="58" t="s">
        <v>9968</v>
      </c>
      <c r="Q1788" s="72">
        <v>44925</v>
      </c>
      <c r="R1788" s="58" t="s">
        <v>9969</v>
      </c>
      <c r="S1788" s="72">
        <v>44925</v>
      </c>
      <c r="T1788" s="58" t="s">
        <v>1592</v>
      </c>
      <c r="U1788" s="58" t="s">
        <v>10066</v>
      </c>
      <c r="V1788" s="72">
        <v>44924</v>
      </c>
      <c r="W1788" s="58" t="s">
        <v>9580</v>
      </c>
      <c r="X1788" s="72">
        <v>44917</v>
      </c>
      <c r="Y1788" s="73" t="s">
        <v>9506</v>
      </c>
      <c r="Z1788" s="58" t="s">
        <v>52</v>
      </c>
      <c r="AA1788" s="58" t="s">
        <v>53</v>
      </c>
      <c r="AB1788" s="58" t="s">
        <v>1246</v>
      </c>
      <c r="AC1788" s="58" t="s">
        <v>1247</v>
      </c>
      <c r="AD1788" s="58" t="s">
        <v>10067</v>
      </c>
      <c r="AE1788" s="58" t="s">
        <v>9581</v>
      </c>
      <c r="AF1788" s="58" t="s">
        <v>9290</v>
      </c>
      <c r="AG1788" s="58"/>
      <c r="AH1788" s="58"/>
      <c r="AI1788" s="58"/>
      <c r="AJ1788" s="58">
        <v>19680</v>
      </c>
      <c r="AK1788" s="58"/>
    </row>
    <row r="1789" spans="1:37" x14ac:dyDescent="0.3">
      <c r="A1789" s="58" t="s">
        <v>121</v>
      </c>
      <c r="B1789" s="58" t="s">
        <v>122</v>
      </c>
      <c r="C1789" s="58" t="s">
        <v>123</v>
      </c>
      <c r="D1789" s="58" t="s">
        <v>124</v>
      </c>
      <c r="E1789" s="58" t="s">
        <v>125</v>
      </c>
      <c r="F1789" s="58" t="s">
        <v>250</v>
      </c>
      <c r="G1789" s="58" t="s">
        <v>42</v>
      </c>
      <c r="H1789" s="58" t="s">
        <v>251</v>
      </c>
      <c r="I1789" s="58" t="s">
        <v>44</v>
      </c>
      <c r="J1789" s="58" t="s">
        <v>45</v>
      </c>
      <c r="K1789" s="58" t="s">
        <v>79</v>
      </c>
      <c r="L1789" s="58" t="s">
        <v>2860</v>
      </c>
      <c r="M1789" s="58" t="s">
        <v>9575</v>
      </c>
      <c r="N1789" s="58" t="s">
        <v>9576</v>
      </c>
      <c r="O1789" s="58">
        <v>984000</v>
      </c>
      <c r="P1789" s="58" t="s">
        <v>9968</v>
      </c>
      <c r="Q1789" s="72">
        <v>44925</v>
      </c>
      <c r="R1789" s="58" t="s">
        <v>9969</v>
      </c>
      <c r="S1789" s="72">
        <v>44925</v>
      </c>
      <c r="T1789" s="58" t="s">
        <v>1592</v>
      </c>
      <c r="U1789" s="58" t="s">
        <v>10068</v>
      </c>
      <c r="V1789" s="72">
        <v>44924</v>
      </c>
      <c r="W1789" s="58" t="s">
        <v>9577</v>
      </c>
      <c r="X1789" s="72">
        <v>44901</v>
      </c>
      <c r="Y1789" s="73" t="s">
        <v>9506</v>
      </c>
      <c r="Z1789" s="58" t="s">
        <v>52</v>
      </c>
      <c r="AA1789" s="58" t="s">
        <v>53</v>
      </c>
      <c r="AB1789" s="58" t="s">
        <v>1246</v>
      </c>
      <c r="AC1789" s="58" t="s">
        <v>1247</v>
      </c>
      <c r="AD1789" s="58" t="s">
        <v>10069</v>
      </c>
      <c r="AE1789" s="58" t="s">
        <v>9578</v>
      </c>
      <c r="AF1789" s="58" t="s">
        <v>9290</v>
      </c>
      <c r="AG1789" s="58"/>
      <c r="AH1789" s="58"/>
      <c r="AI1789" s="58"/>
      <c r="AJ1789" s="58">
        <v>19680</v>
      </c>
      <c r="AK1789" s="58"/>
    </row>
    <row r="1790" spans="1:37" x14ac:dyDescent="0.3">
      <c r="A1790" s="58" t="s">
        <v>36</v>
      </c>
      <c r="B1790" s="58" t="s">
        <v>37</v>
      </c>
      <c r="C1790" s="58" t="s">
        <v>38</v>
      </c>
      <c r="D1790" s="58" t="s">
        <v>39</v>
      </c>
      <c r="E1790" s="58" t="s">
        <v>40</v>
      </c>
      <c r="F1790" s="58" t="s">
        <v>345</v>
      </c>
      <c r="G1790" s="58" t="s">
        <v>2778</v>
      </c>
      <c r="H1790" s="58" t="s">
        <v>2795</v>
      </c>
      <c r="I1790" s="58" t="s">
        <v>44</v>
      </c>
      <c r="J1790" s="58" t="s">
        <v>45</v>
      </c>
      <c r="K1790" s="58" t="s">
        <v>46</v>
      </c>
      <c r="L1790" s="58" t="s">
        <v>2780</v>
      </c>
      <c r="M1790" s="58" t="s">
        <v>2796</v>
      </c>
      <c r="N1790" s="58" t="s">
        <v>9525</v>
      </c>
      <c r="O1790" s="58">
        <v>3000000</v>
      </c>
      <c r="P1790" s="58" t="s">
        <v>9968</v>
      </c>
      <c r="Q1790" s="72">
        <v>44925</v>
      </c>
      <c r="R1790" s="58" t="s">
        <v>9969</v>
      </c>
      <c r="S1790" s="72">
        <v>44925</v>
      </c>
      <c r="T1790" s="58" t="s">
        <v>1587</v>
      </c>
      <c r="U1790" s="58" t="s">
        <v>10070</v>
      </c>
      <c r="V1790" s="72">
        <v>44924</v>
      </c>
      <c r="W1790" s="58" t="s">
        <v>9526</v>
      </c>
      <c r="X1790" s="72">
        <v>44915</v>
      </c>
      <c r="Y1790" s="73" t="s">
        <v>9506</v>
      </c>
      <c r="Z1790" s="58" t="s">
        <v>52</v>
      </c>
      <c r="AA1790" s="58" t="s">
        <v>1309</v>
      </c>
      <c r="AB1790" s="58" t="s">
        <v>1246</v>
      </c>
      <c r="AC1790" s="58" t="s">
        <v>1247</v>
      </c>
      <c r="AD1790" s="58" t="s">
        <v>10071</v>
      </c>
      <c r="AE1790" s="58" t="s">
        <v>9527</v>
      </c>
      <c r="AF1790" s="58" t="s">
        <v>9290</v>
      </c>
      <c r="AG1790" s="58"/>
      <c r="AH1790" s="58">
        <v>450000</v>
      </c>
      <c r="AI1790" s="58"/>
      <c r="AJ1790" s="58"/>
      <c r="AK1790" s="58"/>
    </row>
    <row r="1791" spans="1:37" x14ac:dyDescent="0.3">
      <c r="A1791" s="58" t="s">
        <v>36</v>
      </c>
      <c r="B1791" s="58" t="s">
        <v>37</v>
      </c>
      <c r="C1791" s="58" t="s">
        <v>38</v>
      </c>
      <c r="D1791" s="58" t="s">
        <v>39</v>
      </c>
      <c r="E1791" s="58" t="s">
        <v>40</v>
      </c>
      <c r="F1791" s="58" t="s">
        <v>345</v>
      </c>
      <c r="G1791" s="58" t="s">
        <v>42</v>
      </c>
      <c r="H1791" s="58" t="s">
        <v>346</v>
      </c>
      <c r="I1791" s="58" t="s">
        <v>44</v>
      </c>
      <c r="J1791" s="58" t="s">
        <v>45</v>
      </c>
      <c r="K1791" s="58" t="s">
        <v>46</v>
      </c>
      <c r="L1791" s="58" t="s">
        <v>2860</v>
      </c>
      <c r="M1791" s="58" t="s">
        <v>9518</v>
      </c>
      <c r="N1791" s="58" t="s">
        <v>9519</v>
      </c>
      <c r="O1791" s="58">
        <v>995250</v>
      </c>
      <c r="P1791" s="58" t="s">
        <v>9968</v>
      </c>
      <c r="Q1791" s="72">
        <v>44925</v>
      </c>
      <c r="R1791" s="58" t="s">
        <v>9969</v>
      </c>
      <c r="S1791" s="72">
        <v>44925</v>
      </c>
      <c r="T1791" s="58" t="s">
        <v>1587</v>
      </c>
      <c r="U1791" s="58" t="s">
        <v>10072</v>
      </c>
      <c r="V1791" s="72">
        <v>44924</v>
      </c>
      <c r="W1791" s="58" t="s">
        <v>9520</v>
      </c>
      <c r="X1791" s="72">
        <v>44901</v>
      </c>
      <c r="Y1791" s="73" t="s">
        <v>9506</v>
      </c>
      <c r="Z1791" s="58" t="s">
        <v>52</v>
      </c>
      <c r="AA1791" s="58" t="s">
        <v>53</v>
      </c>
      <c r="AB1791" s="58" t="s">
        <v>1246</v>
      </c>
      <c r="AC1791" s="58" t="s">
        <v>1247</v>
      </c>
      <c r="AD1791" s="58" t="s">
        <v>9532</v>
      </c>
      <c r="AE1791" s="58" t="s">
        <v>9521</v>
      </c>
      <c r="AF1791" s="58" t="s">
        <v>9290</v>
      </c>
      <c r="AG1791" s="58"/>
      <c r="AH1791" s="58"/>
      <c r="AI1791" s="58"/>
      <c r="AJ1791" s="58">
        <v>19905</v>
      </c>
      <c r="AK1791" s="58"/>
    </row>
    <row r="1792" spans="1:37" x14ac:dyDescent="0.3">
      <c r="A1792" s="58" t="s">
        <v>36</v>
      </c>
      <c r="B1792" s="58" t="s">
        <v>37</v>
      </c>
      <c r="C1792" s="58" t="s">
        <v>38</v>
      </c>
      <c r="D1792" s="58" t="s">
        <v>39</v>
      </c>
      <c r="E1792" s="58" t="s">
        <v>40</v>
      </c>
      <c r="F1792" s="58" t="s">
        <v>345</v>
      </c>
      <c r="G1792" s="58" t="s">
        <v>42</v>
      </c>
      <c r="H1792" s="58" t="s">
        <v>346</v>
      </c>
      <c r="I1792" s="58" t="s">
        <v>44</v>
      </c>
      <c r="J1792" s="58" t="s">
        <v>45</v>
      </c>
      <c r="K1792" s="58" t="s">
        <v>46</v>
      </c>
      <c r="L1792" s="58" t="s">
        <v>47</v>
      </c>
      <c r="M1792" s="58" t="s">
        <v>1008</v>
      </c>
      <c r="N1792" s="58" t="s">
        <v>9515</v>
      </c>
      <c r="O1792" s="58">
        <v>1125000</v>
      </c>
      <c r="P1792" s="58" t="s">
        <v>9968</v>
      </c>
      <c r="Q1792" s="72">
        <v>44925</v>
      </c>
      <c r="R1792" s="58" t="s">
        <v>9969</v>
      </c>
      <c r="S1792" s="72">
        <v>44925</v>
      </c>
      <c r="T1792" s="58" t="s">
        <v>1587</v>
      </c>
      <c r="U1792" s="58" t="s">
        <v>10073</v>
      </c>
      <c r="V1792" s="72">
        <v>44924</v>
      </c>
      <c r="W1792" s="58" t="s">
        <v>9516</v>
      </c>
      <c r="X1792" s="72">
        <v>44915</v>
      </c>
      <c r="Y1792" s="73" t="s">
        <v>9506</v>
      </c>
      <c r="Z1792" s="58" t="s">
        <v>52</v>
      </c>
      <c r="AA1792" s="58" t="s">
        <v>53</v>
      </c>
      <c r="AB1792" s="58" t="s">
        <v>1246</v>
      </c>
      <c r="AC1792" s="58" t="s">
        <v>1247</v>
      </c>
      <c r="AD1792" s="58" t="s">
        <v>9545</v>
      </c>
      <c r="AE1792" s="58" t="s">
        <v>9517</v>
      </c>
      <c r="AF1792" s="58" t="s">
        <v>9290</v>
      </c>
      <c r="AG1792" s="58"/>
      <c r="AH1792" s="58"/>
      <c r="AI1792" s="58"/>
      <c r="AJ1792" s="58">
        <v>45000</v>
      </c>
      <c r="AK1792" s="58"/>
    </row>
    <row r="1793" spans="1:37" x14ac:dyDescent="0.3">
      <c r="A1793" s="58" t="s">
        <v>36</v>
      </c>
      <c r="B1793" s="58" t="s">
        <v>37</v>
      </c>
      <c r="C1793" s="58" t="s">
        <v>38</v>
      </c>
      <c r="D1793" s="58" t="s">
        <v>39</v>
      </c>
      <c r="E1793" s="58" t="s">
        <v>40</v>
      </c>
      <c r="F1793" s="58" t="s">
        <v>41</v>
      </c>
      <c r="G1793" s="58" t="s">
        <v>42</v>
      </c>
      <c r="H1793" s="58" t="s">
        <v>43</v>
      </c>
      <c r="I1793" s="58" t="s">
        <v>44</v>
      </c>
      <c r="J1793" s="58" t="s">
        <v>45</v>
      </c>
      <c r="K1793" s="58" t="s">
        <v>46</v>
      </c>
      <c r="L1793" s="58" t="s">
        <v>2860</v>
      </c>
      <c r="M1793" s="58" t="s">
        <v>9508</v>
      </c>
      <c r="N1793" s="58" t="s">
        <v>9509</v>
      </c>
      <c r="O1793" s="58">
        <v>999750</v>
      </c>
      <c r="P1793" s="58" t="s">
        <v>9968</v>
      </c>
      <c r="Q1793" s="72">
        <v>44925</v>
      </c>
      <c r="R1793" s="58" t="s">
        <v>9969</v>
      </c>
      <c r="S1793" s="72">
        <v>44925</v>
      </c>
      <c r="T1793" s="58" t="s">
        <v>1587</v>
      </c>
      <c r="U1793" s="58" t="s">
        <v>10074</v>
      </c>
      <c r="V1793" s="72">
        <v>44924</v>
      </c>
      <c r="W1793" s="58" t="s">
        <v>9510</v>
      </c>
      <c r="X1793" s="72">
        <v>44901</v>
      </c>
      <c r="Y1793" s="73" t="s">
        <v>9506</v>
      </c>
      <c r="Z1793" s="58" t="s">
        <v>52</v>
      </c>
      <c r="AA1793" s="58" t="s">
        <v>53</v>
      </c>
      <c r="AB1793" s="58" t="s">
        <v>1246</v>
      </c>
      <c r="AC1793" s="58" t="s">
        <v>1247</v>
      </c>
      <c r="AD1793" s="58" t="s">
        <v>10075</v>
      </c>
      <c r="AE1793" s="58" t="s">
        <v>9511</v>
      </c>
      <c r="AF1793" s="58" t="s">
        <v>9290</v>
      </c>
      <c r="AG1793" s="58"/>
      <c r="AH1793" s="58"/>
      <c r="AI1793" s="58"/>
      <c r="AJ1793" s="58">
        <v>19995</v>
      </c>
      <c r="AK1793" s="58"/>
    </row>
    <row r="1794" spans="1:37" x14ac:dyDescent="0.3">
      <c r="A1794" s="58" t="s">
        <v>36</v>
      </c>
      <c r="B1794" s="58" t="s">
        <v>37</v>
      </c>
      <c r="C1794" s="58" t="s">
        <v>38</v>
      </c>
      <c r="D1794" s="58" t="s">
        <v>39</v>
      </c>
      <c r="E1794" s="58" t="s">
        <v>1074</v>
      </c>
      <c r="F1794" s="58" t="s">
        <v>1075</v>
      </c>
      <c r="G1794" s="58" t="s">
        <v>42</v>
      </c>
      <c r="H1794" s="58" t="s">
        <v>1088</v>
      </c>
      <c r="I1794" s="58" t="s">
        <v>44</v>
      </c>
      <c r="J1794" s="58" t="s">
        <v>102</v>
      </c>
      <c r="K1794" s="58" t="s">
        <v>128</v>
      </c>
      <c r="L1794" s="58" t="s">
        <v>2860</v>
      </c>
      <c r="M1794" s="58" t="s">
        <v>2871</v>
      </c>
      <c r="N1794" s="58" t="s">
        <v>9522</v>
      </c>
      <c r="O1794" s="58">
        <v>1497550</v>
      </c>
      <c r="P1794" s="58" t="s">
        <v>9968</v>
      </c>
      <c r="Q1794" s="72">
        <v>44925</v>
      </c>
      <c r="R1794" s="58" t="s">
        <v>9969</v>
      </c>
      <c r="S1794" s="72">
        <v>44925</v>
      </c>
      <c r="T1794" s="58" t="s">
        <v>1587</v>
      </c>
      <c r="U1794" s="58" t="s">
        <v>10076</v>
      </c>
      <c r="V1794" s="72">
        <v>44924</v>
      </c>
      <c r="W1794" s="58" t="s">
        <v>9523</v>
      </c>
      <c r="X1794" s="72">
        <v>44921</v>
      </c>
      <c r="Y1794" s="73" t="s">
        <v>9506</v>
      </c>
      <c r="Z1794" s="58" t="s">
        <v>52</v>
      </c>
      <c r="AA1794" s="58" t="s">
        <v>53</v>
      </c>
      <c r="AB1794" s="58" t="s">
        <v>1246</v>
      </c>
      <c r="AC1794" s="58" t="s">
        <v>1247</v>
      </c>
      <c r="AD1794" s="58" t="s">
        <v>10077</v>
      </c>
      <c r="AE1794" s="58" t="s">
        <v>9524</v>
      </c>
      <c r="AF1794" s="58" t="s">
        <v>9300</v>
      </c>
      <c r="AG1794" s="58"/>
      <c r="AH1794" s="58"/>
      <c r="AI1794" s="58"/>
      <c r="AJ1794" s="58">
        <v>29951</v>
      </c>
      <c r="AK1794" s="58"/>
    </row>
    <row r="1795" spans="1:37" x14ac:dyDescent="0.3">
      <c r="A1795" s="58" t="s">
        <v>36</v>
      </c>
      <c r="B1795" s="58" t="s">
        <v>37</v>
      </c>
      <c r="C1795" s="58" t="s">
        <v>38</v>
      </c>
      <c r="D1795" s="58" t="s">
        <v>39</v>
      </c>
      <c r="E1795" s="58" t="s">
        <v>1074</v>
      </c>
      <c r="F1795" s="58" t="s">
        <v>1075</v>
      </c>
      <c r="G1795" s="58" t="s">
        <v>56</v>
      </c>
      <c r="H1795" s="58" t="s">
        <v>1076</v>
      </c>
      <c r="I1795" s="58" t="s">
        <v>44</v>
      </c>
      <c r="J1795" s="58" t="s">
        <v>102</v>
      </c>
      <c r="K1795" s="58" t="s">
        <v>128</v>
      </c>
      <c r="L1795" s="58" t="s">
        <v>1077</v>
      </c>
      <c r="M1795" s="58" t="s">
        <v>1078</v>
      </c>
      <c r="N1795" s="58" t="s">
        <v>9512</v>
      </c>
      <c r="O1795" s="58">
        <v>1920000</v>
      </c>
      <c r="P1795" s="58" t="s">
        <v>9968</v>
      </c>
      <c r="Q1795" s="72">
        <v>44925</v>
      </c>
      <c r="R1795" s="58" t="s">
        <v>9969</v>
      </c>
      <c r="S1795" s="72">
        <v>44925</v>
      </c>
      <c r="T1795" s="58" t="s">
        <v>1587</v>
      </c>
      <c r="U1795" s="58" t="s">
        <v>10078</v>
      </c>
      <c r="V1795" s="72">
        <v>44924</v>
      </c>
      <c r="W1795" s="58" t="s">
        <v>9513</v>
      </c>
      <c r="X1795" s="72">
        <v>44921</v>
      </c>
      <c r="Y1795" s="73" t="s">
        <v>9506</v>
      </c>
      <c r="Z1795" s="58" t="s">
        <v>52</v>
      </c>
      <c r="AA1795" s="58" t="s">
        <v>62</v>
      </c>
      <c r="AB1795" s="58" t="s">
        <v>1246</v>
      </c>
      <c r="AC1795" s="58" t="s">
        <v>1247</v>
      </c>
      <c r="AD1795" s="58" t="s">
        <v>10079</v>
      </c>
      <c r="AE1795" s="58" t="s">
        <v>9514</v>
      </c>
      <c r="AF1795" s="58" t="s">
        <v>9300</v>
      </c>
      <c r="AG1795" s="58"/>
      <c r="AH1795" s="58"/>
      <c r="AI1795" s="58"/>
      <c r="AJ1795" s="58"/>
      <c r="AK1795" s="58"/>
    </row>
    <row r="1796" spans="1:37" x14ac:dyDescent="0.3">
      <c r="A1796" s="71" t="s">
        <v>36</v>
      </c>
      <c r="B1796" s="71" t="s">
        <v>37</v>
      </c>
      <c r="C1796" s="71" t="s">
        <v>38</v>
      </c>
      <c r="D1796" s="71" t="s">
        <v>39</v>
      </c>
      <c r="E1796" s="71" t="s">
        <v>1074</v>
      </c>
      <c r="F1796" s="71" t="s">
        <v>1075</v>
      </c>
      <c r="G1796" s="71" t="s">
        <v>56</v>
      </c>
      <c r="H1796" s="71" t="s">
        <v>1076</v>
      </c>
      <c r="I1796" s="71" t="s">
        <v>44</v>
      </c>
      <c r="J1796" s="71" t="s">
        <v>102</v>
      </c>
      <c r="K1796" s="71" t="s">
        <v>128</v>
      </c>
      <c r="L1796" s="71" t="s">
        <v>1077</v>
      </c>
      <c r="M1796" s="71" t="s">
        <v>1078</v>
      </c>
      <c r="N1796" s="71" t="s">
        <v>9503</v>
      </c>
      <c r="O1796" s="71">
        <v>14777050</v>
      </c>
      <c r="P1796" s="71" t="s">
        <v>9968</v>
      </c>
      <c r="Q1796" s="75">
        <v>44925</v>
      </c>
      <c r="R1796" s="71" t="s">
        <v>9969</v>
      </c>
      <c r="S1796" s="75">
        <v>44925</v>
      </c>
      <c r="T1796" s="71" t="s">
        <v>1587</v>
      </c>
      <c r="U1796" s="71" t="s">
        <v>10080</v>
      </c>
      <c r="V1796" s="75">
        <v>44924</v>
      </c>
      <c r="W1796" s="71" t="s">
        <v>9505</v>
      </c>
      <c r="X1796" s="75">
        <v>44915</v>
      </c>
      <c r="Y1796" s="76" t="s">
        <v>9506</v>
      </c>
      <c r="Z1796" s="71" t="s">
        <v>52</v>
      </c>
      <c r="AA1796" s="71" t="s">
        <v>62</v>
      </c>
      <c r="AB1796" s="71" t="s">
        <v>1246</v>
      </c>
      <c r="AC1796" s="71" t="s">
        <v>1247</v>
      </c>
      <c r="AD1796" s="71" t="s">
        <v>10081</v>
      </c>
      <c r="AE1796" s="71" t="s">
        <v>9507</v>
      </c>
      <c r="AF1796" s="71" t="s">
        <v>9300</v>
      </c>
      <c r="AG1796" s="71"/>
      <c r="AH1796" s="71"/>
      <c r="AI1796" s="71"/>
      <c r="AJ1796" s="71"/>
      <c r="AK1796" s="71"/>
    </row>
    <row r="1797" spans="1:37" x14ac:dyDescent="0.3">
      <c r="A1797" s="58" t="s">
        <v>121</v>
      </c>
      <c r="B1797" s="58" t="s">
        <v>122</v>
      </c>
      <c r="C1797" s="58" t="s">
        <v>123</v>
      </c>
      <c r="D1797" s="58" t="s">
        <v>124</v>
      </c>
      <c r="E1797" s="58" t="s">
        <v>125</v>
      </c>
      <c r="F1797" s="58" t="s">
        <v>147</v>
      </c>
      <c r="G1797" s="58" t="s">
        <v>56</v>
      </c>
      <c r="H1797" s="58" t="s">
        <v>148</v>
      </c>
      <c r="I1797" s="58" t="s">
        <v>44</v>
      </c>
      <c r="J1797" s="58" t="s">
        <v>136</v>
      </c>
      <c r="K1797" s="58" t="s">
        <v>137</v>
      </c>
      <c r="L1797" s="58" t="s">
        <v>149</v>
      </c>
      <c r="M1797" s="58" t="s">
        <v>150</v>
      </c>
      <c r="N1797" s="58" t="s">
        <v>9758</v>
      </c>
      <c r="O1797" s="58">
        <v>2425000</v>
      </c>
      <c r="P1797" s="58" t="s">
        <v>9899</v>
      </c>
      <c r="Q1797" s="72">
        <v>44925</v>
      </c>
      <c r="R1797" s="58" t="s">
        <v>9900</v>
      </c>
      <c r="S1797" s="72">
        <v>44925</v>
      </c>
      <c r="T1797" s="58" t="s">
        <v>1566</v>
      </c>
      <c r="U1797" s="58" t="s">
        <v>9904</v>
      </c>
      <c r="V1797" s="72">
        <v>44924</v>
      </c>
      <c r="W1797" s="58" t="s">
        <v>9759</v>
      </c>
      <c r="X1797" s="72">
        <v>44892</v>
      </c>
      <c r="Y1797" s="73" t="s">
        <v>9760</v>
      </c>
      <c r="Z1797" s="58" t="s">
        <v>52</v>
      </c>
      <c r="AA1797" s="58" t="s">
        <v>62</v>
      </c>
      <c r="AB1797" s="58" t="s">
        <v>9901</v>
      </c>
      <c r="AC1797" s="58" t="s">
        <v>1247</v>
      </c>
      <c r="AD1797" s="58" t="s">
        <v>9685</v>
      </c>
      <c r="AE1797" s="58" t="s">
        <v>9761</v>
      </c>
      <c r="AF1797" s="58" t="s">
        <v>9762</v>
      </c>
      <c r="AG1797" s="58"/>
      <c r="AH1797" s="58"/>
      <c r="AI1797" s="58"/>
      <c r="AJ1797" s="58"/>
      <c r="AK1797" s="58"/>
    </row>
    <row r="1798" spans="1:37" x14ac:dyDescent="0.3">
      <c r="A1798" s="58" t="s">
        <v>121</v>
      </c>
      <c r="B1798" s="58" t="s">
        <v>122</v>
      </c>
      <c r="C1798" s="58" t="s">
        <v>256</v>
      </c>
      <c r="D1798" s="58" t="s">
        <v>269</v>
      </c>
      <c r="E1798" s="58" t="s">
        <v>270</v>
      </c>
      <c r="F1798" s="58" t="s">
        <v>839</v>
      </c>
      <c r="G1798" s="58" t="s">
        <v>56</v>
      </c>
      <c r="H1798" s="58" t="s">
        <v>840</v>
      </c>
      <c r="I1798" s="58" t="s">
        <v>44</v>
      </c>
      <c r="J1798" s="58" t="s">
        <v>136</v>
      </c>
      <c r="K1798" s="58" t="s">
        <v>273</v>
      </c>
      <c r="L1798" s="58" t="s">
        <v>841</v>
      </c>
      <c r="M1798" s="58" t="s">
        <v>842</v>
      </c>
      <c r="N1798" s="58" t="s">
        <v>9881</v>
      </c>
      <c r="O1798" s="58">
        <v>410000</v>
      </c>
      <c r="P1798" s="58" t="s">
        <v>9899</v>
      </c>
      <c r="Q1798" s="72">
        <v>44925</v>
      </c>
      <c r="R1798" s="58" t="s">
        <v>9900</v>
      </c>
      <c r="S1798" s="72">
        <v>44925</v>
      </c>
      <c r="T1798" s="58" t="s">
        <v>1572</v>
      </c>
      <c r="U1798" s="58" t="s">
        <v>9905</v>
      </c>
      <c r="V1798" s="72">
        <v>44924</v>
      </c>
      <c r="W1798" s="58" t="s">
        <v>9882</v>
      </c>
      <c r="X1798" s="72">
        <v>44923</v>
      </c>
      <c r="Y1798" s="73" t="s">
        <v>9760</v>
      </c>
      <c r="Z1798" s="58" t="s">
        <v>52</v>
      </c>
      <c r="AA1798" s="58" t="s">
        <v>62</v>
      </c>
      <c r="AB1798" s="58" t="s">
        <v>9901</v>
      </c>
      <c r="AC1798" s="58" t="s">
        <v>1247</v>
      </c>
      <c r="AD1798" s="58" t="s">
        <v>9906</v>
      </c>
      <c r="AE1798" s="58" t="s">
        <v>9883</v>
      </c>
      <c r="AF1798" s="58" t="s">
        <v>9762</v>
      </c>
      <c r="AG1798" s="58"/>
      <c r="AH1798" s="58"/>
      <c r="AI1798" s="58"/>
      <c r="AJ1798" s="58"/>
      <c r="AK1798" s="58"/>
    </row>
    <row r="1799" spans="1:37" x14ac:dyDescent="0.3">
      <c r="A1799" s="58" t="s">
        <v>121</v>
      </c>
      <c r="B1799" s="58" t="s">
        <v>122</v>
      </c>
      <c r="C1799" s="58" t="s">
        <v>123</v>
      </c>
      <c r="D1799" s="58" t="s">
        <v>124</v>
      </c>
      <c r="E1799" s="58" t="s">
        <v>125</v>
      </c>
      <c r="F1799" s="58" t="s">
        <v>147</v>
      </c>
      <c r="G1799" s="58" t="s">
        <v>56</v>
      </c>
      <c r="H1799" s="58" t="s">
        <v>148</v>
      </c>
      <c r="I1799" s="58" t="s">
        <v>44</v>
      </c>
      <c r="J1799" s="58" t="s">
        <v>136</v>
      </c>
      <c r="K1799" s="58" t="s">
        <v>137</v>
      </c>
      <c r="L1799" s="58" t="s">
        <v>149</v>
      </c>
      <c r="M1799" s="58" t="s">
        <v>150</v>
      </c>
      <c r="N1799" s="58" t="s">
        <v>9770</v>
      </c>
      <c r="O1799" s="58">
        <v>400500</v>
      </c>
      <c r="P1799" s="58" t="s">
        <v>9899</v>
      </c>
      <c r="Q1799" s="72">
        <v>44925</v>
      </c>
      <c r="R1799" s="58" t="s">
        <v>9900</v>
      </c>
      <c r="S1799" s="72">
        <v>44925</v>
      </c>
      <c r="T1799" s="58" t="s">
        <v>1566</v>
      </c>
      <c r="U1799" s="58" t="s">
        <v>9907</v>
      </c>
      <c r="V1799" s="72">
        <v>44924</v>
      </c>
      <c r="W1799" s="58" t="s">
        <v>9771</v>
      </c>
      <c r="X1799" s="72">
        <v>44891</v>
      </c>
      <c r="Y1799" s="73" t="s">
        <v>9760</v>
      </c>
      <c r="Z1799" s="58" t="s">
        <v>52</v>
      </c>
      <c r="AA1799" s="58" t="s">
        <v>62</v>
      </c>
      <c r="AB1799" s="58" t="s">
        <v>9901</v>
      </c>
      <c r="AC1799" s="58" t="s">
        <v>1247</v>
      </c>
      <c r="AD1799" s="58" t="s">
        <v>9908</v>
      </c>
      <c r="AE1799" s="58" t="s">
        <v>9772</v>
      </c>
      <c r="AF1799" s="58" t="s">
        <v>9762</v>
      </c>
      <c r="AG1799" s="58"/>
      <c r="AH1799" s="58"/>
      <c r="AI1799" s="58"/>
      <c r="AJ1799" s="58"/>
      <c r="AK1799" s="58"/>
    </row>
    <row r="1800" spans="1:37" x14ac:dyDescent="0.3">
      <c r="A1800" s="58" t="s">
        <v>121</v>
      </c>
      <c r="B1800" s="58" t="s">
        <v>122</v>
      </c>
      <c r="C1800" s="58" t="s">
        <v>256</v>
      </c>
      <c r="D1800" s="58" t="s">
        <v>269</v>
      </c>
      <c r="E1800" s="58" t="s">
        <v>270</v>
      </c>
      <c r="F1800" s="58" t="s">
        <v>839</v>
      </c>
      <c r="G1800" s="58" t="s">
        <v>56</v>
      </c>
      <c r="H1800" s="58" t="s">
        <v>840</v>
      </c>
      <c r="I1800" s="58" t="s">
        <v>44</v>
      </c>
      <c r="J1800" s="58" t="s">
        <v>136</v>
      </c>
      <c r="K1800" s="58" t="s">
        <v>273</v>
      </c>
      <c r="L1800" s="58" t="s">
        <v>841</v>
      </c>
      <c r="M1800" s="58" t="s">
        <v>842</v>
      </c>
      <c r="N1800" s="58" t="s">
        <v>9878</v>
      </c>
      <c r="O1800" s="58">
        <v>612500</v>
      </c>
      <c r="P1800" s="58" t="s">
        <v>9899</v>
      </c>
      <c r="Q1800" s="72">
        <v>44925</v>
      </c>
      <c r="R1800" s="58" t="s">
        <v>9900</v>
      </c>
      <c r="S1800" s="72">
        <v>44925</v>
      </c>
      <c r="T1800" s="58" t="s">
        <v>1572</v>
      </c>
      <c r="U1800" s="58" t="s">
        <v>9909</v>
      </c>
      <c r="V1800" s="72">
        <v>44924</v>
      </c>
      <c r="W1800" s="58" t="s">
        <v>9879</v>
      </c>
      <c r="X1800" s="72">
        <v>44914</v>
      </c>
      <c r="Y1800" s="73" t="s">
        <v>9760</v>
      </c>
      <c r="Z1800" s="58" t="s">
        <v>52</v>
      </c>
      <c r="AA1800" s="58" t="s">
        <v>62</v>
      </c>
      <c r="AB1800" s="58" t="s">
        <v>9901</v>
      </c>
      <c r="AC1800" s="58" t="s">
        <v>1247</v>
      </c>
      <c r="AD1800" s="58" t="s">
        <v>9616</v>
      </c>
      <c r="AE1800" s="58" t="s">
        <v>9880</v>
      </c>
      <c r="AF1800" s="58" t="s">
        <v>9762</v>
      </c>
      <c r="AG1800" s="58"/>
      <c r="AH1800" s="58"/>
      <c r="AI1800" s="58"/>
      <c r="AJ1800" s="58"/>
      <c r="AK1800" s="58"/>
    </row>
    <row r="1801" spans="1:37" x14ac:dyDescent="0.3">
      <c r="A1801" s="58" t="s">
        <v>121</v>
      </c>
      <c r="B1801" s="58" t="s">
        <v>122</v>
      </c>
      <c r="C1801" s="58" t="s">
        <v>123</v>
      </c>
      <c r="D1801" s="58" t="s">
        <v>124</v>
      </c>
      <c r="E1801" s="58" t="s">
        <v>125</v>
      </c>
      <c r="F1801" s="58" t="s">
        <v>174</v>
      </c>
      <c r="G1801" s="58" t="s">
        <v>2157</v>
      </c>
      <c r="H1801" s="58" t="s">
        <v>2158</v>
      </c>
      <c r="I1801" s="58" t="s">
        <v>44</v>
      </c>
      <c r="J1801" s="58" t="s">
        <v>136</v>
      </c>
      <c r="K1801" s="58" t="s">
        <v>137</v>
      </c>
      <c r="L1801" s="58" t="s">
        <v>2159</v>
      </c>
      <c r="M1801" s="58" t="s">
        <v>2160</v>
      </c>
      <c r="N1801" s="58" t="s">
        <v>9773</v>
      </c>
      <c r="O1801" s="58">
        <v>150000</v>
      </c>
      <c r="P1801" s="58" t="s">
        <v>9899</v>
      </c>
      <c r="Q1801" s="72">
        <v>44925</v>
      </c>
      <c r="R1801" s="58" t="s">
        <v>9900</v>
      </c>
      <c r="S1801" s="72">
        <v>44925</v>
      </c>
      <c r="T1801" s="58" t="s">
        <v>1566</v>
      </c>
      <c r="U1801" s="58" t="s">
        <v>9910</v>
      </c>
      <c r="V1801" s="72">
        <v>44924</v>
      </c>
      <c r="W1801" s="58" t="s">
        <v>9774</v>
      </c>
      <c r="X1801" s="72">
        <v>44916</v>
      </c>
      <c r="Y1801" s="73" t="s">
        <v>9760</v>
      </c>
      <c r="Z1801" s="58" t="s">
        <v>52</v>
      </c>
      <c r="AA1801" s="58" t="s">
        <v>2164</v>
      </c>
      <c r="AB1801" s="58" t="s">
        <v>9901</v>
      </c>
      <c r="AC1801" s="58" t="s">
        <v>1247</v>
      </c>
      <c r="AD1801" s="58" t="s">
        <v>9911</v>
      </c>
      <c r="AE1801" s="58" t="s">
        <v>9775</v>
      </c>
      <c r="AF1801" s="58" t="s">
        <v>9762</v>
      </c>
      <c r="AG1801" s="58"/>
      <c r="AH1801" s="58"/>
      <c r="AI1801" s="58"/>
      <c r="AJ1801" s="58"/>
      <c r="AK1801" s="58"/>
    </row>
    <row r="1802" spans="1:37" x14ac:dyDescent="0.3">
      <c r="A1802" s="58" t="s">
        <v>121</v>
      </c>
      <c r="B1802" s="58" t="s">
        <v>122</v>
      </c>
      <c r="C1802" s="58" t="s">
        <v>123</v>
      </c>
      <c r="D1802" s="58" t="s">
        <v>697</v>
      </c>
      <c r="E1802" s="58" t="s">
        <v>698</v>
      </c>
      <c r="F1802" s="58" t="s">
        <v>699</v>
      </c>
      <c r="G1802" s="58" t="s">
        <v>333</v>
      </c>
      <c r="H1802" s="58" t="s">
        <v>744</v>
      </c>
      <c r="I1802" s="58" t="s">
        <v>44</v>
      </c>
      <c r="J1802" s="58" t="s">
        <v>136</v>
      </c>
      <c r="K1802" s="58" t="s">
        <v>137</v>
      </c>
      <c r="L1802" s="58" t="s">
        <v>279</v>
      </c>
      <c r="M1802" s="58" t="s">
        <v>752</v>
      </c>
      <c r="N1802" s="58" t="s">
        <v>9824</v>
      </c>
      <c r="O1802" s="58">
        <v>380000</v>
      </c>
      <c r="P1802" s="58" t="s">
        <v>9899</v>
      </c>
      <c r="Q1802" s="72">
        <v>44925</v>
      </c>
      <c r="R1802" s="58" t="s">
        <v>9900</v>
      </c>
      <c r="S1802" s="72">
        <v>44925</v>
      </c>
      <c r="T1802" s="58" t="s">
        <v>1566</v>
      </c>
      <c r="U1802" s="58" t="s">
        <v>9912</v>
      </c>
      <c r="V1802" s="72">
        <v>44924</v>
      </c>
      <c r="W1802" s="58" t="s">
        <v>9825</v>
      </c>
      <c r="X1802" s="72">
        <v>44916</v>
      </c>
      <c r="Y1802" s="73" t="s">
        <v>9760</v>
      </c>
      <c r="Z1802" s="58" t="s">
        <v>706</v>
      </c>
      <c r="AA1802" s="58" t="s">
        <v>338</v>
      </c>
      <c r="AB1802" s="58" t="s">
        <v>9901</v>
      </c>
      <c r="AC1802" s="58" t="s">
        <v>1247</v>
      </c>
      <c r="AD1802" s="58" t="s">
        <v>9913</v>
      </c>
      <c r="AE1802" s="58" t="s">
        <v>9826</v>
      </c>
      <c r="AF1802" s="58" t="s">
        <v>9762</v>
      </c>
      <c r="AG1802" s="58"/>
      <c r="AH1802" s="58"/>
      <c r="AI1802" s="58"/>
      <c r="AJ1802" s="58"/>
      <c r="AK1802" s="58"/>
    </row>
    <row r="1803" spans="1:37" x14ac:dyDescent="0.3">
      <c r="A1803" s="58" t="s">
        <v>121</v>
      </c>
      <c r="B1803" s="58" t="s">
        <v>122</v>
      </c>
      <c r="C1803" s="58" t="s">
        <v>123</v>
      </c>
      <c r="D1803" s="58" t="s">
        <v>124</v>
      </c>
      <c r="E1803" s="58" t="s">
        <v>125</v>
      </c>
      <c r="F1803" s="58" t="s">
        <v>2121</v>
      </c>
      <c r="G1803" s="58" t="s">
        <v>56</v>
      </c>
      <c r="H1803" s="58" t="s">
        <v>2122</v>
      </c>
      <c r="I1803" s="58" t="s">
        <v>44</v>
      </c>
      <c r="J1803" s="58" t="s">
        <v>136</v>
      </c>
      <c r="K1803" s="58" t="s">
        <v>137</v>
      </c>
      <c r="L1803" s="58" t="s">
        <v>2123</v>
      </c>
      <c r="M1803" s="58" t="s">
        <v>2124</v>
      </c>
      <c r="N1803" s="58" t="s">
        <v>9776</v>
      </c>
      <c r="O1803" s="58">
        <v>420000</v>
      </c>
      <c r="P1803" s="58" t="s">
        <v>9899</v>
      </c>
      <c r="Q1803" s="72">
        <v>44925</v>
      </c>
      <c r="R1803" s="58" t="s">
        <v>9900</v>
      </c>
      <c r="S1803" s="72">
        <v>44925</v>
      </c>
      <c r="T1803" s="58" t="s">
        <v>1566</v>
      </c>
      <c r="U1803" s="58" t="s">
        <v>9914</v>
      </c>
      <c r="V1803" s="72">
        <v>44924</v>
      </c>
      <c r="W1803" s="58" t="s">
        <v>9777</v>
      </c>
      <c r="X1803" s="72">
        <v>44907</v>
      </c>
      <c r="Y1803" s="73" t="s">
        <v>9760</v>
      </c>
      <c r="Z1803" s="58" t="s">
        <v>52</v>
      </c>
      <c r="AA1803" s="58" t="s">
        <v>62</v>
      </c>
      <c r="AB1803" s="58" t="s">
        <v>9901</v>
      </c>
      <c r="AC1803" s="58" t="s">
        <v>1247</v>
      </c>
      <c r="AD1803" s="58" t="s">
        <v>9688</v>
      </c>
      <c r="AE1803" s="58" t="s">
        <v>9778</v>
      </c>
      <c r="AF1803" s="58" t="s">
        <v>9762</v>
      </c>
      <c r="AG1803" s="58"/>
      <c r="AH1803" s="58"/>
      <c r="AI1803" s="58"/>
      <c r="AJ1803" s="58"/>
      <c r="AK1803" s="58"/>
    </row>
    <row r="1804" spans="1:37" x14ac:dyDescent="0.3">
      <c r="A1804" s="58" t="s">
        <v>121</v>
      </c>
      <c r="B1804" s="58" t="s">
        <v>122</v>
      </c>
      <c r="C1804" s="58" t="s">
        <v>123</v>
      </c>
      <c r="D1804" s="58" t="s">
        <v>697</v>
      </c>
      <c r="E1804" s="58" t="s">
        <v>698</v>
      </c>
      <c r="F1804" s="58" t="s">
        <v>793</v>
      </c>
      <c r="G1804" s="58" t="s">
        <v>794</v>
      </c>
      <c r="H1804" s="58" t="s">
        <v>795</v>
      </c>
      <c r="I1804" s="58" t="s">
        <v>44</v>
      </c>
      <c r="J1804" s="58" t="s">
        <v>136</v>
      </c>
      <c r="K1804" s="58" t="s">
        <v>137</v>
      </c>
      <c r="L1804" s="58" t="s">
        <v>1842</v>
      </c>
      <c r="M1804" s="58" t="s">
        <v>1843</v>
      </c>
      <c r="N1804" s="58" t="s">
        <v>9871</v>
      </c>
      <c r="O1804" s="58">
        <v>600000</v>
      </c>
      <c r="P1804" s="58" t="s">
        <v>9899</v>
      </c>
      <c r="Q1804" s="72">
        <v>44925</v>
      </c>
      <c r="R1804" s="58" t="s">
        <v>9900</v>
      </c>
      <c r="S1804" s="72">
        <v>44925</v>
      </c>
      <c r="T1804" s="58" t="s">
        <v>1566</v>
      </c>
      <c r="U1804" s="58" t="s">
        <v>9915</v>
      </c>
      <c r="V1804" s="72">
        <v>44924</v>
      </c>
      <c r="W1804" s="58" t="s">
        <v>9872</v>
      </c>
      <c r="X1804" s="72">
        <v>44924</v>
      </c>
      <c r="Y1804" s="73" t="s">
        <v>9760</v>
      </c>
      <c r="Z1804" s="58" t="s">
        <v>706</v>
      </c>
      <c r="AA1804" s="58" t="s">
        <v>800</v>
      </c>
      <c r="AB1804" s="58" t="s">
        <v>9901</v>
      </c>
      <c r="AC1804" s="58" t="s">
        <v>1247</v>
      </c>
      <c r="AD1804" s="58" t="s">
        <v>9613</v>
      </c>
      <c r="AE1804" s="58" t="s">
        <v>9873</v>
      </c>
      <c r="AF1804" s="58" t="s">
        <v>9762</v>
      </c>
      <c r="AG1804" s="58"/>
      <c r="AH1804" s="58"/>
      <c r="AI1804" s="58"/>
      <c r="AJ1804" s="58"/>
      <c r="AK1804" s="58"/>
    </row>
    <row r="1805" spans="1:37" x14ac:dyDescent="0.3">
      <c r="A1805" s="58" t="s">
        <v>121</v>
      </c>
      <c r="B1805" s="58" t="s">
        <v>122</v>
      </c>
      <c r="C1805" s="58" t="s">
        <v>123</v>
      </c>
      <c r="D1805" s="58" t="s">
        <v>124</v>
      </c>
      <c r="E1805" s="58" t="s">
        <v>125</v>
      </c>
      <c r="F1805" s="58" t="s">
        <v>2121</v>
      </c>
      <c r="G1805" s="58" t="s">
        <v>56</v>
      </c>
      <c r="H1805" s="58" t="s">
        <v>2122</v>
      </c>
      <c r="I1805" s="58" t="s">
        <v>44</v>
      </c>
      <c r="J1805" s="58" t="s">
        <v>136</v>
      </c>
      <c r="K1805" s="58" t="s">
        <v>137</v>
      </c>
      <c r="L1805" s="58" t="s">
        <v>2123</v>
      </c>
      <c r="M1805" s="58" t="s">
        <v>2124</v>
      </c>
      <c r="N1805" s="58" t="s">
        <v>9779</v>
      </c>
      <c r="O1805" s="58">
        <v>2220000</v>
      </c>
      <c r="P1805" s="58" t="s">
        <v>9899</v>
      </c>
      <c r="Q1805" s="72">
        <v>44925</v>
      </c>
      <c r="R1805" s="58" t="s">
        <v>9900</v>
      </c>
      <c r="S1805" s="72">
        <v>44925</v>
      </c>
      <c r="T1805" s="58" t="s">
        <v>1566</v>
      </c>
      <c r="U1805" s="58" t="s">
        <v>9916</v>
      </c>
      <c r="V1805" s="72">
        <v>44924</v>
      </c>
      <c r="W1805" s="58" t="s">
        <v>9780</v>
      </c>
      <c r="X1805" s="72">
        <v>44911</v>
      </c>
      <c r="Y1805" s="73" t="s">
        <v>9760</v>
      </c>
      <c r="Z1805" s="58" t="s">
        <v>52</v>
      </c>
      <c r="AA1805" s="58" t="s">
        <v>62</v>
      </c>
      <c r="AB1805" s="58" t="s">
        <v>9901</v>
      </c>
      <c r="AC1805" s="58" t="s">
        <v>1247</v>
      </c>
      <c r="AD1805" s="58" t="s">
        <v>9691</v>
      </c>
      <c r="AE1805" s="58" t="s">
        <v>9781</v>
      </c>
      <c r="AF1805" s="58" t="s">
        <v>9762</v>
      </c>
      <c r="AG1805" s="58"/>
      <c r="AH1805" s="58"/>
      <c r="AI1805" s="58"/>
      <c r="AJ1805" s="58"/>
      <c r="AK1805" s="58"/>
    </row>
    <row r="1806" spans="1:37" x14ac:dyDescent="0.3">
      <c r="A1806" s="58" t="s">
        <v>121</v>
      </c>
      <c r="B1806" s="58" t="s">
        <v>122</v>
      </c>
      <c r="C1806" s="58" t="s">
        <v>123</v>
      </c>
      <c r="D1806" s="58" t="s">
        <v>697</v>
      </c>
      <c r="E1806" s="58" t="s">
        <v>698</v>
      </c>
      <c r="F1806" s="58" t="s">
        <v>793</v>
      </c>
      <c r="G1806" s="58" t="s">
        <v>794</v>
      </c>
      <c r="H1806" s="58" t="s">
        <v>795</v>
      </c>
      <c r="I1806" s="58" t="s">
        <v>44</v>
      </c>
      <c r="J1806" s="58" t="s">
        <v>136</v>
      </c>
      <c r="K1806" s="58" t="s">
        <v>137</v>
      </c>
      <c r="L1806" s="58" t="s">
        <v>825</v>
      </c>
      <c r="M1806" s="58" t="s">
        <v>826</v>
      </c>
      <c r="N1806" s="58" t="s">
        <v>9868</v>
      </c>
      <c r="O1806" s="58">
        <v>2400000</v>
      </c>
      <c r="P1806" s="58" t="s">
        <v>9899</v>
      </c>
      <c r="Q1806" s="72">
        <v>44925</v>
      </c>
      <c r="R1806" s="58" t="s">
        <v>9900</v>
      </c>
      <c r="S1806" s="72">
        <v>44925</v>
      </c>
      <c r="T1806" s="58" t="s">
        <v>1566</v>
      </c>
      <c r="U1806" s="58" t="s">
        <v>9917</v>
      </c>
      <c r="V1806" s="72">
        <v>44924</v>
      </c>
      <c r="W1806" s="58" t="s">
        <v>9869</v>
      </c>
      <c r="X1806" s="72">
        <v>44924</v>
      </c>
      <c r="Y1806" s="73" t="s">
        <v>9760</v>
      </c>
      <c r="Z1806" s="58" t="s">
        <v>706</v>
      </c>
      <c r="AA1806" s="58" t="s">
        <v>800</v>
      </c>
      <c r="AB1806" s="58" t="s">
        <v>9901</v>
      </c>
      <c r="AC1806" s="58" t="s">
        <v>1247</v>
      </c>
      <c r="AD1806" s="58" t="s">
        <v>9598</v>
      </c>
      <c r="AE1806" s="58" t="s">
        <v>9870</v>
      </c>
      <c r="AF1806" s="58" t="s">
        <v>9762</v>
      </c>
      <c r="AG1806" s="58"/>
      <c r="AH1806" s="58"/>
      <c r="AI1806" s="58"/>
      <c r="AJ1806" s="58"/>
      <c r="AK1806" s="58"/>
    </row>
    <row r="1807" spans="1:37" x14ac:dyDescent="0.3">
      <c r="A1807" s="58" t="s">
        <v>121</v>
      </c>
      <c r="B1807" s="58" t="s">
        <v>122</v>
      </c>
      <c r="C1807" s="58" t="s">
        <v>123</v>
      </c>
      <c r="D1807" s="58" t="s">
        <v>697</v>
      </c>
      <c r="E1807" s="58" t="s">
        <v>698</v>
      </c>
      <c r="F1807" s="58" t="s">
        <v>793</v>
      </c>
      <c r="G1807" s="58" t="s">
        <v>794</v>
      </c>
      <c r="H1807" s="58" t="s">
        <v>795</v>
      </c>
      <c r="I1807" s="58" t="s">
        <v>44</v>
      </c>
      <c r="J1807" s="58" t="s">
        <v>136</v>
      </c>
      <c r="K1807" s="58" t="s">
        <v>137</v>
      </c>
      <c r="L1807" s="58" t="s">
        <v>796</v>
      </c>
      <c r="M1807" s="58" t="s">
        <v>797</v>
      </c>
      <c r="N1807" s="58" t="s">
        <v>9868</v>
      </c>
      <c r="O1807" s="58">
        <v>5956000</v>
      </c>
      <c r="P1807" s="58" t="s">
        <v>9899</v>
      </c>
      <c r="Q1807" s="72">
        <v>44925</v>
      </c>
      <c r="R1807" s="58" t="s">
        <v>9900</v>
      </c>
      <c r="S1807" s="72">
        <v>44925</v>
      </c>
      <c r="T1807" s="58" t="s">
        <v>1566</v>
      </c>
      <c r="U1807" s="58" t="s">
        <v>9917</v>
      </c>
      <c r="V1807" s="72">
        <v>44924</v>
      </c>
      <c r="W1807" s="58" t="s">
        <v>9869</v>
      </c>
      <c r="X1807" s="72">
        <v>44924</v>
      </c>
      <c r="Y1807" s="73" t="s">
        <v>9760</v>
      </c>
      <c r="Z1807" s="58" t="s">
        <v>706</v>
      </c>
      <c r="AA1807" s="58" t="s">
        <v>800</v>
      </c>
      <c r="AB1807" s="58" t="s">
        <v>9901</v>
      </c>
      <c r="AC1807" s="58" t="s">
        <v>1247</v>
      </c>
      <c r="AD1807" s="58" t="s">
        <v>9598</v>
      </c>
      <c r="AE1807" s="58" t="s">
        <v>9870</v>
      </c>
      <c r="AF1807" s="58" t="s">
        <v>9762</v>
      </c>
      <c r="AG1807" s="58"/>
      <c r="AH1807" s="58"/>
      <c r="AI1807" s="58"/>
      <c r="AJ1807" s="58"/>
      <c r="AK1807" s="58"/>
    </row>
    <row r="1808" spans="1:37" x14ac:dyDescent="0.3">
      <c r="A1808" s="58" t="s">
        <v>121</v>
      </c>
      <c r="B1808" s="58" t="s">
        <v>122</v>
      </c>
      <c r="C1808" s="58" t="s">
        <v>123</v>
      </c>
      <c r="D1808" s="58" t="s">
        <v>697</v>
      </c>
      <c r="E1808" s="58" t="s">
        <v>698</v>
      </c>
      <c r="F1808" s="58" t="s">
        <v>793</v>
      </c>
      <c r="G1808" s="58" t="s">
        <v>794</v>
      </c>
      <c r="H1808" s="58" t="s">
        <v>795</v>
      </c>
      <c r="I1808" s="58" t="s">
        <v>44</v>
      </c>
      <c r="J1808" s="58" t="s">
        <v>136</v>
      </c>
      <c r="K1808" s="58" t="s">
        <v>137</v>
      </c>
      <c r="L1808" s="58" t="s">
        <v>796</v>
      </c>
      <c r="M1808" s="58" t="s">
        <v>797</v>
      </c>
      <c r="N1808" s="58" t="s">
        <v>9865</v>
      </c>
      <c r="O1808" s="58">
        <v>500000</v>
      </c>
      <c r="P1808" s="58" t="s">
        <v>9899</v>
      </c>
      <c r="Q1808" s="72">
        <v>44925</v>
      </c>
      <c r="R1808" s="58" t="s">
        <v>9900</v>
      </c>
      <c r="S1808" s="72">
        <v>44925</v>
      </c>
      <c r="T1808" s="58" t="s">
        <v>1566</v>
      </c>
      <c r="U1808" s="58" t="s">
        <v>9918</v>
      </c>
      <c r="V1808" s="72">
        <v>44924</v>
      </c>
      <c r="W1808" s="58" t="s">
        <v>9866</v>
      </c>
      <c r="X1808" s="72">
        <v>44923</v>
      </c>
      <c r="Y1808" s="73" t="s">
        <v>9760</v>
      </c>
      <c r="Z1808" s="58" t="s">
        <v>706</v>
      </c>
      <c r="AA1808" s="58" t="s">
        <v>800</v>
      </c>
      <c r="AB1808" s="58" t="s">
        <v>9901</v>
      </c>
      <c r="AC1808" s="58" t="s">
        <v>1247</v>
      </c>
      <c r="AD1808" s="58" t="s">
        <v>9610</v>
      </c>
      <c r="AE1808" s="58" t="s">
        <v>9867</v>
      </c>
      <c r="AF1808" s="58" t="s">
        <v>9762</v>
      </c>
      <c r="AG1808" s="58"/>
      <c r="AH1808" s="58"/>
      <c r="AI1808" s="58"/>
      <c r="AJ1808" s="58"/>
      <c r="AK1808" s="58"/>
    </row>
    <row r="1809" spans="1:37" x14ac:dyDescent="0.3">
      <c r="A1809" s="58" t="s">
        <v>121</v>
      </c>
      <c r="B1809" s="58" t="s">
        <v>122</v>
      </c>
      <c r="C1809" s="58" t="s">
        <v>123</v>
      </c>
      <c r="D1809" s="58" t="s">
        <v>697</v>
      </c>
      <c r="E1809" s="58" t="s">
        <v>698</v>
      </c>
      <c r="F1809" s="58" t="s">
        <v>699</v>
      </c>
      <c r="G1809" s="58" t="s">
        <v>700</v>
      </c>
      <c r="H1809" s="58" t="s">
        <v>701</v>
      </c>
      <c r="I1809" s="58" t="s">
        <v>44</v>
      </c>
      <c r="J1809" s="58" t="s">
        <v>136</v>
      </c>
      <c r="K1809" s="58" t="s">
        <v>137</v>
      </c>
      <c r="L1809" s="58" t="s">
        <v>702</v>
      </c>
      <c r="M1809" s="58" t="s">
        <v>703</v>
      </c>
      <c r="N1809" s="58" t="s">
        <v>9782</v>
      </c>
      <c r="O1809" s="58">
        <v>418000</v>
      </c>
      <c r="P1809" s="58" t="s">
        <v>9899</v>
      </c>
      <c r="Q1809" s="72">
        <v>44925</v>
      </c>
      <c r="R1809" s="58" t="s">
        <v>9900</v>
      </c>
      <c r="S1809" s="72">
        <v>44925</v>
      </c>
      <c r="T1809" s="58" t="s">
        <v>1566</v>
      </c>
      <c r="U1809" s="58" t="s">
        <v>9919</v>
      </c>
      <c r="V1809" s="72">
        <v>44924</v>
      </c>
      <c r="W1809" s="58" t="s">
        <v>9783</v>
      </c>
      <c r="X1809" s="72">
        <v>44910</v>
      </c>
      <c r="Y1809" s="73" t="s">
        <v>9760</v>
      </c>
      <c r="Z1809" s="58" t="s">
        <v>706</v>
      </c>
      <c r="AA1809" s="58" t="s">
        <v>707</v>
      </c>
      <c r="AB1809" s="58" t="s">
        <v>9901</v>
      </c>
      <c r="AC1809" s="58" t="s">
        <v>1247</v>
      </c>
      <c r="AD1809" s="58" t="s">
        <v>9920</v>
      </c>
      <c r="AE1809" s="58" t="s">
        <v>9784</v>
      </c>
      <c r="AF1809" s="58" t="s">
        <v>9762</v>
      </c>
      <c r="AG1809" s="58"/>
      <c r="AH1809" s="58"/>
      <c r="AI1809" s="58"/>
      <c r="AJ1809" s="58"/>
      <c r="AK1809" s="58"/>
    </row>
    <row r="1810" spans="1:37" x14ac:dyDescent="0.3">
      <c r="A1810" s="58" t="s">
        <v>121</v>
      </c>
      <c r="B1810" s="58" t="s">
        <v>122</v>
      </c>
      <c r="C1810" s="58" t="s">
        <v>123</v>
      </c>
      <c r="D1810" s="58" t="s">
        <v>697</v>
      </c>
      <c r="E1810" s="58" t="s">
        <v>698</v>
      </c>
      <c r="F1810" s="58" t="s">
        <v>793</v>
      </c>
      <c r="G1810" s="58" t="s">
        <v>794</v>
      </c>
      <c r="H1810" s="58" t="s">
        <v>795</v>
      </c>
      <c r="I1810" s="58" t="s">
        <v>44</v>
      </c>
      <c r="J1810" s="58" t="s">
        <v>136</v>
      </c>
      <c r="K1810" s="58" t="s">
        <v>137</v>
      </c>
      <c r="L1810" s="58" t="s">
        <v>796</v>
      </c>
      <c r="M1810" s="58" t="s">
        <v>797</v>
      </c>
      <c r="N1810" s="58" t="s">
        <v>9862</v>
      </c>
      <c r="O1810" s="58">
        <v>159800</v>
      </c>
      <c r="P1810" s="58" t="s">
        <v>9899</v>
      </c>
      <c r="Q1810" s="72">
        <v>44925</v>
      </c>
      <c r="R1810" s="58" t="s">
        <v>9900</v>
      </c>
      <c r="S1810" s="72">
        <v>44925</v>
      </c>
      <c r="T1810" s="58" t="s">
        <v>1566</v>
      </c>
      <c r="U1810" s="58" t="s">
        <v>9921</v>
      </c>
      <c r="V1810" s="72">
        <v>44924</v>
      </c>
      <c r="W1810" s="58" t="s">
        <v>9863</v>
      </c>
      <c r="X1810" s="72">
        <v>44923</v>
      </c>
      <c r="Y1810" s="73" t="s">
        <v>9760</v>
      </c>
      <c r="Z1810" s="58" t="s">
        <v>706</v>
      </c>
      <c r="AA1810" s="58" t="s">
        <v>800</v>
      </c>
      <c r="AB1810" s="58" t="s">
        <v>9901</v>
      </c>
      <c r="AC1810" s="58" t="s">
        <v>1247</v>
      </c>
      <c r="AD1810" s="58" t="s">
        <v>9922</v>
      </c>
      <c r="AE1810" s="58" t="s">
        <v>9864</v>
      </c>
      <c r="AF1810" s="58" t="s">
        <v>9762</v>
      </c>
      <c r="AG1810" s="58"/>
      <c r="AH1810" s="58"/>
      <c r="AI1810" s="58"/>
      <c r="AJ1810" s="58"/>
      <c r="AK1810" s="58"/>
    </row>
    <row r="1811" spans="1:37" x14ac:dyDescent="0.3">
      <c r="A1811" s="58" t="s">
        <v>121</v>
      </c>
      <c r="B1811" s="58" t="s">
        <v>122</v>
      </c>
      <c r="C1811" s="58" t="s">
        <v>123</v>
      </c>
      <c r="D1811" s="58" t="s">
        <v>697</v>
      </c>
      <c r="E1811" s="58" t="s">
        <v>698</v>
      </c>
      <c r="F1811" s="58" t="s">
        <v>699</v>
      </c>
      <c r="G1811" s="58" t="s">
        <v>700</v>
      </c>
      <c r="H1811" s="58" t="s">
        <v>701</v>
      </c>
      <c r="I1811" s="58" t="s">
        <v>44</v>
      </c>
      <c r="J1811" s="58" t="s">
        <v>136</v>
      </c>
      <c r="K1811" s="58" t="s">
        <v>137</v>
      </c>
      <c r="L1811" s="58" t="s">
        <v>702</v>
      </c>
      <c r="M1811" s="58" t="s">
        <v>703</v>
      </c>
      <c r="N1811" s="58" t="s">
        <v>9785</v>
      </c>
      <c r="O1811" s="58">
        <v>715000</v>
      </c>
      <c r="P1811" s="58" t="s">
        <v>9899</v>
      </c>
      <c r="Q1811" s="72">
        <v>44925</v>
      </c>
      <c r="R1811" s="58" t="s">
        <v>9900</v>
      </c>
      <c r="S1811" s="72">
        <v>44925</v>
      </c>
      <c r="T1811" s="58" t="s">
        <v>1566</v>
      </c>
      <c r="U1811" s="58" t="s">
        <v>9923</v>
      </c>
      <c r="V1811" s="72">
        <v>44924</v>
      </c>
      <c r="W1811" s="58" t="s">
        <v>9786</v>
      </c>
      <c r="X1811" s="72">
        <v>44922</v>
      </c>
      <c r="Y1811" s="73" t="s">
        <v>9760</v>
      </c>
      <c r="Z1811" s="58" t="s">
        <v>706</v>
      </c>
      <c r="AA1811" s="58" t="s">
        <v>707</v>
      </c>
      <c r="AB1811" s="58" t="s">
        <v>9901</v>
      </c>
      <c r="AC1811" s="58" t="s">
        <v>1247</v>
      </c>
      <c r="AD1811" s="58" t="s">
        <v>9694</v>
      </c>
      <c r="AE1811" s="58" t="s">
        <v>9787</v>
      </c>
      <c r="AF1811" s="58" t="s">
        <v>9762</v>
      </c>
      <c r="AG1811" s="58"/>
      <c r="AH1811" s="58"/>
      <c r="AI1811" s="58"/>
      <c r="AJ1811" s="58"/>
      <c r="AK1811" s="58"/>
    </row>
    <row r="1812" spans="1:37" x14ac:dyDescent="0.3">
      <c r="A1812" s="58" t="s">
        <v>121</v>
      </c>
      <c r="B1812" s="58" t="s">
        <v>122</v>
      </c>
      <c r="C1812" s="58" t="s">
        <v>123</v>
      </c>
      <c r="D1812" s="58" t="s">
        <v>697</v>
      </c>
      <c r="E1812" s="58" t="s">
        <v>698</v>
      </c>
      <c r="F1812" s="58" t="s">
        <v>793</v>
      </c>
      <c r="G1812" s="58" t="s">
        <v>794</v>
      </c>
      <c r="H1812" s="58" t="s">
        <v>795</v>
      </c>
      <c r="I1812" s="58" t="s">
        <v>44</v>
      </c>
      <c r="J1812" s="58" t="s">
        <v>136</v>
      </c>
      <c r="K1812" s="58" t="s">
        <v>137</v>
      </c>
      <c r="L1812" s="58" t="s">
        <v>1842</v>
      </c>
      <c r="M1812" s="58" t="s">
        <v>1843</v>
      </c>
      <c r="N1812" s="58" t="s">
        <v>9859</v>
      </c>
      <c r="O1812" s="58">
        <v>1010000</v>
      </c>
      <c r="P1812" s="58" t="s">
        <v>9899</v>
      </c>
      <c r="Q1812" s="72">
        <v>44925</v>
      </c>
      <c r="R1812" s="58" t="s">
        <v>9900</v>
      </c>
      <c r="S1812" s="72">
        <v>44925</v>
      </c>
      <c r="T1812" s="58" t="s">
        <v>1566</v>
      </c>
      <c r="U1812" s="58" t="s">
        <v>9924</v>
      </c>
      <c r="V1812" s="72">
        <v>44924</v>
      </c>
      <c r="W1812" s="58" t="s">
        <v>9860</v>
      </c>
      <c r="X1812" s="72">
        <v>44922</v>
      </c>
      <c r="Y1812" s="73" t="s">
        <v>9760</v>
      </c>
      <c r="Z1812" s="58" t="s">
        <v>706</v>
      </c>
      <c r="AA1812" s="58" t="s">
        <v>800</v>
      </c>
      <c r="AB1812" s="58" t="s">
        <v>9901</v>
      </c>
      <c r="AC1812" s="58" t="s">
        <v>1247</v>
      </c>
      <c r="AD1812" s="58" t="s">
        <v>9607</v>
      </c>
      <c r="AE1812" s="58" t="s">
        <v>9861</v>
      </c>
      <c r="AF1812" s="58" t="s">
        <v>9762</v>
      </c>
      <c r="AG1812" s="58"/>
      <c r="AH1812" s="58"/>
      <c r="AI1812" s="58"/>
      <c r="AJ1812" s="58">
        <v>5300</v>
      </c>
      <c r="AK1812" s="58"/>
    </row>
    <row r="1813" spans="1:37" x14ac:dyDescent="0.3">
      <c r="A1813" s="58" t="s">
        <v>121</v>
      </c>
      <c r="B1813" s="58" t="s">
        <v>122</v>
      </c>
      <c r="C1813" s="58" t="s">
        <v>123</v>
      </c>
      <c r="D1813" s="58" t="s">
        <v>697</v>
      </c>
      <c r="E1813" s="58" t="s">
        <v>698</v>
      </c>
      <c r="F1813" s="58" t="s">
        <v>699</v>
      </c>
      <c r="G1813" s="58" t="s">
        <v>700</v>
      </c>
      <c r="H1813" s="58" t="s">
        <v>701</v>
      </c>
      <c r="I1813" s="58" t="s">
        <v>44</v>
      </c>
      <c r="J1813" s="58" t="s">
        <v>136</v>
      </c>
      <c r="K1813" s="58" t="s">
        <v>137</v>
      </c>
      <c r="L1813" s="58" t="s">
        <v>709</v>
      </c>
      <c r="M1813" s="58" t="s">
        <v>710</v>
      </c>
      <c r="N1813" s="58" t="s">
        <v>9788</v>
      </c>
      <c r="O1813" s="58">
        <v>242000</v>
      </c>
      <c r="P1813" s="58" t="s">
        <v>9899</v>
      </c>
      <c r="Q1813" s="72">
        <v>44925</v>
      </c>
      <c r="R1813" s="58" t="s">
        <v>9900</v>
      </c>
      <c r="S1813" s="72">
        <v>44925</v>
      </c>
      <c r="T1813" s="58" t="s">
        <v>1566</v>
      </c>
      <c r="U1813" s="58" t="s">
        <v>9925</v>
      </c>
      <c r="V1813" s="72">
        <v>44924</v>
      </c>
      <c r="W1813" s="58" t="s">
        <v>9789</v>
      </c>
      <c r="X1813" s="72">
        <v>44908</v>
      </c>
      <c r="Y1813" s="73" t="s">
        <v>9760</v>
      </c>
      <c r="Z1813" s="58" t="s">
        <v>706</v>
      </c>
      <c r="AA1813" s="58" t="s">
        <v>707</v>
      </c>
      <c r="AB1813" s="58" t="s">
        <v>9901</v>
      </c>
      <c r="AC1813" s="58" t="s">
        <v>1247</v>
      </c>
      <c r="AD1813" s="58" t="s">
        <v>9926</v>
      </c>
      <c r="AE1813" s="58" t="s">
        <v>9790</v>
      </c>
      <c r="AF1813" s="58" t="s">
        <v>9762</v>
      </c>
      <c r="AG1813" s="58"/>
      <c r="AH1813" s="58"/>
      <c r="AI1813" s="58"/>
      <c r="AJ1813" s="58"/>
      <c r="AK1813" s="58"/>
    </row>
    <row r="1814" spans="1:37" x14ac:dyDescent="0.3">
      <c r="A1814" s="58" t="s">
        <v>121</v>
      </c>
      <c r="B1814" s="58" t="s">
        <v>122</v>
      </c>
      <c r="C1814" s="58" t="s">
        <v>123</v>
      </c>
      <c r="D1814" s="58" t="s">
        <v>697</v>
      </c>
      <c r="E1814" s="58" t="s">
        <v>698</v>
      </c>
      <c r="F1814" s="58" t="s">
        <v>793</v>
      </c>
      <c r="G1814" s="58" t="s">
        <v>794</v>
      </c>
      <c r="H1814" s="58" t="s">
        <v>795</v>
      </c>
      <c r="I1814" s="58" t="s">
        <v>44</v>
      </c>
      <c r="J1814" s="58" t="s">
        <v>136</v>
      </c>
      <c r="K1814" s="58" t="s">
        <v>137</v>
      </c>
      <c r="L1814" s="58" t="s">
        <v>796</v>
      </c>
      <c r="M1814" s="58" t="s">
        <v>797</v>
      </c>
      <c r="N1814" s="58" t="s">
        <v>9856</v>
      </c>
      <c r="O1814" s="58">
        <v>190000</v>
      </c>
      <c r="P1814" s="58" t="s">
        <v>9899</v>
      </c>
      <c r="Q1814" s="72">
        <v>44925</v>
      </c>
      <c r="R1814" s="58" t="s">
        <v>9900</v>
      </c>
      <c r="S1814" s="72">
        <v>44925</v>
      </c>
      <c r="T1814" s="58" t="s">
        <v>1566</v>
      </c>
      <c r="U1814" s="58" t="s">
        <v>9927</v>
      </c>
      <c r="V1814" s="72">
        <v>44924</v>
      </c>
      <c r="W1814" s="58" t="s">
        <v>9857</v>
      </c>
      <c r="X1814" s="72">
        <v>44922</v>
      </c>
      <c r="Y1814" s="73" t="s">
        <v>9760</v>
      </c>
      <c r="Z1814" s="58" t="s">
        <v>706</v>
      </c>
      <c r="AA1814" s="58" t="s">
        <v>800</v>
      </c>
      <c r="AB1814" s="58" t="s">
        <v>9901</v>
      </c>
      <c r="AC1814" s="58" t="s">
        <v>1247</v>
      </c>
      <c r="AD1814" s="58" t="s">
        <v>9928</v>
      </c>
      <c r="AE1814" s="58" t="s">
        <v>9858</v>
      </c>
      <c r="AF1814" s="58" t="s">
        <v>9762</v>
      </c>
      <c r="AG1814" s="58"/>
      <c r="AH1814" s="58"/>
      <c r="AI1814" s="58"/>
      <c r="AJ1814" s="58"/>
      <c r="AK1814" s="58"/>
    </row>
    <row r="1815" spans="1:37" x14ac:dyDescent="0.3">
      <c r="A1815" s="58" t="s">
        <v>121</v>
      </c>
      <c r="B1815" s="58" t="s">
        <v>122</v>
      </c>
      <c r="C1815" s="58" t="s">
        <v>123</v>
      </c>
      <c r="D1815" s="58" t="s">
        <v>697</v>
      </c>
      <c r="E1815" s="58" t="s">
        <v>698</v>
      </c>
      <c r="F1815" s="58" t="s">
        <v>699</v>
      </c>
      <c r="G1815" s="58" t="s">
        <v>700</v>
      </c>
      <c r="H1815" s="58" t="s">
        <v>701</v>
      </c>
      <c r="I1815" s="58" t="s">
        <v>44</v>
      </c>
      <c r="J1815" s="58" t="s">
        <v>136</v>
      </c>
      <c r="K1815" s="58" t="s">
        <v>137</v>
      </c>
      <c r="L1815" s="58" t="s">
        <v>709</v>
      </c>
      <c r="M1815" s="58" t="s">
        <v>710</v>
      </c>
      <c r="N1815" s="58" t="s">
        <v>9791</v>
      </c>
      <c r="O1815" s="58">
        <v>583000</v>
      </c>
      <c r="P1815" s="58" t="s">
        <v>9899</v>
      </c>
      <c r="Q1815" s="72">
        <v>44925</v>
      </c>
      <c r="R1815" s="58" t="s">
        <v>9900</v>
      </c>
      <c r="S1815" s="72">
        <v>44925</v>
      </c>
      <c r="T1815" s="58" t="s">
        <v>1566</v>
      </c>
      <c r="U1815" s="58" t="s">
        <v>9929</v>
      </c>
      <c r="V1815" s="72">
        <v>44924</v>
      </c>
      <c r="W1815" s="58" t="s">
        <v>9792</v>
      </c>
      <c r="X1815" s="72">
        <v>44908</v>
      </c>
      <c r="Y1815" s="73" t="s">
        <v>9760</v>
      </c>
      <c r="Z1815" s="58" t="s">
        <v>706</v>
      </c>
      <c r="AA1815" s="58" t="s">
        <v>707</v>
      </c>
      <c r="AB1815" s="58" t="s">
        <v>9901</v>
      </c>
      <c r="AC1815" s="58" t="s">
        <v>1247</v>
      </c>
      <c r="AD1815" s="58" t="s">
        <v>9697</v>
      </c>
      <c r="AE1815" s="58" t="s">
        <v>9793</v>
      </c>
      <c r="AF1815" s="58" t="s">
        <v>9762</v>
      </c>
      <c r="AG1815" s="58"/>
      <c r="AH1815" s="58"/>
      <c r="AI1815" s="58"/>
      <c r="AJ1815" s="58"/>
      <c r="AK1815" s="58"/>
    </row>
    <row r="1816" spans="1:37" x14ac:dyDescent="0.3">
      <c r="A1816" s="58" t="s">
        <v>121</v>
      </c>
      <c r="B1816" s="58" t="s">
        <v>122</v>
      </c>
      <c r="C1816" s="58" t="s">
        <v>123</v>
      </c>
      <c r="D1816" s="58" t="s">
        <v>697</v>
      </c>
      <c r="E1816" s="58" t="s">
        <v>698</v>
      </c>
      <c r="F1816" s="58" t="s">
        <v>793</v>
      </c>
      <c r="G1816" s="58" t="s">
        <v>794</v>
      </c>
      <c r="H1816" s="58" t="s">
        <v>795</v>
      </c>
      <c r="I1816" s="58" t="s">
        <v>44</v>
      </c>
      <c r="J1816" s="58" t="s">
        <v>136</v>
      </c>
      <c r="K1816" s="58" t="s">
        <v>137</v>
      </c>
      <c r="L1816" s="58" t="s">
        <v>796</v>
      </c>
      <c r="M1816" s="58" t="s">
        <v>797</v>
      </c>
      <c r="N1816" s="58" t="s">
        <v>9853</v>
      </c>
      <c r="O1816" s="58">
        <v>1664000</v>
      </c>
      <c r="P1816" s="58" t="s">
        <v>9899</v>
      </c>
      <c r="Q1816" s="72">
        <v>44925</v>
      </c>
      <c r="R1816" s="58" t="s">
        <v>9900</v>
      </c>
      <c r="S1816" s="72">
        <v>44925</v>
      </c>
      <c r="T1816" s="58" t="s">
        <v>1566</v>
      </c>
      <c r="U1816" s="58" t="s">
        <v>9930</v>
      </c>
      <c r="V1816" s="72">
        <v>44924</v>
      </c>
      <c r="W1816" s="58" t="s">
        <v>9854</v>
      </c>
      <c r="X1816" s="72">
        <v>44922</v>
      </c>
      <c r="Y1816" s="73" t="s">
        <v>9760</v>
      </c>
      <c r="Z1816" s="58" t="s">
        <v>706</v>
      </c>
      <c r="AA1816" s="58" t="s">
        <v>800</v>
      </c>
      <c r="AB1816" s="58" t="s">
        <v>9901</v>
      </c>
      <c r="AC1816" s="58" t="s">
        <v>1247</v>
      </c>
      <c r="AD1816" s="58" t="s">
        <v>9604</v>
      </c>
      <c r="AE1816" s="58" t="s">
        <v>9855</v>
      </c>
      <c r="AF1816" s="58" t="s">
        <v>9762</v>
      </c>
      <c r="AG1816" s="58"/>
      <c r="AH1816" s="58"/>
      <c r="AI1816" s="58"/>
      <c r="AJ1816" s="58"/>
      <c r="AK1816" s="58"/>
    </row>
    <row r="1817" spans="1:37" x14ac:dyDescent="0.3">
      <c r="A1817" s="58" t="s">
        <v>121</v>
      </c>
      <c r="B1817" s="58" t="s">
        <v>122</v>
      </c>
      <c r="C1817" s="58" t="s">
        <v>123</v>
      </c>
      <c r="D1817" s="58" t="s">
        <v>697</v>
      </c>
      <c r="E1817" s="58" t="s">
        <v>698</v>
      </c>
      <c r="F1817" s="58" t="s">
        <v>699</v>
      </c>
      <c r="G1817" s="58" t="s">
        <v>700</v>
      </c>
      <c r="H1817" s="58" t="s">
        <v>701</v>
      </c>
      <c r="I1817" s="58" t="s">
        <v>44</v>
      </c>
      <c r="J1817" s="58" t="s">
        <v>136</v>
      </c>
      <c r="K1817" s="58" t="s">
        <v>137</v>
      </c>
      <c r="L1817" s="58" t="s">
        <v>709</v>
      </c>
      <c r="M1817" s="58" t="s">
        <v>710</v>
      </c>
      <c r="N1817" s="58" t="s">
        <v>9794</v>
      </c>
      <c r="O1817" s="58">
        <v>616000</v>
      </c>
      <c r="P1817" s="58" t="s">
        <v>9899</v>
      </c>
      <c r="Q1817" s="72">
        <v>44925</v>
      </c>
      <c r="R1817" s="58" t="s">
        <v>9900</v>
      </c>
      <c r="S1817" s="72">
        <v>44925</v>
      </c>
      <c r="T1817" s="58" t="s">
        <v>1566</v>
      </c>
      <c r="U1817" s="58" t="s">
        <v>9931</v>
      </c>
      <c r="V1817" s="72">
        <v>44924</v>
      </c>
      <c r="W1817" s="58" t="s">
        <v>9795</v>
      </c>
      <c r="X1817" s="72">
        <v>44911</v>
      </c>
      <c r="Y1817" s="73" t="s">
        <v>9760</v>
      </c>
      <c r="Z1817" s="58" t="s">
        <v>706</v>
      </c>
      <c r="AA1817" s="58" t="s">
        <v>707</v>
      </c>
      <c r="AB1817" s="58" t="s">
        <v>9901</v>
      </c>
      <c r="AC1817" s="58" t="s">
        <v>1247</v>
      </c>
      <c r="AD1817" s="58" t="s">
        <v>9700</v>
      </c>
      <c r="AE1817" s="58" t="s">
        <v>9796</v>
      </c>
      <c r="AF1817" s="58" t="s">
        <v>9762</v>
      </c>
      <c r="AG1817" s="58"/>
      <c r="AH1817" s="58"/>
      <c r="AI1817" s="58"/>
      <c r="AJ1817" s="58"/>
      <c r="AK1817" s="58"/>
    </row>
    <row r="1818" spans="1:37" x14ac:dyDescent="0.3">
      <c r="A1818" s="58" t="s">
        <v>121</v>
      </c>
      <c r="B1818" s="58" t="s">
        <v>122</v>
      </c>
      <c r="C1818" s="58" t="s">
        <v>123</v>
      </c>
      <c r="D1818" s="58" t="s">
        <v>697</v>
      </c>
      <c r="E1818" s="58" t="s">
        <v>698</v>
      </c>
      <c r="F1818" s="58" t="s">
        <v>793</v>
      </c>
      <c r="G1818" s="58" t="s">
        <v>794</v>
      </c>
      <c r="H1818" s="58" t="s">
        <v>795</v>
      </c>
      <c r="I1818" s="58" t="s">
        <v>44</v>
      </c>
      <c r="J1818" s="58" t="s">
        <v>136</v>
      </c>
      <c r="K1818" s="58" t="s">
        <v>137</v>
      </c>
      <c r="L1818" s="58" t="s">
        <v>796</v>
      </c>
      <c r="M1818" s="58" t="s">
        <v>797</v>
      </c>
      <c r="N1818" s="58" t="s">
        <v>9850</v>
      </c>
      <c r="O1818" s="58">
        <v>1872000</v>
      </c>
      <c r="P1818" s="58" t="s">
        <v>9899</v>
      </c>
      <c r="Q1818" s="72">
        <v>44925</v>
      </c>
      <c r="R1818" s="58" t="s">
        <v>9900</v>
      </c>
      <c r="S1818" s="72">
        <v>44925</v>
      </c>
      <c r="T1818" s="58" t="s">
        <v>1566</v>
      </c>
      <c r="U1818" s="58" t="s">
        <v>9932</v>
      </c>
      <c r="V1818" s="72">
        <v>44924</v>
      </c>
      <c r="W1818" s="58" t="s">
        <v>9851</v>
      </c>
      <c r="X1818" s="72">
        <v>44922</v>
      </c>
      <c r="Y1818" s="73" t="s">
        <v>9760</v>
      </c>
      <c r="Z1818" s="58" t="s">
        <v>706</v>
      </c>
      <c r="AA1818" s="58" t="s">
        <v>800</v>
      </c>
      <c r="AB1818" s="58" t="s">
        <v>9901</v>
      </c>
      <c r="AC1818" s="58" t="s">
        <v>1247</v>
      </c>
      <c r="AD1818" s="58" t="s">
        <v>9933</v>
      </c>
      <c r="AE1818" s="58" t="s">
        <v>9852</v>
      </c>
      <c r="AF1818" s="58" t="s">
        <v>9762</v>
      </c>
      <c r="AG1818" s="58"/>
      <c r="AH1818" s="58"/>
      <c r="AI1818" s="58"/>
      <c r="AJ1818" s="58"/>
      <c r="AK1818" s="58"/>
    </row>
    <row r="1819" spans="1:37" x14ac:dyDescent="0.3">
      <c r="A1819" s="58" t="s">
        <v>121</v>
      </c>
      <c r="B1819" s="58" t="s">
        <v>122</v>
      </c>
      <c r="C1819" s="58" t="s">
        <v>123</v>
      </c>
      <c r="D1819" s="58" t="s">
        <v>697</v>
      </c>
      <c r="E1819" s="58" t="s">
        <v>698</v>
      </c>
      <c r="F1819" s="58" t="s">
        <v>699</v>
      </c>
      <c r="G1819" s="58" t="s">
        <v>700</v>
      </c>
      <c r="H1819" s="58" t="s">
        <v>701</v>
      </c>
      <c r="I1819" s="58" t="s">
        <v>44</v>
      </c>
      <c r="J1819" s="58" t="s">
        <v>136</v>
      </c>
      <c r="K1819" s="58" t="s">
        <v>137</v>
      </c>
      <c r="L1819" s="58" t="s">
        <v>709</v>
      </c>
      <c r="M1819" s="58" t="s">
        <v>710</v>
      </c>
      <c r="N1819" s="58" t="s">
        <v>9797</v>
      </c>
      <c r="O1819" s="58">
        <v>742000</v>
      </c>
      <c r="P1819" s="58" t="s">
        <v>9899</v>
      </c>
      <c r="Q1819" s="72">
        <v>44925</v>
      </c>
      <c r="R1819" s="58" t="s">
        <v>9900</v>
      </c>
      <c r="S1819" s="72">
        <v>44925</v>
      </c>
      <c r="T1819" s="58" t="s">
        <v>1566</v>
      </c>
      <c r="U1819" s="58" t="s">
        <v>9934</v>
      </c>
      <c r="V1819" s="72">
        <v>44924</v>
      </c>
      <c r="W1819" s="58" t="s">
        <v>9798</v>
      </c>
      <c r="X1819" s="72">
        <v>44911</v>
      </c>
      <c r="Y1819" s="73" t="s">
        <v>9760</v>
      </c>
      <c r="Z1819" s="58" t="s">
        <v>706</v>
      </c>
      <c r="AA1819" s="58" t="s">
        <v>707</v>
      </c>
      <c r="AB1819" s="58" t="s">
        <v>9901</v>
      </c>
      <c r="AC1819" s="58" t="s">
        <v>1247</v>
      </c>
      <c r="AD1819" s="58" t="s">
        <v>9703</v>
      </c>
      <c r="AE1819" s="58" t="s">
        <v>9799</v>
      </c>
      <c r="AF1819" s="58" t="s">
        <v>9762</v>
      </c>
      <c r="AG1819" s="58"/>
      <c r="AH1819" s="58"/>
      <c r="AI1819" s="58"/>
      <c r="AJ1819" s="58"/>
      <c r="AK1819" s="58"/>
    </row>
    <row r="1820" spans="1:37" x14ac:dyDescent="0.3">
      <c r="A1820" s="58" t="s">
        <v>121</v>
      </c>
      <c r="B1820" s="58" t="s">
        <v>122</v>
      </c>
      <c r="C1820" s="58" t="s">
        <v>123</v>
      </c>
      <c r="D1820" s="58" t="s">
        <v>697</v>
      </c>
      <c r="E1820" s="58" t="s">
        <v>698</v>
      </c>
      <c r="F1820" s="58" t="s">
        <v>793</v>
      </c>
      <c r="G1820" s="58" t="s">
        <v>794</v>
      </c>
      <c r="H1820" s="58" t="s">
        <v>795</v>
      </c>
      <c r="I1820" s="58" t="s">
        <v>44</v>
      </c>
      <c r="J1820" s="58" t="s">
        <v>136</v>
      </c>
      <c r="K1820" s="58" t="s">
        <v>137</v>
      </c>
      <c r="L1820" s="58" t="s">
        <v>796</v>
      </c>
      <c r="M1820" s="58" t="s">
        <v>797</v>
      </c>
      <c r="N1820" s="58" t="s">
        <v>9847</v>
      </c>
      <c r="O1820" s="58">
        <v>3068000</v>
      </c>
      <c r="P1820" s="58" t="s">
        <v>9899</v>
      </c>
      <c r="Q1820" s="72">
        <v>44925</v>
      </c>
      <c r="R1820" s="58" t="s">
        <v>9900</v>
      </c>
      <c r="S1820" s="72">
        <v>44925</v>
      </c>
      <c r="T1820" s="58" t="s">
        <v>1566</v>
      </c>
      <c r="U1820" s="58" t="s">
        <v>9935</v>
      </c>
      <c r="V1820" s="72">
        <v>44924</v>
      </c>
      <c r="W1820" s="58" t="s">
        <v>9848</v>
      </c>
      <c r="X1820" s="72">
        <v>44922</v>
      </c>
      <c r="Y1820" s="73" t="s">
        <v>9760</v>
      </c>
      <c r="Z1820" s="58" t="s">
        <v>706</v>
      </c>
      <c r="AA1820" s="58" t="s">
        <v>800</v>
      </c>
      <c r="AB1820" s="58" t="s">
        <v>9901</v>
      </c>
      <c r="AC1820" s="58" t="s">
        <v>1247</v>
      </c>
      <c r="AD1820" s="58" t="s">
        <v>9936</v>
      </c>
      <c r="AE1820" s="58" t="s">
        <v>9849</v>
      </c>
      <c r="AF1820" s="58" t="s">
        <v>9762</v>
      </c>
      <c r="AG1820" s="58"/>
      <c r="AH1820" s="58"/>
      <c r="AI1820" s="58"/>
      <c r="AJ1820" s="58">
        <v>54000</v>
      </c>
      <c r="AK1820" s="58"/>
    </row>
    <row r="1821" spans="1:37" x14ac:dyDescent="0.3">
      <c r="A1821" s="58" t="s">
        <v>121</v>
      </c>
      <c r="B1821" s="58" t="s">
        <v>122</v>
      </c>
      <c r="C1821" s="58" t="s">
        <v>123</v>
      </c>
      <c r="D1821" s="58" t="s">
        <v>697</v>
      </c>
      <c r="E1821" s="58" t="s">
        <v>698</v>
      </c>
      <c r="F1821" s="58" t="s">
        <v>699</v>
      </c>
      <c r="G1821" s="58" t="s">
        <v>700</v>
      </c>
      <c r="H1821" s="58" t="s">
        <v>701</v>
      </c>
      <c r="I1821" s="58" t="s">
        <v>44</v>
      </c>
      <c r="J1821" s="58" t="s">
        <v>136</v>
      </c>
      <c r="K1821" s="58" t="s">
        <v>137</v>
      </c>
      <c r="L1821" s="58" t="s">
        <v>709</v>
      </c>
      <c r="M1821" s="58" t="s">
        <v>710</v>
      </c>
      <c r="N1821" s="58" t="s">
        <v>9800</v>
      </c>
      <c r="O1821" s="58">
        <v>1590000</v>
      </c>
      <c r="P1821" s="58" t="s">
        <v>9899</v>
      </c>
      <c r="Q1821" s="72">
        <v>44925</v>
      </c>
      <c r="R1821" s="58" t="s">
        <v>9900</v>
      </c>
      <c r="S1821" s="72">
        <v>44925</v>
      </c>
      <c r="T1821" s="58" t="s">
        <v>1566</v>
      </c>
      <c r="U1821" s="58" t="s">
        <v>9937</v>
      </c>
      <c r="V1821" s="72">
        <v>44924</v>
      </c>
      <c r="W1821" s="58" t="s">
        <v>9801</v>
      </c>
      <c r="X1821" s="72">
        <v>44915</v>
      </c>
      <c r="Y1821" s="73" t="s">
        <v>9760</v>
      </c>
      <c r="Z1821" s="58" t="s">
        <v>706</v>
      </c>
      <c r="AA1821" s="58" t="s">
        <v>707</v>
      </c>
      <c r="AB1821" s="58" t="s">
        <v>9901</v>
      </c>
      <c r="AC1821" s="58" t="s">
        <v>1247</v>
      </c>
      <c r="AD1821" s="58" t="s">
        <v>9938</v>
      </c>
      <c r="AE1821" s="58" t="s">
        <v>9802</v>
      </c>
      <c r="AF1821" s="58" t="s">
        <v>9762</v>
      </c>
      <c r="AG1821" s="58"/>
      <c r="AH1821" s="58"/>
      <c r="AI1821" s="58"/>
      <c r="AJ1821" s="58"/>
      <c r="AK1821" s="58"/>
    </row>
    <row r="1822" spans="1:37" x14ac:dyDescent="0.3">
      <c r="A1822" s="58" t="s">
        <v>121</v>
      </c>
      <c r="B1822" s="58" t="s">
        <v>122</v>
      </c>
      <c r="C1822" s="58" t="s">
        <v>123</v>
      </c>
      <c r="D1822" s="58" t="s">
        <v>697</v>
      </c>
      <c r="E1822" s="58" t="s">
        <v>698</v>
      </c>
      <c r="F1822" s="58" t="s">
        <v>793</v>
      </c>
      <c r="G1822" s="58" t="s">
        <v>794</v>
      </c>
      <c r="H1822" s="58" t="s">
        <v>795</v>
      </c>
      <c r="I1822" s="58" t="s">
        <v>44</v>
      </c>
      <c r="J1822" s="58" t="s">
        <v>136</v>
      </c>
      <c r="K1822" s="58" t="s">
        <v>137</v>
      </c>
      <c r="L1822" s="58" t="s">
        <v>796</v>
      </c>
      <c r="M1822" s="58" t="s">
        <v>797</v>
      </c>
      <c r="N1822" s="58" t="s">
        <v>9844</v>
      </c>
      <c r="O1822" s="58">
        <v>3675000</v>
      </c>
      <c r="P1822" s="58" t="s">
        <v>9899</v>
      </c>
      <c r="Q1822" s="72">
        <v>44925</v>
      </c>
      <c r="R1822" s="58" t="s">
        <v>9900</v>
      </c>
      <c r="S1822" s="72">
        <v>44925</v>
      </c>
      <c r="T1822" s="58" t="s">
        <v>1566</v>
      </c>
      <c r="U1822" s="58" t="s">
        <v>9939</v>
      </c>
      <c r="V1822" s="72">
        <v>44924</v>
      </c>
      <c r="W1822" s="58" t="s">
        <v>9845</v>
      </c>
      <c r="X1822" s="72">
        <v>44919</v>
      </c>
      <c r="Y1822" s="73" t="s">
        <v>9760</v>
      </c>
      <c r="Z1822" s="58" t="s">
        <v>706</v>
      </c>
      <c r="AA1822" s="58" t="s">
        <v>800</v>
      </c>
      <c r="AB1822" s="58" t="s">
        <v>9901</v>
      </c>
      <c r="AC1822" s="58" t="s">
        <v>1247</v>
      </c>
      <c r="AD1822" s="58" t="s">
        <v>9940</v>
      </c>
      <c r="AE1822" s="58" t="s">
        <v>9846</v>
      </c>
      <c r="AF1822" s="58" t="s">
        <v>9762</v>
      </c>
      <c r="AG1822" s="58"/>
      <c r="AH1822" s="58"/>
      <c r="AI1822" s="58"/>
      <c r="AJ1822" s="58">
        <v>22000</v>
      </c>
      <c r="AK1822" s="58"/>
    </row>
    <row r="1823" spans="1:37" x14ac:dyDescent="0.3">
      <c r="A1823" s="58" t="s">
        <v>121</v>
      </c>
      <c r="B1823" s="58" t="s">
        <v>122</v>
      </c>
      <c r="C1823" s="58" t="s">
        <v>123</v>
      </c>
      <c r="D1823" s="58" t="s">
        <v>697</v>
      </c>
      <c r="E1823" s="58" t="s">
        <v>698</v>
      </c>
      <c r="F1823" s="58" t="s">
        <v>699</v>
      </c>
      <c r="G1823" s="58" t="s">
        <v>700</v>
      </c>
      <c r="H1823" s="58" t="s">
        <v>701</v>
      </c>
      <c r="I1823" s="58" t="s">
        <v>44</v>
      </c>
      <c r="J1823" s="58" t="s">
        <v>136</v>
      </c>
      <c r="K1823" s="58" t="s">
        <v>137</v>
      </c>
      <c r="L1823" s="58" t="s">
        <v>725</v>
      </c>
      <c r="M1823" s="58" t="s">
        <v>726</v>
      </c>
      <c r="N1823" s="58" t="s">
        <v>9803</v>
      </c>
      <c r="O1823" s="58">
        <v>685000</v>
      </c>
      <c r="P1823" s="58" t="s">
        <v>9899</v>
      </c>
      <c r="Q1823" s="72">
        <v>44925</v>
      </c>
      <c r="R1823" s="58" t="s">
        <v>9900</v>
      </c>
      <c r="S1823" s="72">
        <v>44925</v>
      </c>
      <c r="T1823" s="58" t="s">
        <v>1566</v>
      </c>
      <c r="U1823" s="58" t="s">
        <v>9941</v>
      </c>
      <c r="V1823" s="72">
        <v>44924</v>
      </c>
      <c r="W1823" s="58" t="s">
        <v>9804</v>
      </c>
      <c r="X1823" s="72">
        <v>44918</v>
      </c>
      <c r="Y1823" s="73" t="s">
        <v>9760</v>
      </c>
      <c r="Z1823" s="58" t="s">
        <v>706</v>
      </c>
      <c r="AA1823" s="58" t="s">
        <v>707</v>
      </c>
      <c r="AB1823" s="58" t="s">
        <v>9901</v>
      </c>
      <c r="AC1823" s="58" t="s">
        <v>1247</v>
      </c>
      <c r="AD1823" s="58" t="s">
        <v>9706</v>
      </c>
      <c r="AE1823" s="58" t="s">
        <v>9805</v>
      </c>
      <c r="AF1823" s="58" t="s">
        <v>9762</v>
      </c>
      <c r="AG1823" s="58"/>
      <c r="AH1823" s="58"/>
      <c r="AI1823" s="58"/>
      <c r="AJ1823" s="58"/>
      <c r="AK1823" s="58"/>
    </row>
    <row r="1824" spans="1:37" x14ac:dyDescent="0.3">
      <c r="A1824" s="58" t="s">
        <v>121</v>
      </c>
      <c r="B1824" s="58" t="s">
        <v>122</v>
      </c>
      <c r="C1824" s="58" t="s">
        <v>123</v>
      </c>
      <c r="D1824" s="58" t="s">
        <v>697</v>
      </c>
      <c r="E1824" s="58" t="s">
        <v>698</v>
      </c>
      <c r="F1824" s="58" t="s">
        <v>793</v>
      </c>
      <c r="G1824" s="58" t="s">
        <v>794</v>
      </c>
      <c r="H1824" s="58" t="s">
        <v>795</v>
      </c>
      <c r="I1824" s="58" t="s">
        <v>44</v>
      </c>
      <c r="J1824" s="58" t="s">
        <v>136</v>
      </c>
      <c r="K1824" s="58" t="s">
        <v>137</v>
      </c>
      <c r="L1824" s="58" t="s">
        <v>796</v>
      </c>
      <c r="M1824" s="58" t="s">
        <v>797</v>
      </c>
      <c r="N1824" s="58" t="s">
        <v>9839</v>
      </c>
      <c r="O1824" s="58">
        <v>1560000</v>
      </c>
      <c r="P1824" s="58" t="s">
        <v>9899</v>
      </c>
      <c r="Q1824" s="72">
        <v>44925</v>
      </c>
      <c r="R1824" s="58" t="s">
        <v>9900</v>
      </c>
      <c r="S1824" s="72">
        <v>44925</v>
      </c>
      <c r="T1824" s="58" t="s">
        <v>1566</v>
      </c>
      <c r="U1824" s="58" t="s">
        <v>9942</v>
      </c>
      <c r="V1824" s="72">
        <v>44924</v>
      </c>
      <c r="W1824" s="58" t="s">
        <v>9842</v>
      </c>
      <c r="X1824" s="72">
        <v>44918</v>
      </c>
      <c r="Y1824" s="73" t="s">
        <v>9760</v>
      </c>
      <c r="Z1824" s="58" t="s">
        <v>706</v>
      </c>
      <c r="AA1824" s="58" t="s">
        <v>800</v>
      </c>
      <c r="AB1824" s="58" t="s">
        <v>9901</v>
      </c>
      <c r="AC1824" s="58" t="s">
        <v>1247</v>
      </c>
      <c r="AD1824" s="58" t="s">
        <v>9679</v>
      </c>
      <c r="AE1824" s="58" t="s">
        <v>9843</v>
      </c>
      <c r="AF1824" s="58" t="s">
        <v>9762</v>
      </c>
      <c r="AG1824" s="58"/>
      <c r="AH1824" s="58"/>
      <c r="AI1824" s="58"/>
      <c r="AJ1824" s="58">
        <v>22400</v>
      </c>
      <c r="AK1824" s="58"/>
    </row>
    <row r="1825" spans="1:37" x14ac:dyDescent="0.3">
      <c r="A1825" s="58" t="s">
        <v>121</v>
      </c>
      <c r="B1825" s="58" t="s">
        <v>122</v>
      </c>
      <c r="C1825" s="58" t="s">
        <v>123</v>
      </c>
      <c r="D1825" s="58" t="s">
        <v>697</v>
      </c>
      <c r="E1825" s="58" t="s">
        <v>698</v>
      </c>
      <c r="F1825" s="58" t="s">
        <v>699</v>
      </c>
      <c r="G1825" s="58" t="s">
        <v>700</v>
      </c>
      <c r="H1825" s="58" t="s">
        <v>701</v>
      </c>
      <c r="I1825" s="58" t="s">
        <v>44</v>
      </c>
      <c r="J1825" s="58" t="s">
        <v>136</v>
      </c>
      <c r="K1825" s="58" t="s">
        <v>137</v>
      </c>
      <c r="L1825" s="58" t="s">
        <v>1812</v>
      </c>
      <c r="M1825" s="58" t="s">
        <v>1813</v>
      </c>
      <c r="N1825" s="58" t="s">
        <v>9806</v>
      </c>
      <c r="O1825" s="58">
        <v>1750000</v>
      </c>
      <c r="P1825" s="58" t="s">
        <v>9899</v>
      </c>
      <c r="Q1825" s="72">
        <v>44925</v>
      </c>
      <c r="R1825" s="58" t="s">
        <v>9900</v>
      </c>
      <c r="S1825" s="72">
        <v>44925</v>
      </c>
      <c r="T1825" s="58" t="s">
        <v>1566</v>
      </c>
      <c r="U1825" s="58" t="s">
        <v>9943</v>
      </c>
      <c r="V1825" s="72">
        <v>44924</v>
      </c>
      <c r="W1825" s="58" t="s">
        <v>9807</v>
      </c>
      <c r="X1825" s="72">
        <v>44911</v>
      </c>
      <c r="Y1825" s="73" t="s">
        <v>9760</v>
      </c>
      <c r="Z1825" s="58" t="s">
        <v>706</v>
      </c>
      <c r="AA1825" s="58" t="s">
        <v>707</v>
      </c>
      <c r="AB1825" s="58" t="s">
        <v>9901</v>
      </c>
      <c r="AC1825" s="58" t="s">
        <v>1247</v>
      </c>
      <c r="AD1825" s="58" t="s">
        <v>9709</v>
      </c>
      <c r="AE1825" s="58" t="s">
        <v>9808</v>
      </c>
      <c r="AF1825" s="58" t="s">
        <v>9762</v>
      </c>
      <c r="AG1825" s="58"/>
      <c r="AH1825" s="58"/>
      <c r="AI1825" s="58"/>
      <c r="AJ1825" s="58"/>
      <c r="AK1825" s="58"/>
    </row>
    <row r="1826" spans="1:37" x14ac:dyDescent="0.3">
      <c r="A1826" s="58" t="s">
        <v>121</v>
      </c>
      <c r="B1826" s="58" t="s">
        <v>122</v>
      </c>
      <c r="C1826" s="58" t="s">
        <v>123</v>
      </c>
      <c r="D1826" s="58" t="s">
        <v>697</v>
      </c>
      <c r="E1826" s="58" t="s">
        <v>698</v>
      </c>
      <c r="F1826" s="58" t="s">
        <v>793</v>
      </c>
      <c r="G1826" s="58" t="s">
        <v>794</v>
      </c>
      <c r="H1826" s="58" t="s">
        <v>795</v>
      </c>
      <c r="I1826" s="58" t="s">
        <v>44</v>
      </c>
      <c r="J1826" s="58" t="s">
        <v>136</v>
      </c>
      <c r="K1826" s="58" t="s">
        <v>137</v>
      </c>
      <c r="L1826" s="58" t="s">
        <v>796</v>
      </c>
      <c r="M1826" s="58" t="s">
        <v>797</v>
      </c>
      <c r="N1826" s="58" t="s">
        <v>9839</v>
      </c>
      <c r="O1826" s="58">
        <v>4542000</v>
      </c>
      <c r="P1826" s="58" t="s">
        <v>9899</v>
      </c>
      <c r="Q1826" s="72">
        <v>44925</v>
      </c>
      <c r="R1826" s="58" t="s">
        <v>9900</v>
      </c>
      <c r="S1826" s="72">
        <v>44925</v>
      </c>
      <c r="T1826" s="58" t="s">
        <v>1566</v>
      </c>
      <c r="U1826" s="58" t="s">
        <v>9944</v>
      </c>
      <c r="V1826" s="72">
        <v>44924</v>
      </c>
      <c r="W1826" s="58" t="s">
        <v>9840</v>
      </c>
      <c r="X1826" s="72">
        <v>44918</v>
      </c>
      <c r="Y1826" s="73" t="s">
        <v>9760</v>
      </c>
      <c r="Z1826" s="58" t="s">
        <v>706</v>
      </c>
      <c r="AA1826" s="58" t="s">
        <v>800</v>
      </c>
      <c r="AB1826" s="58" t="s">
        <v>9901</v>
      </c>
      <c r="AC1826" s="58" t="s">
        <v>1247</v>
      </c>
      <c r="AD1826" s="58" t="s">
        <v>9676</v>
      </c>
      <c r="AE1826" s="58" t="s">
        <v>9841</v>
      </c>
      <c r="AF1826" s="58" t="s">
        <v>9762</v>
      </c>
      <c r="AG1826" s="58"/>
      <c r="AH1826" s="58"/>
      <c r="AI1826" s="58"/>
      <c r="AJ1826" s="58">
        <v>53080</v>
      </c>
      <c r="AK1826" s="58"/>
    </row>
    <row r="1827" spans="1:37" x14ac:dyDescent="0.3">
      <c r="A1827" s="58" t="s">
        <v>121</v>
      </c>
      <c r="B1827" s="58" t="s">
        <v>122</v>
      </c>
      <c r="C1827" s="58" t="s">
        <v>123</v>
      </c>
      <c r="D1827" s="58" t="s">
        <v>697</v>
      </c>
      <c r="E1827" s="58" t="s">
        <v>698</v>
      </c>
      <c r="F1827" s="58" t="s">
        <v>699</v>
      </c>
      <c r="G1827" s="58" t="s">
        <v>700</v>
      </c>
      <c r="H1827" s="58" t="s">
        <v>701</v>
      </c>
      <c r="I1827" s="58" t="s">
        <v>44</v>
      </c>
      <c r="J1827" s="58" t="s">
        <v>136</v>
      </c>
      <c r="K1827" s="58" t="s">
        <v>137</v>
      </c>
      <c r="L1827" s="58" t="s">
        <v>1812</v>
      </c>
      <c r="M1827" s="58" t="s">
        <v>1813</v>
      </c>
      <c r="N1827" s="58" t="s">
        <v>9809</v>
      </c>
      <c r="O1827" s="58">
        <v>12654000</v>
      </c>
      <c r="P1827" s="58" t="s">
        <v>9899</v>
      </c>
      <c r="Q1827" s="72">
        <v>44925</v>
      </c>
      <c r="R1827" s="58" t="s">
        <v>9900</v>
      </c>
      <c r="S1827" s="72">
        <v>44925</v>
      </c>
      <c r="T1827" s="58" t="s">
        <v>1566</v>
      </c>
      <c r="U1827" s="58" t="s">
        <v>9945</v>
      </c>
      <c r="V1827" s="72">
        <v>44924</v>
      </c>
      <c r="W1827" s="58" t="s">
        <v>9810</v>
      </c>
      <c r="X1827" s="72">
        <v>44918</v>
      </c>
      <c r="Y1827" s="73" t="s">
        <v>9760</v>
      </c>
      <c r="Z1827" s="58" t="s">
        <v>706</v>
      </c>
      <c r="AA1827" s="58" t="s">
        <v>707</v>
      </c>
      <c r="AB1827" s="58" t="s">
        <v>9901</v>
      </c>
      <c r="AC1827" s="58" t="s">
        <v>1247</v>
      </c>
      <c r="AD1827" s="58" t="s">
        <v>9946</v>
      </c>
      <c r="AE1827" s="58" t="s">
        <v>9811</v>
      </c>
      <c r="AF1827" s="58" t="s">
        <v>9762</v>
      </c>
      <c r="AG1827" s="58">
        <v>1254000</v>
      </c>
      <c r="AH1827" s="58"/>
      <c r="AI1827" s="58"/>
      <c r="AJ1827" s="58">
        <v>228000</v>
      </c>
      <c r="AK1827" s="58"/>
    </row>
    <row r="1828" spans="1:37" x14ac:dyDescent="0.3">
      <c r="A1828" s="58" t="s">
        <v>121</v>
      </c>
      <c r="B1828" s="58" t="s">
        <v>122</v>
      </c>
      <c r="C1828" s="58" t="s">
        <v>123</v>
      </c>
      <c r="D1828" s="58" t="s">
        <v>697</v>
      </c>
      <c r="E1828" s="58" t="s">
        <v>698</v>
      </c>
      <c r="F1828" s="58" t="s">
        <v>793</v>
      </c>
      <c r="G1828" s="58" t="s">
        <v>794</v>
      </c>
      <c r="H1828" s="58" t="s">
        <v>795</v>
      </c>
      <c r="I1828" s="58" t="s">
        <v>44</v>
      </c>
      <c r="J1828" s="58" t="s">
        <v>136</v>
      </c>
      <c r="K1828" s="58" t="s">
        <v>137</v>
      </c>
      <c r="L1828" s="58" t="s">
        <v>1842</v>
      </c>
      <c r="M1828" s="58" t="s">
        <v>1843</v>
      </c>
      <c r="N1828" s="58" t="s">
        <v>9836</v>
      </c>
      <c r="O1828" s="58">
        <v>55500</v>
      </c>
      <c r="P1828" s="58" t="s">
        <v>9899</v>
      </c>
      <c r="Q1828" s="72">
        <v>44925</v>
      </c>
      <c r="R1828" s="58" t="s">
        <v>9900</v>
      </c>
      <c r="S1828" s="72">
        <v>44925</v>
      </c>
      <c r="T1828" s="58" t="s">
        <v>1566</v>
      </c>
      <c r="U1828" s="58" t="s">
        <v>9947</v>
      </c>
      <c r="V1828" s="72">
        <v>44924</v>
      </c>
      <c r="W1828" s="58" t="s">
        <v>9837</v>
      </c>
      <c r="X1828" s="72">
        <v>44903</v>
      </c>
      <c r="Y1828" s="73" t="s">
        <v>9760</v>
      </c>
      <c r="Z1828" s="58" t="s">
        <v>706</v>
      </c>
      <c r="AA1828" s="58" t="s">
        <v>800</v>
      </c>
      <c r="AB1828" s="58" t="s">
        <v>9901</v>
      </c>
      <c r="AC1828" s="58" t="s">
        <v>1247</v>
      </c>
      <c r="AD1828" s="58" t="s">
        <v>9948</v>
      </c>
      <c r="AE1828" s="58" t="s">
        <v>9838</v>
      </c>
      <c r="AF1828" s="58" t="s">
        <v>9762</v>
      </c>
      <c r="AG1828" s="58"/>
      <c r="AH1828" s="58"/>
      <c r="AI1828" s="58"/>
      <c r="AJ1828" s="58"/>
      <c r="AK1828" s="58"/>
    </row>
    <row r="1829" spans="1:37" x14ac:dyDescent="0.3">
      <c r="A1829" s="58" t="s">
        <v>121</v>
      </c>
      <c r="B1829" s="58" t="s">
        <v>122</v>
      </c>
      <c r="C1829" s="58" t="s">
        <v>123</v>
      </c>
      <c r="D1829" s="58" t="s">
        <v>697</v>
      </c>
      <c r="E1829" s="58" t="s">
        <v>698</v>
      </c>
      <c r="F1829" s="58" t="s">
        <v>699</v>
      </c>
      <c r="G1829" s="58" t="s">
        <v>700</v>
      </c>
      <c r="H1829" s="58" t="s">
        <v>701</v>
      </c>
      <c r="I1829" s="58" t="s">
        <v>44</v>
      </c>
      <c r="J1829" s="58" t="s">
        <v>136</v>
      </c>
      <c r="K1829" s="58" t="s">
        <v>137</v>
      </c>
      <c r="L1829" s="58" t="s">
        <v>1812</v>
      </c>
      <c r="M1829" s="58" t="s">
        <v>1813</v>
      </c>
      <c r="N1829" s="58" t="s">
        <v>9812</v>
      </c>
      <c r="O1829" s="58">
        <v>2000000</v>
      </c>
      <c r="P1829" s="58" t="s">
        <v>9899</v>
      </c>
      <c r="Q1829" s="72">
        <v>44925</v>
      </c>
      <c r="R1829" s="58" t="s">
        <v>9900</v>
      </c>
      <c r="S1829" s="72">
        <v>44925</v>
      </c>
      <c r="T1829" s="58" t="s">
        <v>1566</v>
      </c>
      <c r="U1829" s="58" t="s">
        <v>9949</v>
      </c>
      <c r="V1829" s="72">
        <v>44924</v>
      </c>
      <c r="W1829" s="58" t="s">
        <v>9813</v>
      </c>
      <c r="X1829" s="72">
        <v>44922</v>
      </c>
      <c r="Y1829" s="73" t="s">
        <v>9760</v>
      </c>
      <c r="Z1829" s="58" t="s">
        <v>706</v>
      </c>
      <c r="AA1829" s="58" t="s">
        <v>707</v>
      </c>
      <c r="AB1829" s="58" t="s">
        <v>9901</v>
      </c>
      <c r="AC1829" s="58" t="s">
        <v>1247</v>
      </c>
      <c r="AD1829" s="58" t="s">
        <v>9712</v>
      </c>
      <c r="AE1829" s="58" t="s">
        <v>9814</v>
      </c>
      <c r="AF1829" s="58" t="s">
        <v>9762</v>
      </c>
      <c r="AG1829" s="58"/>
      <c r="AH1829" s="58"/>
      <c r="AI1829" s="58"/>
      <c r="AJ1829" s="58"/>
      <c r="AK1829" s="58"/>
    </row>
    <row r="1830" spans="1:37" x14ac:dyDescent="0.3">
      <c r="A1830" s="58" t="s">
        <v>121</v>
      </c>
      <c r="B1830" s="58" t="s">
        <v>122</v>
      </c>
      <c r="C1830" s="58" t="s">
        <v>123</v>
      </c>
      <c r="D1830" s="58" t="s">
        <v>697</v>
      </c>
      <c r="E1830" s="58" t="s">
        <v>698</v>
      </c>
      <c r="F1830" s="58" t="s">
        <v>793</v>
      </c>
      <c r="G1830" s="58" t="s">
        <v>794</v>
      </c>
      <c r="H1830" s="58" t="s">
        <v>795</v>
      </c>
      <c r="I1830" s="58" t="s">
        <v>44</v>
      </c>
      <c r="J1830" s="58" t="s">
        <v>136</v>
      </c>
      <c r="K1830" s="58" t="s">
        <v>137</v>
      </c>
      <c r="L1830" s="58" t="s">
        <v>1842</v>
      </c>
      <c r="M1830" s="58" t="s">
        <v>1843</v>
      </c>
      <c r="N1830" s="58" t="s">
        <v>9833</v>
      </c>
      <c r="O1830" s="58">
        <v>96000</v>
      </c>
      <c r="P1830" s="58" t="s">
        <v>9899</v>
      </c>
      <c r="Q1830" s="72">
        <v>44925</v>
      </c>
      <c r="R1830" s="58" t="s">
        <v>9900</v>
      </c>
      <c r="S1830" s="72">
        <v>44925</v>
      </c>
      <c r="T1830" s="58" t="s">
        <v>1566</v>
      </c>
      <c r="U1830" s="58" t="s">
        <v>9950</v>
      </c>
      <c r="V1830" s="72">
        <v>44924</v>
      </c>
      <c r="W1830" s="58" t="s">
        <v>9834</v>
      </c>
      <c r="X1830" s="72">
        <v>44903</v>
      </c>
      <c r="Y1830" s="73" t="s">
        <v>9760</v>
      </c>
      <c r="Z1830" s="58" t="s">
        <v>706</v>
      </c>
      <c r="AA1830" s="58" t="s">
        <v>800</v>
      </c>
      <c r="AB1830" s="58" t="s">
        <v>9901</v>
      </c>
      <c r="AC1830" s="58" t="s">
        <v>1247</v>
      </c>
      <c r="AD1830" s="58" t="s">
        <v>9672</v>
      </c>
      <c r="AE1830" s="58" t="s">
        <v>9835</v>
      </c>
      <c r="AF1830" s="58" t="s">
        <v>9762</v>
      </c>
      <c r="AG1830" s="58"/>
      <c r="AH1830" s="58"/>
      <c r="AI1830" s="58"/>
      <c r="AJ1830" s="58"/>
      <c r="AK1830" s="58"/>
    </row>
    <row r="1831" spans="1:37" x14ac:dyDescent="0.3">
      <c r="A1831" s="58" t="s">
        <v>121</v>
      </c>
      <c r="B1831" s="58" t="s">
        <v>122</v>
      </c>
      <c r="C1831" s="58" t="s">
        <v>123</v>
      </c>
      <c r="D1831" s="58" t="s">
        <v>697</v>
      </c>
      <c r="E1831" s="58" t="s">
        <v>698</v>
      </c>
      <c r="F1831" s="58" t="s">
        <v>699</v>
      </c>
      <c r="G1831" s="58" t="s">
        <v>700</v>
      </c>
      <c r="H1831" s="58" t="s">
        <v>701</v>
      </c>
      <c r="I1831" s="58" t="s">
        <v>44</v>
      </c>
      <c r="J1831" s="58" t="s">
        <v>136</v>
      </c>
      <c r="K1831" s="58" t="s">
        <v>137</v>
      </c>
      <c r="L1831" s="58" t="s">
        <v>8561</v>
      </c>
      <c r="M1831" s="58" t="s">
        <v>734</v>
      </c>
      <c r="N1831" s="58" t="s">
        <v>9815</v>
      </c>
      <c r="O1831" s="58">
        <v>288600</v>
      </c>
      <c r="P1831" s="58" t="s">
        <v>9899</v>
      </c>
      <c r="Q1831" s="72">
        <v>44925</v>
      </c>
      <c r="R1831" s="58" t="s">
        <v>9900</v>
      </c>
      <c r="S1831" s="72">
        <v>44925</v>
      </c>
      <c r="T1831" s="58" t="s">
        <v>1566</v>
      </c>
      <c r="U1831" s="58" t="s">
        <v>9951</v>
      </c>
      <c r="V1831" s="72">
        <v>44924</v>
      </c>
      <c r="W1831" s="58" t="s">
        <v>9816</v>
      </c>
      <c r="X1831" s="72">
        <v>44903</v>
      </c>
      <c r="Y1831" s="73" t="s">
        <v>9760</v>
      </c>
      <c r="Z1831" s="58" t="s">
        <v>706</v>
      </c>
      <c r="AA1831" s="58" t="s">
        <v>707</v>
      </c>
      <c r="AB1831" s="58" t="s">
        <v>9901</v>
      </c>
      <c r="AC1831" s="58" t="s">
        <v>1247</v>
      </c>
      <c r="AD1831" s="58" t="s">
        <v>9952</v>
      </c>
      <c r="AE1831" s="58" t="s">
        <v>9817</v>
      </c>
      <c r="AF1831" s="58" t="s">
        <v>9762</v>
      </c>
      <c r="AG1831" s="58"/>
      <c r="AH1831" s="58"/>
      <c r="AI1831" s="58"/>
      <c r="AJ1831" s="58"/>
      <c r="AK1831" s="58"/>
    </row>
    <row r="1832" spans="1:37" x14ac:dyDescent="0.3">
      <c r="A1832" s="58" t="s">
        <v>121</v>
      </c>
      <c r="B1832" s="58" t="s">
        <v>122</v>
      </c>
      <c r="C1832" s="58" t="s">
        <v>123</v>
      </c>
      <c r="D1832" s="58" t="s">
        <v>697</v>
      </c>
      <c r="E1832" s="58" t="s">
        <v>698</v>
      </c>
      <c r="F1832" s="58" t="s">
        <v>781</v>
      </c>
      <c r="G1832" s="58" t="s">
        <v>2974</v>
      </c>
      <c r="H1832" s="58" t="s">
        <v>2975</v>
      </c>
      <c r="I1832" s="58" t="s">
        <v>44</v>
      </c>
      <c r="J1832" s="58" t="s">
        <v>136</v>
      </c>
      <c r="K1832" s="58" t="s">
        <v>137</v>
      </c>
      <c r="L1832" s="58" t="s">
        <v>2976</v>
      </c>
      <c r="M1832" s="58" t="s">
        <v>2977</v>
      </c>
      <c r="N1832" s="58" t="s">
        <v>9830</v>
      </c>
      <c r="O1832" s="58">
        <v>4950000</v>
      </c>
      <c r="P1832" s="58" t="s">
        <v>9899</v>
      </c>
      <c r="Q1832" s="72">
        <v>44925</v>
      </c>
      <c r="R1832" s="58" t="s">
        <v>9900</v>
      </c>
      <c r="S1832" s="72">
        <v>44925</v>
      </c>
      <c r="T1832" s="58" t="s">
        <v>1566</v>
      </c>
      <c r="U1832" s="58" t="s">
        <v>9953</v>
      </c>
      <c r="V1832" s="72">
        <v>44924</v>
      </c>
      <c r="W1832" s="58" t="s">
        <v>9831</v>
      </c>
      <c r="X1832" s="72">
        <v>44904</v>
      </c>
      <c r="Y1832" s="73" t="s">
        <v>9760</v>
      </c>
      <c r="Z1832" s="58" t="s">
        <v>706</v>
      </c>
      <c r="AA1832" s="58" t="s">
        <v>2981</v>
      </c>
      <c r="AB1832" s="58" t="s">
        <v>9901</v>
      </c>
      <c r="AC1832" s="58" t="s">
        <v>1247</v>
      </c>
      <c r="AD1832" s="58" t="s">
        <v>9954</v>
      </c>
      <c r="AE1832" s="58" t="s">
        <v>9832</v>
      </c>
      <c r="AF1832" s="58" t="s">
        <v>9762</v>
      </c>
      <c r="AG1832" s="58">
        <v>490541</v>
      </c>
      <c r="AH1832" s="58"/>
      <c r="AI1832" s="58"/>
      <c r="AJ1832" s="58">
        <v>89189</v>
      </c>
      <c r="AK1832" s="58"/>
    </row>
    <row r="1833" spans="1:37" x14ac:dyDescent="0.3">
      <c r="A1833" s="58" t="s">
        <v>121</v>
      </c>
      <c r="B1833" s="58" t="s">
        <v>122</v>
      </c>
      <c r="C1833" s="58" t="s">
        <v>123</v>
      </c>
      <c r="D1833" s="58" t="s">
        <v>697</v>
      </c>
      <c r="E1833" s="58" t="s">
        <v>698</v>
      </c>
      <c r="F1833" s="58" t="s">
        <v>699</v>
      </c>
      <c r="G1833" s="58" t="s">
        <v>700</v>
      </c>
      <c r="H1833" s="58" t="s">
        <v>701</v>
      </c>
      <c r="I1833" s="58" t="s">
        <v>44</v>
      </c>
      <c r="J1833" s="58" t="s">
        <v>136</v>
      </c>
      <c r="K1833" s="58" t="s">
        <v>137</v>
      </c>
      <c r="L1833" s="58" t="s">
        <v>8561</v>
      </c>
      <c r="M1833" s="58" t="s">
        <v>734</v>
      </c>
      <c r="N1833" s="58" t="s">
        <v>9818</v>
      </c>
      <c r="O1833" s="58">
        <v>507368</v>
      </c>
      <c r="P1833" s="58" t="s">
        <v>9899</v>
      </c>
      <c r="Q1833" s="72">
        <v>44925</v>
      </c>
      <c r="R1833" s="58" t="s">
        <v>9900</v>
      </c>
      <c r="S1833" s="72">
        <v>44925</v>
      </c>
      <c r="T1833" s="58" t="s">
        <v>1566</v>
      </c>
      <c r="U1833" s="58" t="s">
        <v>9955</v>
      </c>
      <c r="V1833" s="72">
        <v>44924</v>
      </c>
      <c r="W1833" s="58" t="s">
        <v>9819</v>
      </c>
      <c r="X1833" s="72">
        <v>44914</v>
      </c>
      <c r="Y1833" s="73" t="s">
        <v>9760</v>
      </c>
      <c r="Z1833" s="58" t="s">
        <v>706</v>
      </c>
      <c r="AA1833" s="58" t="s">
        <v>707</v>
      </c>
      <c r="AB1833" s="58" t="s">
        <v>9901</v>
      </c>
      <c r="AC1833" s="58" t="s">
        <v>1247</v>
      </c>
      <c r="AD1833" s="58" t="s">
        <v>9956</v>
      </c>
      <c r="AE1833" s="58" t="s">
        <v>9820</v>
      </c>
      <c r="AF1833" s="58" t="s">
        <v>9762</v>
      </c>
      <c r="AG1833" s="58"/>
      <c r="AH1833" s="58"/>
      <c r="AI1833" s="58"/>
      <c r="AJ1833" s="58"/>
      <c r="AK1833" s="58"/>
    </row>
    <row r="1834" spans="1:37" x14ac:dyDescent="0.3">
      <c r="A1834" s="58" t="s">
        <v>121</v>
      </c>
      <c r="B1834" s="58" t="s">
        <v>122</v>
      </c>
      <c r="C1834" s="58" t="s">
        <v>123</v>
      </c>
      <c r="D1834" s="58" t="s">
        <v>697</v>
      </c>
      <c r="E1834" s="58" t="s">
        <v>698</v>
      </c>
      <c r="F1834" s="58" t="s">
        <v>781</v>
      </c>
      <c r="G1834" s="58" t="s">
        <v>782</v>
      </c>
      <c r="H1834" s="58" t="s">
        <v>783</v>
      </c>
      <c r="I1834" s="58" t="s">
        <v>44</v>
      </c>
      <c r="J1834" s="58" t="s">
        <v>136</v>
      </c>
      <c r="K1834" s="58" t="s">
        <v>137</v>
      </c>
      <c r="L1834" s="58" t="s">
        <v>784</v>
      </c>
      <c r="M1834" s="58" t="s">
        <v>785</v>
      </c>
      <c r="N1834" s="58" t="s">
        <v>9827</v>
      </c>
      <c r="O1834" s="58">
        <v>130000</v>
      </c>
      <c r="P1834" s="58" t="s">
        <v>9899</v>
      </c>
      <c r="Q1834" s="72">
        <v>44925</v>
      </c>
      <c r="R1834" s="58" t="s">
        <v>9900</v>
      </c>
      <c r="S1834" s="72">
        <v>44925</v>
      </c>
      <c r="T1834" s="58" t="s">
        <v>1566</v>
      </c>
      <c r="U1834" s="58" t="s">
        <v>9957</v>
      </c>
      <c r="V1834" s="72">
        <v>44924</v>
      </c>
      <c r="W1834" s="58" t="s">
        <v>9828</v>
      </c>
      <c r="X1834" s="72">
        <v>44922</v>
      </c>
      <c r="Y1834" s="73" t="s">
        <v>9760</v>
      </c>
      <c r="Z1834" s="58" t="s">
        <v>706</v>
      </c>
      <c r="AA1834" s="58" t="s">
        <v>788</v>
      </c>
      <c r="AB1834" s="58" t="s">
        <v>9901</v>
      </c>
      <c r="AC1834" s="58" t="s">
        <v>1247</v>
      </c>
      <c r="AD1834" s="58" t="s">
        <v>9669</v>
      </c>
      <c r="AE1834" s="58" t="s">
        <v>9829</v>
      </c>
      <c r="AF1834" s="58" t="s">
        <v>9762</v>
      </c>
      <c r="AG1834" s="58"/>
      <c r="AH1834" s="58"/>
      <c r="AI1834" s="58"/>
      <c r="AJ1834" s="58"/>
      <c r="AK1834" s="58"/>
    </row>
    <row r="1835" spans="1:37" x14ac:dyDescent="0.3">
      <c r="A1835" s="58" t="s">
        <v>121</v>
      </c>
      <c r="B1835" s="58" t="s">
        <v>122</v>
      </c>
      <c r="C1835" s="58" t="s">
        <v>123</v>
      </c>
      <c r="D1835" s="58" t="s">
        <v>697</v>
      </c>
      <c r="E1835" s="58" t="s">
        <v>698</v>
      </c>
      <c r="F1835" s="58" t="s">
        <v>699</v>
      </c>
      <c r="G1835" s="58" t="s">
        <v>700</v>
      </c>
      <c r="H1835" s="58" t="s">
        <v>701</v>
      </c>
      <c r="I1835" s="58" t="s">
        <v>44</v>
      </c>
      <c r="J1835" s="58" t="s">
        <v>136</v>
      </c>
      <c r="K1835" s="58" t="s">
        <v>137</v>
      </c>
      <c r="L1835" s="58" t="s">
        <v>709</v>
      </c>
      <c r="M1835" s="58" t="s">
        <v>710</v>
      </c>
      <c r="N1835" s="58" t="s">
        <v>9821</v>
      </c>
      <c r="O1835" s="58">
        <v>2640000</v>
      </c>
      <c r="P1835" s="58" t="s">
        <v>9899</v>
      </c>
      <c r="Q1835" s="72">
        <v>44925</v>
      </c>
      <c r="R1835" s="58" t="s">
        <v>9900</v>
      </c>
      <c r="S1835" s="72">
        <v>44925</v>
      </c>
      <c r="T1835" s="58" t="s">
        <v>1566</v>
      </c>
      <c r="U1835" s="58" t="s">
        <v>9958</v>
      </c>
      <c r="V1835" s="72">
        <v>44924</v>
      </c>
      <c r="W1835" s="58" t="s">
        <v>9822</v>
      </c>
      <c r="X1835" s="72">
        <v>44924</v>
      </c>
      <c r="Y1835" s="73" t="s">
        <v>9760</v>
      </c>
      <c r="Z1835" s="58" t="s">
        <v>706</v>
      </c>
      <c r="AA1835" s="58" t="s">
        <v>707</v>
      </c>
      <c r="AB1835" s="58" t="s">
        <v>9901</v>
      </c>
      <c r="AC1835" s="58" t="s">
        <v>1247</v>
      </c>
      <c r="AD1835" s="58" t="s">
        <v>9959</v>
      </c>
      <c r="AE1835" s="58" t="s">
        <v>9823</v>
      </c>
      <c r="AF1835" s="58" t="s">
        <v>9762</v>
      </c>
      <c r="AG1835" s="58"/>
      <c r="AH1835" s="58"/>
      <c r="AI1835" s="58"/>
      <c r="AJ1835" s="58"/>
      <c r="AK1835" s="58"/>
    </row>
    <row r="1836" spans="1:37" x14ac:dyDescent="0.3">
      <c r="A1836" s="58" t="s">
        <v>121</v>
      </c>
      <c r="B1836" s="58" t="s">
        <v>122</v>
      </c>
      <c r="C1836" s="58" t="s">
        <v>256</v>
      </c>
      <c r="D1836" s="58" t="s">
        <v>351</v>
      </c>
      <c r="E1836" s="58" t="s">
        <v>352</v>
      </c>
      <c r="F1836" s="58" t="s">
        <v>387</v>
      </c>
      <c r="G1836" s="58" t="s">
        <v>333</v>
      </c>
      <c r="H1836" s="58" t="s">
        <v>388</v>
      </c>
      <c r="I1836" s="58" t="s">
        <v>44</v>
      </c>
      <c r="J1836" s="58" t="s">
        <v>261</v>
      </c>
      <c r="K1836" s="58" t="s">
        <v>318</v>
      </c>
      <c r="L1836" s="58" t="s">
        <v>274</v>
      </c>
      <c r="M1836" s="58" t="s">
        <v>389</v>
      </c>
      <c r="N1836" s="58" t="s">
        <v>9874</v>
      </c>
      <c r="O1836" s="58">
        <v>1980000</v>
      </c>
      <c r="P1836" s="58" t="s">
        <v>9899</v>
      </c>
      <c r="Q1836" s="72">
        <v>44925</v>
      </c>
      <c r="R1836" s="58" t="s">
        <v>9900</v>
      </c>
      <c r="S1836" s="72">
        <v>44925</v>
      </c>
      <c r="T1836" s="58" t="s">
        <v>1572</v>
      </c>
      <c r="U1836" s="58" t="s">
        <v>9960</v>
      </c>
      <c r="V1836" s="72">
        <v>44924</v>
      </c>
      <c r="W1836" s="58" t="s">
        <v>9875</v>
      </c>
      <c r="X1836" s="72">
        <v>44901</v>
      </c>
      <c r="Y1836" s="73" t="s">
        <v>9760</v>
      </c>
      <c r="Z1836" s="58" t="s">
        <v>52</v>
      </c>
      <c r="AA1836" s="58" t="s">
        <v>338</v>
      </c>
      <c r="AB1836" s="58" t="s">
        <v>9901</v>
      </c>
      <c r="AC1836" s="58" t="s">
        <v>1247</v>
      </c>
      <c r="AD1836" s="58" t="s">
        <v>9961</v>
      </c>
      <c r="AE1836" s="58" t="s">
        <v>9876</v>
      </c>
      <c r="AF1836" s="58" t="s">
        <v>9877</v>
      </c>
      <c r="AG1836" s="58"/>
      <c r="AH1836" s="58"/>
      <c r="AI1836" s="58"/>
      <c r="AJ1836" s="58"/>
      <c r="AK1836" s="58"/>
    </row>
    <row r="1837" spans="1:37" x14ac:dyDescent="0.3">
      <c r="A1837" s="58" t="s">
        <v>121</v>
      </c>
      <c r="B1837" s="58" t="s">
        <v>632</v>
      </c>
      <c r="C1837" s="58" t="s">
        <v>633</v>
      </c>
      <c r="D1837" s="58" t="s">
        <v>634</v>
      </c>
      <c r="E1837" s="58" t="s">
        <v>680</v>
      </c>
      <c r="F1837" s="58" t="s">
        <v>681</v>
      </c>
      <c r="G1837" s="58" t="s">
        <v>333</v>
      </c>
      <c r="H1837" s="58" t="s">
        <v>682</v>
      </c>
      <c r="I1837" s="58" t="s">
        <v>44</v>
      </c>
      <c r="J1837" s="58" t="s">
        <v>261</v>
      </c>
      <c r="K1837" s="58" t="s">
        <v>318</v>
      </c>
      <c r="L1837" s="58" t="s">
        <v>274</v>
      </c>
      <c r="M1837" s="58" t="s">
        <v>690</v>
      </c>
      <c r="N1837" s="58" t="s">
        <v>9887</v>
      </c>
      <c r="O1837" s="58">
        <v>910000</v>
      </c>
      <c r="P1837" s="58" t="s">
        <v>9899</v>
      </c>
      <c r="Q1837" s="72">
        <v>44925</v>
      </c>
      <c r="R1837" s="58" t="s">
        <v>9900</v>
      </c>
      <c r="S1837" s="72">
        <v>44925</v>
      </c>
      <c r="T1837" s="58" t="s">
        <v>1581</v>
      </c>
      <c r="U1837" s="58" t="s">
        <v>9962</v>
      </c>
      <c r="V1837" s="72">
        <v>44924</v>
      </c>
      <c r="W1837" s="58" t="s">
        <v>9888</v>
      </c>
      <c r="X1837" s="72">
        <v>44915</v>
      </c>
      <c r="Y1837" s="73" t="s">
        <v>9760</v>
      </c>
      <c r="Z1837" s="58" t="s">
        <v>52</v>
      </c>
      <c r="AA1837" s="58" t="s">
        <v>338</v>
      </c>
      <c r="AB1837" s="58" t="s">
        <v>9901</v>
      </c>
      <c r="AC1837" s="58" t="s">
        <v>1247</v>
      </c>
      <c r="AD1837" s="58" t="s">
        <v>9623</v>
      </c>
      <c r="AE1837" s="58" t="s">
        <v>9889</v>
      </c>
      <c r="AF1837" s="58" t="s">
        <v>9877</v>
      </c>
      <c r="AG1837" s="58"/>
      <c r="AH1837" s="58"/>
      <c r="AI1837" s="58"/>
      <c r="AJ1837" s="58"/>
      <c r="AK1837" s="58"/>
    </row>
    <row r="1838" spans="1:37" x14ac:dyDescent="0.3">
      <c r="A1838" s="58" t="s">
        <v>121</v>
      </c>
      <c r="B1838" s="58" t="s">
        <v>632</v>
      </c>
      <c r="C1838" s="58" t="s">
        <v>633</v>
      </c>
      <c r="D1838" s="58" t="s">
        <v>634</v>
      </c>
      <c r="E1838" s="58" t="s">
        <v>635</v>
      </c>
      <c r="F1838" s="58" t="s">
        <v>636</v>
      </c>
      <c r="G1838" s="58" t="s">
        <v>333</v>
      </c>
      <c r="H1838" s="58" t="s">
        <v>637</v>
      </c>
      <c r="I1838" s="58" t="s">
        <v>44</v>
      </c>
      <c r="J1838" s="58" t="s">
        <v>261</v>
      </c>
      <c r="K1838" s="58" t="s">
        <v>318</v>
      </c>
      <c r="L1838" s="58" t="s">
        <v>274</v>
      </c>
      <c r="M1838" s="58" t="s">
        <v>645</v>
      </c>
      <c r="N1838" s="58" t="s">
        <v>9884</v>
      </c>
      <c r="O1838" s="58">
        <v>945000</v>
      </c>
      <c r="P1838" s="58" t="s">
        <v>9899</v>
      </c>
      <c r="Q1838" s="72">
        <v>44925</v>
      </c>
      <c r="R1838" s="58" t="s">
        <v>9900</v>
      </c>
      <c r="S1838" s="72">
        <v>44925</v>
      </c>
      <c r="T1838" s="58" t="s">
        <v>1581</v>
      </c>
      <c r="U1838" s="58" t="s">
        <v>9963</v>
      </c>
      <c r="V1838" s="72">
        <v>44924</v>
      </c>
      <c r="W1838" s="58" t="s">
        <v>9885</v>
      </c>
      <c r="X1838" s="72">
        <v>44908</v>
      </c>
      <c r="Y1838" s="73" t="s">
        <v>9760</v>
      </c>
      <c r="Z1838" s="58" t="s">
        <v>52</v>
      </c>
      <c r="AA1838" s="58" t="s">
        <v>338</v>
      </c>
      <c r="AB1838" s="58" t="s">
        <v>9901</v>
      </c>
      <c r="AC1838" s="58" t="s">
        <v>1247</v>
      </c>
      <c r="AD1838" s="58" t="s">
        <v>9620</v>
      </c>
      <c r="AE1838" s="58" t="s">
        <v>9886</v>
      </c>
      <c r="AF1838" s="58" t="s">
        <v>9877</v>
      </c>
      <c r="AG1838" s="58"/>
      <c r="AH1838" s="58"/>
      <c r="AI1838" s="58"/>
      <c r="AJ1838" s="58"/>
      <c r="AK1838" s="58"/>
    </row>
    <row r="1839" spans="1:37" x14ac:dyDescent="0.3">
      <c r="A1839" s="71" t="s">
        <v>121</v>
      </c>
      <c r="B1839" s="71" t="s">
        <v>122</v>
      </c>
      <c r="C1839" s="71" t="s">
        <v>123</v>
      </c>
      <c r="D1839" s="71" t="s">
        <v>697</v>
      </c>
      <c r="E1839" s="71" t="s">
        <v>3333</v>
      </c>
      <c r="F1839" s="71" t="s">
        <v>3334</v>
      </c>
      <c r="G1839" s="71" t="s">
        <v>3365</v>
      </c>
      <c r="H1839" s="71" t="s">
        <v>3367</v>
      </c>
      <c r="I1839" s="71" t="s">
        <v>44</v>
      </c>
      <c r="J1839" s="71" t="s">
        <v>136</v>
      </c>
      <c r="K1839" s="71" t="s">
        <v>273</v>
      </c>
      <c r="L1839" s="71" t="s">
        <v>9763</v>
      </c>
      <c r="M1839" s="71" t="s">
        <v>9764</v>
      </c>
      <c r="N1839" s="71" t="s">
        <v>9765</v>
      </c>
      <c r="O1839" s="71">
        <v>24233000</v>
      </c>
      <c r="P1839" s="71" t="s">
        <v>9902</v>
      </c>
      <c r="Q1839" s="75">
        <v>44925</v>
      </c>
      <c r="R1839" s="71" t="s">
        <v>9903</v>
      </c>
      <c r="S1839" s="75">
        <v>44925</v>
      </c>
      <c r="T1839" s="71" t="s">
        <v>1507</v>
      </c>
      <c r="U1839" s="71" t="s">
        <v>9964</v>
      </c>
      <c r="V1839" s="75">
        <v>44924</v>
      </c>
      <c r="W1839" s="71" t="s">
        <v>9766</v>
      </c>
      <c r="X1839" s="75">
        <v>44923</v>
      </c>
      <c r="Y1839" s="76" t="s">
        <v>9760</v>
      </c>
      <c r="Z1839" s="71" t="s">
        <v>3335</v>
      </c>
      <c r="AA1839" s="71" t="s">
        <v>9767</v>
      </c>
      <c r="AB1839" s="71" t="s">
        <v>9901</v>
      </c>
      <c r="AC1839" s="71" t="s">
        <v>1247</v>
      </c>
      <c r="AD1839" s="71" t="s">
        <v>9965</v>
      </c>
      <c r="AE1839" s="71" t="s">
        <v>9768</v>
      </c>
      <c r="AF1839" s="71" t="s">
        <v>9769</v>
      </c>
      <c r="AG1839" s="71"/>
      <c r="AH1839" s="71">
        <v>1768750</v>
      </c>
      <c r="AI1839" s="71"/>
      <c r="AJ1839" s="71"/>
      <c r="AK1839" s="71"/>
    </row>
  </sheetData>
  <phoneticPr fontId="5" type="noConversion"/>
  <conditionalFormatting sqref="AG2:AG1048576">
    <cfRule type="duplicateValues" dxfId="6202" priority="195"/>
  </conditionalFormatting>
  <conditionalFormatting sqref="AD2:AD1048576 AE1:AE1839">
    <cfRule type="duplicateValues" dxfId="6201" priority="233"/>
  </conditionalFormatting>
  <conditionalFormatting sqref="W2:W1839">
    <cfRule type="duplicateValues" dxfId="6200" priority="237"/>
  </conditionalFormatting>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FA69-F286-4762-99F2-7336C94AF630}">
  <sheetPr codeName="Sheet18"/>
  <dimension ref="A1:H16"/>
  <sheetViews>
    <sheetView topLeftCell="A10" workbookViewId="0">
      <selection activeCell="B23" sqref="B23"/>
    </sheetView>
  </sheetViews>
  <sheetFormatPr defaultRowHeight="14.4" x14ac:dyDescent="0.3"/>
  <cols>
    <col min="1" max="1" width="32.77734375" bestFit="1" customWidth="1"/>
    <col min="2" max="2" width="93.33203125" style="7" bestFit="1" customWidth="1"/>
    <col min="3" max="3" width="7" style="19" bestFit="1" customWidth="1"/>
    <col min="4" max="5" width="8.88671875" style="27"/>
  </cols>
  <sheetData>
    <row r="1" spans="1:8" s="12" customFormat="1" x14ac:dyDescent="0.3">
      <c r="A1" s="8" t="s">
        <v>28</v>
      </c>
      <c r="B1" s="159" t="s">
        <v>9760</v>
      </c>
      <c r="C1" s="18"/>
      <c r="D1" s="25"/>
      <c r="E1" s="25"/>
    </row>
    <row r="3" spans="1:8" s="16" customFormat="1" ht="28.8" x14ac:dyDescent="0.3">
      <c r="A3" s="15" t="s">
        <v>1</v>
      </c>
      <c r="B3" s="15" t="s">
        <v>3576</v>
      </c>
      <c r="C3" s="20" t="s">
        <v>3577</v>
      </c>
      <c r="D3" s="26"/>
      <c r="E3" s="26"/>
    </row>
    <row r="4" spans="1:8" ht="30" customHeight="1" x14ac:dyDescent="0.3">
      <c r="A4" s="13" t="s">
        <v>44</v>
      </c>
      <c r="B4" s="10"/>
      <c r="C4" s="22">
        <f>SUM(C5,C8,C11,C14)</f>
        <v>42</v>
      </c>
    </row>
    <row r="5" spans="1:8" ht="30" customHeight="1" x14ac:dyDescent="0.3">
      <c r="A5" s="14" t="s">
        <v>102</v>
      </c>
      <c r="B5" s="11"/>
      <c r="C5" s="21">
        <f>SUM(C6:C7)</f>
        <v>0</v>
      </c>
    </row>
    <row r="6" spans="1:8" ht="30" customHeight="1" x14ac:dyDescent="0.3">
      <c r="A6" s="9" t="s">
        <v>103</v>
      </c>
      <c r="B6" s="10" t="str" cm="1">
        <f t="array" ref="B6">_xlfn.TEXTJOIN(",",TRUE,_xlfn._xlws.SORT(_xlfn.UNIQUE(_xlfn._xlws.FILTER(INT(SPBY[no_SPBY]),(SPBY[Status_GUP_TUP]=$B$1)*(SPBY[SubKoord]=A6),""),FALSE,FALSE),1,1,FALSE))</f>
        <v/>
      </c>
      <c r="C6" s="17" cm="1">
        <f t="array" ref="C6">COUNT(_xlfn.UNIQUE(_xlfn._xlws.FILTER(INT(SPBY[no_SPBY]),(SPBY[Status_GUP_TUP]=$B$1)*(SPBY[SubKoord]=A6),""),FALSE,FALSE))</f>
        <v>0</v>
      </c>
      <c r="D6" s="27" cm="1">
        <f t="array" ref="D6">MIN(_xlfn.UNIQUE(_xlfn._xlws.FILTER(INT(SPBY[no_SPBY]),(SPBY[Status_GUP_TUP]=$B$1)*(SPBY[SubKoord]=A6),""),FALSE,FALSE))</f>
        <v>0</v>
      </c>
      <c r="E6" s="27" cm="1">
        <f t="array" ref="E6">MAX(_xlfn.UNIQUE(_xlfn._xlws.FILTER(INT(SPBY[no_SPBY]),(SPBY[Status_GUP_TUP]=$B$1)*(SPBY[SubKoord]=A6),""),FALSE,FALSE))</f>
        <v>0</v>
      </c>
    </row>
    <row r="7" spans="1:8" ht="30" customHeight="1" x14ac:dyDescent="0.3">
      <c r="A7" s="9" t="s">
        <v>128</v>
      </c>
      <c r="B7" s="10" t="str" cm="1">
        <f t="array" ref="B7">_xlfn.TEXTJOIN(",",TRUE,_xlfn._xlws.SORT(_xlfn.UNIQUE(_xlfn._xlws.FILTER(INT(SPBY[no_SPBY]),(SPBY[Status_GUP_TUP]=$B$1)*(SPBY[SubKoord]=A7),""),FALSE,FALSE),1,1,FALSE))</f>
        <v/>
      </c>
      <c r="C7" s="17" cm="1">
        <f t="array" ref="C7">COUNT(_xlfn.UNIQUE(_xlfn._xlws.FILTER(INT(SPBY[no_SPBY]),(SPBY[Status_GUP_TUP]=$B$1)*(SPBY[SubKoord]=A7),""),FALSE,FALSE))</f>
        <v>0</v>
      </c>
      <c r="D7" s="27" cm="1">
        <f t="array" ref="D7">MIN(_xlfn.UNIQUE(_xlfn._xlws.FILTER(INT(SPBY[no_SPBY]),(SPBY[Status_GUP_TUP]=$B$1)*(SPBY[SubKoord]=A7),""),FALSE,FALSE))</f>
        <v>0</v>
      </c>
      <c r="E7" s="27" cm="1">
        <f t="array" ref="E7">MAX(_xlfn.UNIQUE(_xlfn._xlws.FILTER(INT(SPBY[no_SPBY]),(SPBY[Status_GUP_TUP]=$B$1)*(SPBY[SubKoord]=A7),""),FALSE,FALSE))</f>
        <v>0</v>
      </c>
    </row>
    <row r="8" spans="1:8" ht="30" customHeight="1" x14ac:dyDescent="0.3">
      <c r="A8" s="14" t="s">
        <v>45</v>
      </c>
      <c r="B8" s="11"/>
      <c r="C8" s="21">
        <f>SUM(C9:C10)</f>
        <v>0</v>
      </c>
    </row>
    <row r="9" spans="1:8" ht="30" customHeight="1" x14ac:dyDescent="0.3">
      <c r="A9" s="9" t="s">
        <v>46</v>
      </c>
      <c r="B9" s="10" t="str" cm="1">
        <f t="array" ref="B9">_xlfn.TEXTJOIN(",",TRUE,_xlfn._xlws.SORT(_xlfn.UNIQUE(_xlfn._xlws.FILTER(INT(SPBY[no_SPBY]),(SPBY[Status_GUP_TUP]=$B$1)*(SPBY[SubKoord]=A9),""),FALSE,FALSE),1,1,FALSE))</f>
        <v/>
      </c>
      <c r="C9" s="17" cm="1">
        <f t="array" ref="C9">COUNT(_xlfn.UNIQUE(_xlfn._xlws.FILTER(INT(SPBY[no_SPBY]),(SPBY[Status_GUP_TUP]=$B$1)*(SPBY[SubKoord]=A9),""),FALSE,FALSE))</f>
        <v>0</v>
      </c>
      <c r="D9" s="27" cm="1">
        <f t="array" ref="D9">MIN(_xlfn.UNIQUE(_xlfn._xlws.FILTER(INT(SPBY[no_SPBY]),(SPBY[Status_GUP_TUP]=$B$1)*(SPBY[SubKoord]=A9),""),FALSE,FALSE))</f>
        <v>0</v>
      </c>
      <c r="E9" s="27" cm="1">
        <f t="array" ref="E9">MAX(_xlfn.UNIQUE(_xlfn._xlws.FILTER(INT(SPBY[no_SPBY]),(SPBY[Status_GUP_TUP]=$B$1)*(SPBY[SubKoord]=A9),""),FALSE,FALSE))</f>
        <v>0</v>
      </c>
    </row>
    <row r="10" spans="1:8" ht="30" customHeight="1" x14ac:dyDescent="0.3">
      <c r="A10" s="9" t="s">
        <v>79</v>
      </c>
      <c r="B10" s="10" t="str" cm="1">
        <f t="array" ref="B10">_xlfn.TEXTJOIN(",",TRUE,_xlfn._xlws.SORT(_xlfn.UNIQUE(_xlfn._xlws.FILTER(INT(SPBY[no_SPBY]),(SPBY[Status_GUP_TUP]=$B$1)*(SPBY[SubKoord]=A10),""),FALSE,FALSE),1,1,FALSE))</f>
        <v/>
      </c>
      <c r="C10" s="17" cm="1">
        <f t="array" ref="C10">COUNT(_xlfn.UNIQUE(_xlfn._xlws.FILTER(INT(SPBY[no_SPBY]),(SPBY[Status_GUP_TUP]=$B$1)*(SPBY[SubKoord]=A10),""),FALSE,FALSE))</f>
        <v>0</v>
      </c>
      <c r="D10" s="27" cm="1">
        <f t="array" ref="D10">MIN(_xlfn.UNIQUE(_xlfn._xlws.FILTER(INT(SPBY[no_SPBY]),(SPBY[Status_GUP_TUP]=$B$1)*(SPBY[SubKoord]=A10),""),FALSE,FALSE))</f>
        <v>0</v>
      </c>
      <c r="E10" s="27" cm="1">
        <f t="array" ref="E10">MAX(_xlfn.UNIQUE(_xlfn._xlws.FILTER(INT(SPBY[no_SPBY]),(SPBY[Status_GUP_TUP]=$B$1)*(SPBY[SubKoord]=A10),""),FALSE,FALSE))</f>
        <v>0</v>
      </c>
    </row>
    <row r="11" spans="1:8" ht="30" customHeight="1" x14ac:dyDescent="0.3">
      <c r="A11" s="14" t="s">
        <v>261</v>
      </c>
      <c r="B11" s="11"/>
      <c r="C11" s="21">
        <f>SUM(C12:C13)</f>
        <v>3</v>
      </c>
      <c r="H11" s="24"/>
    </row>
    <row r="12" spans="1:8" ht="30" customHeight="1" x14ac:dyDescent="0.3">
      <c r="A12" s="9" t="s">
        <v>262</v>
      </c>
      <c r="B12" s="10" t="str" cm="1">
        <f t="array" ref="B12">_xlfn.TEXTJOIN(",",TRUE,_xlfn._xlws.SORT(_xlfn.UNIQUE(_xlfn._xlws.FILTER(INT(SPBY[no_SPBY]),(SPBY[Status_GUP_TUP]=$B$1)*(SPBY[SubKoord]=A12),""),FALSE,FALSE),1,1,FALSE))</f>
        <v/>
      </c>
      <c r="C12" s="17" cm="1">
        <f t="array" ref="C12">COUNT(_xlfn.UNIQUE(_xlfn._xlws.FILTER(INT(SPBY[no_SPBY]),(SPBY[Status_GUP_TUP]=$B$1)*(SPBY[SubKoord]=A12),""),FALSE,FALSE))</f>
        <v>0</v>
      </c>
      <c r="D12" s="27" cm="1">
        <f t="array" ref="D12">MIN(_xlfn.UNIQUE(_xlfn._xlws.FILTER(INT(SPBY[no_SPBY]),(SPBY[Status_GUP_TUP]=$B$1)*(SPBY[SubKoord]=A12),""),FALSE,FALSE))</f>
        <v>0</v>
      </c>
      <c r="E12" s="27" cm="1">
        <f t="array" ref="E12">MAX(_xlfn.UNIQUE(_xlfn._xlws.FILTER(INT(SPBY[no_SPBY]),(SPBY[Status_GUP_TUP]=$B$1)*(SPBY[SubKoord]=A12),""),FALSE,FALSE))</f>
        <v>0</v>
      </c>
    </row>
    <row r="13" spans="1:8" ht="47.4" customHeight="1" x14ac:dyDescent="0.3">
      <c r="A13" s="9" t="s">
        <v>318</v>
      </c>
      <c r="B13" s="10" t="str" cm="1">
        <f t="array" ref="B13">_xlfn.TEXTJOIN(",",TRUE,_xlfn._xlws.SORT(_xlfn.UNIQUE(_xlfn._xlws.FILTER(INT(SPBY[no_SPBY]),(SPBY[Status_GUP_TUP]=$B$1)*(SPBY[SubKoord]=A13),""),FALSE,FALSE),1,1,FALSE))</f>
        <v>5818,5820,5821</v>
      </c>
      <c r="C13" s="17" cm="1">
        <f t="array" ref="C13">COUNT(_xlfn.UNIQUE(_xlfn._xlws.FILTER(INT(SPBY[no_SPBY]),(SPBY[Status_GUP_TUP]=$B$1)*(SPBY[SubKoord]=A13),""),FALSE,FALSE))</f>
        <v>3</v>
      </c>
      <c r="D13" s="27" cm="1">
        <f t="array" ref="D13">MIN(_xlfn.UNIQUE(_xlfn._xlws.FILTER(INT(SPBY[no_SPBY]),(SPBY[Status_GUP_TUP]=$B$1)*(SPBY[SubKoord]=A13),""),FALSE,FALSE))</f>
        <v>5818</v>
      </c>
      <c r="E13" s="27" cm="1">
        <f t="array" ref="E13">MAX(_xlfn.UNIQUE(_xlfn._xlws.FILTER(INT(SPBY[no_SPBY]),(SPBY[Status_GUP_TUP]=$B$1)*(SPBY[SubKoord]=A13),""),FALSE,FALSE))</f>
        <v>5821</v>
      </c>
    </row>
    <row r="14" spans="1:8" ht="30" customHeight="1" x14ac:dyDescent="0.3">
      <c r="A14" s="14" t="s">
        <v>136</v>
      </c>
      <c r="B14" s="11"/>
      <c r="C14" s="21">
        <f>SUM(C15:C16)</f>
        <v>39</v>
      </c>
    </row>
    <row r="15" spans="1:8" ht="30" customHeight="1" x14ac:dyDescent="0.3">
      <c r="A15" s="9" t="s">
        <v>273</v>
      </c>
      <c r="B15" s="10" t="str" cm="1">
        <f t="array" ref="B15">_xlfn.TEXTJOIN(",",TRUE,_xlfn._xlws.SORT(_xlfn.UNIQUE(_xlfn._xlws.FILTER(INT(SPBY[no_SPBY]),(SPBY[Status_GUP_TUP]=$B$1)*(SPBY[SubKoord]=A15),""),FALSE,FALSE),1,1,FALSE))</f>
        <v>5825,5875,5876</v>
      </c>
      <c r="C15" s="17" cm="1">
        <f t="array" ref="C15">COUNT(_xlfn.UNIQUE(_xlfn._xlws.FILTER(INT(SPBY[no_SPBY]),(SPBY[Status_GUP_TUP]=$B$1)*(SPBY[SubKoord]=A15),""),FALSE,FALSE))</f>
        <v>3</v>
      </c>
      <c r="D15" s="27" cm="1">
        <f t="array" ref="D15">MIN(_xlfn.UNIQUE(_xlfn._xlws.FILTER(INT(SPBY[no_SPBY]),(SPBY[Status_GUP_TUP]=$B$1)*(SPBY[SubKoord]=A15),""),FALSE,FALSE))</f>
        <v>5825</v>
      </c>
      <c r="E15" s="27" cm="1">
        <f t="array" ref="E15">MAX(_xlfn.UNIQUE(_xlfn._xlws.FILTER(INT(SPBY[no_SPBY]),(SPBY[Status_GUP_TUP]=$B$1)*(SPBY[SubKoord]=A15),""),FALSE,FALSE))</f>
        <v>5876</v>
      </c>
    </row>
    <row r="16" spans="1:8" ht="28.8" x14ac:dyDescent="0.3">
      <c r="A16" s="9" t="s">
        <v>137</v>
      </c>
      <c r="B16" s="10" t="str" cm="1">
        <f t="array" ref="B16">_xlfn.TEXTJOIN(",",TRUE,_xlfn._xlws.SORT(_xlfn.UNIQUE(_xlfn._xlws.FILTER(INT(SPBY[no_SPBY]),(SPBY[Status_GUP_TUP]=$B$1)*(SPBY[SubKoord]=A16),""),FALSE,FALSE),1,1,FALSE))</f>
        <v>5826,5840,5841,5842,5843,5844,5845,5846,5847,5848,5849,5850,5851,5852,5853,5854,5855,5856,5857,5858,5859,5860,5861,5862,5863,5864,5865,5866,5867,5868,5869,5870,5871,5872,5873,5874</v>
      </c>
      <c r="C16" s="17" cm="1">
        <f t="array" ref="C16">COUNT(_xlfn.UNIQUE(_xlfn._xlws.FILTER(INT(SPBY[no_SPBY]),(SPBY[Status_GUP_TUP]=$B$1)*(SPBY[SubKoord]=A16),""),FALSE,FALSE))</f>
        <v>36</v>
      </c>
      <c r="D16" s="27" cm="1">
        <f t="array" ref="D16">MIN(_xlfn.UNIQUE(_xlfn._xlws.FILTER(INT(SPBY[no_SPBY]),(SPBY[Status_GUP_TUP]=$B$1)*(SPBY[SubKoord]=A16),""),FALSE,FALSE))</f>
        <v>5826</v>
      </c>
      <c r="E16" s="27" cm="1">
        <f t="array" ref="E16">MAX(_xlfn.UNIQUE(_xlfn._xlws.FILTER(INT(SPBY[no_SPBY]),(SPBY[Status_GUP_TUP]=$B$1)*(SPBY[SubKoord]=A16),""),FALSE,FALSE))</f>
        <v>5874</v>
      </c>
    </row>
  </sheetData>
  <pageMargins left="0.7" right="0.7" top="0.75" bottom="0.75" header="0.3" footer="0.3"/>
  <pageSetup paperSize="9" orientation="portrait" horizontalDpi="0" verticalDpi="0" r:id="rId2"/>
  <ignoredErrors>
    <ignoredError sqref="C8:C14" formula="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topLeftCell="A571" zoomScaleNormal="100" zoomScaleSheetLayoutView="100" workbookViewId="0">
      <selection activeCell="E585" sqref="E585"/>
    </sheetView>
  </sheetViews>
  <sheetFormatPr defaultRowHeight="14.4" x14ac:dyDescent="0.3"/>
  <cols>
    <col min="1" max="1" width="15.21875" style="57" customWidth="1"/>
    <col min="2" max="2" width="10.109375" style="83" customWidth="1"/>
    <col min="3" max="3" width="16.33203125" style="69" customWidth="1"/>
    <col min="4" max="4" width="8.109375" style="26" customWidth="1"/>
    <col min="5" max="5" width="30.33203125" style="26" bestFit="1" customWidth="1"/>
    <col min="6" max="6" width="31.44140625" style="84" bestFit="1" customWidth="1"/>
    <col min="7" max="7" width="14.109375" style="27" bestFit="1" customWidth="1"/>
    <col min="8" max="8" width="11.109375" style="27" bestFit="1" customWidth="1"/>
    <col min="9" max="9" width="10.88671875" style="27" customWidth="1"/>
    <col min="10" max="10" width="8.88671875" style="27"/>
    <col min="11" max="11" width="9.109375" style="27" bestFit="1" customWidth="1"/>
    <col min="12" max="12" width="12.88671875" style="27" customWidth="1"/>
    <col min="13" max="16384" width="8.88671875" style="27"/>
  </cols>
  <sheetData>
    <row r="1" spans="1:12" x14ac:dyDescent="0.3">
      <c r="A1" s="82" t="s">
        <v>5591</v>
      </c>
    </row>
    <row r="2" spans="1:12" x14ac:dyDescent="0.3">
      <c r="A2" s="85" t="s">
        <v>5592</v>
      </c>
    </row>
    <row r="3" spans="1:12" x14ac:dyDescent="0.3">
      <c r="A3" s="89" t="s">
        <v>9283</v>
      </c>
    </row>
    <row r="4" spans="1:12" s="26" customFormat="1" x14ac:dyDescent="0.3">
      <c r="A4" s="193" t="s">
        <v>5585</v>
      </c>
      <c r="B4" s="193" t="s">
        <v>4737</v>
      </c>
      <c r="C4" s="193" t="s">
        <v>4733</v>
      </c>
      <c r="D4" s="193" t="s">
        <v>19</v>
      </c>
      <c r="E4" s="193" t="s">
        <v>5586</v>
      </c>
      <c r="F4" s="194" t="s">
        <v>4736</v>
      </c>
      <c r="G4" s="195" t="s">
        <v>14</v>
      </c>
      <c r="H4" s="195" t="s">
        <v>3710</v>
      </c>
      <c r="I4" s="86" t="s">
        <v>5588</v>
      </c>
      <c r="J4" s="86" t="s">
        <v>5587</v>
      </c>
      <c r="K4" s="86" t="s">
        <v>4623</v>
      </c>
      <c r="L4" s="87" t="s">
        <v>5589</v>
      </c>
    </row>
    <row r="5" spans="1:12" s="60" customFormat="1" ht="23.4" x14ac:dyDescent="0.3">
      <c r="A5" s="191" t="s">
        <v>1686</v>
      </c>
      <c r="B5" s="191" t="s">
        <v>1682</v>
      </c>
      <c r="C5" s="190" t="s">
        <v>1681</v>
      </c>
      <c r="D5" s="191" t="s">
        <v>1683</v>
      </c>
      <c r="E5" s="190" t="s">
        <v>135</v>
      </c>
      <c r="F5" s="192" t="s">
        <v>137</v>
      </c>
      <c r="G5" s="196">
        <v>2685000</v>
      </c>
      <c r="H5" s="197"/>
      <c r="I5" s="62" t="s">
        <v>5590</v>
      </c>
      <c r="J5" s="62" t="s">
        <v>5590</v>
      </c>
      <c r="K5" s="62" t="s">
        <v>5590</v>
      </c>
      <c r="L5" s="61"/>
    </row>
    <row r="6" spans="1:12" s="60" customFormat="1" ht="23.4" x14ac:dyDescent="0.3">
      <c r="A6" s="191"/>
      <c r="B6" s="191"/>
      <c r="C6" s="190"/>
      <c r="D6" s="191"/>
      <c r="E6" s="190" t="s">
        <v>2206</v>
      </c>
      <c r="F6" s="192" t="s">
        <v>137</v>
      </c>
      <c r="G6" s="196">
        <v>450000</v>
      </c>
      <c r="H6" s="197"/>
      <c r="I6" s="62" t="s">
        <v>5590</v>
      </c>
      <c r="J6" s="62" t="s">
        <v>5590</v>
      </c>
      <c r="K6" s="62" t="s">
        <v>5590</v>
      </c>
      <c r="L6" s="61"/>
    </row>
    <row r="7" spans="1:12" s="60" customFormat="1" ht="23.4" x14ac:dyDescent="0.3">
      <c r="A7" s="191"/>
      <c r="B7" s="191"/>
      <c r="C7" s="190"/>
      <c r="D7" s="191"/>
      <c r="E7" s="190" t="s">
        <v>505</v>
      </c>
      <c r="F7" s="192" t="s">
        <v>137</v>
      </c>
      <c r="G7" s="196">
        <v>2485000</v>
      </c>
      <c r="H7" s="197"/>
      <c r="I7" s="62" t="s">
        <v>5590</v>
      </c>
      <c r="J7" s="62" t="s">
        <v>5590</v>
      </c>
      <c r="K7" s="62" t="s">
        <v>5590</v>
      </c>
      <c r="L7" s="61"/>
    </row>
    <row r="8" spans="1:12" s="60" customFormat="1" ht="23.4" x14ac:dyDescent="0.3">
      <c r="A8" s="191"/>
      <c r="B8" s="191"/>
      <c r="C8" s="190"/>
      <c r="D8" s="191"/>
      <c r="E8" s="190" t="s">
        <v>2130</v>
      </c>
      <c r="F8" s="192" t="s">
        <v>137</v>
      </c>
      <c r="G8" s="196">
        <v>1235000</v>
      </c>
      <c r="H8" s="197"/>
      <c r="I8" s="62" t="s">
        <v>5590</v>
      </c>
      <c r="J8" s="62" t="s">
        <v>5590</v>
      </c>
      <c r="K8" s="62" t="s">
        <v>5590</v>
      </c>
      <c r="L8" s="61"/>
    </row>
    <row r="9" spans="1:12" s="60" customFormat="1" ht="23.4" x14ac:dyDescent="0.3">
      <c r="A9" s="191"/>
      <c r="B9" s="191"/>
      <c r="C9" s="190"/>
      <c r="D9" s="191"/>
      <c r="E9" s="190" t="s">
        <v>148</v>
      </c>
      <c r="F9" s="192" t="s">
        <v>137</v>
      </c>
      <c r="G9" s="196">
        <v>45385600</v>
      </c>
      <c r="H9" s="197"/>
      <c r="I9" s="62" t="s">
        <v>5590</v>
      </c>
      <c r="J9" s="62" t="s">
        <v>5590</v>
      </c>
      <c r="K9" s="62" t="s">
        <v>5590</v>
      </c>
      <c r="L9" s="61"/>
    </row>
    <row r="10" spans="1:12" s="60" customFormat="1" ht="23.4" x14ac:dyDescent="0.3">
      <c r="A10" s="191"/>
      <c r="B10" s="191"/>
      <c r="C10" s="190"/>
      <c r="D10" s="191"/>
      <c r="E10" s="190" t="s">
        <v>2158</v>
      </c>
      <c r="F10" s="192" t="s">
        <v>137</v>
      </c>
      <c r="G10" s="196">
        <v>600000</v>
      </c>
      <c r="H10" s="197"/>
      <c r="I10" s="62" t="s">
        <v>5590</v>
      </c>
      <c r="J10" s="62" t="s">
        <v>5590</v>
      </c>
      <c r="K10" s="62" t="s">
        <v>5590</v>
      </c>
      <c r="L10" s="61"/>
    </row>
    <row r="11" spans="1:12" s="60" customFormat="1" ht="23.4" x14ac:dyDescent="0.3">
      <c r="A11" s="191"/>
      <c r="B11" s="191"/>
      <c r="C11" s="190"/>
      <c r="D11" s="191"/>
      <c r="E11" s="190" t="s">
        <v>2122</v>
      </c>
      <c r="F11" s="192" t="s">
        <v>137</v>
      </c>
      <c r="G11" s="196">
        <v>4907400</v>
      </c>
      <c r="H11" s="197"/>
      <c r="I11" s="62" t="s">
        <v>5590</v>
      </c>
      <c r="J11" s="62" t="s">
        <v>5590</v>
      </c>
      <c r="K11" s="62" t="s">
        <v>5590</v>
      </c>
      <c r="L11" s="61"/>
    </row>
    <row r="12" spans="1:12" s="60" customFormat="1" ht="23.4" x14ac:dyDescent="0.3">
      <c r="A12" s="191"/>
      <c r="B12" s="191"/>
      <c r="C12" s="190"/>
      <c r="D12" s="191"/>
      <c r="E12" s="190" t="s">
        <v>185</v>
      </c>
      <c r="F12" s="192" t="s">
        <v>137</v>
      </c>
      <c r="G12" s="196">
        <v>1560000</v>
      </c>
      <c r="H12" s="197"/>
      <c r="I12" s="62" t="s">
        <v>5590</v>
      </c>
      <c r="J12" s="62" t="s">
        <v>5590</v>
      </c>
      <c r="K12" s="62" t="s">
        <v>5590</v>
      </c>
      <c r="L12" s="61"/>
    </row>
    <row r="13" spans="1:12" s="60" customFormat="1" ht="23.4" x14ac:dyDescent="0.3">
      <c r="A13" s="191"/>
      <c r="B13" s="191"/>
      <c r="C13" s="190"/>
      <c r="D13" s="191"/>
      <c r="E13" s="190" t="s">
        <v>701</v>
      </c>
      <c r="F13" s="192" t="s">
        <v>137</v>
      </c>
      <c r="G13" s="196">
        <v>2178865</v>
      </c>
      <c r="H13" s="197"/>
      <c r="I13" s="62" t="s">
        <v>5590</v>
      </c>
      <c r="J13" s="62" t="s">
        <v>5590</v>
      </c>
      <c r="K13" s="62" t="s">
        <v>5590</v>
      </c>
      <c r="L13" s="61"/>
    </row>
    <row r="14" spans="1:12" s="60" customFormat="1" ht="23.4" x14ac:dyDescent="0.3">
      <c r="A14" s="191"/>
      <c r="B14" s="191"/>
      <c r="C14" s="190"/>
      <c r="D14" s="191"/>
      <c r="E14" s="190" t="s">
        <v>744</v>
      </c>
      <c r="F14" s="192" t="s">
        <v>137</v>
      </c>
      <c r="G14" s="196">
        <v>13175000</v>
      </c>
      <c r="H14" s="197">
        <v>1254000</v>
      </c>
      <c r="I14" s="62" t="s">
        <v>5590</v>
      </c>
      <c r="J14" s="62" t="s">
        <v>5590</v>
      </c>
      <c r="K14" s="62" t="s">
        <v>5590</v>
      </c>
      <c r="L14" s="61"/>
    </row>
    <row r="15" spans="1:12" s="60" customFormat="1" ht="23.4" x14ac:dyDescent="0.3">
      <c r="A15" s="191"/>
      <c r="B15" s="191"/>
      <c r="C15" s="190"/>
      <c r="D15" s="191"/>
      <c r="E15" s="190" t="s">
        <v>783</v>
      </c>
      <c r="F15" s="192" t="s">
        <v>137</v>
      </c>
      <c r="G15" s="196">
        <v>295050</v>
      </c>
      <c r="H15" s="197"/>
      <c r="I15" s="62" t="s">
        <v>5590</v>
      </c>
      <c r="J15" s="62" t="s">
        <v>5590</v>
      </c>
      <c r="K15" s="62" t="s">
        <v>5590</v>
      </c>
      <c r="L15" s="61"/>
    </row>
    <row r="16" spans="1:12" s="60" customFormat="1" ht="23.4" x14ac:dyDescent="0.3">
      <c r="A16" s="191"/>
      <c r="B16" s="191"/>
      <c r="C16" s="190"/>
      <c r="D16" s="191"/>
      <c r="E16" s="190" t="s">
        <v>795</v>
      </c>
      <c r="F16" s="192" t="s">
        <v>137</v>
      </c>
      <c r="G16" s="196">
        <v>25004200</v>
      </c>
      <c r="H16" s="197">
        <v>91200</v>
      </c>
      <c r="I16" s="62" t="s">
        <v>5590</v>
      </c>
      <c r="J16" s="62" t="s">
        <v>5590</v>
      </c>
      <c r="K16" s="62" t="s">
        <v>5590</v>
      </c>
      <c r="L16" s="61"/>
    </row>
    <row r="17" spans="1:12" s="60" customFormat="1" ht="23.4" x14ac:dyDescent="0.3">
      <c r="A17" s="191" t="s">
        <v>5574</v>
      </c>
      <c r="B17" s="191"/>
      <c r="C17" s="191"/>
      <c r="D17" s="191"/>
      <c r="E17" s="191"/>
      <c r="F17" s="191"/>
      <c r="G17" s="198">
        <v>99961115</v>
      </c>
      <c r="H17" s="199">
        <v>1345200</v>
      </c>
      <c r="I17" s="62"/>
      <c r="J17" s="62"/>
      <c r="K17" s="62"/>
      <c r="L17" s="61"/>
    </row>
    <row r="18" spans="1:12" s="60" customFormat="1" ht="23.4" x14ac:dyDescent="0.3">
      <c r="A18" s="191" t="s">
        <v>849</v>
      </c>
      <c r="B18" s="191" t="s">
        <v>1101</v>
      </c>
      <c r="C18" s="190" t="s">
        <v>1100</v>
      </c>
      <c r="D18" s="191" t="s">
        <v>1102</v>
      </c>
      <c r="E18" s="190" t="s">
        <v>1432</v>
      </c>
      <c r="F18" s="192" t="s">
        <v>128</v>
      </c>
      <c r="G18" s="196">
        <v>1499700</v>
      </c>
      <c r="H18" s="197">
        <v>29994</v>
      </c>
      <c r="I18" s="62" t="s">
        <v>5590</v>
      </c>
      <c r="J18" s="62" t="s">
        <v>5590</v>
      </c>
      <c r="K18" s="62" t="s">
        <v>5590</v>
      </c>
      <c r="L18" s="61"/>
    </row>
    <row r="19" spans="1:12" s="60" customFormat="1" ht="23.4" x14ac:dyDescent="0.3">
      <c r="A19" s="191"/>
      <c r="B19" s="191"/>
      <c r="C19" s="190"/>
      <c r="D19" s="191"/>
      <c r="E19" s="190" t="s">
        <v>127</v>
      </c>
      <c r="F19" s="192" t="s">
        <v>128</v>
      </c>
      <c r="G19" s="196">
        <v>244240</v>
      </c>
      <c r="H19" s="197"/>
      <c r="I19" s="62" t="s">
        <v>5590</v>
      </c>
      <c r="J19" s="62" t="s">
        <v>5590</v>
      </c>
      <c r="K19" s="62" t="s">
        <v>5590</v>
      </c>
      <c r="L19" s="61"/>
    </row>
    <row r="20" spans="1:12" s="60" customFormat="1" ht="23.4" x14ac:dyDescent="0.3">
      <c r="A20" s="191"/>
      <c r="B20" s="191" t="s">
        <v>1039</v>
      </c>
      <c r="C20" s="190" t="s">
        <v>1038</v>
      </c>
      <c r="D20" s="191" t="s">
        <v>1040</v>
      </c>
      <c r="E20" s="190" t="s">
        <v>101</v>
      </c>
      <c r="F20" s="192" t="s">
        <v>103</v>
      </c>
      <c r="G20" s="196">
        <v>1461500</v>
      </c>
      <c r="H20" s="197">
        <v>29230</v>
      </c>
      <c r="I20" s="62" t="s">
        <v>5590</v>
      </c>
      <c r="J20" s="62" t="s">
        <v>5590</v>
      </c>
      <c r="K20" s="62" t="s">
        <v>5590</v>
      </c>
      <c r="L20" s="61"/>
    </row>
    <row r="21" spans="1:12" s="60" customFormat="1" ht="23.4" x14ac:dyDescent="0.3">
      <c r="A21" s="191"/>
      <c r="B21" s="191"/>
      <c r="C21" s="190"/>
      <c r="D21" s="191"/>
      <c r="E21" s="190" t="s">
        <v>111</v>
      </c>
      <c r="F21" s="192" t="s">
        <v>103</v>
      </c>
      <c r="G21" s="196">
        <v>331300</v>
      </c>
      <c r="H21" s="197"/>
      <c r="I21" s="62" t="s">
        <v>5590</v>
      </c>
      <c r="J21" s="62" t="s">
        <v>5590</v>
      </c>
      <c r="K21" s="62" t="s">
        <v>5590</v>
      </c>
      <c r="L21" s="61"/>
    </row>
    <row r="22" spans="1:12" s="60" customFormat="1" ht="23.4" x14ac:dyDescent="0.3">
      <c r="A22" s="191"/>
      <c r="B22" s="191"/>
      <c r="C22" s="190"/>
      <c r="D22" s="191"/>
      <c r="E22" s="190" t="s">
        <v>377</v>
      </c>
      <c r="F22" s="192" t="s">
        <v>103</v>
      </c>
      <c r="G22" s="196">
        <v>2300000</v>
      </c>
      <c r="H22" s="197"/>
      <c r="I22" s="62" t="s">
        <v>5590</v>
      </c>
      <c r="J22" s="62" t="s">
        <v>5590</v>
      </c>
      <c r="K22" s="62" t="s">
        <v>5590</v>
      </c>
      <c r="L22" s="61"/>
    </row>
    <row r="23" spans="1:12" s="60" customFormat="1" ht="23.4" x14ac:dyDescent="0.3">
      <c r="A23" s="191"/>
      <c r="B23" s="191"/>
      <c r="C23" s="190"/>
      <c r="D23" s="191"/>
      <c r="E23" s="190" t="s">
        <v>1051</v>
      </c>
      <c r="F23" s="192" t="s">
        <v>103</v>
      </c>
      <c r="G23" s="196">
        <v>3480000</v>
      </c>
      <c r="H23" s="197"/>
      <c r="I23" s="62" t="s">
        <v>5590</v>
      </c>
      <c r="J23" s="62" t="s">
        <v>5590</v>
      </c>
      <c r="K23" s="62" t="s">
        <v>5590</v>
      </c>
      <c r="L23" s="61"/>
    </row>
    <row r="24" spans="1:12" s="60" customFormat="1" ht="23.4" x14ac:dyDescent="0.3">
      <c r="A24" s="191"/>
      <c r="B24" s="191"/>
      <c r="C24" s="190"/>
      <c r="D24" s="191"/>
      <c r="E24" s="190" t="s">
        <v>1088</v>
      </c>
      <c r="F24" s="192" t="s">
        <v>128</v>
      </c>
      <c r="G24" s="196">
        <v>2493500</v>
      </c>
      <c r="H24" s="197"/>
      <c r="I24" s="62" t="s">
        <v>5590</v>
      </c>
      <c r="J24" s="62" t="s">
        <v>5590</v>
      </c>
      <c r="K24" s="62" t="s">
        <v>5590</v>
      </c>
      <c r="L24" s="61"/>
    </row>
    <row r="25" spans="1:12" s="60" customFormat="1" ht="23.4" x14ac:dyDescent="0.3">
      <c r="A25" s="191"/>
      <c r="B25" s="191"/>
      <c r="C25" s="190"/>
      <c r="D25" s="191"/>
      <c r="E25" s="190" t="s">
        <v>1076</v>
      </c>
      <c r="F25" s="192" t="s">
        <v>128</v>
      </c>
      <c r="G25" s="196">
        <v>11840000</v>
      </c>
      <c r="H25" s="197"/>
      <c r="I25" s="62" t="s">
        <v>5590</v>
      </c>
      <c r="J25" s="62" t="s">
        <v>5590</v>
      </c>
      <c r="K25" s="62" t="s">
        <v>5590</v>
      </c>
      <c r="L25" s="61"/>
    </row>
    <row r="26" spans="1:12" s="60" customFormat="1" ht="23.4" x14ac:dyDescent="0.3">
      <c r="A26" s="191"/>
      <c r="B26" s="191" t="s">
        <v>966</v>
      </c>
      <c r="C26" s="190" t="s">
        <v>965</v>
      </c>
      <c r="D26" s="191" t="s">
        <v>967</v>
      </c>
      <c r="E26" s="190" t="s">
        <v>245</v>
      </c>
      <c r="F26" s="192" t="s">
        <v>46</v>
      </c>
      <c r="G26" s="196">
        <v>473213</v>
      </c>
      <c r="H26" s="197"/>
      <c r="I26" s="62" t="s">
        <v>5590</v>
      </c>
      <c r="J26" s="62" t="s">
        <v>5590</v>
      </c>
      <c r="K26" s="62" t="s">
        <v>5590</v>
      </c>
      <c r="L26" s="61"/>
    </row>
    <row r="27" spans="1:12" s="60" customFormat="1" ht="23.4" x14ac:dyDescent="0.3">
      <c r="A27" s="191"/>
      <c r="B27" s="191"/>
      <c r="C27" s="190"/>
      <c r="D27" s="191"/>
      <c r="E27" s="190" t="s">
        <v>593</v>
      </c>
      <c r="F27" s="192" t="s">
        <v>46</v>
      </c>
      <c r="G27" s="196">
        <v>2700000</v>
      </c>
      <c r="H27" s="197"/>
      <c r="I27" s="62" t="s">
        <v>5590</v>
      </c>
      <c r="J27" s="62" t="s">
        <v>5590</v>
      </c>
      <c r="K27" s="62" t="s">
        <v>5590</v>
      </c>
      <c r="L27" s="61"/>
    </row>
    <row r="28" spans="1:12" s="60" customFormat="1" ht="23.4" x14ac:dyDescent="0.3">
      <c r="A28" s="191"/>
      <c r="B28" s="191"/>
      <c r="C28" s="190"/>
      <c r="D28" s="191"/>
      <c r="E28" s="190" t="s">
        <v>627</v>
      </c>
      <c r="F28" s="192" t="s">
        <v>79</v>
      </c>
      <c r="G28" s="196">
        <v>120000</v>
      </c>
      <c r="H28" s="197"/>
      <c r="I28" s="62" t="s">
        <v>5590</v>
      </c>
      <c r="J28" s="62" t="s">
        <v>5590</v>
      </c>
      <c r="K28" s="62" t="s">
        <v>5590</v>
      </c>
      <c r="L28" s="61"/>
    </row>
    <row r="29" spans="1:12" s="60" customFormat="1" ht="23.4" x14ac:dyDescent="0.3">
      <c r="A29" s="191"/>
      <c r="B29" s="191"/>
      <c r="C29" s="190"/>
      <c r="D29" s="191"/>
      <c r="E29" s="190" t="s">
        <v>973</v>
      </c>
      <c r="F29" s="192" t="s">
        <v>79</v>
      </c>
      <c r="G29" s="196">
        <v>9080000</v>
      </c>
      <c r="H29" s="197"/>
      <c r="I29" s="62" t="s">
        <v>5590</v>
      </c>
      <c r="J29" s="62" t="s">
        <v>5590</v>
      </c>
      <c r="K29" s="62" t="s">
        <v>5590</v>
      </c>
      <c r="L29" s="61"/>
    </row>
    <row r="30" spans="1:12" s="60" customFormat="1" ht="23.4" x14ac:dyDescent="0.3">
      <c r="A30" s="191"/>
      <c r="B30" s="191" t="s">
        <v>1002</v>
      </c>
      <c r="C30" s="190" t="s">
        <v>1001</v>
      </c>
      <c r="D30" s="191" t="s">
        <v>1003</v>
      </c>
      <c r="E30" s="190" t="s">
        <v>43</v>
      </c>
      <c r="F30" s="192" t="s">
        <v>46</v>
      </c>
      <c r="G30" s="196">
        <v>1500000</v>
      </c>
      <c r="H30" s="197"/>
      <c r="I30" s="62" t="s">
        <v>5590</v>
      </c>
      <c r="J30" s="62" t="s">
        <v>5590</v>
      </c>
      <c r="K30" s="62" t="s">
        <v>5590</v>
      </c>
      <c r="L30" s="61"/>
    </row>
    <row r="31" spans="1:12" s="60" customFormat="1" ht="23.4" x14ac:dyDescent="0.3">
      <c r="A31" s="191"/>
      <c r="B31" s="191"/>
      <c r="C31" s="190"/>
      <c r="D31" s="191"/>
      <c r="E31" s="190" t="s">
        <v>346</v>
      </c>
      <c r="F31" s="192" t="s">
        <v>46</v>
      </c>
      <c r="G31" s="196">
        <v>1036000</v>
      </c>
      <c r="H31" s="197">
        <v>25600</v>
      </c>
      <c r="I31" s="62" t="s">
        <v>5590</v>
      </c>
      <c r="J31" s="62" t="s">
        <v>5590</v>
      </c>
      <c r="K31" s="62" t="s">
        <v>5590</v>
      </c>
      <c r="L31" s="61"/>
    </row>
    <row r="32" spans="1:12" s="60" customFormat="1" ht="23.4" x14ac:dyDescent="0.3">
      <c r="A32" s="191"/>
      <c r="B32" s="191"/>
      <c r="C32" s="190"/>
      <c r="D32" s="191"/>
      <c r="E32" s="190" t="s">
        <v>1014</v>
      </c>
      <c r="F32" s="192" t="s">
        <v>46</v>
      </c>
      <c r="G32" s="196">
        <v>3660000</v>
      </c>
      <c r="H32" s="197"/>
      <c r="I32" s="62" t="s">
        <v>5590</v>
      </c>
      <c r="J32" s="62" t="s">
        <v>5590</v>
      </c>
      <c r="K32" s="62" t="s">
        <v>5590</v>
      </c>
      <c r="L32" s="61"/>
    </row>
    <row r="33" spans="1:12" s="60" customFormat="1" ht="23.4" x14ac:dyDescent="0.3">
      <c r="A33" s="191"/>
      <c r="B33" s="191"/>
      <c r="C33" s="190"/>
      <c r="D33" s="191"/>
      <c r="E33" s="190" t="s">
        <v>84</v>
      </c>
      <c r="F33" s="192" t="s">
        <v>79</v>
      </c>
      <c r="G33" s="196">
        <v>2700000</v>
      </c>
      <c r="H33" s="197"/>
      <c r="I33" s="62" t="s">
        <v>5590</v>
      </c>
      <c r="J33" s="62" t="s">
        <v>5590</v>
      </c>
      <c r="K33" s="62" t="s">
        <v>5590</v>
      </c>
      <c r="L33" s="61"/>
    </row>
    <row r="34" spans="1:12" s="60" customFormat="1" ht="23.4" x14ac:dyDescent="0.3">
      <c r="A34" s="191"/>
      <c r="B34" s="191" t="s">
        <v>900</v>
      </c>
      <c r="C34" s="190" t="s">
        <v>899</v>
      </c>
      <c r="D34" s="191" t="s">
        <v>901</v>
      </c>
      <c r="E34" s="190" t="s">
        <v>943</v>
      </c>
      <c r="F34" s="192" t="s">
        <v>318</v>
      </c>
      <c r="G34" s="196">
        <v>2805000</v>
      </c>
      <c r="H34" s="197"/>
      <c r="I34" s="62" t="s">
        <v>5590</v>
      </c>
      <c r="J34" s="62" t="s">
        <v>5590</v>
      </c>
      <c r="K34" s="62" t="s">
        <v>5590</v>
      </c>
      <c r="L34" s="61"/>
    </row>
    <row r="35" spans="1:12" s="60" customFormat="1" ht="23.4" x14ac:dyDescent="0.3">
      <c r="A35" s="191"/>
      <c r="B35" s="191"/>
      <c r="C35" s="190"/>
      <c r="D35" s="191"/>
      <c r="E35" s="190" t="s">
        <v>935</v>
      </c>
      <c r="F35" s="192" t="s">
        <v>318</v>
      </c>
      <c r="G35" s="196">
        <v>5040000</v>
      </c>
      <c r="H35" s="197"/>
      <c r="I35" s="62" t="s">
        <v>5590</v>
      </c>
      <c r="J35" s="62" t="s">
        <v>5590</v>
      </c>
      <c r="K35" s="62" t="s">
        <v>5590</v>
      </c>
      <c r="L35" s="61"/>
    </row>
    <row r="36" spans="1:12" s="60" customFormat="1" ht="23.4" x14ac:dyDescent="0.3">
      <c r="A36" s="191"/>
      <c r="B36" s="191"/>
      <c r="C36" s="190"/>
      <c r="D36" s="191"/>
      <c r="E36" s="190" t="s">
        <v>923</v>
      </c>
      <c r="F36" s="192" t="s">
        <v>262</v>
      </c>
      <c r="G36" s="196">
        <v>880000</v>
      </c>
      <c r="H36" s="197"/>
      <c r="I36" s="62" t="s">
        <v>5590</v>
      </c>
      <c r="J36" s="62" t="s">
        <v>5590</v>
      </c>
      <c r="K36" s="62" t="s">
        <v>5590</v>
      </c>
      <c r="L36" s="61"/>
    </row>
    <row r="37" spans="1:12" s="60" customFormat="1" ht="23.4" x14ac:dyDescent="0.3">
      <c r="A37" s="191"/>
      <c r="B37" s="191"/>
      <c r="C37" s="190"/>
      <c r="D37" s="191"/>
      <c r="E37" s="190" t="s">
        <v>576</v>
      </c>
      <c r="F37" s="192" t="s">
        <v>262</v>
      </c>
      <c r="G37" s="196">
        <v>860000</v>
      </c>
      <c r="H37" s="197"/>
      <c r="I37" s="62" t="s">
        <v>5590</v>
      </c>
      <c r="J37" s="62" t="s">
        <v>5590</v>
      </c>
      <c r="K37" s="62" t="s">
        <v>5590</v>
      </c>
      <c r="L37" s="61"/>
    </row>
    <row r="38" spans="1:12" s="60" customFormat="1" ht="23.4" x14ac:dyDescent="0.3">
      <c r="A38" s="191"/>
      <c r="B38" s="191"/>
      <c r="C38" s="190"/>
      <c r="D38" s="191"/>
      <c r="E38" s="190" t="s">
        <v>895</v>
      </c>
      <c r="F38" s="192" t="s">
        <v>262</v>
      </c>
      <c r="G38" s="196">
        <v>2490000</v>
      </c>
      <c r="H38" s="197"/>
      <c r="I38" s="62" t="s">
        <v>5590</v>
      </c>
      <c r="J38" s="62" t="s">
        <v>5590</v>
      </c>
      <c r="K38" s="62" t="s">
        <v>5590</v>
      </c>
      <c r="L38" s="61"/>
    </row>
    <row r="39" spans="1:12" s="60" customFormat="1" ht="23.4" x14ac:dyDescent="0.3">
      <c r="A39" s="191"/>
      <c r="B39" s="191" t="s">
        <v>953</v>
      </c>
      <c r="C39" s="190" t="s">
        <v>952</v>
      </c>
      <c r="D39" s="191" t="s">
        <v>954</v>
      </c>
      <c r="E39" s="190" t="s">
        <v>317</v>
      </c>
      <c r="F39" s="192" t="s">
        <v>318</v>
      </c>
      <c r="G39" s="196">
        <v>1890000</v>
      </c>
      <c r="H39" s="197"/>
      <c r="I39" s="62" t="s">
        <v>5590</v>
      </c>
      <c r="J39" s="62" t="s">
        <v>5590</v>
      </c>
      <c r="K39" s="62" t="s">
        <v>5590</v>
      </c>
      <c r="L39" s="61"/>
    </row>
    <row r="40" spans="1:12" s="60" customFormat="1" ht="23.4" x14ac:dyDescent="0.3">
      <c r="A40" s="191"/>
      <c r="B40" s="191" t="s">
        <v>845</v>
      </c>
      <c r="C40" s="190" t="s">
        <v>844</v>
      </c>
      <c r="D40" s="191" t="s">
        <v>846</v>
      </c>
      <c r="E40" s="190" t="s">
        <v>882</v>
      </c>
      <c r="F40" s="192" t="s">
        <v>273</v>
      </c>
      <c r="G40" s="196">
        <v>2450000</v>
      </c>
      <c r="H40" s="197"/>
      <c r="I40" s="62" t="s">
        <v>5590</v>
      </c>
      <c r="J40" s="62" t="s">
        <v>5590</v>
      </c>
      <c r="K40" s="62" t="s">
        <v>5590</v>
      </c>
      <c r="L40" s="61"/>
    </row>
    <row r="41" spans="1:12" s="60" customFormat="1" ht="23.4" x14ac:dyDescent="0.3">
      <c r="A41" s="191"/>
      <c r="B41" s="191"/>
      <c r="C41" s="190"/>
      <c r="D41" s="191"/>
      <c r="E41" s="190" t="s">
        <v>285</v>
      </c>
      <c r="F41" s="192" t="s">
        <v>273</v>
      </c>
      <c r="G41" s="196">
        <v>2469500</v>
      </c>
      <c r="H41" s="197"/>
      <c r="I41" s="62" t="s">
        <v>5590</v>
      </c>
      <c r="J41" s="62" t="s">
        <v>5590</v>
      </c>
      <c r="K41" s="62" t="s">
        <v>5590</v>
      </c>
      <c r="L41" s="61"/>
    </row>
    <row r="42" spans="1:12" s="60" customFormat="1" ht="23.4" x14ac:dyDescent="0.3">
      <c r="A42" s="191"/>
      <c r="B42" s="191"/>
      <c r="C42" s="190"/>
      <c r="D42" s="191"/>
      <c r="E42" s="190" t="s">
        <v>853</v>
      </c>
      <c r="F42" s="192" t="s">
        <v>273</v>
      </c>
      <c r="G42" s="196">
        <v>2490000</v>
      </c>
      <c r="H42" s="197"/>
      <c r="I42" s="62" t="s">
        <v>5590</v>
      </c>
      <c r="J42" s="62" t="s">
        <v>5590</v>
      </c>
      <c r="K42" s="62" t="s">
        <v>5590</v>
      </c>
      <c r="L42" s="61"/>
    </row>
    <row r="43" spans="1:12" s="60" customFormat="1" ht="23.4" x14ac:dyDescent="0.3">
      <c r="A43" s="191"/>
      <c r="B43" s="191"/>
      <c r="C43" s="190"/>
      <c r="D43" s="191"/>
      <c r="E43" s="190" t="s">
        <v>840</v>
      </c>
      <c r="F43" s="192" t="s">
        <v>273</v>
      </c>
      <c r="G43" s="196">
        <v>10860000</v>
      </c>
      <c r="H43" s="197"/>
      <c r="I43" s="62" t="s">
        <v>5590</v>
      </c>
      <c r="J43" s="62" t="s">
        <v>5590</v>
      </c>
      <c r="K43" s="62" t="s">
        <v>5590</v>
      </c>
      <c r="L43" s="61"/>
    </row>
    <row r="44" spans="1:12" s="60" customFormat="1" ht="23.4" x14ac:dyDescent="0.3">
      <c r="A44" s="191"/>
      <c r="B44" s="191" t="s">
        <v>1875</v>
      </c>
      <c r="C44" s="190" t="s">
        <v>1874</v>
      </c>
      <c r="D44" s="191" t="s">
        <v>1693</v>
      </c>
      <c r="E44" s="190" t="s">
        <v>2130</v>
      </c>
      <c r="F44" s="192" t="s">
        <v>137</v>
      </c>
      <c r="G44" s="196">
        <v>454000</v>
      </c>
      <c r="H44" s="197"/>
      <c r="I44" s="62" t="s">
        <v>5590</v>
      </c>
      <c r="J44" s="62" t="s">
        <v>5590</v>
      </c>
      <c r="K44" s="62" t="s">
        <v>5590</v>
      </c>
      <c r="L44" s="61"/>
    </row>
    <row r="45" spans="1:12" s="60" customFormat="1" ht="23.4" x14ac:dyDescent="0.3">
      <c r="A45" s="191"/>
      <c r="B45" s="191"/>
      <c r="C45" s="190"/>
      <c r="D45" s="191"/>
      <c r="E45" s="190" t="s">
        <v>2290</v>
      </c>
      <c r="F45" s="192" t="s">
        <v>137</v>
      </c>
      <c r="G45" s="196">
        <v>11800000</v>
      </c>
      <c r="H45" s="197"/>
      <c r="I45" s="62" t="s">
        <v>5590</v>
      </c>
      <c r="J45" s="62" t="s">
        <v>5590</v>
      </c>
      <c r="K45" s="62" t="s">
        <v>5590</v>
      </c>
      <c r="L45" s="61"/>
    </row>
    <row r="46" spans="1:12" s="60" customFormat="1" ht="23.4" x14ac:dyDescent="0.3">
      <c r="A46" s="191"/>
      <c r="B46" s="191"/>
      <c r="C46" s="190"/>
      <c r="D46" s="191"/>
      <c r="E46" s="190" t="s">
        <v>701</v>
      </c>
      <c r="F46" s="192" t="s">
        <v>137</v>
      </c>
      <c r="G46" s="196">
        <v>6849722</v>
      </c>
      <c r="H46" s="197">
        <v>234600</v>
      </c>
      <c r="I46" s="62" t="s">
        <v>5590</v>
      </c>
      <c r="J46" s="62" t="s">
        <v>5590</v>
      </c>
      <c r="K46" s="62" t="s">
        <v>5590</v>
      </c>
      <c r="L46" s="61"/>
    </row>
    <row r="47" spans="1:12" s="60" customFormat="1" ht="23.4" x14ac:dyDescent="0.3">
      <c r="A47" s="191"/>
      <c r="B47" s="191"/>
      <c r="C47" s="190"/>
      <c r="D47" s="191"/>
      <c r="E47" s="190" t="s">
        <v>783</v>
      </c>
      <c r="F47" s="192" t="s">
        <v>137</v>
      </c>
      <c r="G47" s="196">
        <v>59000</v>
      </c>
      <c r="H47" s="197"/>
      <c r="I47" s="62" t="s">
        <v>5590</v>
      </c>
      <c r="J47" s="62" t="s">
        <v>5590</v>
      </c>
      <c r="K47" s="62" t="s">
        <v>5590</v>
      </c>
      <c r="L47" s="61"/>
    </row>
    <row r="48" spans="1:12" s="60" customFormat="1" ht="23.4" x14ac:dyDescent="0.3">
      <c r="A48" s="191"/>
      <c r="B48" s="191"/>
      <c r="C48" s="190"/>
      <c r="D48" s="191"/>
      <c r="E48" s="190" t="s">
        <v>795</v>
      </c>
      <c r="F48" s="192" t="s">
        <v>137</v>
      </c>
      <c r="G48" s="196">
        <v>1859700</v>
      </c>
      <c r="H48" s="197"/>
      <c r="I48" s="62" t="s">
        <v>5590</v>
      </c>
      <c r="J48" s="62" t="s">
        <v>5590</v>
      </c>
      <c r="K48" s="62" t="s">
        <v>5590</v>
      </c>
      <c r="L48" s="61"/>
    </row>
    <row r="49" spans="1:12" s="60" customFormat="1" ht="23.4" x14ac:dyDescent="0.3">
      <c r="A49" s="191" t="s">
        <v>5575</v>
      </c>
      <c r="B49" s="191"/>
      <c r="C49" s="191"/>
      <c r="D49" s="191"/>
      <c r="E49" s="191"/>
      <c r="F49" s="191"/>
      <c r="G49" s="198">
        <v>98176375</v>
      </c>
      <c r="H49" s="199">
        <v>319424</v>
      </c>
      <c r="I49" s="62"/>
      <c r="J49" s="62"/>
      <c r="K49" s="62"/>
      <c r="L49" s="61"/>
    </row>
    <row r="50" spans="1:12" s="60" customFormat="1" ht="23.4" x14ac:dyDescent="0.3">
      <c r="A50" s="191" t="s">
        <v>1112</v>
      </c>
      <c r="B50" s="191" t="s">
        <v>1937</v>
      </c>
      <c r="C50" s="190" t="s">
        <v>1936</v>
      </c>
      <c r="D50" s="191" t="s">
        <v>1938</v>
      </c>
      <c r="E50" s="190" t="s">
        <v>135</v>
      </c>
      <c r="F50" s="192" t="s">
        <v>137</v>
      </c>
      <c r="G50" s="196">
        <v>3960000</v>
      </c>
      <c r="H50" s="197"/>
      <c r="I50" s="62" t="s">
        <v>5590</v>
      </c>
      <c r="J50" s="62" t="s">
        <v>5590</v>
      </c>
      <c r="K50" s="62" t="s">
        <v>5590</v>
      </c>
      <c r="L50" s="61"/>
    </row>
    <row r="51" spans="1:12" s="60" customFormat="1" ht="23.4" x14ac:dyDescent="0.3">
      <c r="A51" s="191"/>
      <c r="B51" s="191"/>
      <c r="C51" s="190"/>
      <c r="D51" s="191"/>
      <c r="E51" s="190" t="s">
        <v>148</v>
      </c>
      <c r="F51" s="192" t="s">
        <v>137</v>
      </c>
      <c r="G51" s="196">
        <v>31588000</v>
      </c>
      <c r="H51" s="197"/>
      <c r="I51" s="62" t="s">
        <v>5590</v>
      </c>
      <c r="J51" s="62" t="s">
        <v>5590</v>
      </c>
      <c r="K51" s="62" t="s">
        <v>5590</v>
      </c>
      <c r="L51" s="61"/>
    </row>
    <row r="52" spans="1:12" s="60" customFormat="1" ht="23.4" x14ac:dyDescent="0.3">
      <c r="A52" s="191"/>
      <c r="B52" s="191"/>
      <c r="C52" s="190"/>
      <c r="D52" s="191"/>
      <c r="E52" s="190" t="s">
        <v>2122</v>
      </c>
      <c r="F52" s="192" t="s">
        <v>137</v>
      </c>
      <c r="G52" s="196">
        <v>1410000</v>
      </c>
      <c r="H52" s="197"/>
      <c r="I52" s="62" t="s">
        <v>5590</v>
      </c>
      <c r="J52" s="62" t="s">
        <v>5590</v>
      </c>
      <c r="K52" s="62" t="s">
        <v>5590</v>
      </c>
      <c r="L52" s="61"/>
    </row>
    <row r="53" spans="1:12" s="60" customFormat="1" ht="23.4" x14ac:dyDescent="0.3">
      <c r="A53" s="191"/>
      <c r="B53" s="191"/>
      <c r="C53" s="190"/>
      <c r="D53" s="191"/>
      <c r="E53" s="190" t="s">
        <v>2311</v>
      </c>
      <c r="F53" s="192" t="s">
        <v>137</v>
      </c>
      <c r="G53" s="196">
        <v>3229000</v>
      </c>
      <c r="H53" s="197"/>
      <c r="I53" s="62" t="s">
        <v>5590</v>
      </c>
      <c r="J53" s="62" t="s">
        <v>5590</v>
      </c>
      <c r="K53" s="62" t="s">
        <v>5590</v>
      </c>
      <c r="L53" s="61"/>
    </row>
    <row r="54" spans="1:12" s="60" customFormat="1" ht="23.4" x14ac:dyDescent="0.3">
      <c r="A54" s="191"/>
      <c r="B54" s="191"/>
      <c r="C54" s="190"/>
      <c r="D54" s="191"/>
      <c r="E54" s="190" t="s">
        <v>701</v>
      </c>
      <c r="F54" s="192" t="s">
        <v>137</v>
      </c>
      <c r="G54" s="196">
        <v>8235096</v>
      </c>
      <c r="H54" s="197"/>
      <c r="I54" s="62" t="s">
        <v>5590</v>
      </c>
      <c r="J54" s="62" t="s">
        <v>5590</v>
      </c>
      <c r="K54" s="62" t="s">
        <v>5590</v>
      </c>
      <c r="L54" s="61"/>
    </row>
    <row r="55" spans="1:12" s="60" customFormat="1" ht="23.4" x14ac:dyDescent="0.3">
      <c r="A55" s="191"/>
      <c r="B55" s="191"/>
      <c r="C55" s="190"/>
      <c r="D55" s="191"/>
      <c r="E55" s="190" t="s">
        <v>744</v>
      </c>
      <c r="F55" s="192" t="s">
        <v>137</v>
      </c>
      <c r="G55" s="196">
        <v>8952000</v>
      </c>
      <c r="H55" s="197"/>
      <c r="I55" s="62" t="s">
        <v>5590</v>
      </c>
      <c r="J55" s="62" t="s">
        <v>5590</v>
      </c>
      <c r="K55" s="62" t="s">
        <v>5590</v>
      </c>
      <c r="L55" s="61"/>
    </row>
    <row r="56" spans="1:12" s="60" customFormat="1" ht="23.4" x14ac:dyDescent="0.3">
      <c r="A56" s="191"/>
      <c r="B56" s="191"/>
      <c r="C56" s="190"/>
      <c r="D56" s="191"/>
      <c r="E56" s="190" t="s">
        <v>783</v>
      </c>
      <c r="F56" s="192" t="s">
        <v>137</v>
      </c>
      <c r="G56" s="196">
        <v>603000</v>
      </c>
      <c r="H56" s="197"/>
      <c r="I56" s="62" t="s">
        <v>5590</v>
      </c>
      <c r="J56" s="62" t="s">
        <v>5590</v>
      </c>
      <c r="K56" s="62" t="s">
        <v>5590</v>
      </c>
      <c r="L56" s="61"/>
    </row>
    <row r="57" spans="1:12" s="60" customFormat="1" ht="23.4" x14ac:dyDescent="0.3">
      <c r="A57" s="191"/>
      <c r="B57" s="191"/>
      <c r="C57" s="190"/>
      <c r="D57" s="191"/>
      <c r="E57" s="190" t="s">
        <v>2975</v>
      </c>
      <c r="F57" s="192" t="s">
        <v>137</v>
      </c>
      <c r="G57" s="196">
        <v>9900000</v>
      </c>
      <c r="H57" s="197">
        <v>1080000</v>
      </c>
      <c r="I57" s="62" t="s">
        <v>5590</v>
      </c>
      <c r="J57" s="62" t="s">
        <v>5590</v>
      </c>
      <c r="K57" s="62" t="s">
        <v>5590</v>
      </c>
      <c r="L57" s="61"/>
    </row>
    <row r="58" spans="1:12" s="60" customFormat="1" ht="23.4" x14ac:dyDescent="0.3">
      <c r="A58" s="191"/>
      <c r="B58" s="191"/>
      <c r="C58" s="190"/>
      <c r="D58" s="191"/>
      <c r="E58" s="190" t="s">
        <v>795</v>
      </c>
      <c r="F58" s="192" t="s">
        <v>137</v>
      </c>
      <c r="G58" s="196">
        <v>7448700</v>
      </c>
      <c r="H58" s="197">
        <v>26400</v>
      </c>
      <c r="I58" s="62" t="s">
        <v>5590</v>
      </c>
      <c r="J58" s="62" t="s">
        <v>5590</v>
      </c>
      <c r="K58" s="62" t="s">
        <v>5590</v>
      </c>
      <c r="L58" s="61"/>
    </row>
    <row r="59" spans="1:12" s="60" customFormat="1" ht="23.4" x14ac:dyDescent="0.3">
      <c r="A59" s="191"/>
      <c r="B59" s="191" t="s">
        <v>1108</v>
      </c>
      <c r="C59" s="190" t="s">
        <v>1107</v>
      </c>
      <c r="D59" s="191" t="s">
        <v>1109</v>
      </c>
      <c r="E59" s="190" t="s">
        <v>882</v>
      </c>
      <c r="F59" s="192" t="s">
        <v>273</v>
      </c>
      <c r="G59" s="196">
        <v>2446000</v>
      </c>
      <c r="H59" s="197"/>
      <c r="I59" s="62" t="s">
        <v>5590</v>
      </c>
      <c r="J59" s="62" t="s">
        <v>5590</v>
      </c>
      <c r="K59" s="62" t="s">
        <v>5590</v>
      </c>
      <c r="L59" s="61"/>
    </row>
    <row r="60" spans="1:12" s="60" customFormat="1" ht="23.4" x14ac:dyDescent="0.3">
      <c r="A60" s="191"/>
      <c r="B60" s="191"/>
      <c r="C60" s="190"/>
      <c r="D60" s="191"/>
      <c r="E60" s="190" t="s">
        <v>295</v>
      </c>
      <c r="F60" s="192" t="s">
        <v>273</v>
      </c>
      <c r="G60" s="196">
        <v>3400000</v>
      </c>
      <c r="H60" s="197">
        <v>36000</v>
      </c>
      <c r="I60" s="62" t="s">
        <v>5590</v>
      </c>
      <c r="J60" s="62" t="s">
        <v>5590</v>
      </c>
      <c r="K60" s="62" t="s">
        <v>5590</v>
      </c>
      <c r="L60" s="61"/>
    </row>
    <row r="61" spans="1:12" s="60" customFormat="1" ht="23.4" x14ac:dyDescent="0.3">
      <c r="A61" s="191"/>
      <c r="B61" s="191"/>
      <c r="C61" s="190"/>
      <c r="D61" s="191"/>
      <c r="E61" s="190" t="s">
        <v>1121</v>
      </c>
      <c r="F61" s="192" t="s">
        <v>273</v>
      </c>
      <c r="G61" s="196">
        <v>11593200</v>
      </c>
      <c r="H61" s="197"/>
      <c r="I61" s="62" t="s">
        <v>5590</v>
      </c>
      <c r="J61" s="62" t="s">
        <v>5590</v>
      </c>
      <c r="K61" s="62" t="s">
        <v>5590</v>
      </c>
      <c r="L61" s="61"/>
    </row>
    <row r="62" spans="1:12" s="60" customFormat="1" ht="23.4" x14ac:dyDescent="0.3">
      <c r="A62" s="191"/>
      <c r="B62" s="191"/>
      <c r="C62" s="190"/>
      <c r="D62" s="191"/>
      <c r="E62" s="190" t="s">
        <v>853</v>
      </c>
      <c r="F62" s="192" t="s">
        <v>273</v>
      </c>
      <c r="G62" s="196">
        <v>2490000</v>
      </c>
      <c r="H62" s="197"/>
      <c r="I62" s="62" t="s">
        <v>5590</v>
      </c>
      <c r="J62" s="62" t="s">
        <v>5590</v>
      </c>
      <c r="K62" s="62" t="s">
        <v>5590</v>
      </c>
      <c r="L62" s="61"/>
    </row>
    <row r="63" spans="1:12" s="60" customFormat="1" ht="23.4" x14ac:dyDescent="0.3">
      <c r="A63" s="191" t="s">
        <v>5576</v>
      </c>
      <c r="B63" s="191"/>
      <c r="C63" s="191"/>
      <c r="D63" s="191"/>
      <c r="E63" s="191"/>
      <c r="F63" s="191"/>
      <c r="G63" s="198">
        <v>95254996</v>
      </c>
      <c r="H63" s="199">
        <v>1142400</v>
      </c>
      <c r="I63" s="62"/>
      <c r="J63" s="62"/>
      <c r="K63" s="62"/>
      <c r="L63" s="61"/>
    </row>
    <row r="64" spans="1:12" s="60" customFormat="1" ht="23.4" x14ac:dyDescent="0.3">
      <c r="A64" s="191" t="s">
        <v>833</v>
      </c>
      <c r="B64" s="191" t="s">
        <v>829</v>
      </c>
      <c r="C64" s="190" t="s">
        <v>828</v>
      </c>
      <c r="D64" s="191" t="s">
        <v>830</v>
      </c>
      <c r="E64" s="190" t="s">
        <v>148</v>
      </c>
      <c r="F64" s="192" t="s">
        <v>137</v>
      </c>
      <c r="G64" s="196">
        <v>10477701</v>
      </c>
      <c r="H64" s="197"/>
      <c r="I64" s="62" t="s">
        <v>5590</v>
      </c>
      <c r="J64" s="62" t="s">
        <v>5590</v>
      </c>
      <c r="K64" s="62" t="s">
        <v>5590</v>
      </c>
      <c r="L64" s="61"/>
    </row>
    <row r="65" spans="1:12" s="60" customFormat="1" ht="23.4" x14ac:dyDescent="0.3">
      <c r="A65" s="191"/>
      <c r="B65" s="191"/>
      <c r="C65" s="190"/>
      <c r="D65" s="191"/>
      <c r="E65" s="190" t="s">
        <v>175</v>
      </c>
      <c r="F65" s="192" t="s">
        <v>137</v>
      </c>
      <c r="G65" s="196">
        <v>3300000</v>
      </c>
      <c r="H65" s="197"/>
      <c r="I65" s="62" t="s">
        <v>5590</v>
      </c>
      <c r="J65" s="62" t="s">
        <v>5590</v>
      </c>
      <c r="K65" s="62" t="s">
        <v>5590</v>
      </c>
      <c r="L65" s="61"/>
    </row>
    <row r="66" spans="1:12" s="60" customFormat="1" ht="23.4" x14ac:dyDescent="0.3">
      <c r="A66" s="191"/>
      <c r="B66" s="191"/>
      <c r="C66" s="190"/>
      <c r="D66" s="191"/>
      <c r="E66" s="190" t="s">
        <v>185</v>
      </c>
      <c r="F66" s="192" t="s">
        <v>137</v>
      </c>
      <c r="G66" s="196">
        <v>1860000</v>
      </c>
      <c r="H66" s="197"/>
      <c r="I66" s="62" t="s">
        <v>5590</v>
      </c>
      <c r="J66" s="62" t="s">
        <v>5590</v>
      </c>
      <c r="K66" s="62" t="s">
        <v>5590</v>
      </c>
      <c r="L66" s="61"/>
    </row>
    <row r="67" spans="1:12" s="60" customFormat="1" ht="23.4" x14ac:dyDescent="0.3">
      <c r="A67" s="191"/>
      <c r="B67" s="191"/>
      <c r="C67" s="190"/>
      <c r="D67" s="191"/>
      <c r="E67" s="190" t="s">
        <v>127</v>
      </c>
      <c r="F67" s="192" t="s">
        <v>128</v>
      </c>
      <c r="G67" s="196">
        <v>3351204</v>
      </c>
      <c r="H67" s="197">
        <v>363649</v>
      </c>
      <c r="I67" s="62" t="s">
        <v>5590</v>
      </c>
      <c r="J67" s="62" t="s">
        <v>5590</v>
      </c>
      <c r="K67" s="62" t="s">
        <v>5590</v>
      </c>
      <c r="L67" s="61"/>
    </row>
    <row r="68" spans="1:12" s="60" customFormat="1" ht="23.4" x14ac:dyDescent="0.3">
      <c r="A68" s="191"/>
      <c r="B68" s="191"/>
      <c r="C68" s="190"/>
      <c r="D68" s="191"/>
      <c r="E68" s="190" t="s">
        <v>701</v>
      </c>
      <c r="F68" s="192" t="s">
        <v>137</v>
      </c>
      <c r="G68" s="196">
        <v>8616711</v>
      </c>
      <c r="H68" s="197">
        <v>270270</v>
      </c>
      <c r="I68" s="62" t="s">
        <v>5590</v>
      </c>
      <c r="J68" s="62" t="s">
        <v>5590</v>
      </c>
      <c r="K68" s="62" t="s">
        <v>5590</v>
      </c>
      <c r="L68" s="61"/>
    </row>
    <row r="69" spans="1:12" s="60" customFormat="1" ht="23.4" x14ac:dyDescent="0.3">
      <c r="A69" s="191"/>
      <c r="B69" s="191"/>
      <c r="C69" s="190"/>
      <c r="D69" s="191"/>
      <c r="E69" s="190" t="s">
        <v>744</v>
      </c>
      <c r="F69" s="192" t="s">
        <v>137</v>
      </c>
      <c r="G69" s="196">
        <v>1680000</v>
      </c>
      <c r="H69" s="197"/>
      <c r="I69" s="62" t="s">
        <v>5590</v>
      </c>
      <c r="J69" s="62" t="s">
        <v>5590</v>
      </c>
      <c r="K69" s="62" t="s">
        <v>5590</v>
      </c>
      <c r="L69" s="61"/>
    </row>
    <row r="70" spans="1:12" s="60" customFormat="1" ht="23.4" x14ac:dyDescent="0.3">
      <c r="A70" s="191"/>
      <c r="B70" s="191"/>
      <c r="C70" s="190"/>
      <c r="D70" s="191"/>
      <c r="E70" s="190" t="s">
        <v>783</v>
      </c>
      <c r="F70" s="192" t="s">
        <v>137</v>
      </c>
      <c r="G70" s="196">
        <v>276000</v>
      </c>
      <c r="H70" s="197"/>
      <c r="I70" s="62" t="s">
        <v>5590</v>
      </c>
      <c r="J70" s="62" t="s">
        <v>5590</v>
      </c>
      <c r="K70" s="62" t="s">
        <v>5590</v>
      </c>
      <c r="L70" s="61"/>
    </row>
    <row r="71" spans="1:12" s="60" customFormat="1" ht="23.4" x14ac:dyDescent="0.3">
      <c r="A71" s="191"/>
      <c r="B71" s="191"/>
      <c r="C71" s="190"/>
      <c r="D71" s="191"/>
      <c r="E71" s="190" t="s">
        <v>795</v>
      </c>
      <c r="F71" s="192" t="s">
        <v>137</v>
      </c>
      <c r="G71" s="196">
        <v>6968000</v>
      </c>
      <c r="H71" s="197">
        <v>140775</v>
      </c>
      <c r="I71" s="62" t="s">
        <v>5590</v>
      </c>
      <c r="J71" s="62" t="s">
        <v>5590</v>
      </c>
      <c r="K71" s="62" t="s">
        <v>5590</v>
      </c>
      <c r="L71" s="61"/>
    </row>
    <row r="72" spans="1:12" s="60" customFormat="1" ht="23.4" x14ac:dyDescent="0.3">
      <c r="A72" s="191"/>
      <c r="B72" s="191"/>
      <c r="C72" s="190"/>
      <c r="D72" s="191"/>
      <c r="E72" s="190" t="s">
        <v>2984</v>
      </c>
      <c r="F72" s="192" t="s">
        <v>137</v>
      </c>
      <c r="G72" s="196">
        <v>3000000</v>
      </c>
      <c r="H72" s="197">
        <v>327272</v>
      </c>
      <c r="I72" s="62" t="s">
        <v>5590</v>
      </c>
      <c r="J72" s="62" t="s">
        <v>5590</v>
      </c>
      <c r="K72" s="62" t="s">
        <v>5590</v>
      </c>
      <c r="L72" s="61"/>
    </row>
    <row r="73" spans="1:12" s="60" customFormat="1" ht="23.4" x14ac:dyDescent="0.3">
      <c r="A73" s="191"/>
      <c r="B73" s="191"/>
      <c r="C73" s="190"/>
      <c r="D73" s="191"/>
      <c r="E73" s="190" t="s">
        <v>3171</v>
      </c>
      <c r="F73" s="192" t="s">
        <v>137</v>
      </c>
      <c r="G73" s="196">
        <v>44410000</v>
      </c>
      <c r="H73" s="197">
        <v>5201171</v>
      </c>
      <c r="I73" s="62" t="s">
        <v>5590</v>
      </c>
      <c r="J73" s="62" t="s">
        <v>5590</v>
      </c>
      <c r="K73" s="62" t="s">
        <v>5590</v>
      </c>
      <c r="L73" s="61"/>
    </row>
    <row r="74" spans="1:12" s="60" customFormat="1" ht="23.4" x14ac:dyDescent="0.3">
      <c r="A74" s="191"/>
      <c r="B74" s="191"/>
      <c r="C74" s="190"/>
      <c r="D74" s="191" t="s">
        <v>1194</v>
      </c>
      <c r="E74" s="190" t="s">
        <v>882</v>
      </c>
      <c r="F74" s="192" t="s">
        <v>273</v>
      </c>
      <c r="G74" s="196">
        <v>1810000</v>
      </c>
      <c r="H74" s="197">
        <v>72400</v>
      </c>
      <c r="I74" s="62" t="s">
        <v>5590</v>
      </c>
      <c r="J74" s="62" t="s">
        <v>5590</v>
      </c>
      <c r="K74" s="62" t="s">
        <v>5590</v>
      </c>
      <c r="L74" s="61"/>
    </row>
    <row r="75" spans="1:12" s="60" customFormat="1" ht="23.4" x14ac:dyDescent="0.3">
      <c r="A75" s="191"/>
      <c r="B75" s="191"/>
      <c r="C75" s="190"/>
      <c r="D75" s="191"/>
      <c r="E75" s="190" t="s">
        <v>295</v>
      </c>
      <c r="F75" s="192" t="s">
        <v>273</v>
      </c>
      <c r="G75" s="196">
        <v>2590000</v>
      </c>
      <c r="H75" s="197">
        <v>103600</v>
      </c>
      <c r="I75" s="62" t="s">
        <v>5590</v>
      </c>
      <c r="J75" s="62" t="s">
        <v>5590</v>
      </c>
      <c r="K75" s="62" t="s">
        <v>5590</v>
      </c>
      <c r="L75" s="61"/>
    </row>
    <row r="76" spans="1:12" s="60" customFormat="1" ht="23.4" x14ac:dyDescent="0.3">
      <c r="A76" s="191"/>
      <c r="B76" s="191"/>
      <c r="C76" s="190"/>
      <c r="D76" s="191"/>
      <c r="E76" s="190" t="s">
        <v>840</v>
      </c>
      <c r="F76" s="192" t="s">
        <v>273</v>
      </c>
      <c r="G76" s="196">
        <v>5600000</v>
      </c>
      <c r="H76" s="197"/>
      <c r="I76" s="62" t="s">
        <v>5590</v>
      </c>
      <c r="J76" s="62" t="s">
        <v>5590</v>
      </c>
      <c r="K76" s="62" t="s">
        <v>5590</v>
      </c>
      <c r="L76" s="61"/>
    </row>
    <row r="77" spans="1:12" s="60" customFormat="1" ht="23.4" x14ac:dyDescent="0.3">
      <c r="A77" s="191"/>
      <c r="B77" s="191" t="s">
        <v>2899</v>
      </c>
      <c r="C77" s="190" t="s">
        <v>2898</v>
      </c>
      <c r="D77" s="191" t="s">
        <v>2900</v>
      </c>
      <c r="E77" s="190" t="s">
        <v>1088</v>
      </c>
      <c r="F77" s="192" t="s">
        <v>128</v>
      </c>
      <c r="G77" s="196">
        <v>1500000</v>
      </c>
      <c r="H77" s="197">
        <v>30000</v>
      </c>
      <c r="I77" s="62" t="s">
        <v>5590</v>
      </c>
      <c r="J77" s="62" t="s">
        <v>5590</v>
      </c>
      <c r="K77" s="62" t="s">
        <v>5590</v>
      </c>
      <c r="L77" s="61"/>
    </row>
    <row r="78" spans="1:12" s="60" customFormat="1" ht="23.4" x14ac:dyDescent="0.3">
      <c r="A78" s="191" t="s">
        <v>5577</v>
      </c>
      <c r="B78" s="191"/>
      <c r="C78" s="191"/>
      <c r="D78" s="191"/>
      <c r="E78" s="191"/>
      <c r="F78" s="191"/>
      <c r="G78" s="198">
        <v>95439616</v>
      </c>
      <c r="H78" s="199">
        <v>6509137</v>
      </c>
      <c r="I78" s="62"/>
      <c r="J78" s="62"/>
      <c r="K78" s="62"/>
      <c r="L78" s="61"/>
    </row>
    <row r="79" spans="1:12" s="60" customFormat="1" ht="23.4" x14ac:dyDescent="0.3">
      <c r="A79" s="191" t="s">
        <v>51</v>
      </c>
      <c r="B79" s="191" t="s">
        <v>3580</v>
      </c>
      <c r="C79" s="190" t="s">
        <v>4054</v>
      </c>
      <c r="D79" s="191" t="s">
        <v>3581</v>
      </c>
      <c r="E79" s="190" t="s">
        <v>135</v>
      </c>
      <c r="F79" s="192" t="s">
        <v>137</v>
      </c>
      <c r="G79" s="196">
        <v>3043500</v>
      </c>
      <c r="H79" s="197"/>
      <c r="I79" s="62" t="s">
        <v>5590</v>
      </c>
      <c r="J79" s="62" t="s">
        <v>5590</v>
      </c>
      <c r="K79" s="62" t="s">
        <v>5590</v>
      </c>
      <c r="L79" s="61"/>
    </row>
    <row r="80" spans="1:12" s="60" customFormat="1" ht="23.4" x14ac:dyDescent="0.3">
      <c r="A80" s="191"/>
      <c r="B80" s="191"/>
      <c r="C80" s="190"/>
      <c r="D80" s="191"/>
      <c r="E80" s="190" t="s">
        <v>148</v>
      </c>
      <c r="F80" s="192" t="s">
        <v>137</v>
      </c>
      <c r="G80" s="196">
        <v>4081050</v>
      </c>
      <c r="H80" s="197"/>
      <c r="I80" s="62" t="s">
        <v>5590</v>
      </c>
      <c r="J80" s="62" t="s">
        <v>5590</v>
      </c>
      <c r="K80" s="62" t="s">
        <v>5590</v>
      </c>
      <c r="L80" s="61"/>
    </row>
    <row r="81" spans="1:12" s="60" customFormat="1" ht="23.4" x14ac:dyDescent="0.3">
      <c r="A81" s="191"/>
      <c r="B81" s="191"/>
      <c r="C81" s="190"/>
      <c r="D81" s="191"/>
      <c r="E81" s="190" t="s">
        <v>175</v>
      </c>
      <c r="F81" s="192" t="s">
        <v>137</v>
      </c>
      <c r="G81" s="196">
        <v>3720000</v>
      </c>
      <c r="H81" s="197"/>
      <c r="I81" s="62" t="s">
        <v>5590</v>
      </c>
      <c r="J81" s="62" t="s">
        <v>5590</v>
      </c>
      <c r="K81" s="62" t="s">
        <v>5590</v>
      </c>
      <c r="L81" s="61"/>
    </row>
    <row r="82" spans="1:12" s="60" customFormat="1" ht="23.4" x14ac:dyDescent="0.3">
      <c r="A82" s="191"/>
      <c r="B82" s="191"/>
      <c r="C82" s="190"/>
      <c r="D82" s="191"/>
      <c r="E82" s="190" t="s">
        <v>185</v>
      </c>
      <c r="F82" s="192" t="s">
        <v>137</v>
      </c>
      <c r="G82" s="196">
        <v>3748000</v>
      </c>
      <c r="H82" s="197"/>
      <c r="I82" s="62" t="s">
        <v>5590</v>
      </c>
      <c r="J82" s="62" t="s">
        <v>5590</v>
      </c>
      <c r="K82" s="62" t="s">
        <v>5590</v>
      </c>
      <c r="L82" s="61"/>
    </row>
    <row r="83" spans="1:12" s="60" customFormat="1" ht="23.4" x14ac:dyDescent="0.3">
      <c r="A83" s="191"/>
      <c r="B83" s="191"/>
      <c r="C83" s="190"/>
      <c r="D83" s="191"/>
      <c r="E83" s="190" t="s">
        <v>127</v>
      </c>
      <c r="F83" s="192" t="s">
        <v>128</v>
      </c>
      <c r="G83" s="196">
        <v>252014</v>
      </c>
      <c r="H83" s="197"/>
      <c r="I83" s="62" t="s">
        <v>5590</v>
      </c>
      <c r="J83" s="62" t="s">
        <v>5590</v>
      </c>
      <c r="K83" s="62" t="s">
        <v>5590</v>
      </c>
      <c r="L83" s="61"/>
    </row>
    <row r="84" spans="1:12" s="60" customFormat="1" ht="23.4" x14ac:dyDescent="0.3">
      <c r="A84" s="191"/>
      <c r="B84" s="191"/>
      <c r="C84" s="190"/>
      <c r="D84" s="191"/>
      <c r="E84" s="190" t="s">
        <v>216</v>
      </c>
      <c r="F84" s="192" t="s">
        <v>46</v>
      </c>
      <c r="G84" s="196">
        <v>7854000</v>
      </c>
      <c r="H84" s="197">
        <v>21120</v>
      </c>
      <c r="I84" s="62" t="s">
        <v>5590</v>
      </c>
      <c r="J84" s="62" t="s">
        <v>5590</v>
      </c>
      <c r="K84" s="62" t="s">
        <v>5590</v>
      </c>
      <c r="L84" s="61"/>
    </row>
    <row r="85" spans="1:12" s="60" customFormat="1" ht="23.4" x14ac:dyDescent="0.3">
      <c r="A85" s="191"/>
      <c r="B85" s="191"/>
      <c r="C85" s="190"/>
      <c r="D85" s="191"/>
      <c r="E85" s="190" t="s">
        <v>245</v>
      </c>
      <c r="F85" s="192" t="s">
        <v>46</v>
      </c>
      <c r="G85" s="196">
        <v>238833</v>
      </c>
      <c r="H85" s="197"/>
      <c r="I85" s="62" t="s">
        <v>5590</v>
      </c>
      <c r="J85" s="62" t="s">
        <v>5590</v>
      </c>
      <c r="K85" s="62" t="s">
        <v>5590</v>
      </c>
      <c r="L85" s="61"/>
    </row>
    <row r="86" spans="1:12" s="60" customFormat="1" ht="23.4" x14ac:dyDescent="0.3">
      <c r="A86" s="191"/>
      <c r="B86" s="191"/>
      <c r="C86" s="190"/>
      <c r="D86" s="191"/>
      <c r="E86" s="190" t="s">
        <v>251</v>
      </c>
      <c r="F86" s="192" t="s">
        <v>79</v>
      </c>
      <c r="G86" s="196">
        <v>528000</v>
      </c>
      <c r="H86" s="197"/>
      <c r="I86" s="62" t="s">
        <v>5590</v>
      </c>
      <c r="J86" s="62" t="s">
        <v>5590</v>
      </c>
      <c r="K86" s="62" t="s">
        <v>5590</v>
      </c>
      <c r="L86" s="61"/>
    </row>
    <row r="87" spans="1:12" s="60" customFormat="1" ht="23.4" x14ac:dyDescent="0.3">
      <c r="A87" s="191"/>
      <c r="B87" s="191"/>
      <c r="C87" s="190"/>
      <c r="D87" s="191"/>
      <c r="E87" s="190" t="s">
        <v>701</v>
      </c>
      <c r="F87" s="192" t="s">
        <v>137</v>
      </c>
      <c r="G87" s="196">
        <v>7229857</v>
      </c>
      <c r="H87" s="197"/>
      <c r="I87" s="62" t="s">
        <v>5590</v>
      </c>
      <c r="J87" s="62" t="s">
        <v>5590</v>
      </c>
      <c r="K87" s="62" t="s">
        <v>5590</v>
      </c>
      <c r="L87" s="61"/>
    </row>
    <row r="88" spans="1:12" s="60" customFormat="1" ht="23.4" x14ac:dyDescent="0.3">
      <c r="A88" s="191"/>
      <c r="B88" s="191"/>
      <c r="C88" s="190"/>
      <c r="D88" s="191"/>
      <c r="E88" s="190" t="s">
        <v>744</v>
      </c>
      <c r="F88" s="192" t="s">
        <v>137</v>
      </c>
      <c r="G88" s="196">
        <v>21602000</v>
      </c>
      <c r="H88" s="197">
        <v>1112612</v>
      </c>
      <c r="I88" s="62" t="s">
        <v>5590</v>
      </c>
      <c r="J88" s="62" t="s">
        <v>5590</v>
      </c>
      <c r="K88" s="62" t="s">
        <v>5590</v>
      </c>
      <c r="L88" s="61"/>
    </row>
    <row r="89" spans="1:12" s="60" customFormat="1" ht="23.4" x14ac:dyDescent="0.3">
      <c r="A89" s="191"/>
      <c r="B89" s="191"/>
      <c r="C89" s="190"/>
      <c r="D89" s="191"/>
      <c r="E89" s="190" t="s">
        <v>783</v>
      </c>
      <c r="F89" s="192" t="s">
        <v>137</v>
      </c>
      <c r="G89" s="196">
        <v>1053000</v>
      </c>
      <c r="H89" s="197"/>
      <c r="I89" s="62" t="s">
        <v>5590</v>
      </c>
      <c r="J89" s="62" t="s">
        <v>5590</v>
      </c>
      <c r="K89" s="62" t="s">
        <v>5590</v>
      </c>
      <c r="L89" s="61"/>
    </row>
    <row r="90" spans="1:12" s="60" customFormat="1" ht="23.4" x14ac:dyDescent="0.3">
      <c r="A90" s="191"/>
      <c r="B90" s="191"/>
      <c r="C90" s="190"/>
      <c r="D90" s="191"/>
      <c r="E90" s="190" t="s">
        <v>2975</v>
      </c>
      <c r="F90" s="192" t="s">
        <v>137</v>
      </c>
      <c r="G90" s="196">
        <v>4950000</v>
      </c>
      <c r="H90" s="197">
        <v>579730</v>
      </c>
      <c r="I90" s="62" t="s">
        <v>5590</v>
      </c>
      <c r="J90" s="62" t="s">
        <v>5590</v>
      </c>
      <c r="K90" s="62" t="s">
        <v>5590</v>
      </c>
      <c r="L90" s="61"/>
    </row>
    <row r="91" spans="1:12" s="60" customFormat="1" ht="23.4" x14ac:dyDescent="0.3">
      <c r="A91" s="191"/>
      <c r="B91" s="191"/>
      <c r="C91" s="190"/>
      <c r="D91" s="191"/>
      <c r="E91" s="190" t="s">
        <v>795</v>
      </c>
      <c r="F91" s="192" t="s">
        <v>137</v>
      </c>
      <c r="G91" s="196">
        <v>11867340</v>
      </c>
      <c r="H91" s="197">
        <v>13500</v>
      </c>
      <c r="I91" s="62" t="s">
        <v>5590</v>
      </c>
      <c r="J91" s="62" t="s">
        <v>5590</v>
      </c>
      <c r="K91" s="62" t="s">
        <v>5590</v>
      </c>
      <c r="L91" s="61"/>
    </row>
    <row r="92" spans="1:12" s="60" customFormat="1" ht="23.4" x14ac:dyDescent="0.3">
      <c r="A92" s="191"/>
      <c r="B92" s="191"/>
      <c r="C92" s="190"/>
      <c r="D92" s="191"/>
      <c r="E92" s="190" t="s">
        <v>806</v>
      </c>
      <c r="F92" s="192" t="s">
        <v>137</v>
      </c>
      <c r="G92" s="196">
        <v>4728000</v>
      </c>
      <c r="H92" s="197">
        <v>502200</v>
      </c>
      <c r="I92" s="62" t="s">
        <v>5590</v>
      </c>
      <c r="J92" s="62" t="s">
        <v>5590</v>
      </c>
      <c r="K92" s="62" t="s">
        <v>5590</v>
      </c>
      <c r="L92" s="61"/>
    </row>
    <row r="93" spans="1:12" s="60" customFormat="1" ht="23.4" x14ac:dyDescent="0.3">
      <c r="A93" s="191"/>
      <c r="B93" s="191" t="s">
        <v>3697</v>
      </c>
      <c r="C93" s="190" t="s">
        <v>4055</v>
      </c>
      <c r="D93" s="191" t="s">
        <v>3698</v>
      </c>
      <c r="E93" s="190" t="s">
        <v>260</v>
      </c>
      <c r="F93" s="192" t="s">
        <v>262</v>
      </c>
      <c r="G93" s="196">
        <v>300383</v>
      </c>
      <c r="H93" s="197"/>
      <c r="I93" s="62" t="s">
        <v>5590</v>
      </c>
      <c r="J93" s="62" t="s">
        <v>5590</v>
      </c>
      <c r="K93" s="62" t="s">
        <v>5590</v>
      </c>
      <c r="L93" s="61"/>
    </row>
    <row r="94" spans="1:12" s="60" customFormat="1" ht="23.4" x14ac:dyDescent="0.3">
      <c r="A94" s="191"/>
      <c r="B94" s="191"/>
      <c r="C94" s="190"/>
      <c r="D94" s="191"/>
      <c r="E94" s="190" t="s">
        <v>272</v>
      </c>
      <c r="F94" s="192" t="s">
        <v>273</v>
      </c>
      <c r="G94" s="196">
        <v>2444000</v>
      </c>
      <c r="H94" s="197"/>
      <c r="I94" s="62" t="s">
        <v>5590</v>
      </c>
      <c r="J94" s="62" t="s">
        <v>5590</v>
      </c>
      <c r="K94" s="62" t="s">
        <v>5590</v>
      </c>
      <c r="L94" s="61"/>
    </row>
    <row r="95" spans="1:12" s="60" customFormat="1" ht="23.4" x14ac:dyDescent="0.3">
      <c r="A95" s="191"/>
      <c r="B95" s="191"/>
      <c r="C95" s="190"/>
      <c r="D95" s="191"/>
      <c r="E95" s="190" t="s">
        <v>285</v>
      </c>
      <c r="F95" s="192" t="s">
        <v>273</v>
      </c>
      <c r="G95" s="196">
        <v>2499000</v>
      </c>
      <c r="H95" s="197"/>
      <c r="I95" s="62" t="s">
        <v>5590</v>
      </c>
      <c r="J95" s="62" t="s">
        <v>5590</v>
      </c>
      <c r="K95" s="62" t="s">
        <v>5590</v>
      </c>
      <c r="L95" s="61"/>
    </row>
    <row r="96" spans="1:12" s="60" customFormat="1" ht="23.4" x14ac:dyDescent="0.3">
      <c r="A96" s="191"/>
      <c r="B96" s="191"/>
      <c r="C96" s="190"/>
      <c r="D96" s="191"/>
      <c r="E96" s="190" t="s">
        <v>295</v>
      </c>
      <c r="F96" s="192" t="s">
        <v>273</v>
      </c>
      <c r="G96" s="196">
        <v>2495000</v>
      </c>
      <c r="H96" s="197"/>
      <c r="I96" s="62" t="s">
        <v>5590</v>
      </c>
      <c r="J96" s="62" t="s">
        <v>5590</v>
      </c>
      <c r="K96" s="62" t="s">
        <v>5590</v>
      </c>
      <c r="L96" s="61"/>
    </row>
    <row r="97" spans="1:12" s="60" customFormat="1" ht="23.4" x14ac:dyDescent="0.3">
      <c r="A97" s="191"/>
      <c r="B97" s="191"/>
      <c r="C97" s="190"/>
      <c r="D97" s="191"/>
      <c r="E97" s="190" t="s">
        <v>305</v>
      </c>
      <c r="F97" s="192" t="s">
        <v>273</v>
      </c>
      <c r="G97" s="196">
        <v>2444500</v>
      </c>
      <c r="H97" s="197"/>
      <c r="I97" s="62" t="s">
        <v>5590</v>
      </c>
      <c r="J97" s="62" t="s">
        <v>5590</v>
      </c>
      <c r="K97" s="62" t="s">
        <v>5590</v>
      </c>
      <c r="L97" s="61"/>
    </row>
    <row r="98" spans="1:12" s="60" customFormat="1" ht="23.4" x14ac:dyDescent="0.3">
      <c r="A98" s="191"/>
      <c r="B98" s="191" t="s">
        <v>3674</v>
      </c>
      <c r="C98" s="190" t="s">
        <v>4053</v>
      </c>
      <c r="D98" s="191" t="s">
        <v>3675</v>
      </c>
      <c r="E98" s="190" t="s">
        <v>43</v>
      </c>
      <c r="F98" s="192" t="s">
        <v>46</v>
      </c>
      <c r="G98" s="196">
        <v>1606000</v>
      </c>
      <c r="H98" s="197">
        <v>44880</v>
      </c>
      <c r="I98" s="62" t="s">
        <v>5590</v>
      </c>
      <c r="J98" s="62" t="s">
        <v>5590</v>
      </c>
      <c r="K98" s="62" t="s">
        <v>5590</v>
      </c>
      <c r="L98" s="61"/>
    </row>
    <row r="99" spans="1:12" s="60" customFormat="1" ht="23.4" x14ac:dyDescent="0.3">
      <c r="A99" s="191"/>
      <c r="B99" s="191"/>
      <c r="C99" s="190"/>
      <c r="D99" s="191"/>
      <c r="E99" s="190" t="s">
        <v>57</v>
      </c>
      <c r="F99" s="192" t="s">
        <v>46</v>
      </c>
      <c r="G99" s="196">
        <v>1800000</v>
      </c>
      <c r="H99" s="197"/>
      <c r="I99" s="62" t="s">
        <v>5590</v>
      </c>
      <c r="J99" s="62" t="s">
        <v>5590</v>
      </c>
      <c r="K99" s="62" t="s">
        <v>5590</v>
      </c>
      <c r="L99" s="61"/>
    </row>
    <row r="100" spans="1:12" s="60" customFormat="1" ht="23.4" x14ac:dyDescent="0.3">
      <c r="A100" s="191"/>
      <c r="B100" s="191"/>
      <c r="C100" s="190"/>
      <c r="D100" s="191"/>
      <c r="E100" s="190" t="s">
        <v>78</v>
      </c>
      <c r="F100" s="192" t="s">
        <v>79</v>
      </c>
      <c r="G100" s="196">
        <v>660000</v>
      </c>
      <c r="H100" s="197"/>
      <c r="I100" s="62" t="s">
        <v>5590</v>
      </c>
      <c r="J100" s="62" t="s">
        <v>5590</v>
      </c>
      <c r="K100" s="62" t="s">
        <v>5590</v>
      </c>
      <c r="L100" s="61"/>
    </row>
    <row r="101" spans="1:12" s="60" customFormat="1" ht="23.4" x14ac:dyDescent="0.3">
      <c r="A101" s="191"/>
      <c r="B101" s="191"/>
      <c r="C101" s="190"/>
      <c r="D101" s="191"/>
      <c r="E101" s="190" t="s">
        <v>84</v>
      </c>
      <c r="F101" s="192" t="s">
        <v>79</v>
      </c>
      <c r="G101" s="196">
        <v>3620000</v>
      </c>
      <c r="H101" s="197"/>
      <c r="I101" s="62" t="s">
        <v>5590</v>
      </c>
      <c r="J101" s="62" t="s">
        <v>5590</v>
      </c>
      <c r="K101" s="62" t="s">
        <v>5590</v>
      </c>
      <c r="L101" s="61"/>
    </row>
    <row r="102" spans="1:12" s="60" customFormat="1" ht="23.4" x14ac:dyDescent="0.3">
      <c r="A102" s="191"/>
      <c r="B102" s="191"/>
      <c r="C102" s="190"/>
      <c r="D102" s="191"/>
      <c r="E102" s="190" t="s">
        <v>101</v>
      </c>
      <c r="F102" s="192" t="s">
        <v>103</v>
      </c>
      <c r="G102" s="196">
        <v>440000</v>
      </c>
      <c r="H102" s="197"/>
      <c r="I102" s="62" t="s">
        <v>5590</v>
      </c>
      <c r="J102" s="62" t="s">
        <v>5590</v>
      </c>
      <c r="K102" s="62" t="s">
        <v>5590</v>
      </c>
      <c r="L102" s="61"/>
    </row>
    <row r="103" spans="1:12" s="60" customFormat="1" ht="23.4" x14ac:dyDescent="0.3">
      <c r="A103" s="191"/>
      <c r="B103" s="191"/>
      <c r="C103" s="190"/>
      <c r="D103" s="191"/>
      <c r="E103" s="190" t="s">
        <v>111</v>
      </c>
      <c r="F103" s="192" t="s">
        <v>103</v>
      </c>
      <c r="G103" s="196">
        <v>331250</v>
      </c>
      <c r="H103" s="197"/>
      <c r="I103" s="62" t="s">
        <v>5590</v>
      </c>
      <c r="J103" s="62" t="s">
        <v>5590</v>
      </c>
      <c r="K103" s="62" t="s">
        <v>5590</v>
      </c>
      <c r="L103" s="61"/>
    </row>
    <row r="104" spans="1:12" s="60" customFormat="1" ht="23.4" x14ac:dyDescent="0.3">
      <c r="A104" s="191"/>
      <c r="B104" s="191"/>
      <c r="C104" s="190"/>
      <c r="D104" s="191"/>
      <c r="E104" s="190" t="s">
        <v>2854</v>
      </c>
      <c r="F104" s="192" t="s">
        <v>103</v>
      </c>
      <c r="G104" s="196">
        <v>302850</v>
      </c>
      <c r="H104" s="197"/>
      <c r="I104" s="62" t="s">
        <v>5590</v>
      </c>
      <c r="J104" s="62" t="s">
        <v>5590</v>
      </c>
      <c r="K104" s="62" t="s">
        <v>5590</v>
      </c>
      <c r="L104" s="61"/>
    </row>
    <row r="105" spans="1:12" s="60" customFormat="1" ht="23.4" x14ac:dyDescent="0.3">
      <c r="A105" s="191" t="s">
        <v>5578</v>
      </c>
      <c r="B105" s="191"/>
      <c r="C105" s="191"/>
      <c r="D105" s="191"/>
      <c r="E105" s="191"/>
      <c r="F105" s="191"/>
      <c r="G105" s="198">
        <v>93838577</v>
      </c>
      <c r="H105" s="199">
        <v>2274042</v>
      </c>
      <c r="I105" s="62"/>
      <c r="J105" s="62"/>
      <c r="K105" s="62"/>
      <c r="L105" s="61"/>
    </row>
    <row r="106" spans="1:12" s="60" customFormat="1" ht="23.4" x14ac:dyDescent="0.3">
      <c r="A106" s="191" t="s">
        <v>4747</v>
      </c>
      <c r="B106" s="191" t="s">
        <v>5072</v>
      </c>
      <c r="C106" s="190" t="s">
        <v>5071</v>
      </c>
      <c r="D106" s="191" t="s">
        <v>2950</v>
      </c>
      <c r="E106" s="190" t="s">
        <v>216</v>
      </c>
      <c r="F106" s="192" t="s">
        <v>46</v>
      </c>
      <c r="G106" s="196">
        <v>975000</v>
      </c>
      <c r="H106" s="197"/>
      <c r="I106" s="62" t="s">
        <v>5590</v>
      </c>
      <c r="J106" s="62" t="s">
        <v>5590</v>
      </c>
      <c r="K106" s="62" t="s">
        <v>5590</v>
      </c>
      <c r="L106" s="61"/>
    </row>
    <row r="107" spans="1:12" s="60" customFormat="1" ht="23.4" x14ac:dyDescent="0.3">
      <c r="A107" s="191"/>
      <c r="B107" s="191"/>
      <c r="C107" s="190"/>
      <c r="D107" s="191"/>
      <c r="E107" s="190" t="s">
        <v>2787</v>
      </c>
      <c r="F107" s="192" t="s">
        <v>46</v>
      </c>
      <c r="G107" s="196">
        <v>1200000</v>
      </c>
      <c r="H107" s="197">
        <v>180000</v>
      </c>
      <c r="I107" s="62" t="s">
        <v>5590</v>
      </c>
      <c r="J107" s="62" t="s">
        <v>5590</v>
      </c>
      <c r="K107" s="62" t="s">
        <v>5590</v>
      </c>
      <c r="L107" s="61"/>
    </row>
    <row r="108" spans="1:12" s="60" customFormat="1" ht="23.4" x14ac:dyDescent="0.3">
      <c r="A108" s="191"/>
      <c r="B108" s="191"/>
      <c r="C108" s="190"/>
      <c r="D108" s="191"/>
      <c r="E108" s="190" t="s">
        <v>701</v>
      </c>
      <c r="F108" s="192" t="s">
        <v>137</v>
      </c>
      <c r="G108" s="196">
        <v>11688602</v>
      </c>
      <c r="H108" s="197">
        <v>144160</v>
      </c>
      <c r="I108" s="62" t="s">
        <v>5590</v>
      </c>
      <c r="J108" s="62" t="s">
        <v>5590</v>
      </c>
      <c r="K108" s="62" t="s">
        <v>5590</v>
      </c>
      <c r="L108" s="61"/>
    </row>
    <row r="109" spans="1:12" s="60" customFormat="1" ht="23.4" x14ac:dyDescent="0.3">
      <c r="A109" s="191"/>
      <c r="B109" s="191"/>
      <c r="C109" s="190"/>
      <c r="D109" s="191"/>
      <c r="E109" s="190" t="s">
        <v>783</v>
      </c>
      <c r="F109" s="192" t="s">
        <v>137</v>
      </c>
      <c r="G109" s="196">
        <v>155000</v>
      </c>
      <c r="H109" s="197"/>
      <c r="I109" s="62" t="s">
        <v>5590</v>
      </c>
      <c r="J109" s="62" t="s">
        <v>5590</v>
      </c>
      <c r="K109" s="62" t="s">
        <v>5590</v>
      </c>
      <c r="L109" s="61"/>
    </row>
    <row r="110" spans="1:12" s="60" customFormat="1" ht="23.4" x14ac:dyDescent="0.3">
      <c r="A110" s="191"/>
      <c r="B110" s="191"/>
      <c r="C110" s="190"/>
      <c r="D110" s="191"/>
      <c r="E110" s="190" t="s">
        <v>2975</v>
      </c>
      <c r="F110" s="192" t="s">
        <v>137</v>
      </c>
      <c r="G110" s="196">
        <v>50000000</v>
      </c>
      <c r="H110" s="197">
        <v>5000000</v>
      </c>
      <c r="I110" s="62" t="s">
        <v>5590</v>
      </c>
      <c r="J110" s="62" t="s">
        <v>5590</v>
      </c>
      <c r="K110" s="62" t="s">
        <v>5590</v>
      </c>
      <c r="L110" s="61"/>
    </row>
    <row r="111" spans="1:12" s="60" customFormat="1" ht="23.4" x14ac:dyDescent="0.3">
      <c r="A111" s="191"/>
      <c r="B111" s="191"/>
      <c r="C111" s="190"/>
      <c r="D111" s="191"/>
      <c r="E111" s="190" t="s">
        <v>795</v>
      </c>
      <c r="F111" s="192" t="s">
        <v>137</v>
      </c>
      <c r="G111" s="196">
        <v>11143300</v>
      </c>
      <c r="H111" s="197">
        <v>3100</v>
      </c>
      <c r="I111" s="62" t="s">
        <v>5590</v>
      </c>
      <c r="J111" s="62" t="s">
        <v>5590</v>
      </c>
      <c r="K111" s="62" t="s">
        <v>5590</v>
      </c>
      <c r="L111" s="61"/>
    </row>
    <row r="112" spans="1:12" s="60" customFormat="1" ht="23.4" x14ac:dyDescent="0.3">
      <c r="A112" s="191"/>
      <c r="B112" s="191"/>
      <c r="C112" s="190"/>
      <c r="D112" s="191"/>
      <c r="E112" s="190" t="s">
        <v>806</v>
      </c>
      <c r="F112" s="192" t="s">
        <v>137</v>
      </c>
      <c r="G112" s="196">
        <v>4728000</v>
      </c>
      <c r="H112" s="197">
        <v>502200</v>
      </c>
      <c r="I112" s="62" t="s">
        <v>5590</v>
      </c>
      <c r="J112" s="62" t="s">
        <v>5590</v>
      </c>
      <c r="K112" s="62" t="s">
        <v>5590</v>
      </c>
      <c r="L112" s="61"/>
    </row>
    <row r="113" spans="1:12" s="60" customFormat="1" ht="23.4" x14ac:dyDescent="0.3">
      <c r="A113" s="191"/>
      <c r="B113" s="191"/>
      <c r="C113" s="190"/>
      <c r="D113" s="191" t="s">
        <v>2945</v>
      </c>
      <c r="E113" s="190" t="s">
        <v>882</v>
      </c>
      <c r="F113" s="192" t="s">
        <v>273</v>
      </c>
      <c r="G113" s="196">
        <v>2290000</v>
      </c>
      <c r="H113" s="197"/>
      <c r="I113" s="62" t="s">
        <v>5590</v>
      </c>
      <c r="J113" s="62" t="s">
        <v>5590</v>
      </c>
      <c r="K113" s="62" t="s">
        <v>5590</v>
      </c>
      <c r="L113" s="61"/>
    </row>
    <row r="114" spans="1:12" s="60" customFormat="1" ht="23.4" x14ac:dyDescent="0.3">
      <c r="A114" s="191"/>
      <c r="B114" s="191"/>
      <c r="C114" s="190"/>
      <c r="D114" s="191"/>
      <c r="E114" s="190" t="s">
        <v>285</v>
      </c>
      <c r="F114" s="192" t="s">
        <v>273</v>
      </c>
      <c r="G114" s="196">
        <v>2499000</v>
      </c>
      <c r="H114" s="197"/>
      <c r="I114" s="62" t="s">
        <v>5590</v>
      </c>
      <c r="J114" s="62" t="s">
        <v>5590</v>
      </c>
      <c r="K114" s="62" t="s">
        <v>5590</v>
      </c>
      <c r="L114" s="61"/>
    </row>
    <row r="115" spans="1:12" s="60" customFormat="1" ht="23.4" x14ac:dyDescent="0.3">
      <c r="A115" s="191"/>
      <c r="B115" s="191"/>
      <c r="C115" s="190"/>
      <c r="D115" s="191"/>
      <c r="E115" s="190" t="s">
        <v>295</v>
      </c>
      <c r="F115" s="192" t="s">
        <v>273</v>
      </c>
      <c r="G115" s="196">
        <v>1480000</v>
      </c>
      <c r="H115" s="197"/>
      <c r="I115" s="62" t="s">
        <v>5590</v>
      </c>
      <c r="J115" s="62" t="s">
        <v>5590</v>
      </c>
      <c r="K115" s="62" t="s">
        <v>5590</v>
      </c>
      <c r="L115" s="61"/>
    </row>
    <row r="116" spans="1:12" s="60" customFormat="1" ht="23.4" x14ac:dyDescent="0.3">
      <c r="A116" s="191"/>
      <c r="B116" s="191"/>
      <c r="C116" s="190"/>
      <c r="D116" s="191"/>
      <c r="E116" s="190" t="s">
        <v>853</v>
      </c>
      <c r="F116" s="192" t="s">
        <v>273</v>
      </c>
      <c r="G116" s="196">
        <v>4940000</v>
      </c>
      <c r="H116" s="197">
        <v>336711</v>
      </c>
      <c r="I116" s="62" t="s">
        <v>5590</v>
      </c>
      <c r="J116" s="62" t="s">
        <v>5590</v>
      </c>
      <c r="K116" s="62" t="s">
        <v>5590</v>
      </c>
      <c r="L116" s="61"/>
    </row>
    <row r="117" spans="1:12" s="60" customFormat="1" ht="23.4" x14ac:dyDescent="0.3">
      <c r="A117" s="191"/>
      <c r="B117" s="191"/>
      <c r="C117" s="190"/>
      <c r="D117" s="191" t="s">
        <v>2941</v>
      </c>
      <c r="E117" s="190" t="s">
        <v>43</v>
      </c>
      <c r="F117" s="192" t="s">
        <v>46</v>
      </c>
      <c r="G117" s="196">
        <v>825000</v>
      </c>
      <c r="H117" s="197"/>
      <c r="I117" s="62" t="s">
        <v>5590</v>
      </c>
      <c r="J117" s="62" t="s">
        <v>5590</v>
      </c>
      <c r="K117" s="62" t="s">
        <v>5590</v>
      </c>
      <c r="L117" s="61"/>
    </row>
    <row r="118" spans="1:12" s="60" customFormat="1" ht="23.4" x14ac:dyDescent="0.3">
      <c r="A118" s="191"/>
      <c r="B118" s="191"/>
      <c r="C118" s="190"/>
      <c r="D118" s="191"/>
      <c r="E118" s="190" t="s">
        <v>78</v>
      </c>
      <c r="F118" s="192" t="s">
        <v>79</v>
      </c>
      <c r="G118" s="196">
        <v>1500000</v>
      </c>
      <c r="H118" s="197"/>
      <c r="I118" s="62" t="s">
        <v>5590</v>
      </c>
      <c r="J118" s="62" t="s">
        <v>5590</v>
      </c>
      <c r="K118" s="62" t="s">
        <v>5590</v>
      </c>
      <c r="L118" s="61"/>
    </row>
    <row r="119" spans="1:12" s="60" customFormat="1" ht="23.4" x14ac:dyDescent="0.3">
      <c r="A119" s="191" t="s">
        <v>5582</v>
      </c>
      <c r="B119" s="191"/>
      <c r="C119" s="191"/>
      <c r="D119" s="191"/>
      <c r="E119" s="191"/>
      <c r="F119" s="191"/>
      <c r="G119" s="198">
        <v>93423902</v>
      </c>
      <c r="H119" s="199">
        <v>6166171</v>
      </c>
      <c r="I119" s="62"/>
      <c r="J119" s="62"/>
      <c r="K119" s="62"/>
      <c r="L119" s="61"/>
    </row>
    <row r="120" spans="1:12" s="60" customFormat="1" ht="23.4" x14ac:dyDescent="0.3">
      <c r="A120" s="191" t="s">
        <v>4857</v>
      </c>
      <c r="B120" s="191" t="s">
        <v>5017</v>
      </c>
      <c r="C120" s="190" t="s">
        <v>5149</v>
      </c>
      <c r="D120" s="191" t="s">
        <v>2926</v>
      </c>
      <c r="E120" s="190" t="s">
        <v>135</v>
      </c>
      <c r="F120" s="192" t="s">
        <v>137</v>
      </c>
      <c r="G120" s="196">
        <v>1350000</v>
      </c>
      <c r="H120" s="197"/>
      <c r="I120" s="62" t="s">
        <v>5590</v>
      </c>
      <c r="J120" s="62" t="s">
        <v>5590</v>
      </c>
      <c r="K120" s="62" t="s">
        <v>5590</v>
      </c>
      <c r="L120" s="61"/>
    </row>
    <row r="121" spans="1:12" s="60" customFormat="1" ht="23.4" x14ac:dyDescent="0.3">
      <c r="A121" s="191"/>
      <c r="B121" s="191"/>
      <c r="C121" s="190"/>
      <c r="D121" s="191"/>
      <c r="E121" s="190" t="s">
        <v>2290</v>
      </c>
      <c r="F121" s="192" t="s">
        <v>137</v>
      </c>
      <c r="G121" s="196">
        <v>15370000</v>
      </c>
      <c r="H121" s="197"/>
      <c r="I121" s="62" t="s">
        <v>5590</v>
      </c>
      <c r="J121" s="62" t="s">
        <v>5590</v>
      </c>
      <c r="K121" s="62" t="s">
        <v>5590</v>
      </c>
      <c r="L121" s="61"/>
    </row>
    <row r="122" spans="1:12" s="60" customFormat="1" ht="23.4" x14ac:dyDescent="0.3">
      <c r="A122" s="191"/>
      <c r="B122" s="191"/>
      <c r="C122" s="190"/>
      <c r="D122" s="191"/>
      <c r="E122" s="190" t="s">
        <v>5011</v>
      </c>
      <c r="F122" s="192" t="s">
        <v>137</v>
      </c>
      <c r="G122" s="196">
        <v>1600000</v>
      </c>
      <c r="H122" s="197"/>
      <c r="I122" s="62" t="s">
        <v>5590</v>
      </c>
      <c r="J122" s="62" t="s">
        <v>5590</v>
      </c>
      <c r="K122" s="62" t="s">
        <v>5590</v>
      </c>
      <c r="L122" s="61"/>
    </row>
    <row r="123" spans="1:12" s="60" customFormat="1" ht="23.4" x14ac:dyDescent="0.3">
      <c r="A123" s="191"/>
      <c r="B123" s="191"/>
      <c r="C123" s="190"/>
      <c r="D123" s="191"/>
      <c r="E123" s="190" t="s">
        <v>701</v>
      </c>
      <c r="F123" s="192" t="s">
        <v>137</v>
      </c>
      <c r="G123" s="196">
        <v>13582251</v>
      </c>
      <c r="H123" s="197">
        <v>163760</v>
      </c>
      <c r="I123" s="62" t="s">
        <v>5590</v>
      </c>
      <c r="J123" s="62" t="s">
        <v>5590</v>
      </c>
      <c r="K123" s="62" t="s">
        <v>5590</v>
      </c>
      <c r="L123" s="61"/>
    </row>
    <row r="124" spans="1:12" s="60" customFormat="1" ht="23.4" x14ac:dyDescent="0.3">
      <c r="A124" s="191"/>
      <c r="B124" s="191"/>
      <c r="C124" s="190"/>
      <c r="D124" s="191"/>
      <c r="E124" s="190" t="s">
        <v>744</v>
      </c>
      <c r="F124" s="192" t="s">
        <v>137</v>
      </c>
      <c r="G124" s="196">
        <v>4475000</v>
      </c>
      <c r="H124" s="197"/>
      <c r="I124" s="62" t="s">
        <v>5590</v>
      </c>
      <c r="J124" s="62" t="s">
        <v>5590</v>
      </c>
      <c r="K124" s="62" t="s">
        <v>5590</v>
      </c>
      <c r="L124" s="61"/>
    </row>
    <row r="125" spans="1:12" s="60" customFormat="1" ht="23.4" x14ac:dyDescent="0.3">
      <c r="A125" s="191"/>
      <c r="B125" s="191"/>
      <c r="C125" s="190"/>
      <c r="D125" s="191"/>
      <c r="E125" s="190" t="s">
        <v>783</v>
      </c>
      <c r="F125" s="192" t="s">
        <v>137</v>
      </c>
      <c r="G125" s="196">
        <v>86000</v>
      </c>
      <c r="H125" s="197"/>
      <c r="I125" s="62" t="s">
        <v>5590</v>
      </c>
      <c r="J125" s="62" t="s">
        <v>5590</v>
      </c>
      <c r="K125" s="62" t="s">
        <v>5590</v>
      </c>
      <c r="L125" s="61"/>
    </row>
    <row r="126" spans="1:12" s="60" customFormat="1" ht="23.4" x14ac:dyDescent="0.3">
      <c r="A126" s="191"/>
      <c r="B126" s="191"/>
      <c r="C126" s="190"/>
      <c r="D126" s="191"/>
      <c r="E126" s="190" t="s">
        <v>2975</v>
      </c>
      <c r="F126" s="192" t="s">
        <v>137</v>
      </c>
      <c r="G126" s="196">
        <v>9900000</v>
      </c>
      <c r="H126" s="197">
        <v>1159460</v>
      </c>
      <c r="I126" s="62" t="s">
        <v>5590</v>
      </c>
      <c r="J126" s="62" t="s">
        <v>5590</v>
      </c>
      <c r="K126" s="62" t="s">
        <v>5590</v>
      </c>
      <c r="L126" s="61"/>
    </row>
    <row r="127" spans="1:12" s="60" customFormat="1" ht="23.4" x14ac:dyDescent="0.3">
      <c r="A127" s="191"/>
      <c r="B127" s="191"/>
      <c r="C127" s="190"/>
      <c r="D127" s="191"/>
      <c r="E127" s="190" t="s">
        <v>795</v>
      </c>
      <c r="F127" s="192" t="s">
        <v>137</v>
      </c>
      <c r="G127" s="196">
        <v>38886520</v>
      </c>
      <c r="H127" s="197">
        <v>2036113</v>
      </c>
      <c r="I127" s="62" t="s">
        <v>5590</v>
      </c>
      <c r="J127" s="62" t="s">
        <v>5590</v>
      </c>
      <c r="K127" s="62" t="s">
        <v>5590</v>
      </c>
      <c r="L127" s="61"/>
    </row>
    <row r="128" spans="1:12" s="60" customFormat="1" ht="23.4" x14ac:dyDescent="0.3">
      <c r="A128" s="191"/>
      <c r="B128" s="191"/>
      <c r="C128" s="190"/>
      <c r="D128" s="191"/>
      <c r="E128" s="190" t="s">
        <v>2984</v>
      </c>
      <c r="F128" s="192" t="s">
        <v>137</v>
      </c>
      <c r="G128" s="196">
        <v>3000000</v>
      </c>
      <c r="H128" s="197">
        <v>351351</v>
      </c>
      <c r="I128" s="62" t="s">
        <v>5590</v>
      </c>
      <c r="J128" s="62" t="s">
        <v>5590</v>
      </c>
      <c r="K128" s="62" t="s">
        <v>5590</v>
      </c>
      <c r="L128" s="61"/>
    </row>
    <row r="129" spans="1:12" s="60" customFormat="1" ht="23.4" x14ac:dyDescent="0.3">
      <c r="A129" s="191"/>
      <c r="B129" s="191"/>
      <c r="C129" s="190"/>
      <c r="D129" s="191"/>
      <c r="E129" s="190" t="s">
        <v>806</v>
      </c>
      <c r="F129" s="192" t="s">
        <v>137</v>
      </c>
      <c r="G129" s="196">
        <v>9456000</v>
      </c>
      <c r="H129" s="197">
        <v>1004400</v>
      </c>
      <c r="I129" s="62" t="s">
        <v>5590</v>
      </c>
      <c r="J129" s="62" t="s">
        <v>5590</v>
      </c>
      <c r="K129" s="62" t="s">
        <v>5590</v>
      </c>
      <c r="L129" s="61"/>
    </row>
    <row r="130" spans="1:12" s="60" customFormat="1" ht="23.4" x14ac:dyDescent="0.3">
      <c r="A130" s="191"/>
      <c r="B130" s="191"/>
      <c r="C130" s="190"/>
      <c r="D130" s="191" t="s">
        <v>1697</v>
      </c>
      <c r="E130" s="190" t="s">
        <v>840</v>
      </c>
      <c r="F130" s="192" t="s">
        <v>273</v>
      </c>
      <c r="G130" s="196">
        <v>2010000</v>
      </c>
      <c r="H130" s="197"/>
      <c r="I130" s="62" t="s">
        <v>5590</v>
      </c>
      <c r="J130" s="62" t="s">
        <v>5590</v>
      </c>
      <c r="K130" s="62" t="s">
        <v>5590</v>
      </c>
      <c r="L130" s="61"/>
    </row>
    <row r="131" spans="1:12" s="60" customFormat="1" ht="23.4" x14ac:dyDescent="0.3">
      <c r="A131" s="191" t="s">
        <v>5583</v>
      </c>
      <c r="B131" s="191"/>
      <c r="C131" s="191"/>
      <c r="D131" s="191"/>
      <c r="E131" s="191"/>
      <c r="F131" s="191"/>
      <c r="G131" s="198">
        <v>99715771</v>
      </c>
      <c r="H131" s="199">
        <v>4715084</v>
      </c>
      <c r="I131" s="62"/>
      <c r="J131" s="62"/>
      <c r="K131" s="62"/>
      <c r="L131" s="61"/>
    </row>
    <row r="132" spans="1:12" s="60" customFormat="1" ht="23.4" x14ac:dyDescent="0.3">
      <c r="A132" s="191" t="s">
        <v>5609</v>
      </c>
      <c r="B132" s="200" t="s">
        <v>5773</v>
      </c>
      <c r="C132" s="189" t="s">
        <v>5772</v>
      </c>
      <c r="D132" s="200" t="s">
        <v>5774</v>
      </c>
      <c r="E132" s="189" t="s">
        <v>317</v>
      </c>
      <c r="F132" s="200" t="s">
        <v>318</v>
      </c>
      <c r="G132" s="196">
        <v>4340000</v>
      </c>
      <c r="H132" s="197"/>
      <c r="I132" s="62" t="s">
        <v>5590</v>
      </c>
      <c r="J132" s="62" t="s">
        <v>5590</v>
      </c>
      <c r="K132" s="62" t="s">
        <v>5590</v>
      </c>
      <c r="L132" s="61"/>
    </row>
    <row r="133" spans="1:12" s="60" customFormat="1" ht="23.4" x14ac:dyDescent="0.3">
      <c r="A133" s="191"/>
      <c r="B133" s="200"/>
      <c r="C133" s="189"/>
      <c r="D133" s="200"/>
      <c r="E133" s="189" t="s">
        <v>3316</v>
      </c>
      <c r="F133" s="200" t="s">
        <v>318</v>
      </c>
      <c r="G133" s="196">
        <v>1220000</v>
      </c>
      <c r="H133" s="197"/>
      <c r="I133" s="62" t="s">
        <v>5590</v>
      </c>
      <c r="J133" s="62" t="s">
        <v>5590</v>
      </c>
      <c r="K133" s="62" t="s">
        <v>5590</v>
      </c>
      <c r="L133" s="61"/>
    </row>
    <row r="134" spans="1:12" s="60" customFormat="1" ht="23.4" x14ac:dyDescent="0.3">
      <c r="A134" s="191"/>
      <c r="B134" s="200"/>
      <c r="C134" s="189"/>
      <c r="D134" s="200"/>
      <c r="E134" s="189" t="s">
        <v>2122</v>
      </c>
      <c r="F134" s="200" t="s">
        <v>137</v>
      </c>
      <c r="G134" s="196">
        <v>1254000</v>
      </c>
      <c r="H134" s="197"/>
      <c r="I134" s="62" t="s">
        <v>5590</v>
      </c>
      <c r="J134" s="62" t="s">
        <v>5590</v>
      </c>
      <c r="K134" s="62" t="s">
        <v>5590</v>
      </c>
      <c r="L134" s="61"/>
    </row>
    <row r="135" spans="1:12" s="60" customFormat="1" ht="23.4" x14ac:dyDescent="0.3">
      <c r="A135" s="191"/>
      <c r="B135" s="200"/>
      <c r="C135" s="189"/>
      <c r="D135" s="200"/>
      <c r="E135" s="189" t="s">
        <v>251</v>
      </c>
      <c r="F135" s="200" t="s">
        <v>79</v>
      </c>
      <c r="G135" s="196">
        <v>800000</v>
      </c>
      <c r="H135" s="197"/>
      <c r="I135" s="62" t="s">
        <v>5590</v>
      </c>
      <c r="J135" s="62" t="s">
        <v>5590</v>
      </c>
      <c r="K135" s="62" t="s">
        <v>5590</v>
      </c>
      <c r="L135" s="61"/>
    </row>
    <row r="136" spans="1:12" s="60" customFormat="1" ht="23.4" x14ac:dyDescent="0.3">
      <c r="A136" s="191"/>
      <c r="B136" s="200"/>
      <c r="C136" s="189"/>
      <c r="D136" s="200"/>
      <c r="E136" s="189" t="s">
        <v>2829</v>
      </c>
      <c r="F136" s="200" t="s">
        <v>79</v>
      </c>
      <c r="G136" s="196">
        <v>16000000</v>
      </c>
      <c r="H136" s="197">
        <v>2400000</v>
      </c>
      <c r="I136" s="62" t="s">
        <v>5590</v>
      </c>
      <c r="J136" s="62" t="s">
        <v>5590</v>
      </c>
      <c r="K136" s="62" t="s">
        <v>5590</v>
      </c>
      <c r="L136" s="61"/>
    </row>
    <row r="137" spans="1:12" s="60" customFormat="1" ht="23.4" x14ac:dyDescent="0.3">
      <c r="A137" s="191"/>
      <c r="B137" s="200"/>
      <c r="C137" s="189"/>
      <c r="D137" s="200"/>
      <c r="E137" s="189" t="s">
        <v>701</v>
      </c>
      <c r="F137" s="200" t="s">
        <v>137</v>
      </c>
      <c r="G137" s="196">
        <v>3794902</v>
      </c>
      <c r="H137" s="197"/>
      <c r="I137" s="62" t="s">
        <v>5590</v>
      </c>
      <c r="J137" s="62" t="s">
        <v>5590</v>
      </c>
      <c r="K137" s="62" t="s">
        <v>5590</v>
      </c>
      <c r="L137" s="61"/>
    </row>
    <row r="138" spans="1:12" s="60" customFormat="1" ht="23.4" x14ac:dyDescent="0.3">
      <c r="A138" s="191"/>
      <c r="B138" s="200"/>
      <c r="C138" s="189"/>
      <c r="D138" s="200"/>
      <c r="E138" s="189" t="s">
        <v>783</v>
      </c>
      <c r="F138" s="200" t="s">
        <v>137</v>
      </c>
      <c r="G138" s="196">
        <v>250000</v>
      </c>
      <c r="H138" s="197"/>
      <c r="I138" s="62" t="s">
        <v>5590</v>
      </c>
      <c r="J138" s="62" t="s">
        <v>5590</v>
      </c>
      <c r="K138" s="62" t="s">
        <v>5590</v>
      </c>
      <c r="L138" s="61"/>
    </row>
    <row r="139" spans="1:12" s="60" customFormat="1" ht="23.4" x14ac:dyDescent="0.3">
      <c r="A139" s="191"/>
      <c r="B139" s="200"/>
      <c r="C139" s="189"/>
      <c r="D139" s="200"/>
      <c r="E139" s="189" t="s">
        <v>795</v>
      </c>
      <c r="F139" s="200" t="s">
        <v>137</v>
      </c>
      <c r="G139" s="196">
        <v>40992300</v>
      </c>
      <c r="H139" s="197">
        <v>4452300</v>
      </c>
      <c r="I139" s="62" t="s">
        <v>5590</v>
      </c>
      <c r="J139" s="62" t="s">
        <v>5590</v>
      </c>
      <c r="K139" s="62" t="s">
        <v>5590</v>
      </c>
      <c r="L139" s="61"/>
    </row>
    <row r="140" spans="1:12" s="60" customFormat="1" ht="23.4" x14ac:dyDescent="0.3">
      <c r="A140" s="191"/>
      <c r="B140" s="200" t="s">
        <v>5764</v>
      </c>
      <c r="C140" s="189" t="s">
        <v>5763</v>
      </c>
      <c r="D140" s="200" t="s">
        <v>5765</v>
      </c>
      <c r="E140" s="189" t="s">
        <v>43</v>
      </c>
      <c r="F140" s="200" t="s">
        <v>46</v>
      </c>
      <c r="G140" s="196">
        <v>1050000</v>
      </c>
      <c r="H140" s="197"/>
      <c r="I140" s="62" t="s">
        <v>5590</v>
      </c>
      <c r="J140" s="62" t="s">
        <v>5590</v>
      </c>
      <c r="K140" s="62" t="s">
        <v>5590</v>
      </c>
      <c r="L140" s="61"/>
    </row>
    <row r="141" spans="1:12" s="60" customFormat="1" ht="23.4" x14ac:dyDescent="0.3">
      <c r="A141" s="191"/>
      <c r="B141" s="200"/>
      <c r="C141" s="189"/>
      <c r="D141" s="200"/>
      <c r="E141" s="189" t="s">
        <v>101</v>
      </c>
      <c r="F141" s="200" t="s">
        <v>103</v>
      </c>
      <c r="G141" s="196">
        <v>5927000</v>
      </c>
      <c r="H141" s="197">
        <v>119850</v>
      </c>
      <c r="I141" s="62" t="s">
        <v>5590</v>
      </c>
      <c r="J141" s="62" t="s">
        <v>5590</v>
      </c>
      <c r="K141" s="62" t="s">
        <v>5590</v>
      </c>
      <c r="L141" s="61"/>
    </row>
    <row r="142" spans="1:12" s="60" customFormat="1" ht="23.4" x14ac:dyDescent="0.3">
      <c r="A142" s="191"/>
      <c r="B142" s="200"/>
      <c r="C142" s="189"/>
      <c r="D142" s="200"/>
      <c r="E142" s="189" t="s">
        <v>111</v>
      </c>
      <c r="F142" s="200" t="s">
        <v>103</v>
      </c>
      <c r="G142" s="196">
        <v>3080000</v>
      </c>
      <c r="H142" s="197"/>
      <c r="I142" s="62" t="s">
        <v>5590</v>
      </c>
      <c r="J142" s="62" t="s">
        <v>5590</v>
      </c>
      <c r="K142" s="62" t="s">
        <v>5590</v>
      </c>
      <c r="L142" s="61"/>
    </row>
    <row r="143" spans="1:12" s="60" customFormat="1" ht="23.4" x14ac:dyDescent="0.3">
      <c r="A143" s="191"/>
      <c r="B143" s="200"/>
      <c r="C143" s="189"/>
      <c r="D143" s="200"/>
      <c r="E143" s="189" t="s">
        <v>1051</v>
      </c>
      <c r="F143" s="200" t="s">
        <v>103</v>
      </c>
      <c r="G143" s="196">
        <v>280000</v>
      </c>
      <c r="H143" s="197"/>
      <c r="I143" s="62" t="s">
        <v>5590</v>
      </c>
      <c r="J143" s="62" t="s">
        <v>5590</v>
      </c>
      <c r="K143" s="62" t="s">
        <v>5590</v>
      </c>
      <c r="L143" s="61"/>
    </row>
    <row r="144" spans="1:12" s="60" customFormat="1" ht="23.4" x14ac:dyDescent="0.3">
      <c r="A144" s="191"/>
      <c r="B144" s="200"/>
      <c r="C144" s="189"/>
      <c r="D144" s="200"/>
      <c r="E144" s="189" t="s">
        <v>404</v>
      </c>
      <c r="F144" s="200" t="s">
        <v>103</v>
      </c>
      <c r="G144" s="196">
        <v>5460000</v>
      </c>
      <c r="H144" s="197">
        <v>84600</v>
      </c>
      <c r="I144" s="62" t="s">
        <v>5590</v>
      </c>
      <c r="J144" s="62" t="s">
        <v>5590</v>
      </c>
      <c r="K144" s="62" t="s">
        <v>5590</v>
      </c>
      <c r="L144" s="61"/>
    </row>
    <row r="145" spans="1:12" s="60" customFormat="1" ht="23.4" x14ac:dyDescent="0.3">
      <c r="A145" s="191"/>
      <c r="B145" s="200"/>
      <c r="C145" s="189"/>
      <c r="D145" s="200"/>
      <c r="E145" s="189" t="s">
        <v>2854</v>
      </c>
      <c r="F145" s="200" t="s">
        <v>103</v>
      </c>
      <c r="G145" s="196">
        <v>333550</v>
      </c>
      <c r="H145" s="197"/>
      <c r="I145" s="62" t="s">
        <v>5590</v>
      </c>
      <c r="J145" s="62" t="s">
        <v>5590</v>
      </c>
      <c r="K145" s="62" t="s">
        <v>5590</v>
      </c>
      <c r="L145" s="61"/>
    </row>
    <row r="146" spans="1:12" s="60" customFormat="1" ht="23.4" x14ac:dyDescent="0.3">
      <c r="A146" s="191"/>
      <c r="B146" s="200"/>
      <c r="C146" s="189"/>
      <c r="D146" s="200"/>
      <c r="E146" s="189" t="s">
        <v>3298</v>
      </c>
      <c r="F146" s="200" t="s">
        <v>103</v>
      </c>
      <c r="G146" s="196">
        <v>2484000</v>
      </c>
      <c r="H146" s="197"/>
      <c r="I146" s="62" t="s">
        <v>5590</v>
      </c>
      <c r="J146" s="62" t="s">
        <v>5590</v>
      </c>
      <c r="K146" s="62" t="s">
        <v>5590</v>
      </c>
      <c r="L146" s="61"/>
    </row>
    <row r="147" spans="1:12" s="60" customFormat="1" ht="23.4" x14ac:dyDescent="0.3">
      <c r="A147" s="191"/>
      <c r="B147" s="200"/>
      <c r="C147" s="189"/>
      <c r="D147" s="200"/>
      <c r="E147" s="189" t="s">
        <v>3302</v>
      </c>
      <c r="F147" s="200" t="s">
        <v>128</v>
      </c>
      <c r="G147" s="196">
        <v>1100000</v>
      </c>
      <c r="H147" s="197"/>
      <c r="I147" s="62" t="s">
        <v>5590</v>
      </c>
      <c r="J147" s="62" t="s">
        <v>5590</v>
      </c>
      <c r="K147" s="62" t="s">
        <v>5590</v>
      </c>
      <c r="L147" s="61"/>
    </row>
    <row r="148" spans="1:12" s="60" customFormat="1" ht="23.4" x14ac:dyDescent="0.3">
      <c r="A148" s="191"/>
      <c r="B148" s="200" t="s">
        <v>5770</v>
      </c>
      <c r="C148" s="189" t="s">
        <v>5769</v>
      </c>
      <c r="D148" s="200" t="s">
        <v>5771</v>
      </c>
      <c r="E148" s="189" t="s">
        <v>3251</v>
      </c>
      <c r="F148" s="200" t="s">
        <v>318</v>
      </c>
      <c r="G148" s="196">
        <v>1997950</v>
      </c>
      <c r="H148" s="197"/>
      <c r="I148" s="62" t="s">
        <v>5590</v>
      </c>
      <c r="J148" s="62" t="s">
        <v>5590</v>
      </c>
      <c r="K148" s="62" t="s">
        <v>5590</v>
      </c>
      <c r="L148" s="61"/>
    </row>
    <row r="149" spans="1:12" s="60" customFormat="1" ht="23.4" x14ac:dyDescent="0.3">
      <c r="A149" s="191"/>
      <c r="B149" s="200"/>
      <c r="C149" s="189"/>
      <c r="D149" s="200"/>
      <c r="E149" s="189" t="s">
        <v>665</v>
      </c>
      <c r="F149" s="200" t="s">
        <v>318</v>
      </c>
      <c r="G149" s="196">
        <v>5906200</v>
      </c>
      <c r="H149" s="197"/>
      <c r="I149" s="62" t="s">
        <v>5590</v>
      </c>
      <c r="J149" s="62" t="s">
        <v>5590</v>
      </c>
      <c r="K149" s="62" t="s">
        <v>5590</v>
      </c>
      <c r="L149" s="61"/>
    </row>
    <row r="150" spans="1:12" s="60" customFormat="1" ht="23.4" x14ac:dyDescent="0.3">
      <c r="A150" s="191"/>
      <c r="B150" s="200" t="s">
        <v>5767</v>
      </c>
      <c r="C150" s="189" t="s">
        <v>5766</v>
      </c>
      <c r="D150" s="200" t="s">
        <v>5768</v>
      </c>
      <c r="E150" s="189" t="s">
        <v>354</v>
      </c>
      <c r="F150" s="200" t="s">
        <v>318</v>
      </c>
      <c r="G150" s="196">
        <v>173434</v>
      </c>
      <c r="H150" s="197"/>
      <c r="I150" s="62" t="s">
        <v>5590</v>
      </c>
      <c r="J150" s="62" t="s">
        <v>5590</v>
      </c>
      <c r="K150" s="62" t="s">
        <v>5590</v>
      </c>
      <c r="L150" s="61"/>
    </row>
    <row r="151" spans="1:12" s="60" customFormat="1" ht="23.4" x14ac:dyDescent="0.3">
      <c r="A151" s="191"/>
      <c r="B151" s="200"/>
      <c r="C151" s="189"/>
      <c r="D151" s="200"/>
      <c r="E151" s="189" t="s">
        <v>3405</v>
      </c>
      <c r="F151" s="200" t="s">
        <v>262</v>
      </c>
      <c r="G151" s="196">
        <v>302663</v>
      </c>
      <c r="H151" s="197"/>
      <c r="I151" s="62" t="s">
        <v>5590</v>
      </c>
      <c r="J151" s="62" t="s">
        <v>5590</v>
      </c>
      <c r="K151" s="62" t="s">
        <v>5590</v>
      </c>
      <c r="L151" s="61"/>
    </row>
    <row r="152" spans="1:12" s="60" customFormat="1" ht="23.4" x14ac:dyDescent="0.3">
      <c r="A152" s="191"/>
      <c r="B152" s="200"/>
      <c r="C152" s="189"/>
      <c r="D152" s="200"/>
      <c r="E152" s="189" t="s">
        <v>272</v>
      </c>
      <c r="F152" s="200" t="s">
        <v>273</v>
      </c>
      <c r="G152" s="196">
        <v>2420000</v>
      </c>
      <c r="H152" s="197"/>
      <c r="I152" s="62" t="s">
        <v>5590</v>
      </c>
      <c r="J152" s="62" t="s">
        <v>5590</v>
      </c>
      <c r="K152" s="62" t="s">
        <v>5590</v>
      </c>
      <c r="L152" s="61"/>
    </row>
    <row r="153" spans="1:12" s="60" customFormat="1" ht="23.4" x14ac:dyDescent="0.3">
      <c r="A153" s="191" t="s">
        <v>5732</v>
      </c>
      <c r="B153" s="191"/>
      <c r="C153" s="191"/>
      <c r="D153" s="191"/>
      <c r="E153" s="191"/>
      <c r="F153" s="191"/>
      <c r="G153" s="198">
        <v>99165999</v>
      </c>
      <c r="H153" s="199">
        <v>7056750</v>
      </c>
      <c r="I153" s="62"/>
      <c r="J153" s="62"/>
      <c r="K153" s="62"/>
      <c r="L153" s="61"/>
    </row>
    <row r="154" spans="1:12" s="60" customFormat="1" ht="23.4" x14ac:dyDescent="0.3">
      <c r="A154" s="191" t="s">
        <v>5862</v>
      </c>
      <c r="B154" s="200" t="s">
        <v>6242</v>
      </c>
      <c r="C154" s="189" t="s">
        <v>6241</v>
      </c>
      <c r="D154" s="200" t="s">
        <v>6243</v>
      </c>
      <c r="E154" s="189" t="s">
        <v>3417</v>
      </c>
      <c r="F154" s="200" t="s">
        <v>318</v>
      </c>
      <c r="G154" s="196">
        <v>4270000</v>
      </c>
      <c r="H154" s="197"/>
      <c r="I154" s="62" t="s">
        <v>5590</v>
      </c>
      <c r="J154" s="62" t="s">
        <v>5590</v>
      </c>
      <c r="K154" s="62" t="s">
        <v>5590</v>
      </c>
      <c r="L154" s="61"/>
    </row>
    <row r="155" spans="1:12" s="60" customFormat="1" ht="23.4" x14ac:dyDescent="0.3">
      <c r="A155" s="191"/>
      <c r="B155" s="200" t="s">
        <v>6239</v>
      </c>
      <c r="C155" s="189" t="s">
        <v>6238</v>
      </c>
      <c r="D155" s="200" t="s">
        <v>6240</v>
      </c>
      <c r="E155" s="189" t="s">
        <v>516</v>
      </c>
      <c r="F155" s="200" t="s">
        <v>262</v>
      </c>
      <c r="G155" s="196">
        <v>748000</v>
      </c>
      <c r="H155" s="197"/>
      <c r="I155" s="62" t="s">
        <v>5590</v>
      </c>
      <c r="J155" s="62" t="s">
        <v>5590</v>
      </c>
      <c r="K155" s="62" t="s">
        <v>5590</v>
      </c>
      <c r="L155" s="61"/>
    </row>
    <row r="156" spans="1:12" s="60" customFormat="1" ht="23.4" x14ac:dyDescent="0.3">
      <c r="A156" s="191"/>
      <c r="B156" s="200"/>
      <c r="C156" s="189"/>
      <c r="D156" s="200"/>
      <c r="E156" s="189" t="s">
        <v>1403</v>
      </c>
      <c r="F156" s="200" t="s">
        <v>262</v>
      </c>
      <c r="G156" s="196">
        <v>310745</v>
      </c>
      <c r="H156" s="197"/>
      <c r="I156" s="62" t="s">
        <v>5590</v>
      </c>
      <c r="J156" s="62" t="s">
        <v>5590</v>
      </c>
      <c r="K156" s="62" t="s">
        <v>5590</v>
      </c>
      <c r="L156" s="61"/>
    </row>
    <row r="157" spans="1:12" s="60" customFormat="1" ht="23.4" x14ac:dyDescent="0.3">
      <c r="A157" s="191"/>
      <c r="B157" s="200"/>
      <c r="C157" s="189"/>
      <c r="D157" s="200"/>
      <c r="E157" s="189" t="s">
        <v>882</v>
      </c>
      <c r="F157" s="200" t="s">
        <v>273</v>
      </c>
      <c r="G157" s="196">
        <v>615000</v>
      </c>
      <c r="H157" s="197">
        <v>24600</v>
      </c>
      <c r="I157" s="62" t="s">
        <v>5590</v>
      </c>
      <c r="J157" s="62" t="s">
        <v>5590</v>
      </c>
      <c r="K157" s="62" t="s">
        <v>5590</v>
      </c>
      <c r="L157" s="61"/>
    </row>
    <row r="158" spans="1:12" s="60" customFormat="1" ht="23.4" x14ac:dyDescent="0.3">
      <c r="A158" s="191"/>
      <c r="B158" s="200"/>
      <c r="C158" s="189"/>
      <c r="D158" s="200"/>
      <c r="E158" s="189" t="s">
        <v>1528</v>
      </c>
      <c r="F158" s="200" t="s">
        <v>273</v>
      </c>
      <c r="G158" s="196">
        <v>1285000</v>
      </c>
      <c r="H158" s="197"/>
      <c r="I158" s="62" t="s">
        <v>5590</v>
      </c>
      <c r="J158" s="62" t="s">
        <v>5590</v>
      </c>
      <c r="K158" s="62" t="s">
        <v>5590</v>
      </c>
      <c r="L158" s="61"/>
    </row>
    <row r="159" spans="1:12" s="60" customFormat="1" ht="23.4" x14ac:dyDescent="0.3">
      <c r="A159" s="191"/>
      <c r="B159" s="200"/>
      <c r="C159" s="189"/>
      <c r="D159" s="200"/>
      <c r="E159" s="189" t="s">
        <v>295</v>
      </c>
      <c r="F159" s="200" t="s">
        <v>273</v>
      </c>
      <c r="G159" s="196">
        <v>1500000</v>
      </c>
      <c r="H159" s="197"/>
      <c r="I159" s="62" t="s">
        <v>5590</v>
      </c>
      <c r="J159" s="62" t="s">
        <v>5590</v>
      </c>
      <c r="K159" s="62" t="s">
        <v>5590</v>
      </c>
      <c r="L159" s="61"/>
    </row>
    <row r="160" spans="1:12" s="60" customFormat="1" ht="23.4" x14ac:dyDescent="0.3">
      <c r="A160" s="191"/>
      <c r="B160" s="200"/>
      <c r="C160" s="189"/>
      <c r="D160" s="200"/>
      <c r="E160" s="189" t="s">
        <v>305</v>
      </c>
      <c r="F160" s="200" t="s">
        <v>273</v>
      </c>
      <c r="G160" s="196">
        <v>2422500</v>
      </c>
      <c r="H160" s="197"/>
      <c r="I160" s="62" t="s">
        <v>5590</v>
      </c>
      <c r="J160" s="62" t="s">
        <v>5590</v>
      </c>
      <c r="K160" s="62" t="s">
        <v>5590</v>
      </c>
      <c r="L160" s="61"/>
    </row>
    <row r="161" spans="1:12" s="60" customFormat="1" ht="23.4" x14ac:dyDescent="0.3">
      <c r="A161" s="191"/>
      <c r="B161" s="200"/>
      <c r="C161" s="189"/>
      <c r="D161" s="200"/>
      <c r="E161" s="189" t="s">
        <v>853</v>
      </c>
      <c r="F161" s="200" t="s">
        <v>273</v>
      </c>
      <c r="G161" s="196">
        <v>2447000</v>
      </c>
      <c r="H161" s="197"/>
      <c r="I161" s="62" t="s">
        <v>5590</v>
      </c>
      <c r="J161" s="62" t="s">
        <v>5590</v>
      </c>
      <c r="K161" s="62" t="s">
        <v>5590</v>
      </c>
      <c r="L161" s="61"/>
    </row>
    <row r="162" spans="1:12" s="60" customFormat="1" ht="23.4" x14ac:dyDescent="0.3">
      <c r="A162" s="191"/>
      <c r="B162" s="200"/>
      <c r="C162" s="189"/>
      <c r="D162" s="200"/>
      <c r="E162" s="189" t="s">
        <v>840</v>
      </c>
      <c r="F162" s="200" t="s">
        <v>273</v>
      </c>
      <c r="G162" s="196">
        <v>2570000</v>
      </c>
      <c r="H162" s="197"/>
      <c r="I162" s="62" t="s">
        <v>5590</v>
      </c>
      <c r="J162" s="62" t="s">
        <v>5590</v>
      </c>
      <c r="K162" s="62" t="s">
        <v>5590</v>
      </c>
      <c r="L162" s="61"/>
    </row>
    <row r="163" spans="1:12" s="60" customFormat="1" ht="23.4" x14ac:dyDescent="0.3">
      <c r="A163" s="191"/>
      <c r="B163" s="200" t="s">
        <v>6233</v>
      </c>
      <c r="C163" s="189" t="s">
        <v>6232</v>
      </c>
      <c r="D163" s="200" t="s">
        <v>6234</v>
      </c>
      <c r="E163" s="189" t="s">
        <v>3327</v>
      </c>
      <c r="F163" s="200" t="s">
        <v>128</v>
      </c>
      <c r="G163" s="196">
        <v>1920000</v>
      </c>
      <c r="H163" s="197"/>
      <c r="I163" s="62" t="s">
        <v>5590</v>
      </c>
      <c r="J163" s="62" t="s">
        <v>5590</v>
      </c>
      <c r="K163" s="62" t="s">
        <v>5590</v>
      </c>
      <c r="L163" s="61"/>
    </row>
    <row r="164" spans="1:12" s="60" customFormat="1" ht="23.4" x14ac:dyDescent="0.3">
      <c r="A164" s="191"/>
      <c r="B164" s="200"/>
      <c r="C164" s="189"/>
      <c r="D164" s="200"/>
      <c r="E164" s="189" t="s">
        <v>701</v>
      </c>
      <c r="F164" s="200" t="s">
        <v>137</v>
      </c>
      <c r="G164" s="196">
        <v>22386948</v>
      </c>
      <c r="H164" s="197">
        <v>474775</v>
      </c>
      <c r="I164" s="62" t="s">
        <v>5590</v>
      </c>
      <c r="J164" s="62" t="s">
        <v>5590</v>
      </c>
      <c r="K164" s="62" t="s">
        <v>5590</v>
      </c>
      <c r="L164" s="61"/>
    </row>
    <row r="165" spans="1:12" s="60" customFormat="1" ht="23.4" x14ac:dyDescent="0.3">
      <c r="A165" s="191"/>
      <c r="B165" s="200"/>
      <c r="C165" s="189"/>
      <c r="D165" s="200"/>
      <c r="E165" s="189" t="s">
        <v>744</v>
      </c>
      <c r="F165" s="200" t="s">
        <v>137</v>
      </c>
      <c r="G165" s="196">
        <v>10104000</v>
      </c>
      <c r="H165" s="197"/>
      <c r="I165" s="62" t="s">
        <v>5590</v>
      </c>
      <c r="J165" s="62" t="s">
        <v>5590</v>
      </c>
      <c r="K165" s="62" t="s">
        <v>5590</v>
      </c>
      <c r="L165" s="61"/>
    </row>
    <row r="166" spans="1:12" s="60" customFormat="1" ht="23.4" x14ac:dyDescent="0.3">
      <c r="A166" s="191"/>
      <c r="B166" s="200"/>
      <c r="C166" s="189"/>
      <c r="D166" s="200"/>
      <c r="E166" s="189" t="s">
        <v>783</v>
      </c>
      <c r="F166" s="200" t="s">
        <v>137</v>
      </c>
      <c r="G166" s="196">
        <v>246000</v>
      </c>
      <c r="H166" s="197"/>
      <c r="I166" s="62" t="s">
        <v>5590</v>
      </c>
      <c r="J166" s="62" t="s">
        <v>5590</v>
      </c>
      <c r="K166" s="62" t="s">
        <v>5590</v>
      </c>
      <c r="L166" s="61"/>
    </row>
    <row r="167" spans="1:12" s="60" customFormat="1" ht="23.4" x14ac:dyDescent="0.3">
      <c r="A167" s="191"/>
      <c r="B167" s="200"/>
      <c r="C167" s="189"/>
      <c r="D167" s="200"/>
      <c r="E167" s="189" t="s">
        <v>795</v>
      </c>
      <c r="F167" s="200" t="s">
        <v>137</v>
      </c>
      <c r="G167" s="196">
        <v>13722850</v>
      </c>
      <c r="H167" s="197">
        <v>351450</v>
      </c>
      <c r="I167" s="62" t="s">
        <v>5590</v>
      </c>
      <c r="J167" s="62" t="s">
        <v>5590</v>
      </c>
      <c r="K167" s="62" t="s">
        <v>5590</v>
      </c>
      <c r="L167" s="61"/>
    </row>
    <row r="168" spans="1:12" s="60" customFormat="1" ht="23.4" x14ac:dyDescent="0.3">
      <c r="A168" s="191"/>
      <c r="B168" s="200" t="s">
        <v>6236</v>
      </c>
      <c r="C168" s="189" t="s">
        <v>6235</v>
      </c>
      <c r="D168" s="200" t="s">
        <v>6237</v>
      </c>
      <c r="E168" s="189" t="s">
        <v>78</v>
      </c>
      <c r="F168" s="200" t="s">
        <v>79</v>
      </c>
      <c r="G168" s="196">
        <v>286000</v>
      </c>
      <c r="H168" s="197"/>
      <c r="I168" s="62" t="s">
        <v>5590</v>
      </c>
      <c r="J168" s="62" t="s">
        <v>5590</v>
      </c>
      <c r="K168" s="62" t="s">
        <v>5590</v>
      </c>
      <c r="L168" s="61"/>
    </row>
    <row r="169" spans="1:12" s="60" customFormat="1" ht="23.4" x14ac:dyDescent="0.3">
      <c r="A169" s="191"/>
      <c r="B169" s="200"/>
      <c r="C169" s="189"/>
      <c r="D169" s="200"/>
      <c r="E169" s="189" t="s">
        <v>84</v>
      </c>
      <c r="F169" s="200" t="s">
        <v>79</v>
      </c>
      <c r="G169" s="196">
        <v>1230000</v>
      </c>
      <c r="H169" s="197"/>
      <c r="I169" s="62" t="s">
        <v>5590</v>
      </c>
      <c r="J169" s="62" t="s">
        <v>5590</v>
      </c>
      <c r="K169" s="62" t="s">
        <v>5590</v>
      </c>
      <c r="L169" s="61"/>
    </row>
    <row r="170" spans="1:12" s="60" customFormat="1" ht="23.4" x14ac:dyDescent="0.3">
      <c r="A170" s="191"/>
      <c r="B170" s="200"/>
      <c r="C170" s="189"/>
      <c r="D170" s="200"/>
      <c r="E170" s="189" t="s">
        <v>101</v>
      </c>
      <c r="F170" s="200" t="s">
        <v>103</v>
      </c>
      <c r="G170" s="196">
        <v>1496750</v>
      </c>
      <c r="H170" s="197">
        <v>29935</v>
      </c>
      <c r="I170" s="62" t="s">
        <v>5590</v>
      </c>
      <c r="J170" s="62" t="s">
        <v>5590</v>
      </c>
      <c r="K170" s="62" t="s">
        <v>5590</v>
      </c>
      <c r="L170" s="61"/>
    </row>
    <row r="171" spans="1:12" s="60" customFormat="1" ht="23.4" x14ac:dyDescent="0.3">
      <c r="A171" s="191"/>
      <c r="B171" s="200"/>
      <c r="C171" s="189"/>
      <c r="D171" s="200"/>
      <c r="E171" s="189" t="s">
        <v>377</v>
      </c>
      <c r="F171" s="200" t="s">
        <v>103</v>
      </c>
      <c r="G171" s="196">
        <v>2494500</v>
      </c>
      <c r="H171" s="197"/>
      <c r="I171" s="62" t="s">
        <v>5590</v>
      </c>
      <c r="J171" s="62" t="s">
        <v>5590</v>
      </c>
      <c r="K171" s="62" t="s">
        <v>5590</v>
      </c>
      <c r="L171" s="61"/>
    </row>
    <row r="172" spans="1:12" s="60" customFormat="1" ht="23.4" x14ac:dyDescent="0.3">
      <c r="A172" s="191"/>
      <c r="B172" s="200"/>
      <c r="C172" s="189"/>
      <c r="D172" s="200"/>
      <c r="E172" s="189" t="s">
        <v>1051</v>
      </c>
      <c r="F172" s="200" t="s">
        <v>103</v>
      </c>
      <c r="G172" s="196">
        <v>130000</v>
      </c>
      <c r="H172" s="197"/>
      <c r="I172" s="62" t="s">
        <v>5590</v>
      </c>
      <c r="J172" s="62" t="s">
        <v>5590</v>
      </c>
      <c r="K172" s="62" t="s">
        <v>5590</v>
      </c>
      <c r="L172" s="61"/>
    </row>
    <row r="173" spans="1:12" s="60" customFormat="1" ht="23.4" x14ac:dyDescent="0.3">
      <c r="A173" s="191"/>
      <c r="B173" s="200"/>
      <c r="C173" s="189"/>
      <c r="D173" s="200"/>
      <c r="E173" s="189" t="s">
        <v>404</v>
      </c>
      <c r="F173" s="200" t="s">
        <v>103</v>
      </c>
      <c r="G173" s="196">
        <v>1486750</v>
      </c>
      <c r="H173" s="197">
        <v>29735</v>
      </c>
      <c r="I173" s="62" t="s">
        <v>5590</v>
      </c>
      <c r="J173" s="62" t="s">
        <v>5590</v>
      </c>
      <c r="K173" s="62" t="s">
        <v>5590</v>
      </c>
      <c r="L173" s="61"/>
    </row>
    <row r="174" spans="1:12" s="60" customFormat="1" ht="23.4" x14ac:dyDescent="0.3">
      <c r="A174" s="191"/>
      <c r="B174" s="200"/>
      <c r="C174" s="189"/>
      <c r="D174" s="200"/>
      <c r="E174" s="189" t="s">
        <v>430</v>
      </c>
      <c r="F174" s="200" t="s">
        <v>103</v>
      </c>
      <c r="G174" s="196">
        <v>2469500</v>
      </c>
      <c r="H174" s="197"/>
      <c r="I174" s="62" t="s">
        <v>5590</v>
      </c>
      <c r="J174" s="62" t="s">
        <v>5590</v>
      </c>
      <c r="K174" s="62" t="s">
        <v>5590</v>
      </c>
      <c r="L174" s="61"/>
    </row>
    <row r="175" spans="1:12" s="60" customFormat="1" ht="23.4" x14ac:dyDescent="0.3">
      <c r="A175" s="191"/>
      <c r="B175" s="200"/>
      <c r="C175" s="189"/>
      <c r="D175" s="200"/>
      <c r="E175" s="189" t="s">
        <v>3298</v>
      </c>
      <c r="F175" s="200" t="s">
        <v>103</v>
      </c>
      <c r="G175" s="196">
        <v>16739000</v>
      </c>
      <c r="H175" s="197">
        <v>118260</v>
      </c>
      <c r="I175" s="62" t="s">
        <v>5590</v>
      </c>
      <c r="J175" s="62" t="s">
        <v>5590</v>
      </c>
      <c r="K175" s="62" t="s">
        <v>5590</v>
      </c>
      <c r="L175" s="61"/>
    </row>
    <row r="176" spans="1:12" s="60" customFormat="1" ht="23.4" x14ac:dyDescent="0.3">
      <c r="A176" s="191"/>
      <c r="B176" s="200"/>
      <c r="C176" s="189"/>
      <c r="D176" s="200"/>
      <c r="E176" s="189" t="s">
        <v>3299</v>
      </c>
      <c r="F176" s="200" t="s">
        <v>103</v>
      </c>
      <c r="G176" s="196">
        <v>312524</v>
      </c>
      <c r="H176" s="197"/>
      <c r="I176" s="62" t="s">
        <v>5590</v>
      </c>
      <c r="J176" s="62" t="s">
        <v>5590</v>
      </c>
      <c r="K176" s="62" t="s">
        <v>5590</v>
      </c>
      <c r="L176" s="61"/>
    </row>
    <row r="177" spans="1:12" s="60" customFormat="1" ht="23.4" x14ac:dyDescent="0.3">
      <c r="A177" s="191"/>
      <c r="B177" s="200"/>
      <c r="C177" s="189"/>
      <c r="D177" s="200"/>
      <c r="E177" s="189" t="s">
        <v>1076</v>
      </c>
      <c r="F177" s="200" t="s">
        <v>128</v>
      </c>
      <c r="G177" s="196">
        <v>8634160</v>
      </c>
      <c r="H177" s="197"/>
      <c r="I177" s="62" t="s">
        <v>5590</v>
      </c>
      <c r="J177" s="62" t="s">
        <v>5590</v>
      </c>
      <c r="K177" s="62" t="s">
        <v>5590</v>
      </c>
      <c r="L177" s="61"/>
    </row>
    <row r="178" spans="1:12" s="60" customFormat="1" ht="23.4" x14ac:dyDescent="0.3">
      <c r="A178" s="191" t="s">
        <v>6244</v>
      </c>
      <c r="B178" s="191"/>
      <c r="C178" s="191"/>
      <c r="D178" s="191"/>
      <c r="E178" s="191"/>
      <c r="F178" s="191"/>
      <c r="G178" s="198">
        <v>99827227</v>
      </c>
      <c r="H178" s="199">
        <v>1028755</v>
      </c>
      <c r="I178" s="62"/>
      <c r="J178" s="62"/>
      <c r="K178" s="62"/>
      <c r="L178" s="61"/>
    </row>
    <row r="179" spans="1:12" s="60" customFormat="1" ht="23.4" x14ac:dyDescent="0.3">
      <c r="A179" s="191" t="s">
        <v>6260</v>
      </c>
      <c r="B179" s="200" t="s">
        <v>6503</v>
      </c>
      <c r="C179" s="189" t="s">
        <v>6504</v>
      </c>
      <c r="D179" s="200" t="s">
        <v>6430</v>
      </c>
      <c r="E179" s="189" t="s">
        <v>665</v>
      </c>
      <c r="F179" s="200" t="s">
        <v>318</v>
      </c>
      <c r="G179" s="196">
        <v>10565800</v>
      </c>
      <c r="H179" s="197"/>
      <c r="I179" s="62" t="s">
        <v>5590</v>
      </c>
      <c r="J179" s="62" t="s">
        <v>5590</v>
      </c>
      <c r="K179" s="62" t="s">
        <v>5590</v>
      </c>
      <c r="L179" s="61"/>
    </row>
    <row r="180" spans="1:12" s="60" customFormat="1" ht="23.4" x14ac:dyDescent="0.3">
      <c r="A180" s="191"/>
      <c r="B180" s="200"/>
      <c r="C180" s="189"/>
      <c r="D180" s="200" t="s">
        <v>6421</v>
      </c>
      <c r="E180" s="189" t="s">
        <v>3415</v>
      </c>
      <c r="F180" s="200" t="s">
        <v>273</v>
      </c>
      <c r="G180" s="196">
        <v>999000</v>
      </c>
      <c r="H180" s="197">
        <v>19980</v>
      </c>
      <c r="I180" s="62" t="s">
        <v>5590</v>
      </c>
      <c r="J180" s="62" t="s">
        <v>5590</v>
      </c>
      <c r="K180" s="62" t="s">
        <v>5590</v>
      </c>
      <c r="L180" s="61"/>
    </row>
    <row r="181" spans="1:12" s="60" customFormat="1" ht="23.4" x14ac:dyDescent="0.3">
      <c r="A181" s="191"/>
      <c r="B181" s="200"/>
      <c r="C181" s="189"/>
      <c r="D181" s="200"/>
      <c r="E181" s="189" t="s">
        <v>853</v>
      </c>
      <c r="F181" s="200" t="s">
        <v>273</v>
      </c>
      <c r="G181" s="196">
        <v>2450000</v>
      </c>
      <c r="H181" s="197"/>
      <c r="I181" s="62" t="s">
        <v>5590</v>
      </c>
      <c r="J181" s="62" t="s">
        <v>5590</v>
      </c>
      <c r="K181" s="62" t="s">
        <v>5590</v>
      </c>
      <c r="L181" s="61"/>
    </row>
    <row r="182" spans="1:12" s="60" customFormat="1" ht="23.4" x14ac:dyDescent="0.3">
      <c r="A182" s="191"/>
      <c r="B182" s="200"/>
      <c r="C182" s="189"/>
      <c r="D182" s="200" t="s">
        <v>6419</v>
      </c>
      <c r="E182" s="189" t="s">
        <v>135</v>
      </c>
      <c r="F182" s="200" t="s">
        <v>137</v>
      </c>
      <c r="G182" s="196">
        <v>300000</v>
      </c>
      <c r="H182" s="197"/>
      <c r="I182" s="62" t="s">
        <v>5590</v>
      </c>
      <c r="J182" s="62" t="s">
        <v>5590</v>
      </c>
      <c r="K182" s="62" t="s">
        <v>5590</v>
      </c>
      <c r="L182" s="61"/>
    </row>
    <row r="183" spans="1:12" s="60" customFormat="1" ht="23.4" x14ac:dyDescent="0.3">
      <c r="A183" s="191"/>
      <c r="B183" s="200"/>
      <c r="C183" s="189"/>
      <c r="D183" s="200"/>
      <c r="E183" s="189" t="s">
        <v>2158</v>
      </c>
      <c r="F183" s="200" t="s">
        <v>137</v>
      </c>
      <c r="G183" s="196">
        <v>750000</v>
      </c>
      <c r="H183" s="197"/>
      <c r="I183" s="62" t="s">
        <v>5590</v>
      </c>
      <c r="J183" s="62" t="s">
        <v>5590</v>
      </c>
      <c r="K183" s="62" t="s">
        <v>5590</v>
      </c>
      <c r="L183" s="61"/>
    </row>
    <row r="184" spans="1:12" s="60" customFormat="1" ht="23.4" x14ac:dyDescent="0.3">
      <c r="A184" s="191"/>
      <c r="B184" s="200"/>
      <c r="C184" s="189"/>
      <c r="D184" s="200"/>
      <c r="E184" s="189" t="s">
        <v>2122</v>
      </c>
      <c r="F184" s="200" t="s">
        <v>137</v>
      </c>
      <c r="G184" s="196">
        <v>2090000</v>
      </c>
      <c r="H184" s="197"/>
      <c r="I184" s="62" t="s">
        <v>5590</v>
      </c>
      <c r="J184" s="62" t="s">
        <v>5590</v>
      </c>
      <c r="K184" s="62" t="s">
        <v>5590</v>
      </c>
      <c r="L184" s="61"/>
    </row>
    <row r="185" spans="1:12" s="60" customFormat="1" ht="23.4" x14ac:dyDescent="0.3">
      <c r="A185" s="191"/>
      <c r="B185" s="200"/>
      <c r="C185" s="189"/>
      <c r="D185" s="200"/>
      <c r="E185" s="189" t="s">
        <v>701</v>
      </c>
      <c r="F185" s="200" t="s">
        <v>137</v>
      </c>
      <c r="G185" s="196">
        <v>8583000</v>
      </c>
      <c r="H185" s="197"/>
      <c r="I185" s="62" t="s">
        <v>5590</v>
      </c>
      <c r="J185" s="62" t="s">
        <v>5590</v>
      </c>
      <c r="K185" s="62" t="s">
        <v>5590</v>
      </c>
      <c r="L185" s="61"/>
    </row>
    <row r="186" spans="1:12" s="60" customFormat="1" ht="23.4" x14ac:dyDescent="0.3">
      <c r="A186" s="191"/>
      <c r="B186" s="200"/>
      <c r="C186" s="189"/>
      <c r="D186" s="200"/>
      <c r="E186" s="189" t="s">
        <v>744</v>
      </c>
      <c r="F186" s="200" t="s">
        <v>137</v>
      </c>
      <c r="G186" s="196">
        <v>30602000</v>
      </c>
      <c r="H186" s="197">
        <v>1969500</v>
      </c>
      <c r="I186" s="62" t="s">
        <v>5590</v>
      </c>
      <c r="J186" s="62" t="s">
        <v>5590</v>
      </c>
      <c r="K186" s="62" t="s">
        <v>5590</v>
      </c>
      <c r="L186" s="61"/>
    </row>
    <row r="187" spans="1:12" s="60" customFormat="1" ht="23.4" x14ac:dyDescent="0.3">
      <c r="A187" s="191"/>
      <c r="B187" s="200"/>
      <c r="C187" s="189"/>
      <c r="D187" s="200"/>
      <c r="E187" s="189" t="s">
        <v>783</v>
      </c>
      <c r="F187" s="200" t="s">
        <v>137</v>
      </c>
      <c r="G187" s="196">
        <v>46000</v>
      </c>
      <c r="H187" s="197"/>
      <c r="I187" s="62" t="s">
        <v>5590</v>
      </c>
      <c r="J187" s="62" t="s">
        <v>5590</v>
      </c>
      <c r="K187" s="62" t="s">
        <v>5590</v>
      </c>
      <c r="L187" s="61"/>
    </row>
    <row r="188" spans="1:12" s="60" customFormat="1" ht="23.4" x14ac:dyDescent="0.3">
      <c r="A188" s="191"/>
      <c r="B188" s="200"/>
      <c r="C188" s="189"/>
      <c r="D188" s="200"/>
      <c r="E188" s="189" t="s">
        <v>2975</v>
      </c>
      <c r="F188" s="200" t="s">
        <v>137</v>
      </c>
      <c r="G188" s="196">
        <v>4950000</v>
      </c>
      <c r="H188" s="197">
        <v>579730</v>
      </c>
      <c r="I188" s="62" t="s">
        <v>5590</v>
      </c>
      <c r="J188" s="62" t="s">
        <v>5590</v>
      </c>
      <c r="K188" s="62" t="s">
        <v>5590</v>
      </c>
      <c r="L188" s="61"/>
    </row>
    <row r="189" spans="1:12" s="60" customFormat="1" ht="23.4" x14ac:dyDescent="0.3">
      <c r="A189" s="191"/>
      <c r="B189" s="200"/>
      <c r="C189" s="189"/>
      <c r="D189" s="200"/>
      <c r="E189" s="189" t="s">
        <v>795</v>
      </c>
      <c r="F189" s="200" t="s">
        <v>137</v>
      </c>
      <c r="G189" s="196">
        <v>32202390</v>
      </c>
      <c r="H189" s="197">
        <v>1340870</v>
      </c>
      <c r="I189" s="62" t="s">
        <v>5590</v>
      </c>
      <c r="J189" s="62" t="s">
        <v>5590</v>
      </c>
      <c r="K189" s="62" t="s">
        <v>5590</v>
      </c>
      <c r="L189" s="61"/>
    </row>
    <row r="190" spans="1:12" s="60" customFormat="1" ht="23.4" x14ac:dyDescent="0.3">
      <c r="A190" s="191"/>
      <c r="B190" s="200"/>
      <c r="C190" s="189"/>
      <c r="D190" s="200"/>
      <c r="E190" s="189" t="s">
        <v>2984</v>
      </c>
      <c r="F190" s="200" t="s">
        <v>137</v>
      </c>
      <c r="G190" s="196">
        <v>6000000</v>
      </c>
      <c r="H190" s="197">
        <v>702702</v>
      </c>
      <c r="I190" s="62" t="s">
        <v>5590</v>
      </c>
      <c r="J190" s="62" t="s">
        <v>5590</v>
      </c>
      <c r="K190" s="62" t="s">
        <v>5590</v>
      </c>
      <c r="L190" s="61"/>
    </row>
    <row r="191" spans="1:12" s="60" customFormat="1" ht="23.4" x14ac:dyDescent="0.3">
      <c r="A191" s="191" t="s">
        <v>6417</v>
      </c>
      <c r="B191" s="191"/>
      <c r="C191" s="191"/>
      <c r="D191" s="191"/>
      <c r="E191" s="191"/>
      <c r="F191" s="191"/>
      <c r="G191" s="198">
        <v>99538190</v>
      </c>
      <c r="H191" s="199">
        <v>4612782</v>
      </c>
      <c r="I191" s="62"/>
      <c r="J191" s="62"/>
      <c r="K191" s="62"/>
      <c r="L191" s="61"/>
    </row>
    <row r="192" spans="1:12" s="60" customFormat="1" ht="23.4" x14ac:dyDescent="0.3">
      <c r="A192" s="191" t="s">
        <v>6514</v>
      </c>
      <c r="B192" s="200" t="s">
        <v>6627</v>
      </c>
      <c r="C192" s="189" t="s">
        <v>6626</v>
      </c>
      <c r="D192" s="200" t="s">
        <v>6630</v>
      </c>
      <c r="E192" s="189" t="s">
        <v>3419</v>
      </c>
      <c r="F192" s="200" t="s">
        <v>318</v>
      </c>
      <c r="G192" s="196">
        <v>6000000</v>
      </c>
      <c r="H192" s="197">
        <v>900000</v>
      </c>
      <c r="I192" s="62" t="s">
        <v>5590</v>
      </c>
      <c r="J192" s="62" t="s">
        <v>5590</v>
      </c>
      <c r="K192" s="62" t="s">
        <v>5590</v>
      </c>
      <c r="L192" s="61"/>
    </row>
    <row r="193" spans="1:12" s="60" customFormat="1" ht="23.4" x14ac:dyDescent="0.3">
      <c r="A193" s="191"/>
      <c r="B193" s="200"/>
      <c r="C193" s="189"/>
      <c r="D193" s="200"/>
      <c r="E193" s="189" t="s">
        <v>653</v>
      </c>
      <c r="F193" s="200" t="s">
        <v>318</v>
      </c>
      <c r="G193" s="196">
        <v>2960000</v>
      </c>
      <c r="H193" s="197"/>
      <c r="I193" s="62" t="s">
        <v>5590</v>
      </c>
      <c r="J193" s="62" t="s">
        <v>5590</v>
      </c>
      <c r="K193" s="62" t="s">
        <v>5590</v>
      </c>
      <c r="L193" s="61"/>
    </row>
    <row r="194" spans="1:12" s="60" customFormat="1" ht="23.4" x14ac:dyDescent="0.3">
      <c r="A194" s="191"/>
      <c r="B194" s="200"/>
      <c r="C194" s="189"/>
      <c r="D194" s="200"/>
      <c r="E194" s="189" t="s">
        <v>665</v>
      </c>
      <c r="F194" s="200" t="s">
        <v>318</v>
      </c>
      <c r="G194" s="196">
        <v>11526500</v>
      </c>
      <c r="H194" s="197"/>
      <c r="I194" s="62" t="s">
        <v>5590</v>
      </c>
      <c r="J194" s="62" t="s">
        <v>5590</v>
      </c>
      <c r="K194" s="62" t="s">
        <v>5590</v>
      </c>
      <c r="L194" s="61"/>
    </row>
    <row r="195" spans="1:12" s="60" customFormat="1" ht="23.4" x14ac:dyDescent="0.3">
      <c r="A195" s="191"/>
      <c r="B195" s="200"/>
      <c r="C195" s="189"/>
      <c r="D195" s="200"/>
      <c r="E195" s="189" t="s">
        <v>682</v>
      </c>
      <c r="F195" s="200" t="s">
        <v>318</v>
      </c>
      <c r="G195" s="196">
        <v>2960000</v>
      </c>
      <c r="H195" s="197"/>
      <c r="I195" s="62" t="s">
        <v>5590</v>
      </c>
      <c r="J195" s="62" t="s">
        <v>5590</v>
      </c>
      <c r="K195" s="62" t="s">
        <v>5590</v>
      </c>
      <c r="L195" s="61"/>
    </row>
    <row r="196" spans="1:12" s="60" customFormat="1" ht="23.4" x14ac:dyDescent="0.3">
      <c r="A196" s="191"/>
      <c r="B196" s="200"/>
      <c r="C196" s="189"/>
      <c r="D196" s="200" t="s">
        <v>6631</v>
      </c>
      <c r="E196" s="189" t="s">
        <v>3398</v>
      </c>
      <c r="F196" s="200" t="s">
        <v>318</v>
      </c>
      <c r="G196" s="196">
        <v>178848</v>
      </c>
      <c r="H196" s="197"/>
      <c r="I196" s="62" t="s">
        <v>5590</v>
      </c>
      <c r="J196" s="62" t="s">
        <v>5590</v>
      </c>
      <c r="K196" s="62" t="s">
        <v>5590</v>
      </c>
      <c r="L196" s="61"/>
    </row>
    <row r="197" spans="1:12" s="60" customFormat="1" ht="23.4" x14ac:dyDescent="0.3">
      <c r="A197" s="191"/>
      <c r="B197" s="200"/>
      <c r="C197" s="189"/>
      <c r="D197" s="200" t="s">
        <v>6629</v>
      </c>
      <c r="E197" s="189" t="s">
        <v>2158</v>
      </c>
      <c r="F197" s="200" t="s">
        <v>137</v>
      </c>
      <c r="G197" s="196">
        <v>450000</v>
      </c>
      <c r="H197" s="197"/>
      <c r="I197" s="62" t="s">
        <v>5590</v>
      </c>
      <c r="J197" s="62" t="s">
        <v>5590</v>
      </c>
      <c r="K197" s="62" t="s">
        <v>5590</v>
      </c>
      <c r="L197" s="61"/>
    </row>
    <row r="198" spans="1:12" s="60" customFormat="1" ht="23.4" x14ac:dyDescent="0.3">
      <c r="A198" s="191"/>
      <c r="B198" s="200"/>
      <c r="C198" s="189"/>
      <c r="D198" s="200"/>
      <c r="E198" s="189" t="s">
        <v>3327</v>
      </c>
      <c r="F198" s="200" t="s">
        <v>128</v>
      </c>
      <c r="G198" s="196">
        <v>300000</v>
      </c>
      <c r="H198" s="197"/>
      <c r="I198" s="62" t="s">
        <v>5590</v>
      </c>
      <c r="J198" s="62" t="s">
        <v>5590</v>
      </c>
      <c r="K198" s="62" t="s">
        <v>5590</v>
      </c>
      <c r="L198" s="61"/>
    </row>
    <row r="199" spans="1:12" s="60" customFormat="1" ht="23.4" x14ac:dyDescent="0.3">
      <c r="A199" s="191"/>
      <c r="B199" s="200"/>
      <c r="C199" s="189"/>
      <c r="D199" s="200"/>
      <c r="E199" s="189" t="s">
        <v>627</v>
      </c>
      <c r="F199" s="200" t="s">
        <v>79</v>
      </c>
      <c r="G199" s="196">
        <v>15664000</v>
      </c>
      <c r="H199" s="197">
        <v>326480</v>
      </c>
      <c r="I199" s="62" t="s">
        <v>5590</v>
      </c>
      <c r="J199" s="62" t="s">
        <v>5590</v>
      </c>
      <c r="K199" s="62" t="s">
        <v>5590</v>
      </c>
      <c r="L199" s="61"/>
    </row>
    <row r="200" spans="1:12" s="60" customFormat="1" ht="23.4" x14ac:dyDescent="0.3">
      <c r="A200" s="191"/>
      <c r="B200" s="200"/>
      <c r="C200" s="189"/>
      <c r="D200" s="200"/>
      <c r="E200" s="189" t="s">
        <v>6623</v>
      </c>
      <c r="F200" s="200" t="s">
        <v>79</v>
      </c>
      <c r="G200" s="196">
        <v>7694200</v>
      </c>
      <c r="H200" s="197"/>
      <c r="I200" s="62" t="s">
        <v>5590</v>
      </c>
      <c r="J200" s="62" t="s">
        <v>5590</v>
      </c>
      <c r="K200" s="62" t="s">
        <v>5590</v>
      </c>
      <c r="L200" s="61"/>
    </row>
    <row r="201" spans="1:12" s="60" customFormat="1" ht="23.4" x14ac:dyDescent="0.3">
      <c r="A201" s="191"/>
      <c r="B201" s="200"/>
      <c r="C201" s="189"/>
      <c r="D201" s="200"/>
      <c r="E201" s="189" t="s">
        <v>701</v>
      </c>
      <c r="F201" s="200" t="s">
        <v>137</v>
      </c>
      <c r="G201" s="196">
        <v>1191456</v>
      </c>
      <c r="H201" s="197"/>
      <c r="I201" s="62" t="s">
        <v>5590</v>
      </c>
      <c r="J201" s="62" t="s">
        <v>5590</v>
      </c>
      <c r="K201" s="62" t="s">
        <v>5590</v>
      </c>
      <c r="L201" s="61"/>
    </row>
    <row r="202" spans="1:12" s="60" customFormat="1" ht="23.4" x14ac:dyDescent="0.3">
      <c r="A202" s="191"/>
      <c r="B202" s="200"/>
      <c r="C202" s="189"/>
      <c r="D202" s="200"/>
      <c r="E202" s="189" t="s">
        <v>744</v>
      </c>
      <c r="F202" s="200" t="s">
        <v>137</v>
      </c>
      <c r="G202" s="196">
        <v>1495000</v>
      </c>
      <c r="H202" s="197"/>
      <c r="I202" s="62" t="s">
        <v>5590</v>
      </c>
      <c r="J202" s="62" t="s">
        <v>5590</v>
      </c>
      <c r="K202" s="62" t="s">
        <v>5590</v>
      </c>
      <c r="L202" s="61"/>
    </row>
    <row r="203" spans="1:12" s="60" customFormat="1" ht="23.4" x14ac:dyDescent="0.3">
      <c r="A203" s="191"/>
      <c r="B203" s="200"/>
      <c r="C203" s="189"/>
      <c r="D203" s="200"/>
      <c r="E203" s="189" t="s">
        <v>783</v>
      </c>
      <c r="F203" s="200" t="s">
        <v>137</v>
      </c>
      <c r="G203" s="196">
        <v>71000</v>
      </c>
      <c r="H203" s="197"/>
      <c r="I203" s="62" t="s">
        <v>5590</v>
      </c>
      <c r="J203" s="62" t="s">
        <v>5590</v>
      </c>
      <c r="K203" s="62" t="s">
        <v>5590</v>
      </c>
      <c r="L203" s="61"/>
    </row>
    <row r="204" spans="1:12" s="60" customFormat="1" ht="23.4" x14ac:dyDescent="0.3">
      <c r="A204" s="191"/>
      <c r="B204" s="200"/>
      <c r="C204" s="189"/>
      <c r="D204" s="200"/>
      <c r="E204" s="189" t="s">
        <v>2975</v>
      </c>
      <c r="F204" s="200" t="s">
        <v>137</v>
      </c>
      <c r="G204" s="196">
        <v>4950000</v>
      </c>
      <c r="H204" s="197">
        <v>579730</v>
      </c>
      <c r="I204" s="62" t="s">
        <v>5590</v>
      </c>
      <c r="J204" s="62" t="s">
        <v>5590</v>
      </c>
      <c r="K204" s="62" t="s">
        <v>5590</v>
      </c>
      <c r="L204" s="61"/>
    </row>
    <row r="205" spans="1:12" s="60" customFormat="1" ht="23.4" x14ac:dyDescent="0.3">
      <c r="A205" s="191"/>
      <c r="B205" s="200"/>
      <c r="C205" s="189"/>
      <c r="D205" s="200"/>
      <c r="E205" s="189" t="s">
        <v>795</v>
      </c>
      <c r="F205" s="200" t="s">
        <v>137</v>
      </c>
      <c r="G205" s="196">
        <v>4390000</v>
      </c>
      <c r="H205" s="197">
        <v>10700</v>
      </c>
      <c r="I205" s="62" t="s">
        <v>5590</v>
      </c>
      <c r="J205" s="62" t="s">
        <v>5590</v>
      </c>
      <c r="K205" s="62" t="s">
        <v>5590</v>
      </c>
      <c r="L205" s="61"/>
    </row>
    <row r="206" spans="1:12" s="60" customFormat="1" ht="23.4" x14ac:dyDescent="0.3">
      <c r="A206" s="191"/>
      <c r="B206" s="200"/>
      <c r="C206" s="189"/>
      <c r="D206" s="200" t="s">
        <v>6628</v>
      </c>
      <c r="E206" s="189" t="s">
        <v>1051</v>
      </c>
      <c r="F206" s="200" t="s">
        <v>103</v>
      </c>
      <c r="G206" s="196">
        <v>39309494</v>
      </c>
      <c r="H206" s="197"/>
      <c r="I206" s="62" t="s">
        <v>5590</v>
      </c>
      <c r="J206" s="62" t="s">
        <v>5590</v>
      </c>
      <c r="K206" s="62" t="s">
        <v>5590</v>
      </c>
      <c r="L206" s="61"/>
    </row>
    <row r="207" spans="1:12" s="60" customFormat="1" ht="23.4" x14ac:dyDescent="0.3">
      <c r="A207" s="191"/>
      <c r="B207" s="200"/>
      <c r="C207" s="189"/>
      <c r="D207" s="200"/>
      <c r="E207" s="189" t="s">
        <v>3296</v>
      </c>
      <c r="F207" s="200" t="s">
        <v>103</v>
      </c>
      <c r="G207" s="196">
        <v>150000</v>
      </c>
      <c r="H207" s="197"/>
      <c r="I207" s="62" t="s">
        <v>5590</v>
      </c>
      <c r="J207" s="62" t="s">
        <v>5590</v>
      </c>
      <c r="K207" s="62" t="s">
        <v>5590</v>
      </c>
      <c r="L207" s="61"/>
    </row>
    <row r="208" spans="1:12" s="60" customFormat="1" ht="23.4" x14ac:dyDescent="0.3">
      <c r="A208" s="191" t="s">
        <v>6622</v>
      </c>
      <c r="B208" s="191"/>
      <c r="C208" s="191"/>
      <c r="D208" s="191"/>
      <c r="E208" s="191"/>
      <c r="F208" s="191"/>
      <c r="G208" s="198">
        <v>99290498</v>
      </c>
      <c r="H208" s="199">
        <v>1816910</v>
      </c>
      <c r="I208" s="62"/>
      <c r="J208" s="62"/>
      <c r="K208" s="62"/>
      <c r="L208" s="61"/>
    </row>
    <row r="209" spans="1:12" s="60" customFormat="1" ht="23.4" x14ac:dyDescent="0.3">
      <c r="A209" s="191" t="s">
        <v>6692</v>
      </c>
      <c r="B209" s="200" t="s">
        <v>7014</v>
      </c>
      <c r="C209" s="189" t="s">
        <v>7095</v>
      </c>
      <c r="D209" s="200" t="s">
        <v>7025</v>
      </c>
      <c r="E209" s="189" t="s">
        <v>637</v>
      </c>
      <c r="F209" s="200" t="s">
        <v>318</v>
      </c>
      <c r="G209" s="196">
        <v>950000</v>
      </c>
      <c r="H209" s="197"/>
      <c r="I209" s="62" t="s">
        <v>5590</v>
      </c>
      <c r="J209" s="62" t="s">
        <v>5590</v>
      </c>
      <c r="K209" s="62" t="s">
        <v>5590</v>
      </c>
      <c r="L209" s="61"/>
    </row>
    <row r="210" spans="1:12" s="60" customFormat="1" ht="23.4" x14ac:dyDescent="0.3">
      <c r="A210" s="191"/>
      <c r="B210" s="200"/>
      <c r="C210" s="189"/>
      <c r="D210" s="200"/>
      <c r="E210" s="189" t="s">
        <v>3424</v>
      </c>
      <c r="F210" s="200" t="s">
        <v>318</v>
      </c>
      <c r="G210" s="196">
        <v>1700850</v>
      </c>
      <c r="H210" s="197"/>
      <c r="I210" s="62" t="s">
        <v>5590</v>
      </c>
      <c r="J210" s="62" t="s">
        <v>5590</v>
      </c>
      <c r="K210" s="62" t="s">
        <v>5590</v>
      </c>
      <c r="L210" s="61"/>
    </row>
    <row r="211" spans="1:12" s="60" customFormat="1" ht="23.4" x14ac:dyDescent="0.3">
      <c r="A211" s="191"/>
      <c r="B211" s="200"/>
      <c r="C211" s="189"/>
      <c r="D211" s="200"/>
      <c r="E211" s="189" t="s">
        <v>653</v>
      </c>
      <c r="F211" s="200" t="s">
        <v>318</v>
      </c>
      <c r="G211" s="196">
        <v>1900000</v>
      </c>
      <c r="H211" s="197"/>
      <c r="I211" s="62" t="s">
        <v>5590</v>
      </c>
      <c r="J211" s="62" t="s">
        <v>5590</v>
      </c>
      <c r="K211" s="62" t="s">
        <v>5590</v>
      </c>
      <c r="L211" s="61"/>
    </row>
    <row r="212" spans="1:12" s="60" customFormat="1" ht="23.4" x14ac:dyDescent="0.3">
      <c r="A212" s="191"/>
      <c r="B212" s="200"/>
      <c r="C212" s="189"/>
      <c r="D212" s="200"/>
      <c r="E212" s="189" t="s">
        <v>665</v>
      </c>
      <c r="F212" s="200" t="s">
        <v>318</v>
      </c>
      <c r="G212" s="196">
        <v>11054700</v>
      </c>
      <c r="H212" s="197"/>
      <c r="I212" s="62" t="s">
        <v>5590</v>
      </c>
      <c r="J212" s="62" t="s">
        <v>5590</v>
      </c>
      <c r="K212" s="62" t="s">
        <v>5590</v>
      </c>
      <c r="L212" s="61"/>
    </row>
    <row r="213" spans="1:12" s="60" customFormat="1" ht="23.4" x14ac:dyDescent="0.3">
      <c r="A213" s="191"/>
      <c r="B213" s="200"/>
      <c r="C213" s="189"/>
      <c r="D213" s="200"/>
      <c r="E213" s="189" t="s">
        <v>682</v>
      </c>
      <c r="F213" s="200" t="s">
        <v>318</v>
      </c>
      <c r="G213" s="196">
        <v>950000</v>
      </c>
      <c r="H213" s="197"/>
      <c r="I213" s="62" t="s">
        <v>5590</v>
      </c>
      <c r="J213" s="62" t="s">
        <v>5590</v>
      </c>
      <c r="K213" s="62" t="s">
        <v>5590</v>
      </c>
      <c r="L213" s="61"/>
    </row>
    <row r="214" spans="1:12" s="60" customFormat="1" ht="23.4" x14ac:dyDescent="0.3">
      <c r="A214" s="191"/>
      <c r="B214" s="200"/>
      <c r="C214" s="189"/>
      <c r="D214" s="200" t="s">
        <v>7015</v>
      </c>
      <c r="E214" s="189" t="s">
        <v>334</v>
      </c>
      <c r="F214" s="200" t="s">
        <v>318</v>
      </c>
      <c r="G214" s="196">
        <v>1495000</v>
      </c>
      <c r="H214" s="197"/>
      <c r="I214" s="62" t="s">
        <v>5590</v>
      </c>
      <c r="J214" s="62" t="s">
        <v>5590</v>
      </c>
      <c r="K214" s="62" t="s">
        <v>5590</v>
      </c>
      <c r="L214" s="61"/>
    </row>
    <row r="215" spans="1:12" s="60" customFormat="1" ht="23.4" x14ac:dyDescent="0.3">
      <c r="A215" s="191"/>
      <c r="B215" s="200"/>
      <c r="C215" s="189"/>
      <c r="D215" s="200"/>
      <c r="E215" s="189" t="s">
        <v>3316</v>
      </c>
      <c r="F215" s="200" t="s">
        <v>318</v>
      </c>
      <c r="G215" s="196">
        <v>630000</v>
      </c>
      <c r="H215" s="197"/>
      <c r="I215" s="62" t="s">
        <v>5590</v>
      </c>
      <c r="J215" s="62" t="s">
        <v>5590</v>
      </c>
      <c r="K215" s="62" t="s">
        <v>5590</v>
      </c>
      <c r="L215" s="61"/>
    </row>
    <row r="216" spans="1:12" s="60" customFormat="1" ht="23.4" x14ac:dyDescent="0.3">
      <c r="A216" s="191"/>
      <c r="B216" s="200"/>
      <c r="C216" s="189"/>
      <c r="D216" s="200"/>
      <c r="E216" s="189" t="s">
        <v>6623</v>
      </c>
      <c r="F216" s="200" t="s">
        <v>79</v>
      </c>
      <c r="G216" s="196">
        <v>27681694</v>
      </c>
      <c r="H216" s="197"/>
      <c r="I216" s="62" t="s">
        <v>5590</v>
      </c>
      <c r="J216" s="62" t="s">
        <v>5590</v>
      </c>
      <c r="K216" s="62" t="s">
        <v>5590</v>
      </c>
      <c r="L216" s="61"/>
    </row>
    <row r="217" spans="1:12" s="60" customFormat="1" ht="23.4" x14ac:dyDescent="0.3">
      <c r="A217" s="191"/>
      <c r="B217" s="200"/>
      <c r="C217" s="189"/>
      <c r="D217" s="200"/>
      <c r="E217" s="189" t="s">
        <v>701</v>
      </c>
      <c r="F217" s="200" t="s">
        <v>137</v>
      </c>
      <c r="G217" s="196">
        <v>3239618</v>
      </c>
      <c r="H217" s="197"/>
      <c r="I217" s="62" t="s">
        <v>5590</v>
      </c>
      <c r="J217" s="62" t="s">
        <v>5590</v>
      </c>
      <c r="K217" s="62" t="s">
        <v>5590</v>
      </c>
      <c r="L217" s="61"/>
    </row>
    <row r="218" spans="1:12" s="60" customFormat="1" ht="23.4" x14ac:dyDescent="0.3">
      <c r="A218" s="191"/>
      <c r="B218" s="200"/>
      <c r="C218" s="189"/>
      <c r="D218" s="200"/>
      <c r="E218" s="189" t="s">
        <v>783</v>
      </c>
      <c r="F218" s="200" t="s">
        <v>137</v>
      </c>
      <c r="G218" s="196">
        <v>408000</v>
      </c>
      <c r="H218" s="197"/>
      <c r="I218" s="62" t="s">
        <v>5590</v>
      </c>
      <c r="J218" s="62" t="s">
        <v>5590</v>
      </c>
      <c r="K218" s="62" t="s">
        <v>5590</v>
      </c>
      <c r="L218" s="61"/>
    </row>
    <row r="219" spans="1:12" s="60" customFormat="1" ht="23.4" x14ac:dyDescent="0.3">
      <c r="A219" s="191"/>
      <c r="B219" s="200"/>
      <c r="C219" s="189"/>
      <c r="D219" s="200"/>
      <c r="E219" s="189" t="s">
        <v>795</v>
      </c>
      <c r="F219" s="200" t="s">
        <v>137</v>
      </c>
      <c r="G219" s="196">
        <v>3029000</v>
      </c>
      <c r="H219" s="197">
        <v>209176</v>
      </c>
      <c r="I219" s="62" t="s">
        <v>5590</v>
      </c>
      <c r="J219" s="62" t="s">
        <v>5590</v>
      </c>
      <c r="K219" s="62" t="s">
        <v>5590</v>
      </c>
      <c r="L219" s="61"/>
    </row>
    <row r="220" spans="1:12" s="60" customFormat="1" ht="23.4" x14ac:dyDescent="0.3">
      <c r="A220" s="191"/>
      <c r="B220" s="200"/>
      <c r="C220" s="189"/>
      <c r="D220" s="200" t="s">
        <v>7018</v>
      </c>
      <c r="E220" s="189" t="s">
        <v>388</v>
      </c>
      <c r="F220" s="200" t="s">
        <v>318</v>
      </c>
      <c r="G220" s="196">
        <v>1450000</v>
      </c>
      <c r="H220" s="197"/>
      <c r="I220" s="62" t="s">
        <v>5590</v>
      </c>
      <c r="J220" s="62" t="s">
        <v>5590</v>
      </c>
      <c r="K220" s="62" t="s">
        <v>5590</v>
      </c>
      <c r="L220" s="61"/>
    </row>
    <row r="221" spans="1:12" s="60" customFormat="1" ht="23.4" x14ac:dyDescent="0.3">
      <c r="A221" s="191"/>
      <c r="B221" s="200"/>
      <c r="C221" s="189"/>
      <c r="D221" s="200"/>
      <c r="E221" s="189" t="s">
        <v>3400</v>
      </c>
      <c r="F221" s="200" t="s">
        <v>318</v>
      </c>
      <c r="G221" s="196">
        <v>2068500</v>
      </c>
      <c r="H221" s="197"/>
      <c r="I221" s="62" t="s">
        <v>5590</v>
      </c>
      <c r="J221" s="62" t="s">
        <v>5590</v>
      </c>
      <c r="K221" s="62" t="s">
        <v>5590</v>
      </c>
      <c r="L221" s="61"/>
    </row>
    <row r="222" spans="1:12" s="60" customFormat="1" ht="23.4" x14ac:dyDescent="0.3">
      <c r="A222" s="191"/>
      <c r="B222" s="200"/>
      <c r="C222" s="189"/>
      <c r="D222" s="200"/>
      <c r="E222" s="189" t="s">
        <v>3415</v>
      </c>
      <c r="F222" s="200" t="s">
        <v>273</v>
      </c>
      <c r="G222" s="196">
        <v>999500</v>
      </c>
      <c r="H222" s="197">
        <v>19990</v>
      </c>
      <c r="I222" s="62" t="s">
        <v>5590</v>
      </c>
      <c r="J222" s="62" t="s">
        <v>5590</v>
      </c>
      <c r="K222" s="62" t="s">
        <v>5590</v>
      </c>
      <c r="L222" s="61"/>
    </row>
    <row r="223" spans="1:12" s="60" customFormat="1" ht="23.4" x14ac:dyDescent="0.3">
      <c r="A223" s="191"/>
      <c r="B223" s="200"/>
      <c r="C223" s="189"/>
      <c r="D223" s="200"/>
      <c r="E223" s="189" t="s">
        <v>853</v>
      </c>
      <c r="F223" s="200" t="s">
        <v>273</v>
      </c>
      <c r="G223" s="196">
        <v>2445000</v>
      </c>
      <c r="H223" s="197"/>
      <c r="I223" s="62" t="s">
        <v>5590</v>
      </c>
      <c r="J223" s="62" t="s">
        <v>5590</v>
      </c>
      <c r="K223" s="62" t="s">
        <v>5590</v>
      </c>
      <c r="L223" s="61"/>
    </row>
    <row r="224" spans="1:12" s="60" customFormat="1" ht="23.4" x14ac:dyDescent="0.3">
      <c r="A224" s="191"/>
      <c r="B224" s="200"/>
      <c r="C224" s="189"/>
      <c r="D224" s="200" t="s">
        <v>7086</v>
      </c>
      <c r="E224" s="189" t="s">
        <v>6784</v>
      </c>
      <c r="F224" s="200" t="s">
        <v>79</v>
      </c>
      <c r="G224" s="196">
        <v>14109600</v>
      </c>
      <c r="H224" s="197"/>
      <c r="I224" s="62" t="s">
        <v>5590</v>
      </c>
      <c r="J224" s="62" t="s">
        <v>5590</v>
      </c>
      <c r="K224" s="62" t="s">
        <v>5590</v>
      </c>
      <c r="L224" s="61"/>
    </row>
    <row r="225" spans="1:12" s="60" customFormat="1" ht="23.4" x14ac:dyDescent="0.3">
      <c r="A225" s="191" t="s">
        <v>6814</v>
      </c>
      <c r="B225" s="191"/>
      <c r="C225" s="191"/>
      <c r="D225" s="191"/>
      <c r="E225" s="191"/>
      <c r="F225" s="191"/>
      <c r="G225" s="198">
        <v>74111462</v>
      </c>
      <c r="H225" s="199">
        <v>229166</v>
      </c>
      <c r="I225" s="62"/>
      <c r="J225" s="62"/>
      <c r="K225" s="62"/>
      <c r="L225" s="61"/>
    </row>
    <row r="226" spans="1:12" s="60" customFormat="1" ht="23.4" x14ac:dyDescent="0.3">
      <c r="A226" s="191" t="s">
        <v>7228</v>
      </c>
      <c r="B226" s="200" t="s">
        <v>7355</v>
      </c>
      <c r="C226" s="189" t="s">
        <v>7354</v>
      </c>
      <c r="D226" s="200" t="s">
        <v>1652</v>
      </c>
      <c r="E226" s="189" t="s">
        <v>637</v>
      </c>
      <c r="F226" s="200" t="s">
        <v>318</v>
      </c>
      <c r="G226" s="196">
        <v>950000</v>
      </c>
      <c r="H226" s="197"/>
      <c r="I226" s="62" t="s">
        <v>5590</v>
      </c>
      <c r="J226" s="62" t="s">
        <v>5590</v>
      </c>
      <c r="K226" s="62" t="s">
        <v>5590</v>
      </c>
      <c r="L226" s="61"/>
    </row>
    <row r="227" spans="1:12" s="60" customFormat="1" ht="23.4" x14ac:dyDescent="0.3">
      <c r="A227" s="191"/>
      <c r="B227" s="200"/>
      <c r="C227" s="189"/>
      <c r="D227" s="200"/>
      <c r="E227" s="189" t="s">
        <v>682</v>
      </c>
      <c r="F227" s="200" t="s">
        <v>318</v>
      </c>
      <c r="G227" s="196">
        <v>1000000</v>
      </c>
      <c r="H227" s="197"/>
      <c r="I227" s="62" t="s">
        <v>5590</v>
      </c>
      <c r="J227" s="62" t="s">
        <v>5590</v>
      </c>
      <c r="K227" s="62" t="s">
        <v>5590</v>
      </c>
      <c r="L227" s="61"/>
    </row>
    <row r="228" spans="1:12" s="60" customFormat="1" ht="23.4" x14ac:dyDescent="0.3">
      <c r="A228" s="191"/>
      <c r="B228" s="200"/>
      <c r="C228" s="189"/>
      <c r="D228" s="200" t="s">
        <v>1647</v>
      </c>
      <c r="E228" s="189" t="s">
        <v>3415</v>
      </c>
      <c r="F228" s="200" t="s">
        <v>273</v>
      </c>
      <c r="G228" s="196">
        <v>1000000</v>
      </c>
      <c r="H228" s="197">
        <v>20000</v>
      </c>
      <c r="I228" s="62" t="s">
        <v>5590</v>
      </c>
      <c r="J228" s="62" t="s">
        <v>5590</v>
      </c>
      <c r="K228" s="62" t="s">
        <v>5590</v>
      </c>
      <c r="L228" s="61"/>
    </row>
    <row r="229" spans="1:12" s="60" customFormat="1" ht="23.4" x14ac:dyDescent="0.3">
      <c r="A229" s="191"/>
      <c r="B229" s="200"/>
      <c r="C229" s="189"/>
      <c r="D229" s="200"/>
      <c r="E229" s="189" t="s">
        <v>853</v>
      </c>
      <c r="F229" s="200" t="s">
        <v>273</v>
      </c>
      <c r="G229" s="196">
        <v>2455000</v>
      </c>
      <c r="H229" s="197"/>
      <c r="I229" s="62" t="s">
        <v>5590</v>
      </c>
      <c r="J229" s="62" t="s">
        <v>5590</v>
      </c>
      <c r="K229" s="62" t="s">
        <v>5590</v>
      </c>
      <c r="L229" s="61"/>
    </row>
    <row r="230" spans="1:12" s="60" customFormat="1" ht="23.4" x14ac:dyDescent="0.3">
      <c r="A230" s="191"/>
      <c r="B230" s="200"/>
      <c r="C230" s="189"/>
      <c r="D230" s="200"/>
      <c r="E230" s="189" t="s">
        <v>840</v>
      </c>
      <c r="F230" s="200" t="s">
        <v>273</v>
      </c>
      <c r="G230" s="196">
        <v>1230000</v>
      </c>
      <c r="H230" s="197"/>
      <c r="I230" s="62" t="s">
        <v>5590</v>
      </c>
      <c r="J230" s="62" t="s">
        <v>5590</v>
      </c>
      <c r="K230" s="62" t="s">
        <v>5590</v>
      </c>
      <c r="L230" s="61"/>
    </row>
    <row r="231" spans="1:12" s="60" customFormat="1" ht="23.4" x14ac:dyDescent="0.3">
      <c r="A231" s="191"/>
      <c r="B231" s="200"/>
      <c r="C231" s="189"/>
      <c r="D231" s="200" t="s">
        <v>1642</v>
      </c>
      <c r="E231" s="189" t="s">
        <v>505</v>
      </c>
      <c r="F231" s="200" t="s">
        <v>137</v>
      </c>
      <c r="G231" s="196">
        <v>1495000</v>
      </c>
      <c r="H231" s="197"/>
      <c r="I231" s="62" t="s">
        <v>5590</v>
      </c>
      <c r="J231" s="62" t="s">
        <v>5590</v>
      </c>
      <c r="K231" s="62" t="s">
        <v>5590</v>
      </c>
      <c r="L231" s="61"/>
    </row>
    <row r="232" spans="1:12" s="60" customFormat="1" ht="23.4" x14ac:dyDescent="0.3">
      <c r="A232" s="191"/>
      <c r="B232" s="200"/>
      <c r="C232" s="189"/>
      <c r="D232" s="200"/>
      <c r="E232" s="189" t="s">
        <v>2343</v>
      </c>
      <c r="F232" s="200" t="s">
        <v>137</v>
      </c>
      <c r="G232" s="196">
        <v>1500000</v>
      </c>
      <c r="H232" s="197">
        <v>30000</v>
      </c>
      <c r="I232" s="62" t="s">
        <v>5590</v>
      </c>
      <c r="J232" s="62" t="s">
        <v>5590</v>
      </c>
      <c r="K232" s="62" t="s">
        <v>5590</v>
      </c>
      <c r="L232" s="61"/>
    </row>
    <row r="233" spans="1:12" s="60" customFormat="1" ht="23.4" x14ac:dyDescent="0.3">
      <c r="A233" s="191"/>
      <c r="B233" s="200"/>
      <c r="C233" s="189"/>
      <c r="D233" s="200"/>
      <c r="E233" s="189" t="s">
        <v>701</v>
      </c>
      <c r="F233" s="200" t="s">
        <v>137</v>
      </c>
      <c r="G233" s="196">
        <v>12083056</v>
      </c>
      <c r="H233" s="197">
        <v>492680</v>
      </c>
      <c r="I233" s="62" t="s">
        <v>5590</v>
      </c>
      <c r="J233" s="62" t="s">
        <v>5590</v>
      </c>
      <c r="K233" s="62" t="s">
        <v>5590</v>
      </c>
      <c r="L233" s="61"/>
    </row>
    <row r="234" spans="1:12" s="60" customFormat="1" ht="23.4" x14ac:dyDescent="0.3">
      <c r="A234" s="191"/>
      <c r="B234" s="200"/>
      <c r="C234" s="189"/>
      <c r="D234" s="200"/>
      <c r="E234" s="189" t="s">
        <v>744</v>
      </c>
      <c r="F234" s="200" t="s">
        <v>137</v>
      </c>
      <c r="G234" s="196">
        <v>38191000</v>
      </c>
      <c r="H234" s="197">
        <v>2875225</v>
      </c>
      <c r="I234" s="62" t="s">
        <v>5590</v>
      </c>
      <c r="J234" s="62" t="s">
        <v>5590</v>
      </c>
      <c r="K234" s="62" t="s">
        <v>5590</v>
      </c>
      <c r="L234" s="61"/>
    </row>
    <row r="235" spans="1:12" s="60" customFormat="1" ht="23.4" x14ac:dyDescent="0.3">
      <c r="A235" s="191"/>
      <c r="B235" s="200"/>
      <c r="C235" s="189"/>
      <c r="D235" s="200"/>
      <c r="E235" s="189" t="s">
        <v>2975</v>
      </c>
      <c r="F235" s="200" t="s">
        <v>137</v>
      </c>
      <c r="G235" s="196">
        <v>4950000</v>
      </c>
      <c r="H235" s="197">
        <v>579730</v>
      </c>
      <c r="I235" s="62" t="s">
        <v>5590</v>
      </c>
      <c r="J235" s="62" t="s">
        <v>5590</v>
      </c>
      <c r="K235" s="62" t="s">
        <v>5590</v>
      </c>
      <c r="L235" s="61"/>
    </row>
    <row r="236" spans="1:12" s="60" customFormat="1" ht="23.4" x14ac:dyDescent="0.3">
      <c r="A236" s="191"/>
      <c r="B236" s="200"/>
      <c r="C236" s="189"/>
      <c r="D236" s="200"/>
      <c r="E236" s="189" t="s">
        <v>795</v>
      </c>
      <c r="F236" s="200" t="s">
        <v>137</v>
      </c>
      <c r="G236" s="196">
        <v>18789415</v>
      </c>
      <c r="H236" s="197">
        <v>2200562</v>
      </c>
      <c r="I236" s="62" t="s">
        <v>5590</v>
      </c>
      <c r="J236" s="62" t="s">
        <v>5590</v>
      </c>
      <c r="K236" s="62" t="s">
        <v>5590</v>
      </c>
      <c r="L236" s="61"/>
    </row>
    <row r="237" spans="1:12" s="60" customFormat="1" ht="23.4" x14ac:dyDescent="0.3">
      <c r="A237" s="191"/>
      <c r="B237" s="200"/>
      <c r="C237" s="189"/>
      <c r="D237" s="200"/>
      <c r="E237" s="189" t="s">
        <v>2984</v>
      </c>
      <c r="F237" s="200" t="s">
        <v>137</v>
      </c>
      <c r="G237" s="196">
        <v>6000000</v>
      </c>
      <c r="H237" s="197">
        <v>702702</v>
      </c>
      <c r="I237" s="62" t="s">
        <v>5590</v>
      </c>
      <c r="J237" s="62" t="s">
        <v>5590</v>
      </c>
      <c r="K237" s="62" t="s">
        <v>5590</v>
      </c>
      <c r="L237" s="61"/>
    </row>
    <row r="238" spans="1:12" s="60" customFormat="1" ht="23.4" x14ac:dyDescent="0.3">
      <c r="A238" s="191"/>
      <c r="B238" s="200"/>
      <c r="C238" s="189"/>
      <c r="D238" s="200" t="s">
        <v>1637</v>
      </c>
      <c r="E238" s="189" t="s">
        <v>404</v>
      </c>
      <c r="F238" s="200" t="s">
        <v>103</v>
      </c>
      <c r="G238" s="196">
        <v>2998700</v>
      </c>
      <c r="H238" s="197">
        <v>59974</v>
      </c>
      <c r="I238" s="62" t="s">
        <v>5590</v>
      </c>
      <c r="J238" s="62" t="s">
        <v>5590</v>
      </c>
      <c r="K238" s="62" t="s">
        <v>5590</v>
      </c>
      <c r="L238" s="61"/>
    </row>
    <row r="239" spans="1:12" s="60" customFormat="1" ht="23.4" x14ac:dyDescent="0.3">
      <c r="A239" s="191"/>
      <c r="B239" s="200"/>
      <c r="C239" s="189"/>
      <c r="D239" s="200"/>
      <c r="E239" s="189" t="s">
        <v>430</v>
      </c>
      <c r="F239" s="200" t="s">
        <v>103</v>
      </c>
      <c r="G239" s="196">
        <v>4994000</v>
      </c>
      <c r="H239" s="197"/>
      <c r="I239" s="62" t="s">
        <v>5590</v>
      </c>
      <c r="J239" s="62" t="s">
        <v>5590</v>
      </c>
      <c r="K239" s="62" t="s">
        <v>5590</v>
      </c>
      <c r="L239" s="61"/>
    </row>
    <row r="240" spans="1:12" s="60" customFormat="1" ht="23.4" x14ac:dyDescent="0.3">
      <c r="A240" s="191"/>
      <c r="B240" s="200"/>
      <c r="C240" s="189"/>
      <c r="D240" s="200"/>
      <c r="E240" s="189" t="s">
        <v>3298</v>
      </c>
      <c r="F240" s="200" t="s">
        <v>103</v>
      </c>
      <c r="G240" s="196">
        <v>1575000</v>
      </c>
      <c r="H240" s="197"/>
      <c r="I240" s="62" t="s">
        <v>5590</v>
      </c>
      <c r="J240" s="62" t="s">
        <v>5590</v>
      </c>
      <c r="K240" s="62" t="s">
        <v>5590</v>
      </c>
      <c r="L240" s="61"/>
    </row>
    <row r="241" spans="1:12" s="60" customFormat="1" ht="23.4" x14ac:dyDescent="0.3">
      <c r="A241" s="191" t="s">
        <v>7353</v>
      </c>
      <c r="B241" s="191"/>
      <c r="C241" s="191"/>
      <c r="D241" s="191"/>
      <c r="E241" s="191"/>
      <c r="F241" s="191"/>
      <c r="G241" s="198">
        <v>99211171</v>
      </c>
      <c r="H241" s="199">
        <v>6960873</v>
      </c>
      <c r="I241" s="62"/>
      <c r="J241" s="62"/>
      <c r="K241" s="62"/>
      <c r="L241" s="61"/>
    </row>
    <row r="242" spans="1:12" s="60" customFormat="1" ht="23.4" x14ac:dyDescent="0.3">
      <c r="A242" s="191" t="s">
        <v>7456</v>
      </c>
      <c r="B242" s="200" t="s">
        <v>7614</v>
      </c>
      <c r="C242" s="189" t="s">
        <v>7721</v>
      </c>
      <c r="D242" s="200" t="s">
        <v>1586</v>
      </c>
      <c r="E242" s="189" t="s">
        <v>3424</v>
      </c>
      <c r="F242" s="200" t="s">
        <v>318</v>
      </c>
      <c r="G242" s="196">
        <v>18704200</v>
      </c>
      <c r="H242" s="197"/>
      <c r="I242" s="62" t="s">
        <v>5590</v>
      </c>
      <c r="J242" s="62" t="s">
        <v>5590</v>
      </c>
      <c r="K242" s="62" t="s">
        <v>5590</v>
      </c>
      <c r="L242" s="61"/>
    </row>
    <row r="243" spans="1:12" s="60" customFormat="1" ht="23.4" x14ac:dyDescent="0.3">
      <c r="A243" s="191"/>
      <c r="B243" s="200"/>
      <c r="C243" s="189"/>
      <c r="D243" s="200"/>
      <c r="E243" s="189" t="s">
        <v>665</v>
      </c>
      <c r="F243" s="200" t="s">
        <v>318</v>
      </c>
      <c r="G243" s="196">
        <v>5096930</v>
      </c>
      <c r="H243" s="197"/>
      <c r="I243" s="62" t="s">
        <v>5590</v>
      </c>
      <c r="J243" s="62" t="s">
        <v>5590</v>
      </c>
      <c r="K243" s="62" t="s">
        <v>5590</v>
      </c>
      <c r="L243" s="61"/>
    </row>
    <row r="244" spans="1:12" s="60" customFormat="1" ht="23.4" x14ac:dyDescent="0.3">
      <c r="A244" s="191"/>
      <c r="B244" s="200"/>
      <c r="C244" s="189"/>
      <c r="D244" s="200" t="s">
        <v>1580</v>
      </c>
      <c r="E244" s="189" t="s">
        <v>3068</v>
      </c>
      <c r="F244" s="200" t="s">
        <v>318</v>
      </c>
      <c r="G244" s="196">
        <v>440000</v>
      </c>
      <c r="H244" s="197"/>
      <c r="I244" s="62" t="s">
        <v>5590</v>
      </c>
      <c r="J244" s="62" t="s">
        <v>5590</v>
      </c>
      <c r="K244" s="62" t="s">
        <v>5590</v>
      </c>
      <c r="L244" s="61"/>
    </row>
    <row r="245" spans="1:12" s="60" customFormat="1" ht="23.4" x14ac:dyDescent="0.3">
      <c r="A245" s="191"/>
      <c r="B245" s="200"/>
      <c r="C245" s="189"/>
      <c r="D245" s="200"/>
      <c r="E245" s="189" t="s">
        <v>516</v>
      </c>
      <c r="F245" s="200" t="s">
        <v>262</v>
      </c>
      <c r="G245" s="196">
        <v>2070000</v>
      </c>
      <c r="H245" s="197"/>
      <c r="I245" s="62" t="s">
        <v>5590</v>
      </c>
      <c r="J245" s="62" t="s">
        <v>5590</v>
      </c>
      <c r="K245" s="62" t="s">
        <v>5590</v>
      </c>
      <c r="L245" s="61"/>
    </row>
    <row r="246" spans="1:12" s="60" customFormat="1" ht="23.4" x14ac:dyDescent="0.3">
      <c r="A246" s="191"/>
      <c r="B246" s="200"/>
      <c r="C246" s="189"/>
      <c r="D246" s="200"/>
      <c r="E246" s="189" t="s">
        <v>1403</v>
      </c>
      <c r="F246" s="200" t="s">
        <v>262</v>
      </c>
      <c r="G246" s="196">
        <v>318197</v>
      </c>
      <c r="H246" s="197"/>
      <c r="I246" s="62" t="s">
        <v>5590</v>
      </c>
      <c r="J246" s="62" t="s">
        <v>5590</v>
      </c>
      <c r="K246" s="62" t="s">
        <v>5590</v>
      </c>
      <c r="L246" s="61"/>
    </row>
    <row r="247" spans="1:12" s="60" customFormat="1" ht="23.4" x14ac:dyDescent="0.3">
      <c r="A247" s="191"/>
      <c r="B247" s="200"/>
      <c r="C247" s="189"/>
      <c r="D247" s="200"/>
      <c r="E247" s="189" t="s">
        <v>260</v>
      </c>
      <c r="F247" s="200" t="s">
        <v>262</v>
      </c>
      <c r="G247" s="196">
        <v>47730</v>
      </c>
      <c r="H247" s="197"/>
      <c r="I247" s="62" t="s">
        <v>5590</v>
      </c>
      <c r="J247" s="62" t="s">
        <v>5590</v>
      </c>
      <c r="K247" s="62" t="s">
        <v>5590</v>
      </c>
      <c r="L247" s="61"/>
    </row>
    <row r="248" spans="1:12" s="60" customFormat="1" ht="23.4" x14ac:dyDescent="0.3">
      <c r="A248" s="191"/>
      <c r="B248" s="200"/>
      <c r="C248" s="189"/>
      <c r="D248" s="200" t="s">
        <v>1571</v>
      </c>
      <c r="E248" s="189" t="s">
        <v>3316</v>
      </c>
      <c r="F248" s="200" t="s">
        <v>318</v>
      </c>
      <c r="G248" s="196">
        <v>1320000</v>
      </c>
      <c r="H248" s="197"/>
      <c r="I248" s="62" t="s">
        <v>5590</v>
      </c>
      <c r="J248" s="62" t="s">
        <v>5590</v>
      </c>
      <c r="K248" s="62" t="s">
        <v>5590</v>
      </c>
      <c r="L248" s="61"/>
    </row>
    <row r="249" spans="1:12" s="60" customFormat="1" ht="23.4" x14ac:dyDescent="0.3">
      <c r="A249" s="191"/>
      <c r="B249" s="200"/>
      <c r="C249" s="189"/>
      <c r="D249" s="200"/>
      <c r="E249" s="189" t="s">
        <v>2343</v>
      </c>
      <c r="F249" s="200" t="s">
        <v>137</v>
      </c>
      <c r="G249" s="196">
        <v>2477000</v>
      </c>
      <c r="H249" s="197"/>
      <c r="I249" s="62" t="s">
        <v>5590</v>
      </c>
      <c r="J249" s="62" t="s">
        <v>5590</v>
      </c>
      <c r="K249" s="62" t="s">
        <v>5590</v>
      </c>
      <c r="L249" s="61"/>
    </row>
    <row r="250" spans="1:12" s="60" customFormat="1" ht="23.4" x14ac:dyDescent="0.3">
      <c r="A250" s="191"/>
      <c r="B250" s="200"/>
      <c r="C250" s="189"/>
      <c r="D250" s="200"/>
      <c r="E250" s="189" t="s">
        <v>593</v>
      </c>
      <c r="F250" s="200" t="s">
        <v>46</v>
      </c>
      <c r="G250" s="196">
        <v>370000</v>
      </c>
      <c r="H250" s="197"/>
      <c r="I250" s="62" t="s">
        <v>5590</v>
      </c>
      <c r="J250" s="62" t="s">
        <v>5590</v>
      </c>
      <c r="K250" s="62" t="s">
        <v>5590</v>
      </c>
      <c r="L250" s="61"/>
    </row>
    <row r="251" spans="1:12" s="60" customFormat="1" ht="23.4" x14ac:dyDescent="0.3">
      <c r="A251" s="191"/>
      <c r="B251" s="200"/>
      <c r="C251" s="189"/>
      <c r="D251" s="200"/>
      <c r="E251" s="189" t="s">
        <v>627</v>
      </c>
      <c r="F251" s="200" t="s">
        <v>79</v>
      </c>
      <c r="G251" s="196">
        <v>880000</v>
      </c>
      <c r="H251" s="197"/>
      <c r="I251" s="62" t="s">
        <v>5590</v>
      </c>
      <c r="J251" s="62" t="s">
        <v>5590</v>
      </c>
      <c r="K251" s="62" t="s">
        <v>5590</v>
      </c>
      <c r="L251" s="61"/>
    </row>
    <row r="252" spans="1:12" s="60" customFormat="1" ht="23.4" x14ac:dyDescent="0.3">
      <c r="A252" s="191"/>
      <c r="B252" s="200"/>
      <c r="C252" s="189"/>
      <c r="D252" s="200"/>
      <c r="E252" s="189" t="s">
        <v>701</v>
      </c>
      <c r="F252" s="200" t="s">
        <v>137</v>
      </c>
      <c r="G252" s="196">
        <v>3851000</v>
      </c>
      <c r="H252" s="197">
        <v>254730</v>
      </c>
      <c r="I252" s="62" t="s">
        <v>5590</v>
      </c>
      <c r="J252" s="62" t="s">
        <v>5590</v>
      </c>
      <c r="K252" s="62" t="s">
        <v>5590</v>
      </c>
      <c r="L252" s="61"/>
    </row>
    <row r="253" spans="1:12" s="60" customFormat="1" ht="23.4" x14ac:dyDescent="0.3">
      <c r="A253" s="191"/>
      <c r="B253" s="200"/>
      <c r="C253" s="189"/>
      <c r="D253" s="200"/>
      <c r="E253" s="189" t="s">
        <v>744</v>
      </c>
      <c r="F253" s="200" t="s">
        <v>137</v>
      </c>
      <c r="G253" s="196">
        <v>11807000</v>
      </c>
      <c r="H253" s="197"/>
      <c r="I253" s="62" t="s">
        <v>5590</v>
      </c>
      <c r="J253" s="62" t="s">
        <v>5590</v>
      </c>
      <c r="K253" s="62" t="s">
        <v>5590</v>
      </c>
      <c r="L253" s="61"/>
    </row>
    <row r="254" spans="1:12" s="60" customFormat="1" ht="23.4" x14ac:dyDescent="0.3">
      <c r="A254" s="191"/>
      <c r="B254" s="200"/>
      <c r="C254" s="189"/>
      <c r="D254" s="200"/>
      <c r="E254" s="189" t="s">
        <v>783</v>
      </c>
      <c r="F254" s="200" t="s">
        <v>137</v>
      </c>
      <c r="G254" s="196">
        <v>76000</v>
      </c>
      <c r="H254" s="197"/>
      <c r="I254" s="62" t="s">
        <v>5590</v>
      </c>
      <c r="J254" s="62" t="s">
        <v>5590</v>
      </c>
      <c r="K254" s="62" t="s">
        <v>5590</v>
      </c>
      <c r="L254" s="61"/>
    </row>
    <row r="255" spans="1:12" s="60" customFormat="1" ht="23.4" x14ac:dyDescent="0.3">
      <c r="A255" s="191"/>
      <c r="B255" s="200"/>
      <c r="C255" s="189"/>
      <c r="D255" s="200"/>
      <c r="E255" s="189" t="s">
        <v>795</v>
      </c>
      <c r="F255" s="200" t="s">
        <v>137</v>
      </c>
      <c r="G255" s="196">
        <v>13800000</v>
      </c>
      <c r="H255" s="197">
        <v>9000</v>
      </c>
      <c r="I255" s="62" t="s">
        <v>5590</v>
      </c>
      <c r="J255" s="62" t="s">
        <v>5590</v>
      </c>
      <c r="K255" s="62" t="s">
        <v>5590</v>
      </c>
      <c r="L255" s="61"/>
    </row>
    <row r="256" spans="1:12" s="60" customFormat="1" ht="23.4" x14ac:dyDescent="0.3">
      <c r="A256" s="191"/>
      <c r="B256" s="200"/>
      <c r="C256" s="189"/>
      <c r="D256" s="200"/>
      <c r="E256" s="189" t="s">
        <v>2984</v>
      </c>
      <c r="F256" s="200" t="s">
        <v>137</v>
      </c>
      <c r="G256" s="196">
        <v>3000000</v>
      </c>
      <c r="H256" s="197">
        <v>351351</v>
      </c>
      <c r="I256" s="62" t="s">
        <v>5590</v>
      </c>
      <c r="J256" s="62" t="s">
        <v>5590</v>
      </c>
      <c r="K256" s="62" t="s">
        <v>5590</v>
      </c>
      <c r="L256" s="61"/>
    </row>
    <row r="257" spans="1:12" s="60" customFormat="1" ht="23.4" x14ac:dyDescent="0.3">
      <c r="A257" s="191"/>
      <c r="B257" s="200"/>
      <c r="C257" s="189"/>
      <c r="D257" s="200"/>
      <c r="E257" s="189" t="s">
        <v>806</v>
      </c>
      <c r="F257" s="200" t="s">
        <v>137</v>
      </c>
      <c r="G257" s="196">
        <v>6328000</v>
      </c>
      <c r="H257" s="197">
        <v>652200</v>
      </c>
      <c r="I257" s="62" t="s">
        <v>5590</v>
      </c>
      <c r="J257" s="62" t="s">
        <v>5590</v>
      </c>
      <c r="K257" s="62" t="s">
        <v>5590</v>
      </c>
      <c r="L257" s="61"/>
    </row>
    <row r="258" spans="1:12" s="60" customFormat="1" ht="23.4" x14ac:dyDescent="0.3">
      <c r="A258" s="191"/>
      <c r="B258" s="200"/>
      <c r="C258" s="189"/>
      <c r="D258" s="200" t="s">
        <v>1565</v>
      </c>
      <c r="E258" s="189" t="s">
        <v>101</v>
      </c>
      <c r="F258" s="200" t="s">
        <v>103</v>
      </c>
      <c r="G258" s="196">
        <v>1498100</v>
      </c>
      <c r="H258" s="197">
        <v>29962</v>
      </c>
      <c r="I258" s="62" t="s">
        <v>5590</v>
      </c>
      <c r="J258" s="62" t="s">
        <v>5590</v>
      </c>
      <c r="K258" s="62" t="s">
        <v>5590</v>
      </c>
      <c r="L258" s="61"/>
    </row>
    <row r="259" spans="1:12" s="60" customFormat="1" ht="23.4" x14ac:dyDescent="0.3">
      <c r="A259" s="191"/>
      <c r="B259" s="200"/>
      <c r="C259" s="189"/>
      <c r="D259" s="200"/>
      <c r="E259" s="189" t="s">
        <v>2854</v>
      </c>
      <c r="F259" s="200" t="s">
        <v>103</v>
      </c>
      <c r="G259" s="196">
        <v>23960000</v>
      </c>
      <c r="H259" s="197">
        <v>1985989</v>
      </c>
      <c r="I259" s="62" t="s">
        <v>5590</v>
      </c>
      <c r="J259" s="62" t="s">
        <v>5590</v>
      </c>
      <c r="K259" s="62" t="s">
        <v>5590</v>
      </c>
      <c r="L259" s="61"/>
    </row>
    <row r="260" spans="1:12" s="60" customFormat="1" ht="23.4" x14ac:dyDescent="0.3">
      <c r="A260" s="191"/>
      <c r="B260" s="200"/>
      <c r="C260" s="189"/>
      <c r="D260" s="200"/>
      <c r="E260" s="189" t="s">
        <v>430</v>
      </c>
      <c r="F260" s="200" t="s">
        <v>103</v>
      </c>
      <c r="G260" s="196">
        <v>1473500</v>
      </c>
      <c r="H260" s="197"/>
      <c r="I260" s="62" t="s">
        <v>5590</v>
      </c>
      <c r="J260" s="62" t="s">
        <v>5590</v>
      </c>
      <c r="K260" s="62" t="s">
        <v>5590</v>
      </c>
      <c r="L260" s="61"/>
    </row>
    <row r="261" spans="1:12" s="60" customFormat="1" ht="23.4" x14ac:dyDescent="0.3">
      <c r="A261" s="191"/>
      <c r="B261" s="200"/>
      <c r="C261" s="189"/>
      <c r="D261" s="200"/>
      <c r="E261" s="189" t="s">
        <v>3302</v>
      </c>
      <c r="F261" s="200" t="s">
        <v>128</v>
      </c>
      <c r="G261" s="196">
        <v>1425000</v>
      </c>
      <c r="H261" s="197">
        <v>28500</v>
      </c>
      <c r="I261" s="62" t="s">
        <v>5590</v>
      </c>
      <c r="J261" s="62" t="s">
        <v>5590</v>
      </c>
      <c r="K261" s="62" t="s">
        <v>5590</v>
      </c>
      <c r="L261" s="61"/>
    </row>
    <row r="262" spans="1:12" s="60" customFormat="1" ht="23.4" x14ac:dyDescent="0.3">
      <c r="A262" s="191" t="s">
        <v>7583</v>
      </c>
      <c r="B262" s="191"/>
      <c r="C262" s="191"/>
      <c r="D262" s="191"/>
      <c r="E262" s="191"/>
      <c r="F262" s="191"/>
      <c r="G262" s="198">
        <v>98942657</v>
      </c>
      <c r="H262" s="199">
        <v>3311732</v>
      </c>
      <c r="I262" s="62"/>
      <c r="J262" s="62"/>
      <c r="K262" s="62"/>
      <c r="L262" s="61"/>
    </row>
    <row r="263" spans="1:12" s="60" customFormat="1" ht="23.4" x14ac:dyDescent="0.3">
      <c r="A263" s="191" t="s">
        <v>7821</v>
      </c>
      <c r="B263" s="200" t="s">
        <v>7848</v>
      </c>
      <c r="C263" s="189" t="s">
        <v>7847</v>
      </c>
      <c r="D263" s="200" t="s">
        <v>2880</v>
      </c>
      <c r="E263" s="189" t="s">
        <v>3424</v>
      </c>
      <c r="F263" s="200" t="s">
        <v>318</v>
      </c>
      <c r="G263" s="196">
        <v>23404000</v>
      </c>
      <c r="H263" s="197"/>
      <c r="I263" s="62" t="s">
        <v>5590</v>
      </c>
      <c r="J263" s="62" t="s">
        <v>5590</v>
      </c>
      <c r="K263" s="62" t="s">
        <v>5590</v>
      </c>
      <c r="L263" s="61"/>
    </row>
    <row r="264" spans="1:12" s="60" customFormat="1" ht="23.4" x14ac:dyDescent="0.3">
      <c r="A264" s="191"/>
      <c r="B264" s="200"/>
      <c r="C264" s="189"/>
      <c r="D264" s="200" t="s">
        <v>1448</v>
      </c>
      <c r="E264" s="189" t="s">
        <v>1528</v>
      </c>
      <c r="F264" s="200" t="s">
        <v>273</v>
      </c>
      <c r="G264" s="196">
        <v>1100000</v>
      </c>
      <c r="H264" s="197"/>
      <c r="I264" s="62" t="s">
        <v>5590</v>
      </c>
      <c r="J264" s="62" t="s">
        <v>5590</v>
      </c>
      <c r="K264" s="62" t="s">
        <v>5590</v>
      </c>
      <c r="L264" s="61"/>
    </row>
    <row r="265" spans="1:12" s="60" customFormat="1" ht="23.4" x14ac:dyDescent="0.3">
      <c r="A265" s="191"/>
      <c r="B265" s="200"/>
      <c r="C265" s="189"/>
      <c r="D265" s="200" t="s">
        <v>2875</v>
      </c>
      <c r="E265" s="189" t="s">
        <v>148</v>
      </c>
      <c r="F265" s="200" t="s">
        <v>137</v>
      </c>
      <c r="G265" s="196">
        <v>808500</v>
      </c>
      <c r="H265" s="197"/>
      <c r="I265" s="62" t="s">
        <v>5590</v>
      </c>
      <c r="J265" s="62" t="s">
        <v>5590</v>
      </c>
      <c r="K265" s="62" t="s">
        <v>5590</v>
      </c>
      <c r="L265" s="61"/>
    </row>
    <row r="266" spans="1:12" s="60" customFormat="1" ht="23.4" x14ac:dyDescent="0.3">
      <c r="A266" s="191"/>
      <c r="B266" s="200"/>
      <c r="C266" s="189"/>
      <c r="D266" s="200"/>
      <c r="E266" s="189" t="s">
        <v>627</v>
      </c>
      <c r="F266" s="200" t="s">
        <v>79</v>
      </c>
      <c r="G266" s="196">
        <v>902000</v>
      </c>
      <c r="H266" s="197"/>
      <c r="I266" s="62" t="s">
        <v>5590</v>
      </c>
      <c r="J266" s="62" t="s">
        <v>5590</v>
      </c>
      <c r="K266" s="62" t="s">
        <v>5590</v>
      </c>
      <c r="L266" s="61"/>
    </row>
    <row r="267" spans="1:12" s="60" customFormat="1" ht="23.4" x14ac:dyDescent="0.3">
      <c r="A267" s="191"/>
      <c r="B267" s="200"/>
      <c r="C267" s="189"/>
      <c r="D267" s="200"/>
      <c r="E267" s="189" t="s">
        <v>701</v>
      </c>
      <c r="F267" s="200" t="s">
        <v>137</v>
      </c>
      <c r="G267" s="196">
        <v>16902127</v>
      </c>
      <c r="H267" s="197">
        <v>1033093</v>
      </c>
      <c r="I267" s="62" t="s">
        <v>5590</v>
      </c>
      <c r="J267" s="62" t="s">
        <v>5590</v>
      </c>
      <c r="K267" s="62" t="s">
        <v>5590</v>
      </c>
      <c r="L267" s="61"/>
    </row>
    <row r="268" spans="1:12" s="60" customFormat="1" ht="23.4" x14ac:dyDescent="0.3">
      <c r="A268" s="191"/>
      <c r="B268" s="200"/>
      <c r="C268" s="189"/>
      <c r="D268" s="200"/>
      <c r="E268" s="189" t="s">
        <v>795</v>
      </c>
      <c r="F268" s="200" t="s">
        <v>137</v>
      </c>
      <c r="G268" s="196">
        <v>41620000</v>
      </c>
      <c r="H268" s="197">
        <v>2893947</v>
      </c>
      <c r="I268" s="62" t="s">
        <v>5590</v>
      </c>
      <c r="J268" s="62" t="s">
        <v>5590</v>
      </c>
      <c r="K268" s="62" t="s">
        <v>5590</v>
      </c>
      <c r="L268" s="61"/>
    </row>
    <row r="269" spans="1:12" s="60" customFormat="1" ht="23.4" x14ac:dyDescent="0.3">
      <c r="A269" s="191"/>
      <c r="B269" s="200"/>
      <c r="C269" s="189"/>
      <c r="D269" s="200"/>
      <c r="E269" s="189" t="s">
        <v>2984</v>
      </c>
      <c r="F269" s="200" t="s">
        <v>137</v>
      </c>
      <c r="G269" s="196">
        <v>3000000</v>
      </c>
      <c r="H269" s="197">
        <v>351351</v>
      </c>
      <c r="I269" s="62" t="s">
        <v>5590</v>
      </c>
      <c r="J269" s="62" t="s">
        <v>5590</v>
      </c>
      <c r="K269" s="62" t="s">
        <v>5590</v>
      </c>
      <c r="L269" s="61"/>
    </row>
    <row r="270" spans="1:12" s="60" customFormat="1" ht="23.4" x14ac:dyDescent="0.3">
      <c r="A270" s="191"/>
      <c r="B270" s="200"/>
      <c r="C270" s="189"/>
      <c r="D270" s="200" t="s">
        <v>1443</v>
      </c>
      <c r="E270" s="189" t="s">
        <v>346</v>
      </c>
      <c r="F270" s="200" t="s">
        <v>46</v>
      </c>
      <c r="G270" s="196">
        <v>3790000</v>
      </c>
      <c r="H270" s="197">
        <v>45000</v>
      </c>
      <c r="I270" s="62" t="s">
        <v>5590</v>
      </c>
      <c r="J270" s="62" t="s">
        <v>5590</v>
      </c>
      <c r="K270" s="62" t="s">
        <v>5590</v>
      </c>
      <c r="L270" s="61"/>
    </row>
    <row r="271" spans="1:12" s="60" customFormat="1" ht="23.4" x14ac:dyDescent="0.3">
      <c r="A271" s="191"/>
      <c r="B271" s="200"/>
      <c r="C271" s="189"/>
      <c r="D271" s="200"/>
      <c r="E271" s="189" t="s">
        <v>1076</v>
      </c>
      <c r="F271" s="200" t="s">
        <v>128</v>
      </c>
      <c r="G271" s="196">
        <v>1080000</v>
      </c>
      <c r="H271" s="197"/>
      <c r="I271" s="62" t="s">
        <v>5590</v>
      </c>
      <c r="J271" s="62" t="s">
        <v>5590</v>
      </c>
      <c r="K271" s="62" t="s">
        <v>5590</v>
      </c>
      <c r="L271" s="61"/>
    </row>
    <row r="272" spans="1:12" s="60" customFormat="1" ht="23.4" x14ac:dyDescent="0.3">
      <c r="A272" s="191" t="s">
        <v>7822</v>
      </c>
      <c r="B272" s="191"/>
      <c r="C272" s="191"/>
      <c r="D272" s="191"/>
      <c r="E272" s="191"/>
      <c r="F272" s="191"/>
      <c r="G272" s="198">
        <v>92606627</v>
      </c>
      <c r="H272" s="199">
        <v>4323391</v>
      </c>
      <c r="I272" s="62"/>
      <c r="J272" s="62"/>
      <c r="K272" s="62"/>
      <c r="L272" s="61"/>
    </row>
    <row r="273" spans="1:12" s="60" customFormat="1" ht="23.4" x14ac:dyDescent="0.3">
      <c r="A273" s="191" t="s">
        <v>7929</v>
      </c>
      <c r="B273" s="200" t="s">
        <v>8184</v>
      </c>
      <c r="C273" s="189" t="s">
        <v>8185</v>
      </c>
      <c r="D273" s="200" t="s">
        <v>1280</v>
      </c>
      <c r="E273" s="189" t="s">
        <v>3424</v>
      </c>
      <c r="F273" s="200" t="s">
        <v>318</v>
      </c>
      <c r="G273" s="196">
        <v>1320800</v>
      </c>
      <c r="H273" s="197"/>
      <c r="I273" s="62" t="s">
        <v>5590</v>
      </c>
      <c r="J273" s="62" t="s">
        <v>5590</v>
      </c>
      <c r="K273" s="62" t="s">
        <v>5590</v>
      </c>
      <c r="L273" s="61"/>
    </row>
    <row r="274" spans="1:12" s="60" customFormat="1" ht="23.4" x14ac:dyDescent="0.3">
      <c r="A274" s="191"/>
      <c r="B274" s="200"/>
      <c r="C274" s="189"/>
      <c r="D274" s="200"/>
      <c r="E274" s="189" t="s">
        <v>665</v>
      </c>
      <c r="F274" s="200" t="s">
        <v>318</v>
      </c>
      <c r="G274" s="196">
        <v>2404950</v>
      </c>
      <c r="H274" s="197"/>
      <c r="I274" s="62" t="s">
        <v>5590</v>
      </c>
      <c r="J274" s="62" t="s">
        <v>5590</v>
      </c>
      <c r="K274" s="62" t="s">
        <v>5590</v>
      </c>
      <c r="L274" s="61"/>
    </row>
    <row r="275" spans="1:12" s="60" customFormat="1" ht="23.4" x14ac:dyDescent="0.3">
      <c r="A275" s="191"/>
      <c r="B275" s="200"/>
      <c r="C275" s="189"/>
      <c r="D275" s="200" t="s">
        <v>1275</v>
      </c>
      <c r="E275" s="189" t="s">
        <v>3068</v>
      </c>
      <c r="F275" s="200" t="s">
        <v>318</v>
      </c>
      <c r="G275" s="196">
        <v>594000</v>
      </c>
      <c r="H275" s="197"/>
      <c r="I275" s="62" t="s">
        <v>5590</v>
      </c>
      <c r="J275" s="62" t="s">
        <v>5590</v>
      </c>
      <c r="K275" s="62" t="s">
        <v>5590</v>
      </c>
      <c r="L275" s="61"/>
    </row>
    <row r="276" spans="1:12" s="60" customFormat="1" ht="23.4" x14ac:dyDescent="0.3">
      <c r="A276" s="191"/>
      <c r="B276" s="200"/>
      <c r="C276" s="189"/>
      <c r="D276" s="200"/>
      <c r="E276" s="189" t="s">
        <v>3398</v>
      </c>
      <c r="F276" s="200" t="s">
        <v>318</v>
      </c>
      <c r="G276" s="196">
        <v>186624</v>
      </c>
      <c r="H276" s="197"/>
      <c r="I276" s="62" t="s">
        <v>5590</v>
      </c>
      <c r="J276" s="62" t="s">
        <v>5590</v>
      </c>
      <c r="K276" s="62" t="s">
        <v>5590</v>
      </c>
      <c r="L276" s="61"/>
    </row>
    <row r="277" spans="1:12" s="60" customFormat="1" ht="23.4" x14ac:dyDescent="0.3">
      <c r="A277" s="191"/>
      <c r="B277" s="200"/>
      <c r="C277" s="189"/>
      <c r="D277" s="200"/>
      <c r="E277" s="189" t="s">
        <v>3400</v>
      </c>
      <c r="F277" s="200" t="s">
        <v>318</v>
      </c>
      <c r="G277" s="196">
        <v>4588500</v>
      </c>
      <c r="H277" s="197"/>
      <c r="I277" s="62" t="s">
        <v>5590</v>
      </c>
      <c r="J277" s="62" t="s">
        <v>5590</v>
      </c>
      <c r="K277" s="62" t="s">
        <v>5590</v>
      </c>
      <c r="L277" s="61"/>
    </row>
    <row r="278" spans="1:12" s="60" customFormat="1" ht="23.4" x14ac:dyDescent="0.3">
      <c r="A278" s="191"/>
      <c r="B278" s="200"/>
      <c r="C278" s="189"/>
      <c r="D278" s="200"/>
      <c r="E278" s="189" t="s">
        <v>516</v>
      </c>
      <c r="F278" s="200" t="s">
        <v>262</v>
      </c>
      <c r="G278" s="196">
        <v>3234000</v>
      </c>
      <c r="H278" s="197"/>
      <c r="I278" s="62" t="s">
        <v>5590</v>
      </c>
      <c r="J278" s="62" t="s">
        <v>5590</v>
      </c>
      <c r="K278" s="62" t="s">
        <v>5590</v>
      </c>
      <c r="L278" s="61"/>
    </row>
    <row r="279" spans="1:12" s="60" customFormat="1" ht="23.4" x14ac:dyDescent="0.3">
      <c r="A279" s="191"/>
      <c r="B279" s="200"/>
      <c r="C279" s="189"/>
      <c r="D279" s="200"/>
      <c r="E279" s="189" t="s">
        <v>1403</v>
      </c>
      <c r="F279" s="200" t="s">
        <v>262</v>
      </c>
      <c r="G279" s="196">
        <v>324082</v>
      </c>
      <c r="H279" s="197"/>
      <c r="I279" s="62" t="s">
        <v>5590</v>
      </c>
      <c r="J279" s="62" t="s">
        <v>5590</v>
      </c>
      <c r="K279" s="62" t="s">
        <v>5590</v>
      </c>
      <c r="L279" s="61"/>
    </row>
    <row r="280" spans="1:12" s="60" customFormat="1" ht="23.4" x14ac:dyDescent="0.3">
      <c r="A280" s="191"/>
      <c r="B280" s="200"/>
      <c r="C280" s="189"/>
      <c r="D280" s="200"/>
      <c r="E280" s="189" t="s">
        <v>260</v>
      </c>
      <c r="F280" s="200" t="s">
        <v>262</v>
      </c>
      <c r="G280" s="196">
        <v>47730</v>
      </c>
      <c r="H280" s="197"/>
      <c r="I280" s="62" t="s">
        <v>5590</v>
      </c>
      <c r="J280" s="62" t="s">
        <v>5590</v>
      </c>
      <c r="K280" s="62" t="s">
        <v>5590</v>
      </c>
      <c r="L280" s="61"/>
    </row>
    <row r="281" spans="1:12" s="60" customFormat="1" ht="23.4" x14ac:dyDescent="0.3">
      <c r="A281" s="191"/>
      <c r="B281" s="200"/>
      <c r="C281" s="189"/>
      <c r="D281" s="200"/>
      <c r="E281" s="189" t="s">
        <v>853</v>
      </c>
      <c r="F281" s="200" t="s">
        <v>273</v>
      </c>
      <c r="G281" s="196">
        <v>2700000</v>
      </c>
      <c r="H281" s="197"/>
      <c r="I281" s="62" t="s">
        <v>5590</v>
      </c>
      <c r="J281" s="62" t="s">
        <v>5590</v>
      </c>
      <c r="K281" s="62" t="s">
        <v>5590</v>
      </c>
      <c r="L281" s="61"/>
    </row>
    <row r="282" spans="1:12" s="60" customFormat="1" ht="23.4" x14ac:dyDescent="0.3">
      <c r="A282" s="191"/>
      <c r="B282" s="200"/>
      <c r="C282" s="189"/>
      <c r="D282" s="200" t="s">
        <v>1271</v>
      </c>
      <c r="E282" s="189" t="s">
        <v>505</v>
      </c>
      <c r="F282" s="200" t="s">
        <v>137</v>
      </c>
      <c r="G282" s="196">
        <v>1000000</v>
      </c>
      <c r="H282" s="197"/>
      <c r="I282" s="62" t="s">
        <v>5590</v>
      </c>
      <c r="J282" s="62" t="s">
        <v>5590</v>
      </c>
      <c r="K282" s="62" t="s">
        <v>5590</v>
      </c>
      <c r="L282" s="61"/>
    </row>
    <row r="283" spans="1:12" s="60" customFormat="1" ht="23.4" x14ac:dyDescent="0.3">
      <c r="A283" s="191"/>
      <c r="B283" s="200"/>
      <c r="C283" s="189"/>
      <c r="D283" s="200"/>
      <c r="E283" s="189" t="s">
        <v>701</v>
      </c>
      <c r="F283" s="200" t="s">
        <v>137</v>
      </c>
      <c r="G283" s="196">
        <v>6034256</v>
      </c>
      <c r="H283" s="197">
        <v>249662</v>
      </c>
      <c r="I283" s="62" t="s">
        <v>5590</v>
      </c>
      <c r="J283" s="62" t="s">
        <v>5590</v>
      </c>
      <c r="K283" s="62" t="s">
        <v>5590</v>
      </c>
      <c r="L283" s="61"/>
    </row>
    <row r="284" spans="1:12" s="60" customFormat="1" ht="23.4" x14ac:dyDescent="0.3">
      <c r="A284" s="191"/>
      <c r="B284" s="200"/>
      <c r="C284" s="189"/>
      <c r="D284" s="200"/>
      <c r="E284" s="189" t="s">
        <v>744</v>
      </c>
      <c r="F284" s="200" t="s">
        <v>137</v>
      </c>
      <c r="G284" s="196">
        <v>11504000</v>
      </c>
      <c r="H284" s="197"/>
      <c r="I284" s="62" t="s">
        <v>5590</v>
      </c>
      <c r="J284" s="62" t="s">
        <v>5590</v>
      </c>
      <c r="K284" s="62" t="s">
        <v>5590</v>
      </c>
      <c r="L284" s="61"/>
    </row>
    <row r="285" spans="1:12" s="60" customFormat="1" ht="23.4" x14ac:dyDescent="0.3">
      <c r="A285" s="191"/>
      <c r="B285" s="200"/>
      <c r="C285" s="189"/>
      <c r="D285" s="200"/>
      <c r="E285" s="189" t="s">
        <v>2975</v>
      </c>
      <c r="F285" s="200" t="s">
        <v>137</v>
      </c>
      <c r="G285" s="196">
        <v>4950000</v>
      </c>
      <c r="H285" s="197">
        <v>579730</v>
      </c>
      <c r="I285" s="62" t="s">
        <v>5590</v>
      </c>
      <c r="J285" s="62" t="s">
        <v>5590</v>
      </c>
      <c r="K285" s="62" t="s">
        <v>5590</v>
      </c>
      <c r="L285" s="61"/>
    </row>
    <row r="286" spans="1:12" s="60" customFormat="1" ht="23.4" x14ac:dyDescent="0.3">
      <c r="A286" s="191"/>
      <c r="B286" s="200"/>
      <c r="C286" s="189"/>
      <c r="D286" s="200"/>
      <c r="E286" s="189" t="s">
        <v>795</v>
      </c>
      <c r="F286" s="200" t="s">
        <v>137</v>
      </c>
      <c r="G286" s="196">
        <v>42361500</v>
      </c>
      <c r="H286" s="197">
        <v>3432230</v>
      </c>
      <c r="I286" s="62" t="s">
        <v>5590</v>
      </c>
      <c r="J286" s="62" t="s">
        <v>5590</v>
      </c>
      <c r="K286" s="62" t="s">
        <v>5590</v>
      </c>
      <c r="L286" s="61"/>
    </row>
    <row r="287" spans="1:12" s="60" customFormat="1" ht="23.4" x14ac:dyDescent="0.3">
      <c r="A287" s="191"/>
      <c r="B287" s="200"/>
      <c r="C287" s="189"/>
      <c r="D287" s="200"/>
      <c r="E287" s="189" t="s">
        <v>806</v>
      </c>
      <c r="F287" s="200" t="s">
        <v>137</v>
      </c>
      <c r="G287" s="196">
        <v>4728000</v>
      </c>
      <c r="H287" s="197">
        <v>518400</v>
      </c>
      <c r="I287" s="62" t="s">
        <v>5590</v>
      </c>
      <c r="J287" s="62" t="s">
        <v>5590</v>
      </c>
      <c r="K287" s="62" t="s">
        <v>5590</v>
      </c>
      <c r="L287" s="61"/>
    </row>
    <row r="288" spans="1:12" s="60" customFormat="1" ht="23.4" x14ac:dyDescent="0.3">
      <c r="A288" s="191"/>
      <c r="B288" s="200"/>
      <c r="C288" s="189"/>
      <c r="D288" s="200" t="s">
        <v>1267</v>
      </c>
      <c r="E288" s="189" t="s">
        <v>111</v>
      </c>
      <c r="F288" s="200" t="s">
        <v>103</v>
      </c>
      <c r="G288" s="196">
        <v>1824070</v>
      </c>
      <c r="H288" s="197"/>
      <c r="I288" s="62" t="s">
        <v>5590</v>
      </c>
      <c r="J288" s="62" t="s">
        <v>5590</v>
      </c>
      <c r="K288" s="62" t="s">
        <v>5590</v>
      </c>
      <c r="L288" s="61"/>
    </row>
    <row r="289" spans="1:12" s="60" customFormat="1" ht="23.4" x14ac:dyDescent="0.3">
      <c r="A289" s="191"/>
      <c r="B289" s="200"/>
      <c r="C289" s="189"/>
      <c r="D289" s="200"/>
      <c r="E289" s="189" t="s">
        <v>377</v>
      </c>
      <c r="F289" s="200" t="s">
        <v>103</v>
      </c>
      <c r="G289" s="196">
        <v>3458850</v>
      </c>
      <c r="H289" s="197"/>
      <c r="I289" s="62" t="s">
        <v>5590</v>
      </c>
      <c r="J289" s="62" t="s">
        <v>5590</v>
      </c>
      <c r="K289" s="62" t="s">
        <v>5590</v>
      </c>
      <c r="L289" s="61"/>
    </row>
    <row r="290" spans="1:12" ht="23.4" x14ac:dyDescent="0.3">
      <c r="A290" s="191"/>
      <c r="B290" s="200"/>
      <c r="C290" s="189"/>
      <c r="D290" s="200"/>
      <c r="E290" s="189" t="s">
        <v>1051</v>
      </c>
      <c r="F290" s="200" t="s">
        <v>103</v>
      </c>
      <c r="G290" s="196">
        <v>2350000</v>
      </c>
      <c r="H290" s="197"/>
      <c r="I290" s="62" t="s">
        <v>5590</v>
      </c>
      <c r="J290" s="62" t="s">
        <v>5590</v>
      </c>
      <c r="K290" s="62" t="s">
        <v>5590</v>
      </c>
      <c r="L290" s="61"/>
    </row>
    <row r="291" spans="1:12" ht="23.4" x14ac:dyDescent="0.3">
      <c r="A291" s="191"/>
      <c r="B291" s="200"/>
      <c r="C291" s="189"/>
      <c r="D291" s="200"/>
      <c r="E291" s="189" t="s">
        <v>1088</v>
      </c>
      <c r="F291" s="200" t="s">
        <v>128</v>
      </c>
      <c r="G291" s="196">
        <v>3999900</v>
      </c>
      <c r="H291" s="197">
        <v>29998</v>
      </c>
      <c r="I291" s="62" t="s">
        <v>5590</v>
      </c>
      <c r="J291" s="62" t="s">
        <v>5590</v>
      </c>
      <c r="K291" s="62" t="s">
        <v>5590</v>
      </c>
      <c r="L291" s="61"/>
    </row>
    <row r="292" spans="1:12" ht="23.4" x14ac:dyDescent="0.3">
      <c r="A292" s="191" t="s">
        <v>8078</v>
      </c>
      <c r="B292" s="191"/>
      <c r="C292" s="191"/>
      <c r="D292" s="191"/>
      <c r="E292" s="191"/>
      <c r="F292" s="191"/>
      <c r="G292" s="198">
        <v>97611262</v>
      </c>
      <c r="H292" s="199">
        <v>4810020</v>
      </c>
      <c r="I292" s="62"/>
      <c r="J292" s="62"/>
      <c r="K292" s="62"/>
      <c r="L292" s="61"/>
    </row>
    <row r="293" spans="1:12" ht="23.4" x14ac:dyDescent="0.3">
      <c r="A293" s="191" t="s">
        <v>8188</v>
      </c>
      <c r="B293" s="200" t="s">
        <v>8328</v>
      </c>
      <c r="C293" s="189" t="s">
        <v>8327</v>
      </c>
      <c r="D293" s="200" t="s">
        <v>1418</v>
      </c>
      <c r="E293" s="189" t="s">
        <v>3417</v>
      </c>
      <c r="F293" s="200" t="s">
        <v>318</v>
      </c>
      <c r="G293" s="196">
        <v>48000000</v>
      </c>
      <c r="H293" s="197">
        <v>5621622</v>
      </c>
      <c r="I293" s="62" t="s">
        <v>5590</v>
      </c>
      <c r="J293" s="62" t="s">
        <v>5590</v>
      </c>
      <c r="K293" s="62" t="s">
        <v>5590</v>
      </c>
      <c r="L293" s="61"/>
    </row>
    <row r="294" spans="1:12" ht="23.4" x14ac:dyDescent="0.3">
      <c r="A294" s="191"/>
      <c r="B294" s="200"/>
      <c r="C294" s="189"/>
      <c r="D294" s="200" t="s">
        <v>3077</v>
      </c>
      <c r="E294" s="189" t="s">
        <v>3068</v>
      </c>
      <c r="F294" s="200" t="s">
        <v>318</v>
      </c>
      <c r="G294" s="196">
        <v>1518000</v>
      </c>
      <c r="H294" s="197"/>
      <c r="I294" s="62" t="s">
        <v>5590</v>
      </c>
      <c r="J294" s="62" t="s">
        <v>5590</v>
      </c>
      <c r="K294" s="62" t="s">
        <v>5590</v>
      </c>
      <c r="L294" s="61"/>
    </row>
    <row r="295" spans="1:12" ht="23.4" x14ac:dyDescent="0.3">
      <c r="A295" s="191"/>
      <c r="B295" s="200"/>
      <c r="C295" s="189"/>
      <c r="D295" s="200"/>
      <c r="E295" s="189" t="s">
        <v>3400</v>
      </c>
      <c r="F295" s="200" t="s">
        <v>318</v>
      </c>
      <c r="G295" s="196">
        <v>740000</v>
      </c>
      <c r="H295" s="197"/>
      <c r="I295" s="62" t="s">
        <v>5590</v>
      </c>
      <c r="J295" s="62" t="s">
        <v>5590</v>
      </c>
      <c r="K295" s="62" t="s">
        <v>5590</v>
      </c>
      <c r="L295" s="61"/>
    </row>
    <row r="296" spans="1:12" ht="23.4" x14ac:dyDescent="0.3">
      <c r="A296" s="191"/>
      <c r="B296" s="200"/>
      <c r="C296" s="189"/>
      <c r="D296" s="200"/>
      <c r="E296" s="189" t="s">
        <v>840</v>
      </c>
      <c r="F296" s="200" t="s">
        <v>273</v>
      </c>
      <c r="G296" s="196">
        <v>2230000</v>
      </c>
      <c r="H296" s="197"/>
      <c r="I296" s="62" t="s">
        <v>5590</v>
      </c>
      <c r="J296" s="62" t="s">
        <v>5590</v>
      </c>
      <c r="K296" s="62" t="s">
        <v>5590</v>
      </c>
      <c r="L296" s="61"/>
    </row>
    <row r="297" spans="1:12" ht="23.4" x14ac:dyDescent="0.3">
      <c r="A297" s="191"/>
      <c r="B297" s="200"/>
      <c r="C297" s="189"/>
      <c r="D297" s="200" t="s">
        <v>3073</v>
      </c>
      <c r="E297" s="189" t="s">
        <v>627</v>
      </c>
      <c r="F297" s="200" t="s">
        <v>79</v>
      </c>
      <c r="G297" s="196">
        <v>185000</v>
      </c>
      <c r="H297" s="197"/>
      <c r="I297" s="62" t="s">
        <v>5590</v>
      </c>
      <c r="J297" s="62" t="s">
        <v>5590</v>
      </c>
      <c r="K297" s="62" t="s">
        <v>5590</v>
      </c>
      <c r="L297" s="61"/>
    </row>
    <row r="298" spans="1:12" ht="23.4" x14ac:dyDescent="0.3">
      <c r="A298" s="191"/>
      <c r="B298" s="200"/>
      <c r="C298" s="189"/>
      <c r="D298" s="200"/>
      <c r="E298" s="189" t="s">
        <v>701</v>
      </c>
      <c r="F298" s="200" t="s">
        <v>137</v>
      </c>
      <c r="G298" s="196">
        <v>5871000</v>
      </c>
      <c r="H298" s="197"/>
      <c r="I298" s="62" t="s">
        <v>5590</v>
      </c>
      <c r="J298" s="62" t="s">
        <v>5590</v>
      </c>
      <c r="K298" s="62" t="s">
        <v>5590</v>
      </c>
      <c r="L298" s="61"/>
    </row>
    <row r="299" spans="1:12" ht="23.4" x14ac:dyDescent="0.3">
      <c r="A299" s="191"/>
      <c r="B299" s="200"/>
      <c r="C299" s="189"/>
      <c r="D299" s="200"/>
      <c r="E299" s="189" t="s">
        <v>795</v>
      </c>
      <c r="F299" s="200" t="s">
        <v>137</v>
      </c>
      <c r="G299" s="196">
        <v>2697000</v>
      </c>
      <c r="H299" s="197">
        <v>240676</v>
      </c>
      <c r="I299" s="62" t="s">
        <v>5590</v>
      </c>
      <c r="J299" s="62" t="s">
        <v>5590</v>
      </c>
      <c r="K299" s="62" t="s">
        <v>5590</v>
      </c>
      <c r="L299" s="61"/>
    </row>
    <row r="300" spans="1:12" ht="23.4" x14ac:dyDescent="0.3">
      <c r="A300" s="191"/>
      <c r="B300" s="200"/>
      <c r="C300" s="189"/>
      <c r="D300" s="200" t="s">
        <v>3066</v>
      </c>
      <c r="E300" s="189" t="s">
        <v>346</v>
      </c>
      <c r="F300" s="200" t="s">
        <v>46</v>
      </c>
      <c r="G300" s="196">
        <v>440000</v>
      </c>
      <c r="H300" s="197"/>
      <c r="I300" s="62" t="s">
        <v>5590</v>
      </c>
      <c r="J300" s="62" t="s">
        <v>5590</v>
      </c>
      <c r="K300" s="62" t="s">
        <v>5590</v>
      </c>
      <c r="L300" s="61"/>
    </row>
    <row r="301" spans="1:12" ht="23.4" x14ac:dyDescent="0.3">
      <c r="A301" s="191"/>
      <c r="B301" s="200"/>
      <c r="C301" s="189"/>
      <c r="D301" s="200"/>
      <c r="E301" s="189" t="s">
        <v>1014</v>
      </c>
      <c r="F301" s="200" t="s">
        <v>46</v>
      </c>
      <c r="G301" s="196">
        <v>2370000</v>
      </c>
      <c r="H301" s="197"/>
      <c r="I301" s="62" t="s">
        <v>5590</v>
      </c>
      <c r="J301" s="62" t="s">
        <v>5590</v>
      </c>
      <c r="K301" s="62" t="s">
        <v>5590</v>
      </c>
      <c r="L301" s="61"/>
    </row>
    <row r="302" spans="1:12" ht="23.4" x14ac:dyDescent="0.3">
      <c r="A302" s="191"/>
      <c r="B302" s="200"/>
      <c r="C302" s="189"/>
      <c r="D302" s="200"/>
      <c r="E302" s="189" t="s">
        <v>111</v>
      </c>
      <c r="F302" s="200" t="s">
        <v>103</v>
      </c>
      <c r="G302" s="196">
        <v>2636027</v>
      </c>
      <c r="H302" s="197"/>
      <c r="I302" s="62" t="s">
        <v>5590</v>
      </c>
      <c r="J302" s="62" t="s">
        <v>5590</v>
      </c>
      <c r="K302" s="62" t="s">
        <v>5590</v>
      </c>
      <c r="L302" s="61"/>
    </row>
    <row r="303" spans="1:12" ht="23.4" x14ac:dyDescent="0.3">
      <c r="A303" s="191"/>
      <c r="B303" s="200"/>
      <c r="C303" s="189"/>
      <c r="D303" s="200"/>
      <c r="E303" s="189" t="s">
        <v>377</v>
      </c>
      <c r="F303" s="200" t="s">
        <v>103</v>
      </c>
      <c r="G303" s="196">
        <v>2480000</v>
      </c>
      <c r="H303" s="197"/>
      <c r="I303" s="62" t="s">
        <v>5590</v>
      </c>
      <c r="J303" s="62" t="s">
        <v>5590</v>
      </c>
      <c r="K303" s="62" t="s">
        <v>5590</v>
      </c>
      <c r="L303" s="61"/>
    </row>
    <row r="304" spans="1:12" ht="23.4" x14ac:dyDescent="0.3">
      <c r="A304" s="191"/>
      <c r="B304" s="200"/>
      <c r="C304" s="189"/>
      <c r="D304" s="200"/>
      <c r="E304" s="189" t="s">
        <v>3301</v>
      </c>
      <c r="F304" s="200" t="s">
        <v>103</v>
      </c>
      <c r="G304" s="196">
        <v>3800000</v>
      </c>
      <c r="H304" s="197"/>
      <c r="I304" s="62" t="s">
        <v>5590</v>
      </c>
      <c r="J304" s="62" t="s">
        <v>5590</v>
      </c>
      <c r="K304" s="62" t="s">
        <v>5590</v>
      </c>
      <c r="L304" s="61"/>
    </row>
    <row r="305" spans="1:12" ht="23.4" x14ac:dyDescent="0.3">
      <c r="A305" s="191" t="s">
        <v>8271</v>
      </c>
      <c r="B305" s="191"/>
      <c r="C305" s="191"/>
      <c r="D305" s="191"/>
      <c r="E305" s="191"/>
      <c r="F305" s="191"/>
      <c r="G305" s="198">
        <v>72967027</v>
      </c>
      <c r="H305" s="199">
        <v>5862298</v>
      </c>
      <c r="I305" s="62"/>
      <c r="J305" s="62"/>
      <c r="K305" s="62"/>
      <c r="L305" s="61"/>
    </row>
    <row r="306" spans="1:12" ht="23.4" x14ac:dyDescent="0.3">
      <c r="A306" s="191" t="s">
        <v>8342</v>
      </c>
      <c r="B306" s="200" t="s">
        <v>8703</v>
      </c>
      <c r="C306" s="189" t="s">
        <v>8704</v>
      </c>
      <c r="D306" s="200" t="s">
        <v>1356</v>
      </c>
      <c r="E306" s="189" t="s">
        <v>3417</v>
      </c>
      <c r="F306" s="200" t="s">
        <v>318</v>
      </c>
      <c r="G306" s="196">
        <v>45051850</v>
      </c>
      <c r="H306" s="197">
        <v>4661109</v>
      </c>
      <c r="I306" s="62" t="s">
        <v>5590</v>
      </c>
      <c r="J306" s="62" t="s">
        <v>5590</v>
      </c>
      <c r="K306" s="62" t="s">
        <v>5590</v>
      </c>
      <c r="L306" s="61"/>
    </row>
    <row r="307" spans="1:12" ht="23.4" x14ac:dyDescent="0.3">
      <c r="A307" s="191"/>
      <c r="B307" s="200"/>
      <c r="C307" s="189"/>
      <c r="D307" s="200"/>
      <c r="E307" s="189" t="s">
        <v>3424</v>
      </c>
      <c r="F307" s="200" t="s">
        <v>318</v>
      </c>
      <c r="G307" s="196">
        <v>380000</v>
      </c>
      <c r="H307" s="197"/>
      <c r="I307" s="62" t="s">
        <v>5590</v>
      </c>
      <c r="J307" s="62" t="s">
        <v>5590</v>
      </c>
      <c r="K307" s="62" t="s">
        <v>5590</v>
      </c>
      <c r="L307" s="61"/>
    </row>
    <row r="308" spans="1:12" ht="23.4" x14ac:dyDescent="0.3">
      <c r="A308" s="191"/>
      <c r="B308" s="200"/>
      <c r="C308" s="189"/>
      <c r="D308" s="200"/>
      <c r="E308" s="189" t="s">
        <v>3251</v>
      </c>
      <c r="F308" s="200" t="s">
        <v>318</v>
      </c>
      <c r="G308" s="196">
        <v>4433200</v>
      </c>
      <c r="H308" s="197">
        <v>88664</v>
      </c>
      <c r="I308" s="62" t="s">
        <v>5590</v>
      </c>
      <c r="J308" s="62" t="s">
        <v>5590</v>
      </c>
      <c r="K308" s="62" t="s">
        <v>5590</v>
      </c>
      <c r="L308" s="61"/>
    </row>
    <row r="309" spans="1:12" ht="23.4" x14ac:dyDescent="0.3">
      <c r="A309" s="191"/>
      <c r="B309" s="200"/>
      <c r="C309" s="189"/>
      <c r="D309" s="200"/>
      <c r="E309" s="189" t="s">
        <v>665</v>
      </c>
      <c r="F309" s="200" t="s">
        <v>318</v>
      </c>
      <c r="G309" s="196">
        <v>595000</v>
      </c>
      <c r="H309" s="197"/>
      <c r="I309" s="62" t="s">
        <v>5590</v>
      </c>
      <c r="J309" s="62" t="s">
        <v>5590</v>
      </c>
      <c r="K309" s="62" t="s">
        <v>5590</v>
      </c>
      <c r="L309" s="61"/>
    </row>
    <row r="310" spans="1:12" ht="23.4" x14ac:dyDescent="0.3">
      <c r="A310" s="191"/>
      <c r="B310" s="200"/>
      <c r="C310" s="189"/>
      <c r="D310" s="200"/>
      <c r="E310" s="189" t="s">
        <v>3428</v>
      </c>
      <c r="F310" s="200" t="s">
        <v>318</v>
      </c>
      <c r="G310" s="196">
        <v>2933200</v>
      </c>
      <c r="H310" s="197">
        <v>58664</v>
      </c>
      <c r="I310" s="62" t="s">
        <v>5590</v>
      </c>
      <c r="J310" s="62" t="s">
        <v>5590</v>
      </c>
      <c r="K310" s="62" t="s">
        <v>5590</v>
      </c>
      <c r="L310" s="61"/>
    </row>
    <row r="311" spans="1:12" ht="23.4" x14ac:dyDescent="0.3">
      <c r="A311" s="191"/>
      <c r="B311" s="200"/>
      <c r="C311" s="189"/>
      <c r="D311" s="200"/>
      <c r="E311" s="189" t="s">
        <v>3257</v>
      </c>
      <c r="F311" s="200" t="s">
        <v>318</v>
      </c>
      <c r="G311" s="196">
        <v>1474700</v>
      </c>
      <c r="H311" s="197">
        <v>29494</v>
      </c>
      <c r="I311" s="62" t="s">
        <v>5590</v>
      </c>
      <c r="J311" s="62" t="s">
        <v>5590</v>
      </c>
      <c r="K311" s="62" t="s">
        <v>5590</v>
      </c>
      <c r="L311" s="61"/>
    </row>
    <row r="312" spans="1:12" ht="23.4" x14ac:dyDescent="0.3">
      <c r="A312" s="191"/>
      <c r="B312" s="200"/>
      <c r="C312" s="189"/>
      <c r="D312" s="200" t="s">
        <v>1351</v>
      </c>
      <c r="E312" s="189" t="s">
        <v>3068</v>
      </c>
      <c r="F312" s="200" t="s">
        <v>318</v>
      </c>
      <c r="G312" s="196">
        <v>1466600</v>
      </c>
      <c r="H312" s="197">
        <v>29332</v>
      </c>
      <c r="I312" s="62" t="s">
        <v>5590</v>
      </c>
      <c r="J312" s="62" t="s">
        <v>5590</v>
      </c>
      <c r="K312" s="62" t="s">
        <v>5590</v>
      </c>
      <c r="L312" s="61"/>
    </row>
    <row r="313" spans="1:12" ht="23.4" x14ac:dyDescent="0.3">
      <c r="A313" s="191"/>
      <c r="B313" s="200"/>
      <c r="C313" s="189"/>
      <c r="D313" s="200"/>
      <c r="E313" s="189" t="s">
        <v>3402</v>
      </c>
      <c r="F313" s="200" t="s">
        <v>262</v>
      </c>
      <c r="G313" s="196">
        <v>300000</v>
      </c>
      <c r="H313" s="197"/>
      <c r="I313" s="62" t="s">
        <v>5590</v>
      </c>
      <c r="J313" s="62" t="s">
        <v>5590</v>
      </c>
      <c r="K313" s="62" t="s">
        <v>5590</v>
      </c>
      <c r="L313" s="61"/>
    </row>
    <row r="314" spans="1:12" ht="23.4" x14ac:dyDescent="0.3">
      <c r="A314" s="191"/>
      <c r="B314" s="200"/>
      <c r="C314" s="189"/>
      <c r="D314" s="200"/>
      <c r="E314" s="189" t="s">
        <v>840</v>
      </c>
      <c r="F314" s="200" t="s">
        <v>273</v>
      </c>
      <c r="G314" s="196">
        <v>1530000</v>
      </c>
      <c r="H314" s="197"/>
      <c r="I314" s="62" t="s">
        <v>5590</v>
      </c>
      <c r="J314" s="62" t="s">
        <v>5590</v>
      </c>
      <c r="K314" s="62" t="s">
        <v>5590</v>
      </c>
      <c r="L314" s="61"/>
    </row>
    <row r="315" spans="1:12" ht="23.4" x14ac:dyDescent="0.3">
      <c r="A315" s="191"/>
      <c r="B315" s="200"/>
      <c r="C315" s="189"/>
      <c r="D315" s="200" t="s">
        <v>1347</v>
      </c>
      <c r="E315" s="189" t="s">
        <v>2122</v>
      </c>
      <c r="F315" s="200" t="s">
        <v>137</v>
      </c>
      <c r="G315" s="196">
        <v>1130000</v>
      </c>
      <c r="H315" s="197"/>
      <c r="I315" s="62" t="s">
        <v>5590</v>
      </c>
      <c r="J315" s="62" t="s">
        <v>5590</v>
      </c>
      <c r="K315" s="62" t="s">
        <v>5590</v>
      </c>
      <c r="L315" s="61"/>
    </row>
    <row r="316" spans="1:12" ht="23.4" x14ac:dyDescent="0.3">
      <c r="A316" s="191"/>
      <c r="B316" s="200"/>
      <c r="C316" s="189"/>
      <c r="D316" s="200"/>
      <c r="E316" s="189" t="s">
        <v>593</v>
      </c>
      <c r="F316" s="200" t="s">
        <v>46</v>
      </c>
      <c r="G316" s="196">
        <v>370000</v>
      </c>
      <c r="H316" s="197"/>
      <c r="I316" s="62" t="s">
        <v>5590</v>
      </c>
      <c r="J316" s="62" t="s">
        <v>5590</v>
      </c>
      <c r="K316" s="62" t="s">
        <v>5590</v>
      </c>
      <c r="L316" s="61"/>
    </row>
    <row r="317" spans="1:12" ht="23.4" x14ac:dyDescent="0.3">
      <c r="A317" s="191"/>
      <c r="B317" s="200"/>
      <c r="C317" s="189"/>
      <c r="D317" s="200"/>
      <c r="E317" s="189" t="s">
        <v>627</v>
      </c>
      <c r="F317" s="200" t="s">
        <v>79</v>
      </c>
      <c r="G317" s="196">
        <v>528000</v>
      </c>
      <c r="H317" s="197"/>
      <c r="I317" s="62" t="s">
        <v>5590</v>
      </c>
      <c r="J317" s="62" t="s">
        <v>5590</v>
      </c>
      <c r="K317" s="62" t="s">
        <v>5590</v>
      </c>
      <c r="L317" s="61"/>
    </row>
    <row r="318" spans="1:12" ht="23.4" x14ac:dyDescent="0.3">
      <c r="A318" s="191"/>
      <c r="B318" s="200"/>
      <c r="C318" s="189"/>
      <c r="D318" s="200"/>
      <c r="E318" s="189" t="s">
        <v>973</v>
      </c>
      <c r="F318" s="200" t="s">
        <v>79</v>
      </c>
      <c r="G318" s="196">
        <v>2930000</v>
      </c>
      <c r="H318" s="197"/>
      <c r="I318" s="62" t="s">
        <v>5590</v>
      </c>
      <c r="J318" s="62" t="s">
        <v>5590</v>
      </c>
      <c r="K318" s="62" t="s">
        <v>5590</v>
      </c>
      <c r="L318" s="61"/>
    </row>
    <row r="319" spans="1:12" ht="23.4" x14ac:dyDescent="0.3">
      <c r="A319" s="191"/>
      <c r="B319" s="200"/>
      <c r="C319" s="189"/>
      <c r="D319" s="200"/>
      <c r="E319" s="189" t="s">
        <v>701</v>
      </c>
      <c r="F319" s="200" t="s">
        <v>137</v>
      </c>
      <c r="G319" s="196">
        <v>508733</v>
      </c>
      <c r="H319" s="197"/>
      <c r="I319" s="62" t="s">
        <v>5590</v>
      </c>
      <c r="J319" s="62" t="s">
        <v>5590</v>
      </c>
      <c r="K319" s="62" t="s">
        <v>5590</v>
      </c>
      <c r="L319" s="61"/>
    </row>
    <row r="320" spans="1:12" ht="23.4" x14ac:dyDescent="0.3">
      <c r="A320" s="191"/>
      <c r="B320" s="200"/>
      <c r="C320" s="189"/>
      <c r="D320" s="200"/>
      <c r="E320" s="189" t="s">
        <v>783</v>
      </c>
      <c r="F320" s="200" t="s">
        <v>137</v>
      </c>
      <c r="G320" s="196">
        <v>86000</v>
      </c>
      <c r="H320" s="197"/>
      <c r="I320" s="62" t="s">
        <v>5590</v>
      </c>
      <c r="J320" s="62" t="s">
        <v>5590</v>
      </c>
      <c r="K320" s="62" t="s">
        <v>5590</v>
      </c>
      <c r="L320" s="61"/>
    </row>
    <row r="321" spans="1:12" ht="23.4" x14ac:dyDescent="0.3">
      <c r="A321" s="191"/>
      <c r="B321" s="200"/>
      <c r="C321" s="189"/>
      <c r="D321" s="200"/>
      <c r="E321" s="189" t="s">
        <v>795</v>
      </c>
      <c r="F321" s="200" t="s">
        <v>137</v>
      </c>
      <c r="G321" s="196">
        <v>5361050</v>
      </c>
      <c r="H321" s="197">
        <v>331550</v>
      </c>
      <c r="I321" s="62" t="s">
        <v>5590</v>
      </c>
      <c r="J321" s="62" t="s">
        <v>5590</v>
      </c>
      <c r="K321" s="62" t="s">
        <v>5590</v>
      </c>
      <c r="L321" s="61"/>
    </row>
    <row r="322" spans="1:12" ht="23.4" x14ac:dyDescent="0.3">
      <c r="A322" s="191"/>
      <c r="B322" s="200"/>
      <c r="C322" s="189"/>
      <c r="D322" s="200"/>
      <c r="E322" s="189" t="s">
        <v>2984</v>
      </c>
      <c r="F322" s="200" t="s">
        <v>137</v>
      </c>
      <c r="G322" s="196">
        <v>3000000</v>
      </c>
      <c r="H322" s="197">
        <v>351351</v>
      </c>
      <c r="I322" s="62" t="s">
        <v>5590</v>
      </c>
      <c r="J322" s="62" t="s">
        <v>5590</v>
      </c>
      <c r="K322" s="62" t="s">
        <v>5590</v>
      </c>
      <c r="L322" s="61"/>
    </row>
    <row r="323" spans="1:12" ht="23.4" x14ac:dyDescent="0.3">
      <c r="A323" s="191"/>
      <c r="B323" s="200"/>
      <c r="C323" s="189"/>
      <c r="D323" s="200"/>
      <c r="E323" s="189" t="s">
        <v>3171</v>
      </c>
      <c r="F323" s="200" t="s">
        <v>137</v>
      </c>
      <c r="G323" s="196">
        <v>13520000</v>
      </c>
      <c r="H323" s="197">
        <v>1583424</v>
      </c>
      <c r="I323" s="62" t="s">
        <v>5590</v>
      </c>
      <c r="J323" s="62" t="s">
        <v>5590</v>
      </c>
      <c r="K323" s="62" t="s">
        <v>5590</v>
      </c>
      <c r="L323" s="61"/>
    </row>
    <row r="324" spans="1:12" ht="23.4" x14ac:dyDescent="0.3">
      <c r="A324" s="191"/>
      <c r="B324" s="200"/>
      <c r="C324" s="189"/>
      <c r="D324" s="200" t="s">
        <v>1342</v>
      </c>
      <c r="E324" s="189" t="s">
        <v>78</v>
      </c>
      <c r="F324" s="200" t="s">
        <v>79</v>
      </c>
      <c r="G324" s="196">
        <v>880000</v>
      </c>
      <c r="H324" s="197"/>
      <c r="I324" s="62" t="s">
        <v>5590</v>
      </c>
      <c r="J324" s="62" t="s">
        <v>5590</v>
      </c>
      <c r="K324" s="62" t="s">
        <v>5590</v>
      </c>
      <c r="L324" s="61"/>
    </row>
    <row r="325" spans="1:12" ht="23.4" x14ac:dyDescent="0.3">
      <c r="A325" s="191"/>
      <c r="B325" s="200"/>
      <c r="C325" s="189"/>
      <c r="D325" s="200"/>
      <c r="E325" s="189" t="s">
        <v>101</v>
      </c>
      <c r="F325" s="200" t="s">
        <v>103</v>
      </c>
      <c r="G325" s="196">
        <v>2991600</v>
      </c>
      <c r="H325" s="197">
        <v>59832</v>
      </c>
      <c r="I325" s="62" t="s">
        <v>5590</v>
      </c>
      <c r="J325" s="62" t="s">
        <v>5590</v>
      </c>
      <c r="K325" s="62" t="s">
        <v>5590</v>
      </c>
      <c r="L325" s="61"/>
    </row>
    <row r="326" spans="1:12" ht="23.4" x14ac:dyDescent="0.3">
      <c r="A326" s="191"/>
      <c r="B326" s="200"/>
      <c r="C326" s="189"/>
      <c r="D326" s="200"/>
      <c r="E326" s="189" t="s">
        <v>111</v>
      </c>
      <c r="F326" s="200" t="s">
        <v>103</v>
      </c>
      <c r="G326" s="196">
        <v>660000</v>
      </c>
      <c r="H326" s="197"/>
      <c r="I326" s="62" t="s">
        <v>5590</v>
      </c>
      <c r="J326" s="62" t="s">
        <v>5590</v>
      </c>
      <c r="K326" s="62" t="s">
        <v>5590</v>
      </c>
      <c r="L326" s="61"/>
    </row>
    <row r="327" spans="1:12" ht="23.4" x14ac:dyDescent="0.3">
      <c r="A327" s="191"/>
      <c r="B327" s="200"/>
      <c r="C327" s="189"/>
      <c r="D327" s="200"/>
      <c r="E327" s="189" t="s">
        <v>377</v>
      </c>
      <c r="F327" s="200" t="s">
        <v>103</v>
      </c>
      <c r="G327" s="196">
        <v>3427500</v>
      </c>
      <c r="H327" s="197"/>
      <c r="I327" s="62" t="s">
        <v>5590</v>
      </c>
      <c r="J327" s="62" t="s">
        <v>5590</v>
      </c>
      <c r="K327" s="62" t="s">
        <v>5590</v>
      </c>
      <c r="L327" s="61"/>
    </row>
    <row r="328" spans="1:12" ht="23.4" x14ac:dyDescent="0.3">
      <c r="A328" s="191"/>
      <c r="B328" s="200"/>
      <c r="C328" s="189"/>
      <c r="D328" s="200"/>
      <c r="E328" s="189" t="s">
        <v>1051</v>
      </c>
      <c r="F328" s="200" t="s">
        <v>103</v>
      </c>
      <c r="G328" s="196">
        <v>3060000</v>
      </c>
      <c r="H328" s="197"/>
      <c r="I328" s="62" t="s">
        <v>5590</v>
      </c>
      <c r="J328" s="62" t="s">
        <v>5590</v>
      </c>
      <c r="K328" s="62" t="s">
        <v>5590</v>
      </c>
      <c r="L328" s="61"/>
    </row>
    <row r="329" spans="1:12" ht="23.4" x14ac:dyDescent="0.3">
      <c r="A329" s="191" t="s">
        <v>8623</v>
      </c>
      <c r="B329" s="191"/>
      <c r="C329" s="191"/>
      <c r="D329" s="191"/>
      <c r="E329" s="191"/>
      <c r="F329" s="191"/>
      <c r="G329" s="198">
        <v>96617433</v>
      </c>
      <c r="H329" s="199">
        <v>7193420</v>
      </c>
      <c r="I329" s="62"/>
      <c r="J329" s="62"/>
      <c r="K329" s="62"/>
      <c r="L329" s="61"/>
    </row>
    <row r="330" spans="1:12" ht="23.4" x14ac:dyDescent="0.3">
      <c r="A330" s="191" t="s">
        <v>8707</v>
      </c>
      <c r="B330" s="200" t="s">
        <v>8806</v>
      </c>
      <c r="C330" s="189" t="s">
        <v>8869</v>
      </c>
      <c r="D330" s="200" t="s">
        <v>1539</v>
      </c>
      <c r="E330" s="189" t="s">
        <v>3417</v>
      </c>
      <c r="F330" s="200" t="s">
        <v>318</v>
      </c>
      <c r="G330" s="196">
        <v>47060000</v>
      </c>
      <c r="H330" s="197">
        <v>5249100</v>
      </c>
      <c r="I330" s="62" t="s">
        <v>5590</v>
      </c>
      <c r="J330" s="62" t="s">
        <v>5590</v>
      </c>
      <c r="K330" s="62" t="s">
        <v>5590</v>
      </c>
      <c r="L330" s="61"/>
    </row>
    <row r="331" spans="1:12" ht="23.4" x14ac:dyDescent="0.3">
      <c r="A331" s="191"/>
      <c r="B331" s="200"/>
      <c r="C331" s="189"/>
      <c r="D331" s="200"/>
      <c r="E331" s="189" t="s">
        <v>3419</v>
      </c>
      <c r="F331" s="200" t="s">
        <v>318</v>
      </c>
      <c r="G331" s="196">
        <v>3000000</v>
      </c>
      <c r="H331" s="197">
        <v>450000</v>
      </c>
      <c r="I331" s="62" t="s">
        <v>5590</v>
      </c>
      <c r="J331" s="62" t="s">
        <v>5590</v>
      </c>
      <c r="K331" s="62" t="s">
        <v>5590</v>
      </c>
      <c r="L331" s="61"/>
    </row>
    <row r="332" spans="1:12" ht="23.4" x14ac:dyDescent="0.3">
      <c r="A332" s="191"/>
      <c r="B332" s="200"/>
      <c r="C332" s="189"/>
      <c r="D332" s="200"/>
      <c r="E332" s="189" t="s">
        <v>3424</v>
      </c>
      <c r="F332" s="200" t="s">
        <v>318</v>
      </c>
      <c r="G332" s="196">
        <v>5195000</v>
      </c>
      <c r="H332" s="197"/>
      <c r="I332" s="62" t="s">
        <v>5590</v>
      </c>
      <c r="J332" s="62" t="s">
        <v>5590</v>
      </c>
      <c r="K332" s="62" t="s">
        <v>5590</v>
      </c>
      <c r="L332" s="61"/>
    </row>
    <row r="333" spans="1:12" ht="23.4" x14ac:dyDescent="0.3">
      <c r="A333" s="191"/>
      <c r="B333" s="200"/>
      <c r="C333" s="189"/>
      <c r="D333" s="200" t="s">
        <v>1534</v>
      </c>
      <c r="E333" s="189" t="s">
        <v>882</v>
      </c>
      <c r="F333" s="200" t="s">
        <v>273</v>
      </c>
      <c r="G333" s="196">
        <v>910000</v>
      </c>
      <c r="H333" s="197">
        <v>36400</v>
      </c>
      <c r="I333" s="62" t="s">
        <v>5590</v>
      </c>
      <c r="J333" s="62" t="s">
        <v>5590</v>
      </c>
      <c r="K333" s="62" t="s">
        <v>5590</v>
      </c>
      <c r="L333" s="61"/>
    </row>
    <row r="334" spans="1:12" ht="23.4" x14ac:dyDescent="0.3">
      <c r="A334" s="191"/>
      <c r="B334" s="200"/>
      <c r="C334" s="189"/>
      <c r="D334" s="200"/>
      <c r="E334" s="189" t="s">
        <v>840</v>
      </c>
      <c r="F334" s="200" t="s">
        <v>273</v>
      </c>
      <c r="G334" s="196">
        <v>930000</v>
      </c>
      <c r="H334" s="197"/>
      <c r="I334" s="62" t="s">
        <v>5590</v>
      </c>
      <c r="J334" s="62" t="s">
        <v>5590</v>
      </c>
      <c r="K334" s="62" t="s">
        <v>5590</v>
      </c>
      <c r="L334" s="61"/>
    </row>
    <row r="335" spans="1:12" ht="23.4" x14ac:dyDescent="0.3">
      <c r="A335" s="191"/>
      <c r="B335" s="200"/>
      <c r="C335" s="189"/>
      <c r="D335" s="200" t="s">
        <v>1526</v>
      </c>
      <c r="E335" s="189" t="s">
        <v>148</v>
      </c>
      <c r="F335" s="200" t="s">
        <v>137</v>
      </c>
      <c r="G335" s="196">
        <v>1987376</v>
      </c>
      <c r="H335" s="197"/>
      <c r="I335" s="62" t="s">
        <v>5590</v>
      </c>
      <c r="J335" s="62" t="s">
        <v>5590</v>
      </c>
      <c r="K335" s="62" t="s">
        <v>5590</v>
      </c>
      <c r="L335" s="61"/>
    </row>
    <row r="336" spans="1:12" ht="23.4" x14ac:dyDescent="0.3">
      <c r="A336" s="191"/>
      <c r="B336" s="200"/>
      <c r="C336" s="189"/>
      <c r="D336" s="200"/>
      <c r="E336" s="189" t="s">
        <v>627</v>
      </c>
      <c r="F336" s="200" t="s">
        <v>79</v>
      </c>
      <c r="G336" s="196">
        <v>528000</v>
      </c>
      <c r="H336" s="197"/>
      <c r="I336" s="62" t="s">
        <v>5590</v>
      </c>
      <c r="J336" s="62" t="s">
        <v>5590</v>
      </c>
      <c r="K336" s="62" t="s">
        <v>5590</v>
      </c>
      <c r="L336" s="61"/>
    </row>
    <row r="337" spans="1:12" ht="23.4" x14ac:dyDescent="0.3">
      <c r="A337" s="191"/>
      <c r="B337" s="200"/>
      <c r="C337" s="189"/>
      <c r="D337" s="200"/>
      <c r="E337" s="189" t="s">
        <v>973</v>
      </c>
      <c r="F337" s="200" t="s">
        <v>79</v>
      </c>
      <c r="G337" s="196">
        <v>2780000</v>
      </c>
      <c r="H337" s="197"/>
      <c r="I337" s="62" t="s">
        <v>5590</v>
      </c>
      <c r="J337" s="62" t="s">
        <v>5590</v>
      </c>
      <c r="K337" s="62" t="s">
        <v>5590</v>
      </c>
      <c r="L337" s="61"/>
    </row>
    <row r="338" spans="1:12" ht="23.4" x14ac:dyDescent="0.3">
      <c r="A338" s="191"/>
      <c r="B338" s="200"/>
      <c r="C338" s="189"/>
      <c r="D338" s="200"/>
      <c r="E338" s="189" t="s">
        <v>701</v>
      </c>
      <c r="F338" s="200" t="s">
        <v>137</v>
      </c>
      <c r="G338" s="196">
        <v>2438875</v>
      </c>
      <c r="H338" s="197"/>
      <c r="I338" s="62" t="s">
        <v>5590</v>
      </c>
      <c r="J338" s="62" t="s">
        <v>5590</v>
      </c>
      <c r="K338" s="62" t="s">
        <v>5590</v>
      </c>
      <c r="L338" s="61"/>
    </row>
    <row r="339" spans="1:12" ht="23.4" x14ac:dyDescent="0.3">
      <c r="A339" s="191"/>
      <c r="B339" s="200"/>
      <c r="C339" s="189"/>
      <c r="D339" s="200"/>
      <c r="E339" s="189" t="s">
        <v>795</v>
      </c>
      <c r="F339" s="200" t="s">
        <v>137</v>
      </c>
      <c r="G339" s="196">
        <v>9646900</v>
      </c>
      <c r="H339" s="197">
        <v>1118000</v>
      </c>
      <c r="I339" s="62" t="s">
        <v>5590</v>
      </c>
      <c r="J339" s="62" t="s">
        <v>5590</v>
      </c>
      <c r="K339" s="62" t="s">
        <v>5590</v>
      </c>
      <c r="L339" s="61"/>
    </row>
    <row r="340" spans="1:12" ht="23.4" x14ac:dyDescent="0.3">
      <c r="A340" s="191"/>
      <c r="B340" s="200"/>
      <c r="C340" s="189"/>
      <c r="D340" s="200" t="s">
        <v>1521</v>
      </c>
      <c r="E340" s="189" t="s">
        <v>346</v>
      </c>
      <c r="F340" s="200" t="s">
        <v>46</v>
      </c>
      <c r="G340" s="196">
        <v>1500000</v>
      </c>
      <c r="H340" s="197">
        <v>60000</v>
      </c>
      <c r="I340" s="62" t="s">
        <v>5590</v>
      </c>
      <c r="J340" s="62" t="s">
        <v>5590</v>
      </c>
      <c r="K340" s="62" t="s">
        <v>5590</v>
      </c>
      <c r="L340" s="61"/>
    </row>
    <row r="341" spans="1:12" ht="23.4" x14ac:dyDescent="0.3">
      <c r="A341" s="191"/>
      <c r="B341" s="200"/>
      <c r="C341" s="189"/>
      <c r="D341" s="200"/>
      <c r="E341" s="189" t="s">
        <v>2795</v>
      </c>
      <c r="F341" s="200" t="s">
        <v>46</v>
      </c>
      <c r="G341" s="196">
        <v>3000000</v>
      </c>
      <c r="H341" s="197">
        <v>450000</v>
      </c>
      <c r="I341" s="62" t="s">
        <v>5590</v>
      </c>
      <c r="J341" s="62" t="s">
        <v>5590</v>
      </c>
      <c r="K341" s="62" t="s">
        <v>5590</v>
      </c>
      <c r="L341" s="61"/>
    </row>
    <row r="342" spans="1:12" ht="23.4" x14ac:dyDescent="0.3">
      <c r="A342" s="191"/>
      <c r="B342" s="200"/>
      <c r="C342" s="189"/>
      <c r="D342" s="200"/>
      <c r="E342" s="189" t="s">
        <v>101</v>
      </c>
      <c r="F342" s="200" t="s">
        <v>103</v>
      </c>
      <c r="G342" s="196">
        <v>352000</v>
      </c>
      <c r="H342" s="197"/>
      <c r="I342" s="62" t="s">
        <v>5590</v>
      </c>
      <c r="J342" s="62" t="s">
        <v>5590</v>
      </c>
      <c r="K342" s="62" t="s">
        <v>5590</v>
      </c>
      <c r="L342" s="61"/>
    </row>
    <row r="343" spans="1:12" ht="23.4" x14ac:dyDescent="0.3">
      <c r="A343" s="191"/>
      <c r="B343" s="200"/>
      <c r="C343" s="189"/>
      <c r="D343" s="200"/>
      <c r="E343" s="189" t="s">
        <v>111</v>
      </c>
      <c r="F343" s="200" t="s">
        <v>103</v>
      </c>
      <c r="G343" s="196">
        <v>1137300</v>
      </c>
      <c r="H343" s="197"/>
      <c r="I343" s="62" t="s">
        <v>5590</v>
      </c>
      <c r="J343" s="62" t="s">
        <v>5590</v>
      </c>
      <c r="K343" s="62" t="s">
        <v>5590</v>
      </c>
      <c r="L343" s="61"/>
    </row>
    <row r="344" spans="1:12" ht="23.4" x14ac:dyDescent="0.3">
      <c r="A344" s="191"/>
      <c r="B344" s="200"/>
      <c r="C344" s="189"/>
      <c r="D344" s="200"/>
      <c r="E344" s="189" t="s">
        <v>377</v>
      </c>
      <c r="F344" s="200" t="s">
        <v>103</v>
      </c>
      <c r="G344" s="196">
        <v>5935000</v>
      </c>
      <c r="H344" s="197"/>
      <c r="I344" s="62" t="s">
        <v>5590</v>
      </c>
      <c r="J344" s="62" t="s">
        <v>5590</v>
      </c>
      <c r="K344" s="62" t="s">
        <v>5590</v>
      </c>
      <c r="L344" s="61"/>
    </row>
    <row r="345" spans="1:12" ht="23.4" x14ac:dyDescent="0.3">
      <c r="A345" s="191"/>
      <c r="B345" s="200"/>
      <c r="C345" s="189"/>
      <c r="D345" s="200"/>
      <c r="E345" s="189" t="s">
        <v>430</v>
      </c>
      <c r="F345" s="200" t="s">
        <v>103</v>
      </c>
      <c r="G345" s="196">
        <v>3430000</v>
      </c>
      <c r="H345" s="197"/>
      <c r="I345" s="62" t="s">
        <v>5590</v>
      </c>
      <c r="J345" s="62" t="s">
        <v>5590</v>
      </c>
      <c r="K345" s="62" t="s">
        <v>5590</v>
      </c>
      <c r="L345" s="61"/>
    </row>
    <row r="346" spans="1:12" ht="23.4" x14ac:dyDescent="0.3">
      <c r="A346" s="191" t="s">
        <v>8805</v>
      </c>
      <c r="B346" s="191"/>
      <c r="C346" s="191"/>
      <c r="D346" s="191"/>
      <c r="E346" s="191"/>
      <c r="F346" s="191"/>
      <c r="G346" s="198">
        <v>89830451</v>
      </c>
      <c r="H346" s="199">
        <v>7363500</v>
      </c>
      <c r="I346" s="62"/>
      <c r="J346" s="62"/>
      <c r="K346" s="62"/>
      <c r="L346" s="61"/>
    </row>
    <row r="347" spans="1:12" ht="23.4" x14ac:dyDescent="0.3">
      <c r="A347" s="191" t="s">
        <v>8872</v>
      </c>
      <c r="B347" s="200" t="s">
        <v>9010</v>
      </c>
      <c r="C347" s="189" t="s">
        <v>9105</v>
      </c>
      <c r="D347" s="200" t="s">
        <v>1466</v>
      </c>
      <c r="E347" s="189" t="s">
        <v>3417</v>
      </c>
      <c r="F347" s="200" t="s">
        <v>318</v>
      </c>
      <c r="G347" s="196">
        <v>2160000</v>
      </c>
      <c r="H347" s="197">
        <v>86400</v>
      </c>
      <c r="I347" s="62" t="s">
        <v>5590</v>
      </c>
      <c r="J347" s="62" t="s">
        <v>5590</v>
      </c>
      <c r="K347" s="62" t="s">
        <v>5590</v>
      </c>
      <c r="L347" s="61"/>
    </row>
    <row r="348" spans="1:12" ht="23.4" x14ac:dyDescent="0.3">
      <c r="A348" s="191"/>
      <c r="B348" s="200"/>
      <c r="C348" s="189"/>
      <c r="D348" s="200"/>
      <c r="E348" s="189" t="s">
        <v>3424</v>
      </c>
      <c r="F348" s="200" t="s">
        <v>318</v>
      </c>
      <c r="G348" s="196">
        <v>31140000</v>
      </c>
      <c r="H348" s="197"/>
      <c r="I348" s="62" t="s">
        <v>5590</v>
      </c>
      <c r="J348" s="62" t="s">
        <v>5590</v>
      </c>
      <c r="K348" s="62" t="s">
        <v>5590</v>
      </c>
      <c r="L348" s="61"/>
    </row>
    <row r="349" spans="1:12" ht="23.4" x14ac:dyDescent="0.3">
      <c r="A349" s="191"/>
      <c r="B349" s="200"/>
      <c r="C349" s="189"/>
      <c r="D349" s="200"/>
      <c r="E349" s="189" t="s">
        <v>3251</v>
      </c>
      <c r="F349" s="200" t="s">
        <v>318</v>
      </c>
      <c r="G349" s="196">
        <v>17760000</v>
      </c>
      <c r="H349" s="197">
        <v>2080000</v>
      </c>
      <c r="I349" s="62" t="s">
        <v>5590</v>
      </c>
      <c r="J349" s="62" t="s">
        <v>5590</v>
      </c>
      <c r="K349" s="62" t="s">
        <v>5590</v>
      </c>
      <c r="L349" s="61"/>
    </row>
    <row r="350" spans="1:12" ht="23.4" x14ac:dyDescent="0.3">
      <c r="A350" s="191"/>
      <c r="B350" s="200"/>
      <c r="C350" s="189"/>
      <c r="D350" s="200"/>
      <c r="E350" s="189" t="s">
        <v>665</v>
      </c>
      <c r="F350" s="200" t="s">
        <v>318</v>
      </c>
      <c r="G350" s="196">
        <v>8242000</v>
      </c>
      <c r="H350" s="197"/>
      <c r="I350" s="62" t="s">
        <v>5590</v>
      </c>
      <c r="J350" s="62" t="s">
        <v>5590</v>
      </c>
      <c r="K350" s="62" t="s">
        <v>5590</v>
      </c>
      <c r="L350" s="61"/>
    </row>
    <row r="351" spans="1:12" ht="23.4" x14ac:dyDescent="0.3">
      <c r="A351" s="191"/>
      <c r="B351" s="200"/>
      <c r="C351" s="189"/>
      <c r="D351" s="200" t="s">
        <v>9018</v>
      </c>
      <c r="E351" s="189" t="s">
        <v>3400</v>
      </c>
      <c r="F351" s="200" t="s">
        <v>318</v>
      </c>
      <c r="G351" s="196">
        <v>2630000</v>
      </c>
      <c r="H351" s="197"/>
      <c r="I351" s="62" t="s">
        <v>5590</v>
      </c>
      <c r="J351" s="62" t="s">
        <v>5590</v>
      </c>
      <c r="K351" s="62" t="s">
        <v>5590</v>
      </c>
      <c r="L351" s="61"/>
    </row>
    <row r="352" spans="1:12" ht="23.4" x14ac:dyDescent="0.3">
      <c r="A352" s="191"/>
      <c r="B352" s="200"/>
      <c r="C352" s="189"/>
      <c r="D352" s="200"/>
      <c r="E352" s="189" t="s">
        <v>3402</v>
      </c>
      <c r="F352" s="200" t="s">
        <v>262</v>
      </c>
      <c r="G352" s="196">
        <v>4827000</v>
      </c>
      <c r="H352" s="197"/>
      <c r="I352" s="62" t="s">
        <v>5590</v>
      </c>
      <c r="J352" s="62" t="s">
        <v>5590</v>
      </c>
      <c r="K352" s="62" t="s">
        <v>5590</v>
      </c>
      <c r="L352" s="61"/>
    </row>
    <row r="353" spans="1:12" ht="23.4" x14ac:dyDescent="0.3">
      <c r="A353" s="191"/>
      <c r="B353" s="200"/>
      <c r="C353" s="189"/>
      <c r="D353" s="200"/>
      <c r="E353" s="189" t="s">
        <v>260</v>
      </c>
      <c r="F353" s="200" t="s">
        <v>262</v>
      </c>
      <c r="G353" s="196">
        <v>47730</v>
      </c>
      <c r="H353" s="197"/>
      <c r="I353" s="62" t="s">
        <v>5590</v>
      </c>
      <c r="J353" s="62" t="s">
        <v>5590</v>
      </c>
      <c r="K353" s="62" t="s">
        <v>5590</v>
      </c>
      <c r="L353" s="61"/>
    </row>
    <row r="354" spans="1:12" ht="23.4" x14ac:dyDescent="0.3">
      <c r="A354" s="191"/>
      <c r="B354" s="200"/>
      <c r="C354" s="189"/>
      <c r="D354" s="200"/>
      <c r="E354" s="189" t="s">
        <v>840</v>
      </c>
      <c r="F354" s="200" t="s">
        <v>273</v>
      </c>
      <c r="G354" s="196">
        <v>1680000</v>
      </c>
      <c r="H354" s="197"/>
      <c r="I354" s="62" t="s">
        <v>5590</v>
      </c>
      <c r="J354" s="62" t="s">
        <v>5590</v>
      </c>
      <c r="K354" s="62" t="s">
        <v>5590</v>
      </c>
      <c r="L354" s="61"/>
    </row>
    <row r="355" spans="1:12" ht="23.4" x14ac:dyDescent="0.3">
      <c r="A355" s="191"/>
      <c r="B355" s="200"/>
      <c r="C355" s="189"/>
      <c r="D355" s="200" t="s">
        <v>9041</v>
      </c>
      <c r="E355" s="189" t="s">
        <v>593</v>
      </c>
      <c r="F355" s="200" t="s">
        <v>46</v>
      </c>
      <c r="G355" s="196">
        <v>2220000</v>
      </c>
      <c r="H355" s="197"/>
      <c r="I355" s="62" t="s">
        <v>5590</v>
      </c>
      <c r="J355" s="62" t="s">
        <v>5590</v>
      </c>
      <c r="K355" s="62" t="s">
        <v>5590</v>
      </c>
      <c r="L355" s="61"/>
    </row>
    <row r="356" spans="1:12" ht="23.4" x14ac:dyDescent="0.3">
      <c r="A356" s="191"/>
      <c r="B356" s="200"/>
      <c r="C356" s="189"/>
      <c r="D356" s="200"/>
      <c r="E356" s="189" t="s">
        <v>701</v>
      </c>
      <c r="F356" s="200" t="s">
        <v>137</v>
      </c>
      <c r="G356" s="196">
        <v>1028656</v>
      </c>
      <c r="H356" s="197"/>
      <c r="I356" s="62" t="s">
        <v>5590</v>
      </c>
      <c r="J356" s="62" t="s">
        <v>5590</v>
      </c>
      <c r="K356" s="62" t="s">
        <v>5590</v>
      </c>
      <c r="L356" s="61"/>
    </row>
    <row r="357" spans="1:12" ht="23.4" x14ac:dyDescent="0.3">
      <c r="A357" s="191"/>
      <c r="B357" s="200"/>
      <c r="C357" s="189"/>
      <c r="D357" s="200"/>
      <c r="E357" s="189" t="s">
        <v>744</v>
      </c>
      <c r="F357" s="200" t="s">
        <v>137</v>
      </c>
      <c r="G357" s="196">
        <v>9028000</v>
      </c>
      <c r="H357" s="197"/>
      <c r="I357" s="62" t="s">
        <v>5590</v>
      </c>
      <c r="J357" s="62" t="s">
        <v>5590</v>
      </c>
      <c r="K357" s="62" t="s">
        <v>5590</v>
      </c>
      <c r="L357" s="61"/>
    </row>
    <row r="358" spans="1:12" ht="23.4" x14ac:dyDescent="0.3">
      <c r="A358" s="191"/>
      <c r="B358" s="200"/>
      <c r="C358" s="189"/>
      <c r="D358" s="200"/>
      <c r="E358" s="189" t="s">
        <v>795</v>
      </c>
      <c r="F358" s="200" t="s">
        <v>137</v>
      </c>
      <c r="G358" s="196">
        <v>600000</v>
      </c>
      <c r="H358" s="197"/>
      <c r="I358" s="62" t="s">
        <v>5590</v>
      </c>
      <c r="J358" s="62" t="s">
        <v>5590</v>
      </c>
      <c r="K358" s="62" t="s">
        <v>5590</v>
      </c>
      <c r="L358" s="61"/>
    </row>
    <row r="359" spans="1:12" ht="23.4" x14ac:dyDescent="0.3">
      <c r="A359" s="191"/>
      <c r="B359" s="200"/>
      <c r="C359" s="189"/>
      <c r="D359" s="200"/>
      <c r="E359" s="189" t="s">
        <v>806</v>
      </c>
      <c r="F359" s="200" t="s">
        <v>137</v>
      </c>
      <c r="G359" s="196">
        <v>4728000</v>
      </c>
      <c r="H359" s="197">
        <v>518400</v>
      </c>
      <c r="I359" s="62" t="s">
        <v>5590</v>
      </c>
      <c r="J359" s="62" t="s">
        <v>5590</v>
      </c>
      <c r="K359" s="62" t="s">
        <v>5590</v>
      </c>
      <c r="L359" s="61"/>
    </row>
    <row r="360" spans="1:12" ht="23.4" x14ac:dyDescent="0.3">
      <c r="A360" s="191"/>
      <c r="B360" s="200"/>
      <c r="C360" s="189"/>
      <c r="D360" s="200" t="s">
        <v>9011</v>
      </c>
      <c r="E360" s="189" t="s">
        <v>57</v>
      </c>
      <c r="F360" s="200" t="s">
        <v>46</v>
      </c>
      <c r="G360" s="196">
        <v>300000</v>
      </c>
      <c r="H360" s="197"/>
      <c r="I360" s="62" t="s">
        <v>5590</v>
      </c>
      <c r="J360" s="62" t="s">
        <v>5590</v>
      </c>
      <c r="K360" s="62" t="s">
        <v>5590</v>
      </c>
      <c r="L360" s="61"/>
    </row>
    <row r="361" spans="1:12" ht="23.4" x14ac:dyDescent="0.3">
      <c r="A361" s="191"/>
      <c r="B361" s="200"/>
      <c r="C361" s="189"/>
      <c r="D361" s="200"/>
      <c r="E361" s="189" t="s">
        <v>346</v>
      </c>
      <c r="F361" s="200" t="s">
        <v>46</v>
      </c>
      <c r="G361" s="196">
        <v>1760000</v>
      </c>
      <c r="H361" s="197"/>
      <c r="I361" s="62" t="s">
        <v>5590</v>
      </c>
      <c r="J361" s="62" t="s">
        <v>5590</v>
      </c>
      <c r="K361" s="62" t="s">
        <v>5590</v>
      </c>
      <c r="L361" s="61"/>
    </row>
    <row r="362" spans="1:12" ht="23.4" x14ac:dyDescent="0.3">
      <c r="A362" s="191"/>
      <c r="B362" s="200"/>
      <c r="C362" s="189"/>
      <c r="D362" s="200"/>
      <c r="E362" s="189" t="s">
        <v>111</v>
      </c>
      <c r="F362" s="200" t="s">
        <v>103</v>
      </c>
      <c r="G362" s="196">
        <v>704000</v>
      </c>
      <c r="H362" s="197"/>
      <c r="I362" s="62" t="s">
        <v>5590</v>
      </c>
      <c r="J362" s="62" t="s">
        <v>5590</v>
      </c>
      <c r="K362" s="62" t="s">
        <v>5590</v>
      </c>
      <c r="L362" s="61"/>
    </row>
    <row r="363" spans="1:12" ht="23.4" x14ac:dyDescent="0.3">
      <c r="A363" s="191"/>
      <c r="B363" s="200"/>
      <c r="C363" s="189"/>
      <c r="D363" s="200"/>
      <c r="E363" s="189" t="s">
        <v>2854</v>
      </c>
      <c r="F363" s="200" t="s">
        <v>103</v>
      </c>
      <c r="G363" s="196">
        <v>6940000</v>
      </c>
      <c r="H363" s="197">
        <v>731983</v>
      </c>
      <c r="I363" s="62" t="s">
        <v>5590</v>
      </c>
      <c r="J363" s="62" t="s">
        <v>5590</v>
      </c>
      <c r="K363" s="62" t="s">
        <v>5590</v>
      </c>
      <c r="L363" s="61"/>
    </row>
    <row r="364" spans="1:12" ht="23.4" x14ac:dyDescent="0.3">
      <c r="A364" s="191"/>
      <c r="B364" s="200"/>
      <c r="C364" s="189"/>
      <c r="D364" s="200"/>
      <c r="E364" s="189" t="s">
        <v>3301</v>
      </c>
      <c r="F364" s="200" t="s">
        <v>103</v>
      </c>
      <c r="G364" s="196">
        <v>3190000</v>
      </c>
      <c r="H364" s="197"/>
      <c r="I364" s="62" t="s">
        <v>5590</v>
      </c>
      <c r="J364" s="62" t="s">
        <v>5590</v>
      </c>
      <c r="K364" s="62" t="s">
        <v>5590</v>
      </c>
      <c r="L364" s="61"/>
    </row>
    <row r="365" spans="1:12" ht="23.4" x14ac:dyDescent="0.3">
      <c r="A365" s="191" t="s">
        <v>9006</v>
      </c>
      <c r="B365" s="191"/>
      <c r="C365" s="191"/>
      <c r="D365" s="191"/>
      <c r="E365" s="191"/>
      <c r="F365" s="191"/>
      <c r="G365" s="198">
        <v>98985386</v>
      </c>
      <c r="H365" s="199">
        <v>3416783</v>
      </c>
      <c r="I365" s="62"/>
      <c r="J365" s="62"/>
      <c r="K365" s="62"/>
      <c r="L365" s="61"/>
    </row>
    <row r="366" spans="1:12" ht="23.4" x14ac:dyDescent="0.3">
      <c r="A366" s="191" t="s">
        <v>9108</v>
      </c>
      <c r="B366" s="200" t="s">
        <v>9219</v>
      </c>
      <c r="C366" s="189" t="s">
        <v>9218</v>
      </c>
      <c r="D366" s="200" t="s">
        <v>9222</v>
      </c>
      <c r="E366" s="189" t="s">
        <v>637</v>
      </c>
      <c r="F366" s="200" t="s">
        <v>318</v>
      </c>
      <c r="G366" s="196">
        <v>1950000</v>
      </c>
      <c r="H366" s="197"/>
      <c r="I366" s="62" t="s">
        <v>5590</v>
      </c>
      <c r="J366" s="62" t="s">
        <v>5590</v>
      </c>
      <c r="K366" s="62" t="s">
        <v>5590</v>
      </c>
      <c r="L366" s="61"/>
    </row>
    <row r="367" spans="1:12" ht="23.4" x14ac:dyDescent="0.3">
      <c r="A367" s="191"/>
      <c r="B367" s="200"/>
      <c r="C367" s="189"/>
      <c r="D367" s="200" t="s">
        <v>9229</v>
      </c>
      <c r="E367" s="189" t="s">
        <v>368</v>
      </c>
      <c r="F367" s="200" t="s">
        <v>318</v>
      </c>
      <c r="G367" s="196">
        <v>3400000</v>
      </c>
      <c r="H367" s="197"/>
      <c r="I367" s="62" t="s">
        <v>5590</v>
      </c>
      <c r="J367" s="62" t="s">
        <v>5590</v>
      </c>
      <c r="K367" s="62" t="s">
        <v>5590</v>
      </c>
      <c r="L367" s="61"/>
    </row>
    <row r="368" spans="1:12" ht="23.4" x14ac:dyDescent="0.3">
      <c r="A368" s="191"/>
      <c r="B368" s="200"/>
      <c r="C368" s="189"/>
      <c r="D368" s="200"/>
      <c r="E368" s="189" t="s">
        <v>388</v>
      </c>
      <c r="F368" s="200" t="s">
        <v>318</v>
      </c>
      <c r="G368" s="196">
        <v>3365000</v>
      </c>
      <c r="H368" s="197"/>
      <c r="I368" s="62" t="s">
        <v>5590</v>
      </c>
      <c r="J368" s="62" t="s">
        <v>5590</v>
      </c>
      <c r="K368" s="62" t="s">
        <v>5590</v>
      </c>
      <c r="L368" s="61"/>
    </row>
    <row r="369" spans="1:12" ht="23.4" x14ac:dyDescent="0.3">
      <c r="A369" s="191"/>
      <c r="B369" s="200"/>
      <c r="C369" s="189"/>
      <c r="D369" s="200"/>
      <c r="E369" s="189" t="s">
        <v>260</v>
      </c>
      <c r="F369" s="200" t="s">
        <v>262</v>
      </c>
      <c r="G369" s="196">
        <v>324205</v>
      </c>
      <c r="H369" s="197"/>
      <c r="I369" s="62" t="s">
        <v>5590</v>
      </c>
      <c r="J369" s="62" t="s">
        <v>5590</v>
      </c>
      <c r="K369" s="62" t="s">
        <v>5590</v>
      </c>
      <c r="L369" s="61"/>
    </row>
    <row r="370" spans="1:12" ht="23.4" x14ac:dyDescent="0.3">
      <c r="A370" s="191"/>
      <c r="B370" s="200"/>
      <c r="C370" s="189"/>
      <c r="D370" s="200"/>
      <c r="E370" s="189" t="s">
        <v>3415</v>
      </c>
      <c r="F370" s="200" t="s">
        <v>273</v>
      </c>
      <c r="G370" s="196">
        <v>1780000</v>
      </c>
      <c r="H370" s="197">
        <v>71200</v>
      </c>
      <c r="I370" s="62" t="s">
        <v>5590</v>
      </c>
      <c r="J370" s="62" t="s">
        <v>5590</v>
      </c>
      <c r="K370" s="62" t="s">
        <v>5590</v>
      </c>
      <c r="L370" s="61"/>
    </row>
    <row r="371" spans="1:12" ht="23.4" x14ac:dyDescent="0.3">
      <c r="A371" s="191"/>
      <c r="B371" s="200"/>
      <c r="C371" s="189"/>
      <c r="D371" s="200"/>
      <c r="E371" s="189" t="s">
        <v>840</v>
      </c>
      <c r="F371" s="200" t="s">
        <v>273</v>
      </c>
      <c r="G371" s="196">
        <v>1380000</v>
      </c>
      <c r="H371" s="197"/>
      <c r="I371" s="62" t="s">
        <v>5590</v>
      </c>
      <c r="J371" s="62" t="s">
        <v>5590</v>
      </c>
      <c r="K371" s="62" t="s">
        <v>5590</v>
      </c>
      <c r="L371" s="61"/>
    </row>
    <row r="372" spans="1:12" ht="23.4" x14ac:dyDescent="0.3">
      <c r="A372" s="191"/>
      <c r="B372" s="200"/>
      <c r="C372" s="189"/>
      <c r="D372" s="200" t="s">
        <v>9235</v>
      </c>
      <c r="E372" s="189" t="s">
        <v>334</v>
      </c>
      <c r="F372" s="200" t="s">
        <v>318</v>
      </c>
      <c r="G372" s="196">
        <v>2930000</v>
      </c>
      <c r="H372" s="197"/>
      <c r="I372" s="62" t="s">
        <v>5590</v>
      </c>
      <c r="J372" s="62" t="s">
        <v>5590</v>
      </c>
      <c r="K372" s="62" t="s">
        <v>5590</v>
      </c>
      <c r="L372" s="61"/>
    </row>
    <row r="373" spans="1:12" ht="23.4" x14ac:dyDescent="0.3">
      <c r="A373" s="191"/>
      <c r="B373" s="200"/>
      <c r="C373" s="189"/>
      <c r="D373" s="200"/>
      <c r="E373" s="189" t="s">
        <v>627</v>
      </c>
      <c r="F373" s="200" t="s">
        <v>79</v>
      </c>
      <c r="G373" s="196">
        <v>792000</v>
      </c>
      <c r="H373" s="197"/>
      <c r="I373" s="62" t="s">
        <v>5590</v>
      </c>
      <c r="J373" s="62" t="s">
        <v>5590</v>
      </c>
      <c r="K373" s="62" t="s">
        <v>5590</v>
      </c>
      <c r="L373" s="61"/>
    </row>
    <row r="374" spans="1:12" ht="23.4" x14ac:dyDescent="0.3">
      <c r="A374" s="191"/>
      <c r="B374" s="200"/>
      <c r="C374" s="189"/>
      <c r="D374" s="200"/>
      <c r="E374" s="189" t="s">
        <v>973</v>
      </c>
      <c r="F374" s="200" t="s">
        <v>79</v>
      </c>
      <c r="G374" s="196">
        <v>3600000</v>
      </c>
      <c r="H374" s="197"/>
      <c r="I374" s="62" t="s">
        <v>5590</v>
      </c>
      <c r="J374" s="62" t="s">
        <v>5590</v>
      </c>
      <c r="K374" s="62" t="s">
        <v>5590</v>
      </c>
      <c r="L374" s="61"/>
    </row>
    <row r="375" spans="1:12" ht="23.4" x14ac:dyDescent="0.3">
      <c r="A375" s="191"/>
      <c r="B375" s="200"/>
      <c r="C375" s="189"/>
      <c r="D375" s="200"/>
      <c r="E375" s="189" t="s">
        <v>701</v>
      </c>
      <c r="F375" s="200" t="s">
        <v>137</v>
      </c>
      <c r="G375" s="196">
        <v>28977000</v>
      </c>
      <c r="H375" s="197">
        <v>2509000</v>
      </c>
      <c r="I375" s="62" t="s">
        <v>5590</v>
      </c>
      <c r="J375" s="62" t="s">
        <v>5590</v>
      </c>
      <c r="K375" s="62" t="s">
        <v>5590</v>
      </c>
      <c r="L375" s="61"/>
    </row>
    <row r="376" spans="1:12" ht="23.4" x14ac:dyDescent="0.3">
      <c r="A376" s="191"/>
      <c r="B376" s="200"/>
      <c r="C376" s="189"/>
      <c r="D376" s="200"/>
      <c r="E376" s="189" t="s">
        <v>783</v>
      </c>
      <c r="F376" s="200" t="s">
        <v>137</v>
      </c>
      <c r="G376" s="196">
        <v>80000</v>
      </c>
      <c r="H376" s="197"/>
      <c r="I376" s="62" t="s">
        <v>5590</v>
      </c>
      <c r="J376" s="62" t="s">
        <v>5590</v>
      </c>
      <c r="K376" s="62" t="s">
        <v>5590</v>
      </c>
      <c r="L376" s="61"/>
    </row>
    <row r="377" spans="1:12" ht="23.4" x14ac:dyDescent="0.3">
      <c r="A377" s="191"/>
      <c r="B377" s="200"/>
      <c r="C377" s="189"/>
      <c r="D377" s="200"/>
      <c r="E377" s="189" t="s">
        <v>2975</v>
      </c>
      <c r="F377" s="200" t="s">
        <v>137</v>
      </c>
      <c r="G377" s="196">
        <v>4950000</v>
      </c>
      <c r="H377" s="197">
        <v>579730</v>
      </c>
      <c r="I377" s="62" t="s">
        <v>5590</v>
      </c>
      <c r="J377" s="62" t="s">
        <v>5590</v>
      </c>
      <c r="K377" s="62" t="s">
        <v>5590</v>
      </c>
      <c r="L377" s="61"/>
    </row>
    <row r="378" spans="1:12" ht="23.4" x14ac:dyDescent="0.3">
      <c r="A378" s="191"/>
      <c r="B378" s="200"/>
      <c r="C378" s="189"/>
      <c r="D378" s="200"/>
      <c r="E378" s="189" t="s">
        <v>795</v>
      </c>
      <c r="F378" s="200" t="s">
        <v>137</v>
      </c>
      <c r="G378" s="196">
        <v>37993000</v>
      </c>
      <c r="H378" s="197">
        <v>2031608</v>
      </c>
      <c r="I378" s="62" t="s">
        <v>5590</v>
      </c>
      <c r="J378" s="62" t="s">
        <v>5590</v>
      </c>
      <c r="K378" s="62" t="s">
        <v>5590</v>
      </c>
      <c r="L378" s="61"/>
    </row>
    <row r="379" spans="1:12" ht="23.4" x14ac:dyDescent="0.3">
      <c r="A379" s="191"/>
      <c r="B379" s="200"/>
      <c r="C379" s="189"/>
      <c r="D379" s="200"/>
      <c r="E379" s="189" t="s">
        <v>2984</v>
      </c>
      <c r="F379" s="200" t="s">
        <v>137</v>
      </c>
      <c r="G379" s="196">
        <v>3000000</v>
      </c>
      <c r="H379" s="197">
        <v>351351</v>
      </c>
      <c r="I379" s="62" t="s">
        <v>5590</v>
      </c>
      <c r="J379" s="62" t="s">
        <v>5590</v>
      </c>
      <c r="K379" s="62" t="s">
        <v>5590</v>
      </c>
      <c r="L379" s="61"/>
    </row>
    <row r="380" spans="1:12" ht="23.4" x14ac:dyDescent="0.3">
      <c r="A380" s="191"/>
      <c r="B380" s="200"/>
      <c r="C380" s="189"/>
      <c r="D380" s="200" t="s">
        <v>9220</v>
      </c>
      <c r="E380" s="189" t="s">
        <v>1014</v>
      </c>
      <c r="F380" s="200" t="s">
        <v>46</v>
      </c>
      <c r="G380" s="196">
        <v>350000</v>
      </c>
      <c r="H380" s="197"/>
      <c r="I380" s="62" t="s">
        <v>5590</v>
      </c>
      <c r="J380" s="62" t="s">
        <v>5590</v>
      </c>
      <c r="K380" s="62" t="s">
        <v>5590</v>
      </c>
      <c r="L380" s="61"/>
    </row>
    <row r="381" spans="1:12" ht="23.4" x14ac:dyDescent="0.3">
      <c r="A381" s="191"/>
      <c r="B381" s="200"/>
      <c r="C381" s="189"/>
      <c r="D381" s="200"/>
      <c r="E381" s="189" t="s">
        <v>111</v>
      </c>
      <c r="F381" s="200" t="s">
        <v>103</v>
      </c>
      <c r="G381" s="196">
        <v>616000</v>
      </c>
      <c r="H381" s="197"/>
      <c r="I381" s="62" t="s">
        <v>5590</v>
      </c>
      <c r="J381" s="62" t="s">
        <v>5590</v>
      </c>
      <c r="K381" s="62" t="s">
        <v>5590</v>
      </c>
      <c r="L381" s="61"/>
    </row>
    <row r="382" spans="1:12" ht="23.4" x14ac:dyDescent="0.3">
      <c r="A382" s="191"/>
      <c r="B382" s="200"/>
      <c r="C382" s="189"/>
      <c r="D382" s="200"/>
      <c r="E382" s="189" t="s">
        <v>1088</v>
      </c>
      <c r="F382" s="200" t="s">
        <v>128</v>
      </c>
      <c r="G382" s="196">
        <v>2500000</v>
      </c>
      <c r="H382" s="197"/>
      <c r="I382" s="62" t="s">
        <v>5590</v>
      </c>
      <c r="J382" s="62" t="s">
        <v>5590</v>
      </c>
      <c r="K382" s="62" t="s">
        <v>5590</v>
      </c>
      <c r="L382" s="61"/>
    </row>
    <row r="383" spans="1:12" ht="23.4" x14ac:dyDescent="0.3">
      <c r="A383" s="191" t="s">
        <v>9189</v>
      </c>
      <c r="B383" s="191"/>
      <c r="C383" s="191"/>
      <c r="D383" s="191"/>
      <c r="E383" s="191"/>
      <c r="F383" s="191"/>
      <c r="G383" s="198">
        <v>97987205</v>
      </c>
      <c r="H383" s="199">
        <v>5542889</v>
      </c>
      <c r="I383" s="62"/>
      <c r="J383" s="62"/>
      <c r="K383" s="62"/>
      <c r="L383" s="61"/>
    </row>
    <row r="384" spans="1:12" ht="23.4" x14ac:dyDescent="0.3">
      <c r="A384" s="191" t="s">
        <v>1245</v>
      </c>
      <c r="B384" s="191" t="s">
        <v>1576</v>
      </c>
      <c r="C384" s="190" t="s">
        <v>1575</v>
      </c>
      <c r="D384" s="191" t="s">
        <v>1577</v>
      </c>
      <c r="E384" s="190" t="s">
        <v>216</v>
      </c>
      <c r="F384" s="192" t="s">
        <v>46</v>
      </c>
      <c r="G384" s="196">
        <v>1200000</v>
      </c>
      <c r="H384" s="197"/>
      <c r="I384" s="62" t="s">
        <v>5590</v>
      </c>
      <c r="J384" s="62" t="s">
        <v>5590</v>
      </c>
      <c r="K384" s="62" t="s">
        <v>5590</v>
      </c>
      <c r="L384" s="61"/>
    </row>
    <row r="385" spans="1:12" ht="23.4" x14ac:dyDescent="0.3">
      <c r="A385" s="191"/>
      <c r="B385" s="191"/>
      <c r="C385" s="190"/>
      <c r="D385" s="191"/>
      <c r="E385" s="190" t="s">
        <v>245</v>
      </c>
      <c r="F385" s="192" t="s">
        <v>46</v>
      </c>
      <c r="G385" s="196">
        <v>236994</v>
      </c>
      <c r="H385" s="197"/>
      <c r="I385" s="62" t="s">
        <v>5590</v>
      </c>
      <c r="J385" s="62" t="s">
        <v>5590</v>
      </c>
      <c r="K385" s="62" t="s">
        <v>5590</v>
      </c>
      <c r="L385" s="61"/>
    </row>
    <row r="386" spans="1:12" ht="23.4" x14ac:dyDescent="0.3">
      <c r="A386" s="191"/>
      <c r="B386" s="191"/>
      <c r="C386" s="190"/>
      <c r="D386" s="191"/>
      <c r="E386" s="190" t="s">
        <v>2787</v>
      </c>
      <c r="F386" s="192" t="s">
        <v>46</v>
      </c>
      <c r="G386" s="196">
        <v>1800000</v>
      </c>
      <c r="H386" s="197">
        <v>270000</v>
      </c>
      <c r="I386" s="62" t="s">
        <v>5590</v>
      </c>
      <c r="J386" s="62" t="s">
        <v>5590</v>
      </c>
      <c r="K386" s="62" t="s">
        <v>5590</v>
      </c>
      <c r="L386" s="61"/>
    </row>
    <row r="387" spans="1:12" ht="23.4" x14ac:dyDescent="0.3">
      <c r="A387" s="191"/>
      <c r="B387" s="191"/>
      <c r="C387" s="190"/>
      <c r="D387" s="191"/>
      <c r="E387" s="190" t="s">
        <v>251</v>
      </c>
      <c r="F387" s="192" t="s">
        <v>79</v>
      </c>
      <c r="G387" s="196">
        <v>2444000</v>
      </c>
      <c r="H387" s="197"/>
      <c r="I387" s="62" t="s">
        <v>5590</v>
      </c>
      <c r="J387" s="62" t="s">
        <v>5590</v>
      </c>
      <c r="K387" s="62" t="s">
        <v>5590</v>
      </c>
      <c r="L387" s="61"/>
    </row>
    <row r="388" spans="1:12" ht="23.4" x14ac:dyDescent="0.3">
      <c r="A388" s="191"/>
      <c r="B388" s="191"/>
      <c r="C388" s="190"/>
      <c r="D388" s="191"/>
      <c r="E388" s="190" t="s">
        <v>627</v>
      </c>
      <c r="F388" s="192" t="s">
        <v>79</v>
      </c>
      <c r="G388" s="196">
        <v>250000</v>
      </c>
      <c r="H388" s="197"/>
      <c r="I388" s="62" t="s">
        <v>5590</v>
      </c>
      <c r="J388" s="62" t="s">
        <v>5590</v>
      </c>
      <c r="K388" s="62" t="s">
        <v>5590</v>
      </c>
      <c r="L388" s="61"/>
    </row>
    <row r="389" spans="1:12" ht="23.4" x14ac:dyDescent="0.3">
      <c r="A389" s="191"/>
      <c r="B389" s="191"/>
      <c r="C389" s="190"/>
      <c r="D389" s="191"/>
      <c r="E389" s="190" t="s">
        <v>973</v>
      </c>
      <c r="F389" s="192" t="s">
        <v>79</v>
      </c>
      <c r="G389" s="196">
        <v>15982000</v>
      </c>
      <c r="H389" s="197"/>
      <c r="I389" s="62" t="s">
        <v>5590</v>
      </c>
      <c r="J389" s="62" t="s">
        <v>5590</v>
      </c>
      <c r="K389" s="62" t="s">
        <v>5590</v>
      </c>
      <c r="L389" s="61"/>
    </row>
    <row r="390" spans="1:12" ht="23.4" x14ac:dyDescent="0.3">
      <c r="A390" s="191"/>
      <c r="B390" s="191" t="s">
        <v>1471</v>
      </c>
      <c r="C390" s="190" t="s">
        <v>1470</v>
      </c>
      <c r="D390" s="191" t="s">
        <v>1472</v>
      </c>
      <c r="E390" s="190" t="s">
        <v>43</v>
      </c>
      <c r="F390" s="192" t="s">
        <v>46</v>
      </c>
      <c r="G390" s="196">
        <v>990000</v>
      </c>
      <c r="H390" s="197"/>
      <c r="I390" s="62" t="s">
        <v>5590</v>
      </c>
      <c r="J390" s="62" t="s">
        <v>5590</v>
      </c>
      <c r="K390" s="62" t="s">
        <v>5590</v>
      </c>
      <c r="L390" s="61"/>
    </row>
    <row r="391" spans="1:12" ht="23.4" x14ac:dyDescent="0.3">
      <c r="A391" s="191"/>
      <c r="B391" s="191"/>
      <c r="C391" s="190"/>
      <c r="D391" s="191"/>
      <c r="E391" s="190" t="s">
        <v>2802</v>
      </c>
      <c r="F391" s="192" t="s">
        <v>46</v>
      </c>
      <c r="G391" s="196">
        <v>900000</v>
      </c>
      <c r="H391" s="197">
        <v>135000</v>
      </c>
      <c r="I391" s="62" t="s">
        <v>5590</v>
      </c>
      <c r="J391" s="62" t="s">
        <v>5590</v>
      </c>
      <c r="K391" s="62" t="s">
        <v>5590</v>
      </c>
      <c r="L391" s="61"/>
    </row>
    <row r="392" spans="1:12" ht="23.4" x14ac:dyDescent="0.3">
      <c r="A392" s="191"/>
      <c r="B392" s="191"/>
      <c r="C392" s="190"/>
      <c r="D392" s="191"/>
      <c r="E392" s="190" t="s">
        <v>57</v>
      </c>
      <c r="F392" s="192" t="s">
        <v>46</v>
      </c>
      <c r="G392" s="196">
        <v>10950000</v>
      </c>
      <c r="H392" s="197"/>
      <c r="I392" s="62" t="s">
        <v>5590</v>
      </c>
      <c r="J392" s="62" t="s">
        <v>5590</v>
      </c>
      <c r="K392" s="62" t="s">
        <v>5590</v>
      </c>
      <c r="L392" s="61"/>
    </row>
    <row r="393" spans="1:12" ht="23.4" x14ac:dyDescent="0.3">
      <c r="A393" s="191"/>
      <c r="B393" s="191"/>
      <c r="C393" s="190"/>
      <c r="D393" s="191"/>
      <c r="E393" s="190" t="s">
        <v>346</v>
      </c>
      <c r="F393" s="192" t="s">
        <v>46</v>
      </c>
      <c r="G393" s="196">
        <v>1525000</v>
      </c>
      <c r="H393" s="197"/>
      <c r="I393" s="62" t="s">
        <v>5590</v>
      </c>
      <c r="J393" s="62" t="s">
        <v>5590</v>
      </c>
      <c r="K393" s="62" t="s">
        <v>5590</v>
      </c>
      <c r="L393" s="61"/>
    </row>
    <row r="394" spans="1:12" ht="23.4" x14ac:dyDescent="0.3">
      <c r="A394" s="191"/>
      <c r="B394" s="191"/>
      <c r="C394" s="190"/>
      <c r="D394" s="191"/>
      <c r="E394" s="190" t="s">
        <v>2795</v>
      </c>
      <c r="F394" s="192" t="s">
        <v>46</v>
      </c>
      <c r="G394" s="196">
        <v>900000</v>
      </c>
      <c r="H394" s="197">
        <v>135000</v>
      </c>
      <c r="I394" s="62" t="s">
        <v>5590</v>
      </c>
      <c r="J394" s="62" t="s">
        <v>5590</v>
      </c>
      <c r="K394" s="62" t="s">
        <v>5590</v>
      </c>
      <c r="L394" s="61"/>
    </row>
    <row r="395" spans="1:12" ht="23.4" x14ac:dyDescent="0.3">
      <c r="A395" s="191"/>
      <c r="B395" s="191"/>
      <c r="C395" s="190"/>
      <c r="D395" s="191"/>
      <c r="E395" s="190" t="s">
        <v>1014</v>
      </c>
      <c r="F395" s="192" t="s">
        <v>46</v>
      </c>
      <c r="G395" s="196">
        <v>12960000</v>
      </c>
      <c r="H395" s="197"/>
      <c r="I395" s="62" t="s">
        <v>5590</v>
      </c>
      <c r="J395" s="62" t="s">
        <v>5590</v>
      </c>
      <c r="K395" s="62" t="s">
        <v>5590</v>
      </c>
      <c r="L395" s="61"/>
    </row>
    <row r="396" spans="1:12" ht="23.4" x14ac:dyDescent="0.3">
      <c r="A396" s="191"/>
      <c r="B396" s="191"/>
      <c r="C396" s="190"/>
      <c r="D396" s="191"/>
      <c r="E396" s="190" t="s">
        <v>78</v>
      </c>
      <c r="F396" s="192" t="s">
        <v>79</v>
      </c>
      <c r="G396" s="196">
        <v>2460000</v>
      </c>
      <c r="H396" s="197"/>
      <c r="I396" s="62" t="s">
        <v>5590</v>
      </c>
      <c r="J396" s="62" t="s">
        <v>5590</v>
      </c>
      <c r="K396" s="62" t="s">
        <v>5590</v>
      </c>
      <c r="L396" s="61"/>
    </row>
    <row r="397" spans="1:12" ht="23.4" x14ac:dyDescent="0.3">
      <c r="A397" s="191"/>
      <c r="B397" s="191"/>
      <c r="C397" s="190"/>
      <c r="D397" s="191"/>
      <c r="E397" s="190" t="s">
        <v>84</v>
      </c>
      <c r="F397" s="192" t="s">
        <v>79</v>
      </c>
      <c r="G397" s="196">
        <v>1080000</v>
      </c>
      <c r="H397" s="197"/>
      <c r="I397" s="62" t="s">
        <v>5590</v>
      </c>
      <c r="J397" s="62" t="s">
        <v>5590</v>
      </c>
      <c r="K397" s="62" t="s">
        <v>5590</v>
      </c>
      <c r="L397" s="61"/>
    </row>
    <row r="398" spans="1:12" ht="23.4" x14ac:dyDescent="0.3">
      <c r="A398" s="191"/>
      <c r="B398" s="191" t="s">
        <v>1426</v>
      </c>
      <c r="C398" s="190" t="s">
        <v>1425</v>
      </c>
      <c r="D398" s="191" t="s">
        <v>1427</v>
      </c>
      <c r="E398" s="190" t="s">
        <v>1432</v>
      </c>
      <c r="F398" s="192" t="s">
        <v>128</v>
      </c>
      <c r="G398" s="196">
        <v>2499500</v>
      </c>
      <c r="H398" s="197"/>
      <c r="I398" s="62" t="s">
        <v>5590</v>
      </c>
      <c r="J398" s="62" t="s">
        <v>5590</v>
      </c>
      <c r="K398" s="62" t="s">
        <v>5590</v>
      </c>
      <c r="L398" s="61"/>
    </row>
    <row r="399" spans="1:12" ht="23.4" x14ac:dyDescent="0.3">
      <c r="A399" s="191"/>
      <c r="B399" s="191"/>
      <c r="C399" s="190"/>
      <c r="D399" s="191"/>
      <c r="E399" s="190" t="s">
        <v>127</v>
      </c>
      <c r="F399" s="192" t="s">
        <v>128</v>
      </c>
      <c r="G399" s="196">
        <v>450000</v>
      </c>
      <c r="H399" s="197"/>
      <c r="I399" s="62" t="s">
        <v>5590</v>
      </c>
      <c r="J399" s="62" t="s">
        <v>5590</v>
      </c>
      <c r="K399" s="62" t="s">
        <v>5590</v>
      </c>
      <c r="L399" s="61"/>
    </row>
    <row r="400" spans="1:12" ht="23.4" x14ac:dyDescent="0.3">
      <c r="A400" s="191"/>
      <c r="B400" s="191" t="s">
        <v>1258</v>
      </c>
      <c r="C400" s="190" t="s">
        <v>1257</v>
      </c>
      <c r="D400" s="191" t="s">
        <v>1259</v>
      </c>
      <c r="E400" s="190" t="s">
        <v>101</v>
      </c>
      <c r="F400" s="192" t="s">
        <v>103</v>
      </c>
      <c r="G400" s="196">
        <v>2871000</v>
      </c>
      <c r="H400" s="197">
        <v>57420</v>
      </c>
      <c r="I400" s="62" t="s">
        <v>5590</v>
      </c>
      <c r="J400" s="62" t="s">
        <v>5590</v>
      </c>
      <c r="K400" s="62" t="s">
        <v>5590</v>
      </c>
      <c r="L400" s="61"/>
    </row>
    <row r="401" spans="1:12" ht="23.4" x14ac:dyDescent="0.3">
      <c r="A401" s="191"/>
      <c r="B401" s="191"/>
      <c r="C401" s="190"/>
      <c r="D401" s="191"/>
      <c r="E401" s="190" t="s">
        <v>111</v>
      </c>
      <c r="F401" s="192" t="s">
        <v>103</v>
      </c>
      <c r="G401" s="196">
        <v>300450</v>
      </c>
      <c r="H401" s="197"/>
      <c r="I401" s="62" t="s">
        <v>5590</v>
      </c>
      <c r="J401" s="62" t="s">
        <v>5590</v>
      </c>
      <c r="K401" s="62" t="s">
        <v>5590</v>
      </c>
      <c r="L401" s="61"/>
    </row>
    <row r="402" spans="1:12" ht="23.4" x14ac:dyDescent="0.3">
      <c r="A402" s="191"/>
      <c r="B402" s="191"/>
      <c r="C402" s="190"/>
      <c r="D402" s="191"/>
      <c r="E402" s="190" t="s">
        <v>377</v>
      </c>
      <c r="F402" s="192" t="s">
        <v>103</v>
      </c>
      <c r="G402" s="196">
        <v>4846000</v>
      </c>
      <c r="H402" s="197"/>
      <c r="I402" s="62" t="s">
        <v>5590</v>
      </c>
      <c r="J402" s="62" t="s">
        <v>5590</v>
      </c>
      <c r="K402" s="62" t="s">
        <v>5590</v>
      </c>
      <c r="L402" s="61"/>
    </row>
    <row r="403" spans="1:12" ht="23.4" x14ac:dyDescent="0.3">
      <c r="A403" s="191"/>
      <c r="B403" s="191"/>
      <c r="C403" s="190"/>
      <c r="D403" s="191"/>
      <c r="E403" s="190" t="s">
        <v>2779</v>
      </c>
      <c r="F403" s="192" t="s">
        <v>103</v>
      </c>
      <c r="G403" s="196">
        <v>1800000</v>
      </c>
      <c r="H403" s="197">
        <v>270000</v>
      </c>
      <c r="I403" s="62" t="s">
        <v>5590</v>
      </c>
      <c r="J403" s="62" t="s">
        <v>5590</v>
      </c>
      <c r="K403" s="62" t="s">
        <v>5590</v>
      </c>
      <c r="L403" s="61"/>
    </row>
    <row r="404" spans="1:12" ht="23.4" x14ac:dyDescent="0.3">
      <c r="A404" s="191"/>
      <c r="B404" s="191"/>
      <c r="C404" s="190"/>
      <c r="D404" s="191"/>
      <c r="E404" s="190" t="s">
        <v>1051</v>
      </c>
      <c r="F404" s="192" t="s">
        <v>103</v>
      </c>
      <c r="G404" s="196">
        <v>7130000</v>
      </c>
      <c r="H404" s="197"/>
      <c r="I404" s="62" t="s">
        <v>5590</v>
      </c>
      <c r="J404" s="62" t="s">
        <v>5590</v>
      </c>
      <c r="K404" s="62" t="s">
        <v>5590</v>
      </c>
      <c r="L404" s="61"/>
    </row>
    <row r="405" spans="1:12" ht="23.4" x14ac:dyDescent="0.3">
      <c r="A405" s="191"/>
      <c r="B405" s="191"/>
      <c r="C405" s="190"/>
      <c r="D405" s="191"/>
      <c r="E405" s="190" t="s">
        <v>1303</v>
      </c>
      <c r="F405" s="192" t="s">
        <v>103</v>
      </c>
      <c r="G405" s="196">
        <v>365000</v>
      </c>
      <c r="H405" s="197"/>
      <c r="I405" s="62" t="s">
        <v>5590</v>
      </c>
      <c r="J405" s="62" t="s">
        <v>5590</v>
      </c>
      <c r="K405" s="62" t="s">
        <v>5590</v>
      </c>
      <c r="L405" s="61"/>
    </row>
    <row r="406" spans="1:12" ht="23.4" x14ac:dyDescent="0.3">
      <c r="A406" s="191"/>
      <c r="B406" s="191"/>
      <c r="C406" s="190"/>
      <c r="D406" s="191"/>
      <c r="E406" s="190" t="s">
        <v>455</v>
      </c>
      <c r="F406" s="192" t="s">
        <v>103</v>
      </c>
      <c r="G406" s="196">
        <v>18378000</v>
      </c>
      <c r="H406" s="197"/>
      <c r="I406" s="62" t="s">
        <v>5590</v>
      </c>
      <c r="J406" s="62" t="s">
        <v>5590</v>
      </c>
      <c r="K406" s="62" t="s">
        <v>5590</v>
      </c>
      <c r="L406" s="61"/>
    </row>
    <row r="407" spans="1:12" ht="23.4" x14ac:dyDescent="0.3">
      <c r="A407" s="191"/>
      <c r="B407" s="191"/>
      <c r="C407" s="190"/>
      <c r="D407" s="191"/>
      <c r="E407" s="190" t="s">
        <v>1088</v>
      </c>
      <c r="F407" s="192" t="s">
        <v>128</v>
      </c>
      <c r="G407" s="196">
        <v>5497250</v>
      </c>
      <c r="H407" s="197">
        <v>59985</v>
      </c>
      <c r="I407" s="62" t="s">
        <v>5590</v>
      </c>
      <c r="J407" s="62" t="s">
        <v>5590</v>
      </c>
      <c r="K407" s="62" t="s">
        <v>5590</v>
      </c>
      <c r="L407" s="61"/>
    </row>
    <row r="408" spans="1:12" ht="23.4" x14ac:dyDescent="0.3">
      <c r="A408" s="191"/>
      <c r="B408" s="191"/>
      <c r="C408" s="190"/>
      <c r="D408" s="191"/>
      <c r="E408" s="190" t="s">
        <v>1076</v>
      </c>
      <c r="F408" s="192" t="s">
        <v>128</v>
      </c>
      <c r="G408" s="196">
        <v>17010000</v>
      </c>
      <c r="H408" s="197"/>
      <c r="I408" s="62" t="s">
        <v>5590</v>
      </c>
      <c r="J408" s="62" t="s">
        <v>5590</v>
      </c>
      <c r="K408" s="62" t="s">
        <v>5590</v>
      </c>
      <c r="L408" s="61"/>
    </row>
    <row r="409" spans="1:12" ht="23.4" x14ac:dyDescent="0.3">
      <c r="A409" s="191"/>
      <c r="B409" s="191" t="s">
        <v>1329</v>
      </c>
      <c r="C409" s="190" t="s">
        <v>1328</v>
      </c>
      <c r="D409" s="191" t="s">
        <v>1330</v>
      </c>
      <c r="E409" s="190" t="s">
        <v>3079</v>
      </c>
      <c r="F409" s="192" t="s">
        <v>318</v>
      </c>
      <c r="G409" s="196">
        <v>1498000</v>
      </c>
      <c r="H409" s="197">
        <v>29960</v>
      </c>
      <c r="I409" s="62" t="s">
        <v>5590</v>
      </c>
      <c r="J409" s="62" t="s">
        <v>5590</v>
      </c>
      <c r="K409" s="62" t="s">
        <v>5590</v>
      </c>
      <c r="L409" s="61"/>
    </row>
    <row r="410" spans="1:12" ht="23.4" x14ac:dyDescent="0.3">
      <c r="A410" s="191"/>
      <c r="B410" s="191"/>
      <c r="C410" s="190"/>
      <c r="D410" s="191"/>
      <c r="E410" s="190" t="s">
        <v>354</v>
      </c>
      <c r="F410" s="192" t="s">
        <v>318</v>
      </c>
      <c r="G410" s="196">
        <v>346915</v>
      </c>
      <c r="H410" s="197"/>
      <c r="I410" s="62" t="s">
        <v>5590</v>
      </c>
      <c r="J410" s="62" t="s">
        <v>5590</v>
      </c>
      <c r="K410" s="62" t="s">
        <v>5590</v>
      </c>
      <c r="L410" s="61"/>
    </row>
    <row r="411" spans="1:12" ht="23.4" x14ac:dyDescent="0.3">
      <c r="A411" s="191"/>
      <c r="B411" s="191"/>
      <c r="C411" s="190"/>
      <c r="D411" s="191"/>
      <c r="E411" s="190" t="s">
        <v>368</v>
      </c>
      <c r="F411" s="192" t="s">
        <v>318</v>
      </c>
      <c r="G411" s="196">
        <v>2459000</v>
      </c>
      <c r="H411" s="197"/>
      <c r="I411" s="62" t="s">
        <v>5590</v>
      </c>
      <c r="J411" s="62" t="s">
        <v>5590</v>
      </c>
      <c r="K411" s="62" t="s">
        <v>5590</v>
      </c>
      <c r="L411" s="88"/>
    </row>
    <row r="412" spans="1:12" ht="23.4" x14ac:dyDescent="0.3">
      <c r="A412" s="191"/>
      <c r="B412" s="191"/>
      <c r="C412" s="190"/>
      <c r="D412" s="191"/>
      <c r="E412" s="190" t="s">
        <v>3068</v>
      </c>
      <c r="F412" s="192" t="s">
        <v>318</v>
      </c>
      <c r="G412" s="196">
        <v>2964000</v>
      </c>
      <c r="H412" s="197">
        <v>59280</v>
      </c>
      <c r="I412" s="62" t="s">
        <v>5590</v>
      </c>
      <c r="J412" s="62" t="s">
        <v>5590</v>
      </c>
      <c r="K412" s="62" t="s">
        <v>5590</v>
      </c>
      <c r="L412" s="88"/>
    </row>
    <row r="413" spans="1:12" ht="23.4" x14ac:dyDescent="0.3">
      <c r="A413" s="191"/>
      <c r="B413" s="191"/>
      <c r="C413" s="190"/>
      <c r="D413" s="191"/>
      <c r="E413" s="190" t="s">
        <v>388</v>
      </c>
      <c r="F413" s="192" t="s">
        <v>318</v>
      </c>
      <c r="G413" s="196">
        <v>4910000</v>
      </c>
      <c r="H413" s="197"/>
      <c r="I413" s="62" t="s">
        <v>5590</v>
      </c>
      <c r="J413" s="62" t="s">
        <v>5590</v>
      </c>
      <c r="K413" s="62" t="s">
        <v>5590</v>
      </c>
      <c r="L413" s="88"/>
    </row>
    <row r="414" spans="1:12" ht="23.4" x14ac:dyDescent="0.3">
      <c r="A414" s="191"/>
      <c r="B414" s="191"/>
      <c r="C414" s="190"/>
      <c r="D414" s="191"/>
      <c r="E414" s="190" t="s">
        <v>3056</v>
      </c>
      <c r="F414" s="192" t="s">
        <v>318</v>
      </c>
      <c r="G414" s="196">
        <v>2955000</v>
      </c>
      <c r="H414" s="197">
        <v>59100</v>
      </c>
      <c r="I414" s="62" t="s">
        <v>5590</v>
      </c>
      <c r="J414" s="62" t="s">
        <v>5590</v>
      </c>
      <c r="K414" s="62" t="s">
        <v>5590</v>
      </c>
      <c r="L414" s="88"/>
    </row>
    <row r="415" spans="1:12" ht="23.4" x14ac:dyDescent="0.3">
      <c r="A415" s="191"/>
      <c r="B415" s="191"/>
      <c r="C415" s="190"/>
      <c r="D415" s="191"/>
      <c r="E415" s="190" t="s">
        <v>440</v>
      </c>
      <c r="F415" s="192" t="s">
        <v>318</v>
      </c>
      <c r="G415" s="196">
        <v>4947750</v>
      </c>
      <c r="H415" s="197"/>
      <c r="I415" s="62" t="s">
        <v>5590</v>
      </c>
      <c r="J415" s="62" t="s">
        <v>5590</v>
      </c>
      <c r="K415" s="62" t="s">
        <v>5590</v>
      </c>
      <c r="L415" s="88"/>
    </row>
    <row r="416" spans="1:12" ht="23.4" x14ac:dyDescent="0.3">
      <c r="A416" s="191"/>
      <c r="B416" s="191"/>
      <c r="C416" s="190"/>
      <c r="D416" s="191"/>
      <c r="E416" s="190" t="s">
        <v>935</v>
      </c>
      <c r="F416" s="192" t="s">
        <v>318</v>
      </c>
      <c r="G416" s="196">
        <v>17350000</v>
      </c>
      <c r="H416" s="197"/>
      <c r="I416" s="62" t="s">
        <v>5590</v>
      </c>
      <c r="J416" s="62" t="s">
        <v>5590</v>
      </c>
      <c r="K416" s="62" t="s">
        <v>5590</v>
      </c>
      <c r="L416" s="88"/>
    </row>
    <row r="417" spans="1:12" ht="23.4" x14ac:dyDescent="0.3">
      <c r="A417" s="191"/>
      <c r="B417" s="191"/>
      <c r="C417" s="190"/>
      <c r="D417" s="191"/>
      <c r="E417" s="190" t="s">
        <v>1403</v>
      </c>
      <c r="F417" s="192" t="s">
        <v>262</v>
      </c>
      <c r="G417" s="196">
        <v>499528</v>
      </c>
      <c r="H417" s="197"/>
      <c r="I417" s="62" t="s">
        <v>5590</v>
      </c>
      <c r="J417" s="62" t="s">
        <v>5590</v>
      </c>
      <c r="K417" s="62" t="s">
        <v>5590</v>
      </c>
      <c r="L417" s="88"/>
    </row>
    <row r="418" spans="1:12" ht="23.4" x14ac:dyDescent="0.3">
      <c r="A418" s="191"/>
      <c r="B418" s="191"/>
      <c r="C418" s="190"/>
      <c r="D418" s="191"/>
      <c r="E418" s="190" t="s">
        <v>923</v>
      </c>
      <c r="F418" s="192" t="s">
        <v>262</v>
      </c>
      <c r="G418" s="196">
        <v>2499000</v>
      </c>
      <c r="H418" s="197"/>
      <c r="I418" s="62" t="s">
        <v>5590</v>
      </c>
      <c r="J418" s="62" t="s">
        <v>5590</v>
      </c>
      <c r="K418" s="62" t="s">
        <v>5590</v>
      </c>
      <c r="L418" s="88"/>
    </row>
    <row r="419" spans="1:12" ht="23.4" x14ac:dyDescent="0.3">
      <c r="A419" s="191"/>
      <c r="B419" s="191"/>
      <c r="C419" s="190"/>
      <c r="D419" s="191"/>
      <c r="E419" s="190" t="s">
        <v>576</v>
      </c>
      <c r="F419" s="192" t="s">
        <v>262</v>
      </c>
      <c r="G419" s="196">
        <v>2498000</v>
      </c>
      <c r="H419" s="197"/>
      <c r="I419" s="62" t="s">
        <v>5590</v>
      </c>
      <c r="J419" s="62" t="s">
        <v>5590</v>
      </c>
      <c r="K419" s="62" t="s">
        <v>5590</v>
      </c>
      <c r="L419" s="88"/>
    </row>
    <row r="420" spans="1:12" ht="23.4" x14ac:dyDescent="0.3">
      <c r="A420" s="191"/>
      <c r="B420" s="191" t="s">
        <v>1241</v>
      </c>
      <c r="C420" s="190" t="s">
        <v>1240</v>
      </c>
      <c r="D420" s="191" t="s">
        <v>1242</v>
      </c>
      <c r="E420" s="190" t="s">
        <v>317</v>
      </c>
      <c r="F420" s="192" t="s">
        <v>318</v>
      </c>
      <c r="G420" s="196">
        <v>986000</v>
      </c>
      <c r="H420" s="197">
        <v>19720</v>
      </c>
      <c r="I420" s="62" t="s">
        <v>5590</v>
      </c>
      <c r="J420" s="62" t="s">
        <v>5590</v>
      </c>
      <c r="K420" s="62" t="s">
        <v>5590</v>
      </c>
      <c r="L420" s="88"/>
    </row>
    <row r="421" spans="1:12" ht="23.4" x14ac:dyDescent="0.3">
      <c r="A421" s="191"/>
      <c r="B421" s="191"/>
      <c r="C421" s="190"/>
      <c r="D421" s="191"/>
      <c r="E421" s="190" t="s">
        <v>334</v>
      </c>
      <c r="F421" s="192" t="s">
        <v>318</v>
      </c>
      <c r="G421" s="196">
        <v>2450750</v>
      </c>
      <c r="H421" s="197"/>
      <c r="I421" s="62" t="s">
        <v>5590</v>
      </c>
      <c r="J421" s="62" t="s">
        <v>5590</v>
      </c>
      <c r="K421" s="62" t="s">
        <v>5590</v>
      </c>
      <c r="L421" s="88"/>
    </row>
    <row r="422" spans="1:12" ht="23.4" x14ac:dyDescent="0.3">
      <c r="A422" s="191"/>
      <c r="B422" s="191" t="s">
        <v>1462</v>
      </c>
      <c r="C422" s="190" t="s">
        <v>1461</v>
      </c>
      <c r="D422" s="191" t="s">
        <v>1463</v>
      </c>
      <c r="E422" s="190" t="s">
        <v>882</v>
      </c>
      <c r="F422" s="192" t="s">
        <v>273</v>
      </c>
      <c r="G422" s="196">
        <v>3275000</v>
      </c>
      <c r="H422" s="197">
        <v>31000</v>
      </c>
      <c r="I422" s="62" t="s">
        <v>5590</v>
      </c>
      <c r="J422" s="62" t="s">
        <v>5590</v>
      </c>
      <c r="K422" s="62" t="s">
        <v>5590</v>
      </c>
      <c r="L422" s="88"/>
    </row>
    <row r="423" spans="1:12" ht="23.4" x14ac:dyDescent="0.3">
      <c r="A423" s="191"/>
      <c r="B423" s="191"/>
      <c r="C423" s="190"/>
      <c r="D423" s="191"/>
      <c r="E423" s="190" t="s">
        <v>272</v>
      </c>
      <c r="F423" s="192" t="s">
        <v>273</v>
      </c>
      <c r="G423" s="196">
        <v>2500000</v>
      </c>
      <c r="H423" s="197"/>
      <c r="I423" s="62" t="s">
        <v>5590</v>
      </c>
      <c r="J423" s="62" t="s">
        <v>5590</v>
      </c>
      <c r="K423" s="62" t="s">
        <v>5590</v>
      </c>
      <c r="L423" s="88"/>
    </row>
    <row r="424" spans="1:12" ht="23.4" x14ac:dyDescent="0.3">
      <c r="A424" s="191"/>
      <c r="B424" s="191"/>
      <c r="C424" s="190"/>
      <c r="D424" s="191"/>
      <c r="E424" s="190" t="s">
        <v>1528</v>
      </c>
      <c r="F424" s="192" t="s">
        <v>273</v>
      </c>
      <c r="G424" s="196">
        <v>2850000</v>
      </c>
      <c r="H424" s="197"/>
      <c r="I424" s="62" t="s">
        <v>5590</v>
      </c>
      <c r="J424" s="62" t="s">
        <v>5590</v>
      </c>
      <c r="K424" s="62" t="s">
        <v>5590</v>
      </c>
      <c r="L424" s="88"/>
    </row>
    <row r="425" spans="1:12" ht="23.4" x14ac:dyDescent="0.3">
      <c r="A425" s="191"/>
      <c r="B425" s="191"/>
      <c r="C425" s="190"/>
      <c r="D425" s="191"/>
      <c r="E425" s="190" t="s">
        <v>295</v>
      </c>
      <c r="F425" s="192" t="s">
        <v>273</v>
      </c>
      <c r="G425" s="196">
        <v>2500000</v>
      </c>
      <c r="H425" s="197"/>
      <c r="I425" s="62" t="s">
        <v>5590</v>
      </c>
      <c r="J425" s="62" t="s">
        <v>5590</v>
      </c>
      <c r="K425" s="62" t="s">
        <v>5590</v>
      </c>
      <c r="L425" s="88"/>
    </row>
    <row r="426" spans="1:12" ht="23.4" x14ac:dyDescent="0.3">
      <c r="A426" s="191"/>
      <c r="B426" s="191"/>
      <c r="C426" s="190"/>
      <c r="D426" s="191"/>
      <c r="E426" s="190" t="s">
        <v>305</v>
      </c>
      <c r="F426" s="192" t="s">
        <v>273</v>
      </c>
      <c r="G426" s="196">
        <v>2499500</v>
      </c>
      <c r="H426" s="197"/>
      <c r="I426" s="62" t="s">
        <v>5590</v>
      </c>
      <c r="J426" s="62" t="s">
        <v>5590</v>
      </c>
      <c r="K426" s="62" t="s">
        <v>5590</v>
      </c>
      <c r="L426" s="88"/>
    </row>
    <row r="427" spans="1:12" ht="23.4" x14ac:dyDescent="0.3">
      <c r="A427" s="191"/>
      <c r="B427" s="191"/>
      <c r="C427" s="190"/>
      <c r="D427" s="191"/>
      <c r="E427" s="190" t="s">
        <v>853</v>
      </c>
      <c r="F427" s="192" t="s">
        <v>273</v>
      </c>
      <c r="G427" s="196">
        <v>2490000</v>
      </c>
      <c r="H427" s="197"/>
      <c r="I427" s="62" t="s">
        <v>5590</v>
      </c>
      <c r="J427" s="62" t="s">
        <v>5590</v>
      </c>
      <c r="K427" s="62" t="s">
        <v>5590</v>
      </c>
      <c r="L427" s="88"/>
    </row>
    <row r="428" spans="1:12" ht="23.4" x14ac:dyDescent="0.3">
      <c r="A428" s="191"/>
      <c r="B428" s="191"/>
      <c r="C428" s="190"/>
      <c r="D428" s="191"/>
      <c r="E428" s="190" t="s">
        <v>840</v>
      </c>
      <c r="F428" s="192" t="s">
        <v>273</v>
      </c>
      <c r="G428" s="196">
        <v>34560000</v>
      </c>
      <c r="H428" s="197"/>
      <c r="I428" s="62" t="s">
        <v>5590</v>
      </c>
      <c r="J428" s="62" t="s">
        <v>5590</v>
      </c>
      <c r="K428" s="62" t="s">
        <v>5590</v>
      </c>
      <c r="L428" s="88"/>
    </row>
    <row r="429" spans="1:12" ht="23.4" x14ac:dyDescent="0.3">
      <c r="A429" s="191"/>
      <c r="B429" s="191" t="s">
        <v>1728</v>
      </c>
      <c r="C429" s="190" t="s">
        <v>1727</v>
      </c>
      <c r="D429" s="191" t="s">
        <v>1729</v>
      </c>
      <c r="E429" s="190" t="s">
        <v>2440</v>
      </c>
      <c r="F429" s="192" t="s">
        <v>137</v>
      </c>
      <c r="G429" s="196">
        <v>3998800</v>
      </c>
      <c r="H429" s="197">
        <v>29980</v>
      </c>
      <c r="I429" s="62" t="s">
        <v>5590</v>
      </c>
      <c r="J429" s="62" t="s">
        <v>5590</v>
      </c>
      <c r="K429" s="62" t="s">
        <v>5590</v>
      </c>
      <c r="L429" s="88"/>
    </row>
    <row r="430" spans="1:12" ht="23.4" x14ac:dyDescent="0.3">
      <c r="A430" s="191"/>
      <c r="B430" s="191"/>
      <c r="C430" s="190"/>
      <c r="D430" s="191"/>
      <c r="E430" s="190" t="s">
        <v>135</v>
      </c>
      <c r="F430" s="192" t="s">
        <v>137</v>
      </c>
      <c r="G430" s="196">
        <v>1650000</v>
      </c>
      <c r="H430" s="197"/>
      <c r="I430" s="62" t="s">
        <v>5590</v>
      </c>
      <c r="J430" s="62" t="s">
        <v>5590</v>
      </c>
      <c r="K430" s="62" t="s">
        <v>5590</v>
      </c>
      <c r="L430" s="88"/>
    </row>
    <row r="431" spans="1:12" ht="23.4" x14ac:dyDescent="0.3">
      <c r="A431" s="191"/>
      <c r="B431" s="191"/>
      <c r="C431" s="190"/>
      <c r="D431" s="191"/>
      <c r="E431" s="190" t="s">
        <v>2206</v>
      </c>
      <c r="F431" s="192" t="s">
        <v>137</v>
      </c>
      <c r="G431" s="196">
        <v>300000</v>
      </c>
      <c r="H431" s="197"/>
      <c r="I431" s="62" t="s">
        <v>5590</v>
      </c>
      <c r="J431" s="62" t="s">
        <v>5590</v>
      </c>
      <c r="K431" s="62" t="s">
        <v>5590</v>
      </c>
      <c r="L431" s="88"/>
    </row>
    <row r="432" spans="1:12" ht="23.4" x14ac:dyDescent="0.3">
      <c r="A432" s="191"/>
      <c r="B432" s="191"/>
      <c r="C432" s="190"/>
      <c r="D432" s="191"/>
      <c r="E432" s="190" t="s">
        <v>2130</v>
      </c>
      <c r="F432" s="192" t="s">
        <v>137</v>
      </c>
      <c r="G432" s="196">
        <v>342000</v>
      </c>
      <c r="H432" s="197"/>
      <c r="I432" s="62" t="s">
        <v>5590</v>
      </c>
      <c r="J432" s="62" t="s">
        <v>5590</v>
      </c>
      <c r="K432" s="62" t="s">
        <v>5590</v>
      </c>
      <c r="L432" s="88"/>
    </row>
    <row r="433" spans="1:12" ht="23.4" x14ac:dyDescent="0.3">
      <c r="A433" s="191"/>
      <c r="B433" s="191"/>
      <c r="C433" s="190"/>
      <c r="D433" s="191"/>
      <c r="E433" s="190" t="s">
        <v>148</v>
      </c>
      <c r="F433" s="192" t="s">
        <v>137</v>
      </c>
      <c r="G433" s="196">
        <v>23429900</v>
      </c>
      <c r="H433" s="197"/>
      <c r="I433" s="62" t="s">
        <v>5590</v>
      </c>
      <c r="J433" s="62" t="s">
        <v>5590</v>
      </c>
      <c r="K433" s="62" t="s">
        <v>5590</v>
      </c>
      <c r="L433" s="88"/>
    </row>
    <row r="434" spans="1:12" ht="23.4" x14ac:dyDescent="0.3">
      <c r="A434" s="191"/>
      <c r="B434" s="191"/>
      <c r="C434" s="190"/>
      <c r="D434" s="191"/>
      <c r="E434" s="190" t="s">
        <v>547</v>
      </c>
      <c r="F434" s="192" t="s">
        <v>137</v>
      </c>
      <c r="G434" s="196">
        <v>3987000</v>
      </c>
      <c r="H434" s="197">
        <v>30000</v>
      </c>
      <c r="I434" s="62" t="s">
        <v>5590</v>
      </c>
      <c r="J434" s="62" t="s">
        <v>5590</v>
      </c>
      <c r="K434" s="62" t="s">
        <v>5590</v>
      </c>
      <c r="L434" s="88"/>
    </row>
    <row r="435" spans="1:12" ht="23.4" x14ac:dyDescent="0.3">
      <c r="A435" s="191"/>
      <c r="B435" s="191"/>
      <c r="C435" s="190"/>
      <c r="D435" s="191"/>
      <c r="E435" s="190" t="s">
        <v>175</v>
      </c>
      <c r="F435" s="192" t="s">
        <v>137</v>
      </c>
      <c r="G435" s="196">
        <v>1290000</v>
      </c>
      <c r="H435" s="197"/>
      <c r="I435" s="62" t="s">
        <v>5590</v>
      </c>
      <c r="J435" s="62" t="s">
        <v>5590</v>
      </c>
      <c r="K435" s="62" t="s">
        <v>5590</v>
      </c>
      <c r="L435" s="88"/>
    </row>
    <row r="436" spans="1:12" ht="23.4" x14ac:dyDescent="0.3">
      <c r="A436" s="191"/>
      <c r="B436" s="191"/>
      <c r="C436" s="190"/>
      <c r="D436" s="191"/>
      <c r="E436" s="190" t="s">
        <v>2343</v>
      </c>
      <c r="F436" s="192" t="s">
        <v>137</v>
      </c>
      <c r="G436" s="196">
        <v>5459000</v>
      </c>
      <c r="H436" s="197">
        <v>59940</v>
      </c>
      <c r="I436" s="62" t="s">
        <v>5590</v>
      </c>
      <c r="J436" s="62" t="s">
        <v>5590</v>
      </c>
      <c r="K436" s="62" t="s">
        <v>5590</v>
      </c>
      <c r="L436" s="88"/>
    </row>
    <row r="437" spans="1:12" ht="23.4" x14ac:dyDescent="0.3">
      <c r="A437" s="191"/>
      <c r="B437" s="191"/>
      <c r="C437" s="190"/>
      <c r="D437" s="191"/>
      <c r="E437" s="190" t="s">
        <v>2122</v>
      </c>
      <c r="F437" s="192" t="s">
        <v>137</v>
      </c>
      <c r="G437" s="196">
        <v>3320000</v>
      </c>
      <c r="H437" s="197"/>
      <c r="I437" s="62" t="s">
        <v>5590</v>
      </c>
      <c r="J437" s="62" t="s">
        <v>5590</v>
      </c>
      <c r="K437" s="62" t="s">
        <v>5590</v>
      </c>
      <c r="L437" s="88"/>
    </row>
    <row r="438" spans="1:12" ht="23.4" x14ac:dyDescent="0.3">
      <c r="A438" s="191"/>
      <c r="B438" s="191"/>
      <c r="C438" s="190"/>
      <c r="D438" s="191"/>
      <c r="E438" s="190" t="s">
        <v>2356</v>
      </c>
      <c r="F438" s="192" t="s">
        <v>137</v>
      </c>
      <c r="G438" s="196">
        <v>31495000</v>
      </c>
      <c r="H438" s="197">
        <v>3059920</v>
      </c>
      <c r="I438" s="62" t="s">
        <v>5590</v>
      </c>
      <c r="J438" s="62" t="s">
        <v>5590</v>
      </c>
      <c r="K438" s="62" t="s">
        <v>5590</v>
      </c>
      <c r="L438" s="88"/>
    </row>
    <row r="439" spans="1:12" ht="23.4" x14ac:dyDescent="0.3">
      <c r="A439" s="191"/>
      <c r="B439" s="191"/>
      <c r="C439" s="190"/>
      <c r="D439" s="191"/>
      <c r="E439" s="190" t="s">
        <v>2290</v>
      </c>
      <c r="F439" s="192" t="s">
        <v>137</v>
      </c>
      <c r="G439" s="196">
        <v>35332450</v>
      </c>
      <c r="H439" s="197"/>
      <c r="I439" s="62" t="s">
        <v>5590</v>
      </c>
      <c r="J439" s="62" t="s">
        <v>5590</v>
      </c>
      <c r="K439" s="62" t="s">
        <v>5590</v>
      </c>
      <c r="L439" s="88"/>
    </row>
    <row r="440" spans="1:12" ht="23.4" x14ac:dyDescent="0.3">
      <c r="A440" s="191"/>
      <c r="B440" s="191"/>
      <c r="C440" s="190"/>
      <c r="D440" s="191"/>
      <c r="E440" s="190" t="s">
        <v>2311</v>
      </c>
      <c r="F440" s="192" t="s">
        <v>137</v>
      </c>
      <c r="G440" s="196">
        <v>802000</v>
      </c>
      <c r="H440" s="197"/>
      <c r="I440" s="62" t="s">
        <v>5590</v>
      </c>
      <c r="J440" s="62" t="s">
        <v>5590</v>
      </c>
      <c r="K440" s="62" t="s">
        <v>5590</v>
      </c>
      <c r="L440" s="88"/>
    </row>
    <row r="441" spans="1:12" ht="23.4" x14ac:dyDescent="0.3">
      <c r="A441" s="191"/>
      <c r="B441" s="191"/>
      <c r="C441" s="190"/>
      <c r="D441" s="191"/>
      <c r="E441" s="190" t="s">
        <v>185</v>
      </c>
      <c r="F441" s="192" t="s">
        <v>137</v>
      </c>
      <c r="G441" s="196">
        <v>6690000</v>
      </c>
      <c r="H441" s="197"/>
      <c r="I441" s="62" t="s">
        <v>5590</v>
      </c>
      <c r="J441" s="62" t="s">
        <v>5590</v>
      </c>
      <c r="K441" s="62" t="s">
        <v>5590</v>
      </c>
      <c r="L441" s="88"/>
    </row>
    <row r="442" spans="1:12" ht="23.4" x14ac:dyDescent="0.3">
      <c r="A442" s="191"/>
      <c r="B442" s="191"/>
      <c r="C442" s="190"/>
      <c r="D442" s="191"/>
      <c r="E442" s="190" t="s">
        <v>701</v>
      </c>
      <c r="F442" s="192" t="s">
        <v>137</v>
      </c>
      <c r="G442" s="196">
        <v>8107900</v>
      </c>
      <c r="H442" s="197"/>
      <c r="I442" s="62" t="s">
        <v>5590</v>
      </c>
      <c r="J442" s="62" t="s">
        <v>5590</v>
      </c>
      <c r="K442" s="62" t="s">
        <v>5590</v>
      </c>
      <c r="L442" s="88"/>
    </row>
    <row r="443" spans="1:12" ht="23.4" x14ac:dyDescent="0.3">
      <c r="A443" s="191"/>
      <c r="B443" s="191"/>
      <c r="C443" s="190"/>
      <c r="D443" s="191"/>
      <c r="E443" s="190" t="s">
        <v>744</v>
      </c>
      <c r="F443" s="192" t="s">
        <v>137</v>
      </c>
      <c r="G443" s="196">
        <v>19299000</v>
      </c>
      <c r="H443" s="197"/>
      <c r="I443" s="62" t="s">
        <v>5590</v>
      </c>
      <c r="J443" s="62" t="s">
        <v>5590</v>
      </c>
      <c r="K443" s="62" t="s">
        <v>5590</v>
      </c>
      <c r="L443" s="88"/>
    </row>
    <row r="444" spans="1:12" ht="23.4" x14ac:dyDescent="0.3">
      <c r="A444" s="191"/>
      <c r="B444" s="191"/>
      <c r="C444" s="190"/>
      <c r="D444" s="191"/>
      <c r="E444" s="190" t="s">
        <v>2975</v>
      </c>
      <c r="F444" s="192" t="s">
        <v>137</v>
      </c>
      <c r="G444" s="196">
        <v>4950000</v>
      </c>
      <c r="H444" s="197">
        <v>540000</v>
      </c>
      <c r="I444" s="62" t="s">
        <v>5590</v>
      </c>
      <c r="J444" s="62" t="s">
        <v>5590</v>
      </c>
      <c r="K444" s="62" t="s">
        <v>5590</v>
      </c>
      <c r="L444" s="88"/>
    </row>
    <row r="445" spans="1:12" ht="23.4" x14ac:dyDescent="0.3">
      <c r="A445" s="191"/>
      <c r="B445" s="191"/>
      <c r="C445" s="190"/>
      <c r="D445" s="191"/>
      <c r="E445" s="190" t="s">
        <v>795</v>
      </c>
      <c r="F445" s="192" t="s">
        <v>137</v>
      </c>
      <c r="G445" s="196">
        <v>32727500</v>
      </c>
      <c r="H445" s="197">
        <v>1629680</v>
      </c>
      <c r="I445" s="62" t="s">
        <v>5590</v>
      </c>
      <c r="J445" s="62" t="s">
        <v>5590</v>
      </c>
      <c r="K445" s="62" t="s">
        <v>5590</v>
      </c>
      <c r="L445" s="88"/>
    </row>
    <row r="446" spans="1:12" ht="23.4" x14ac:dyDescent="0.3">
      <c r="A446" s="191"/>
      <c r="B446" s="191"/>
      <c r="C446" s="190"/>
      <c r="D446" s="191"/>
      <c r="E446" s="190" t="s">
        <v>2984</v>
      </c>
      <c r="F446" s="192" t="s">
        <v>137</v>
      </c>
      <c r="G446" s="196">
        <v>6000000</v>
      </c>
      <c r="H446" s="197">
        <v>654544</v>
      </c>
      <c r="I446" s="62" t="s">
        <v>5590</v>
      </c>
      <c r="J446" s="62" t="s">
        <v>5590</v>
      </c>
      <c r="K446" s="62" t="s">
        <v>5590</v>
      </c>
      <c r="L446" s="88"/>
    </row>
    <row r="447" spans="1:12" ht="23.4" x14ac:dyDescent="0.3">
      <c r="A447" s="191"/>
      <c r="B447" s="191"/>
      <c r="C447" s="190"/>
      <c r="D447" s="191"/>
      <c r="E447" s="190" t="s">
        <v>806</v>
      </c>
      <c r="F447" s="192" t="s">
        <v>137</v>
      </c>
      <c r="G447" s="196">
        <v>9456000</v>
      </c>
      <c r="H447" s="197">
        <v>1004400</v>
      </c>
      <c r="I447" s="62" t="s">
        <v>5590</v>
      </c>
      <c r="J447" s="62" t="s">
        <v>5590</v>
      </c>
      <c r="K447" s="62" t="s">
        <v>5590</v>
      </c>
      <c r="L447" s="88"/>
    </row>
    <row r="448" spans="1:12" ht="23.4" x14ac:dyDescent="0.3">
      <c r="A448" s="191" t="s">
        <v>5579</v>
      </c>
      <c r="B448" s="191"/>
      <c r="C448" s="191"/>
      <c r="D448" s="191"/>
      <c r="E448" s="191"/>
      <c r="F448" s="191"/>
      <c r="G448" s="198">
        <v>410500187</v>
      </c>
      <c r="H448" s="199">
        <v>8134929</v>
      </c>
      <c r="I448" s="62"/>
      <c r="J448" s="62"/>
      <c r="K448" s="62"/>
      <c r="L448" s="88"/>
    </row>
    <row r="449" spans="1:12" ht="23.4" x14ac:dyDescent="0.3">
      <c r="A449" s="191" t="s">
        <v>322</v>
      </c>
      <c r="B449" s="191" t="s">
        <v>3968</v>
      </c>
      <c r="C449" s="190" t="s">
        <v>3999</v>
      </c>
      <c r="D449" s="191" t="s">
        <v>4023</v>
      </c>
      <c r="E449" s="190" t="s">
        <v>317</v>
      </c>
      <c r="F449" s="192" t="s">
        <v>318</v>
      </c>
      <c r="G449" s="196">
        <v>3071500</v>
      </c>
      <c r="H449" s="197">
        <v>19430</v>
      </c>
      <c r="I449" s="62" t="s">
        <v>5590</v>
      </c>
      <c r="J449" s="62" t="s">
        <v>5590</v>
      </c>
      <c r="K449" s="62" t="s">
        <v>5590</v>
      </c>
      <c r="L449" s="88"/>
    </row>
    <row r="450" spans="1:12" ht="23.4" x14ac:dyDescent="0.3">
      <c r="A450" s="191"/>
      <c r="B450" s="191"/>
      <c r="C450" s="190"/>
      <c r="D450" s="191"/>
      <c r="E450" s="190" t="s">
        <v>334</v>
      </c>
      <c r="F450" s="192" t="s">
        <v>318</v>
      </c>
      <c r="G450" s="196">
        <v>1929000</v>
      </c>
      <c r="H450" s="197"/>
      <c r="I450" s="62" t="s">
        <v>5590</v>
      </c>
      <c r="J450" s="62" t="s">
        <v>5590</v>
      </c>
      <c r="K450" s="62" t="s">
        <v>5590</v>
      </c>
      <c r="L450" s="88"/>
    </row>
    <row r="451" spans="1:12" ht="23.4" x14ac:dyDescent="0.3">
      <c r="A451" s="191"/>
      <c r="B451" s="191"/>
      <c r="C451" s="190"/>
      <c r="D451" s="191"/>
      <c r="E451" s="190" t="s">
        <v>505</v>
      </c>
      <c r="F451" s="192" t="s">
        <v>137</v>
      </c>
      <c r="G451" s="196">
        <v>2485000</v>
      </c>
      <c r="H451" s="197"/>
      <c r="I451" s="62" t="s">
        <v>5590</v>
      </c>
      <c r="J451" s="62" t="s">
        <v>5590</v>
      </c>
      <c r="K451" s="62" t="s">
        <v>5590</v>
      </c>
      <c r="L451" s="88"/>
    </row>
    <row r="452" spans="1:12" ht="23.4" x14ac:dyDescent="0.3">
      <c r="A452" s="191"/>
      <c r="B452" s="191"/>
      <c r="C452" s="190"/>
      <c r="D452" s="191"/>
      <c r="E452" s="190" t="s">
        <v>148</v>
      </c>
      <c r="F452" s="192" t="s">
        <v>137</v>
      </c>
      <c r="G452" s="196">
        <v>10640750</v>
      </c>
      <c r="H452" s="197"/>
      <c r="I452" s="62" t="s">
        <v>5590</v>
      </c>
      <c r="J452" s="62" t="s">
        <v>5590</v>
      </c>
      <c r="K452" s="62" t="s">
        <v>5590</v>
      </c>
      <c r="L452" s="88"/>
    </row>
    <row r="453" spans="1:12" ht="23.4" x14ac:dyDescent="0.3">
      <c r="A453" s="191"/>
      <c r="B453" s="191"/>
      <c r="C453" s="190"/>
      <c r="D453" s="191"/>
      <c r="E453" s="190" t="s">
        <v>547</v>
      </c>
      <c r="F453" s="192" t="s">
        <v>137</v>
      </c>
      <c r="G453" s="196">
        <v>29384740</v>
      </c>
      <c r="H453" s="197">
        <v>2859420</v>
      </c>
      <c r="I453" s="62" t="s">
        <v>5590</v>
      </c>
      <c r="J453" s="62" t="s">
        <v>5590</v>
      </c>
      <c r="K453" s="62" t="s">
        <v>5590</v>
      </c>
      <c r="L453" s="88"/>
    </row>
    <row r="454" spans="1:12" ht="23.4" x14ac:dyDescent="0.3">
      <c r="A454" s="191"/>
      <c r="B454" s="191"/>
      <c r="C454" s="190"/>
      <c r="D454" s="191"/>
      <c r="E454" s="190" t="s">
        <v>2122</v>
      </c>
      <c r="F454" s="192" t="s">
        <v>137</v>
      </c>
      <c r="G454" s="196">
        <v>3691500</v>
      </c>
      <c r="H454" s="197"/>
      <c r="I454" s="62" t="s">
        <v>5590</v>
      </c>
      <c r="J454" s="62" t="s">
        <v>5590</v>
      </c>
      <c r="K454" s="62" t="s">
        <v>5590</v>
      </c>
      <c r="L454" s="88"/>
    </row>
    <row r="455" spans="1:12" ht="23.4" x14ac:dyDescent="0.3">
      <c r="A455" s="191"/>
      <c r="B455" s="191"/>
      <c r="C455" s="190"/>
      <c r="D455" s="191"/>
      <c r="E455" s="190" t="s">
        <v>2356</v>
      </c>
      <c r="F455" s="192" t="s">
        <v>137</v>
      </c>
      <c r="G455" s="196">
        <v>6600000</v>
      </c>
      <c r="H455" s="197">
        <v>132000</v>
      </c>
      <c r="I455" s="62" t="s">
        <v>5590</v>
      </c>
      <c r="J455" s="62" t="s">
        <v>5590</v>
      </c>
      <c r="K455" s="62" t="s">
        <v>5590</v>
      </c>
      <c r="L455" s="88"/>
    </row>
    <row r="456" spans="1:12" ht="23.4" x14ac:dyDescent="0.3">
      <c r="A456" s="191"/>
      <c r="B456" s="191"/>
      <c r="C456" s="190"/>
      <c r="D456" s="191"/>
      <c r="E456" s="190" t="s">
        <v>2290</v>
      </c>
      <c r="F456" s="192" t="s">
        <v>137</v>
      </c>
      <c r="G456" s="196">
        <v>20031830</v>
      </c>
      <c r="H456" s="197"/>
      <c r="I456" s="62" t="s">
        <v>5590</v>
      </c>
      <c r="J456" s="62" t="s">
        <v>5590</v>
      </c>
      <c r="K456" s="62" t="s">
        <v>5590</v>
      </c>
      <c r="L456" s="88"/>
    </row>
    <row r="457" spans="1:12" ht="23.4" x14ac:dyDescent="0.3">
      <c r="A457" s="191"/>
      <c r="B457" s="191"/>
      <c r="C457" s="190"/>
      <c r="D457" s="191"/>
      <c r="E457" s="190" t="s">
        <v>2311</v>
      </c>
      <c r="F457" s="192" t="s">
        <v>137</v>
      </c>
      <c r="G457" s="196">
        <v>215000</v>
      </c>
      <c r="H457" s="197"/>
      <c r="I457" s="62" t="s">
        <v>5590</v>
      </c>
      <c r="J457" s="62" t="s">
        <v>5590</v>
      </c>
      <c r="K457" s="62" t="s">
        <v>5590</v>
      </c>
      <c r="L457" s="88"/>
    </row>
    <row r="458" spans="1:12" ht="23.4" x14ac:dyDescent="0.3">
      <c r="A458" s="191"/>
      <c r="B458" s="191"/>
      <c r="C458" s="190"/>
      <c r="D458" s="191"/>
      <c r="E458" s="190" t="s">
        <v>185</v>
      </c>
      <c r="F458" s="192" t="s">
        <v>137</v>
      </c>
      <c r="G458" s="196">
        <v>4280000</v>
      </c>
      <c r="H458" s="197"/>
      <c r="I458" s="62" t="s">
        <v>5590</v>
      </c>
      <c r="J458" s="62" t="s">
        <v>5590</v>
      </c>
      <c r="K458" s="62" t="s">
        <v>5590</v>
      </c>
      <c r="L458" s="88"/>
    </row>
    <row r="459" spans="1:12" ht="23.4" x14ac:dyDescent="0.3">
      <c r="A459" s="191"/>
      <c r="B459" s="191"/>
      <c r="C459" s="190"/>
      <c r="D459" s="191"/>
      <c r="E459" s="190" t="s">
        <v>216</v>
      </c>
      <c r="F459" s="192" t="s">
        <v>46</v>
      </c>
      <c r="G459" s="196">
        <v>2488500</v>
      </c>
      <c r="H459" s="197"/>
      <c r="I459" s="62" t="s">
        <v>5590</v>
      </c>
      <c r="J459" s="62" t="s">
        <v>5590</v>
      </c>
      <c r="K459" s="62" t="s">
        <v>5590</v>
      </c>
      <c r="L459" s="88"/>
    </row>
    <row r="460" spans="1:12" ht="23.4" x14ac:dyDescent="0.3">
      <c r="A460" s="191"/>
      <c r="B460" s="191"/>
      <c r="C460" s="190"/>
      <c r="D460" s="191"/>
      <c r="E460" s="190" t="s">
        <v>245</v>
      </c>
      <c r="F460" s="192" t="s">
        <v>46</v>
      </c>
      <c r="G460" s="196">
        <v>242378</v>
      </c>
      <c r="H460" s="197"/>
      <c r="I460" s="62" t="s">
        <v>5590</v>
      </c>
      <c r="J460" s="62" t="s">
        <v>5590</v>
      </c>
      <c r="K460" s="62" t="s">
        <v>5590</v>
      </c>
      <c r="L460" s="88"/>
    </row>
    <row r="461" spans="1:12" ht="23.4" x14ac:dyDescent="0.3">
      <c r="A461" s="191"/>
      <c r="B461" s="191"/>
      <c r="C461" s="190"/>
      <c r="D461" s="191"/>
      <c r="E461" s="190" t="s">
        <v>2787</v>
      </c>
      <c r="F461" s="192" t="s">
        <v>46</v>
      </c>
      <c r="G461" s="196">
        <v>2000000</v>
      </c>
      <c r="H461" s="197">
        <v>300000</v>
      </c>
      <c r="I461" s="62" t="s">
        <v>5590</v>
      </c>
      <c r="J461" s="62" t="s">
        <v>5590</v>
      </c>
      <c r="K461" s="62" t="s">
        <v>5590</v>
      </c>
      <c r="L461" s="88"/>
    </row>
    <row r="462" spans="1:12" ht="23.4" x14ac:dyDescent="0.3">
      <c r="A462" s="191"/>
      <c r="B462" s="191"/>
      <c r="C462" s="190"/>
      <c r="D462" s="191"/>
      <c r="E462" s="190" t="s">
        <v>593</v>
      </c>
      <c r="F462" s="192" t="s">
        <v>46</v>
      </c>
      <c r="G462" s="196">
        <v>8114345</v>
      </c>
      <c r="H462" s="197"/>
      <c r="I462" s="62" t="s">
        <v>5590</v>
      </c>
      <c r="J462" s="62" t="s">
        <v>5590</v>
      </c>
      <c r="K462" s="62" t="s">
        <v>5590</v>
      </c>
      <c r="L462" s="88"/>
    </row>
    <row r="463" spans="1:12" ht="23.4" x14ac:dyDescent="0.3">
      <c r="A463" s="191"/>
      <c r="B463" s="191"/>
      <c r="C463" s="190"/>
      <c r="D463" s="191"/>
      <c r="E463" s="190" t="s">
        <v>251</v>
      </c>
      <c r="F463" s="192" t="s">
        <v>79</v>
      </c>
      <c r="G463" s="196">
        <v>6497000</v>
      </c>
      <c r="H463" s="197"/>
      <c r="I463" s="62" t="s">
        <v>5590</v>
      </c>
      <c r="J463" s="62" t="s">
        <v>5590</v>
      </c>
      <c r="K463" s="62" t="s">
        <v>5590</v>
      </c>
      <c r="L463" s="88"/>
    </row>
    <row r="464" spans="1:12" ht="23.4" x14ac:dyDescent="0.3">
      <c r="A464" s="191"/>
      <c r="B464" s="191"/>
      <c r="C464" s="190"/>
      <c r="D464" s="191"/>
      <c r="E464" s="190" t="s">
        <v>627</v>
      </c>
      <c r="F464" s="192" t="s">
        <v>79</v>
      </c>
      <c r="G464" s="196">
        <v>250000</v>
      </c>
      <c r="H464" s="197"/>
      <c r="I464" s="62" t="s">
        <v>5590</v>
      </c>
      <c r="J464" s="62" t="s">
        <v>5590</v>
      </c>
      <c r="K464" s="62" t="s">
        <v>5590</v>
      </c>
      <c r="L464" s="88"/>
    </row>
    <row r="465" spans="1:12" ht="23.4" x14ac:dyDescent="0.3">
      <c r="A465" s="191"/>
      <c r="B465" s="191"/>
      <c r="C465" s="190"/>
      <c r="D465" s="191"/>
      <c r="E465" s="190" t="s">
        <v>2829</v>
      </c>
      <c r="F465" s="192" t="s">
        <v>79</v>
      </c>
      <c r="G465" s="196">
        <v>14000000</v>
      </c>
      <c r="H465" s="197">
        <v>2100000</v>
      </c>
      <c r="I465" s="62" t="s">
        <v>5590</v>
      </c>
      <c r="J465" s="62" t="s">
        <v>5590</v>
      </c>
      <c r="K465" s="62" t="s">
        <v>5590</v>
      </c>
      <c r="L465" s="88"/>
    </row>
    <row r="466" spans="1:12" ht="23.4" x14ac:dyDescent="0.3">
      <c r="A466" s="191"/>
      <c r="B466" s="191"/>
      <c r="C466" s="190"/>
      <c r="D466" s="191" t="s">
        <v>3998</v>
      </c>
      <c r="E466" s="190" t="s">
        <v>3079</v>
      </c>
      <c r="F466" s="192" t="s">
        <v>318</v>
      </c>
      <c r="G466" s="196">
        <v>1493000</v>
      </c>
      <c r="H466" s="197">
        <v>29860</v>
      </c>
      <c r="I466" s="62" t="s">
        <v>5590</v>
      </c>
      <c r="J466" s="62" t="s">
        <v>5590</v>
      </c>
      <c r="K466" s="62" t="s">
        <v>5590</v>
      </c>
      <c r="L466" s="88"/>
    </row>
    <row r="467" spans="1:12" ht="23.4" x14ac:dyDescent="0.3">
      <c r="A467" s="191"/>
      <c r="B467" s="191"/>
      <c r="C467" s="190"/>
      <c r="D467" s="191"/>
      <c r="E467" s="190" t="s">
        <v>354</v>
      </c>
      <c r="F467" s="192" t="s">
        <v>318</v>
      </c>
      <c r="G467" s="196">
        <v>355980</v>
      </c>
      <c r="H467" s="197"/>
      <c r="I467" s="62" t="s">
        <v>5590</v>
      </c>
      <c r="J467" s="62" t="s">
        <v>5590</v>
      </c>
      <c r="K467" s="62" t="s">
        <v>5590</v>
      </c>
      <c r="L467" s="88"/>
    </row>
    <row r="468" spans="1:12" ht="23.4" x14ac:dyDescent="0.3">
      <c r="A468" s="191"/>
      <c r="B468" s="191"/>
      <c r="C468" s="190"/>
      <c r="D468" s="191"/>
      <c r="E468" s="190" t="s">
        <v>368</v>
      </c>
      <c r="F468" s="192" t="s">
        <v>318</v>
      </c>
      <c r="G468" s="196">
        <v>2390000</v>
      </c>
      <c r="H468" s="197"/>
      <c r="I468" s="62" t="s">
        <v>5590</v>
      </c>
      <c r="J468" s="62" t="s">
        <v>5590</v>
      </c>
      <c r="K468" s="62" t="s">
        <v>5590</v>
      </c>
      <c r="L468" s="88"/>
    </row>
    <row r="469" spans="1:12" ht="23.4" x14ac:dyDescent="0.3">
      <c r="A469" s="191"/>
      <c r="B469" s="191"/>
      <c r="C469" s="190"/>
      <c r="D469" s="191"/>
      <c r="E469" s="190" t="s">
        <v>3068</v>
      </c>
      <c r="F469" s="192" t="s">
        <v>318</v>
      </c>
      <c r="G469" s="196">
        <v>2975000</v>
      </c>
      <c r="H469" s="197">
        <v>59500</v>
      </c>
      <c r="I469" s="62" t="s">
        <v>5590</v>
      </c>
      <c r="J469" s="62" t="s">
        <v>5590</v>
      </c>
      <c r="K469" s="62" t="s">
        <v>5590</v>
      </c>
      <c r="L469" s="88"/>
    </row>
    <row r="470" spans="1:12" ht="23.4" x14ac:dyDescent="0.3">
      <c r="A470" s="191"/>
      <c r="B470" s="191"/>
      <c r="C470" s="190"/>
      <c r="D470" s="191"/>
      <c r="E470" s="190" t="s">
        <v>388</v>
      </c>
      <c r="F470" s="192" t="s">
        <v>318</v>
      </c>
      <c r="G470" s="196">
        <v>4873000</v>
      </c>
      <c r="H470" s="197"/>
      <c r="I470" s="62" t="s">
        <v>5590</v>
      </c>
      <c r="J470" s="62" t="s">
        <v>5590</v>
      </c>
      <c r="K470" s="62" t="s">
        <v>5590</v>
      </c>
      <c r="L470" s="88"/>
    </row>
    <row r="471" spans="1:12" ht="23.4" x14ac:dyDescent="0.3">
      <c r="A471" s="191"/>
      <c r="B471" s="191"/>
      <c r="C471" s="190"/>
      <c r="D471" s="191"/>
      <c r="E471" s="190" t="s">
        <v>3056</v>
      </c>
      <c r="F471" s="192" t="s">
        <v>318</v>
      </c>
      <c r="G471" s="196">
        <v>2933500</v>
      </c>
      <c r="H471" s="197">
        <v>58670</v>
      </c>
      <c r="I471" s="62" t="s">
        <v>5590</v>
      </c>
      <c r="J471" s="62" t="s">
        <v>5590</v>
      </c>
      <c r="K471" s="62" t="s">
        <v>5590</v>
      </c>
      <c r="L471" s="88"/>
    </row>
    <row r="472" spans="1:12" ht="23.4" x14ac:dyDescent="0.3">
      <c r="A472" s="191"/>
      <c r="B472" s="191"/>
      <c r="C472" s="190"/>
      <c r="D472" s="191"/>
      <c r="E472" s="190" t="s">
        <v>440</v>
      </c>
      <c r="F472" s="192" t="s">
        <v>318</v>
      </c>
      <c r="G472" s="196">
        <v>4878000</v>
      </c>
      <c r="H472" s="197"/>
      <c r="I472" s="62" t="s">
        <v>5590</v>
      </c>
      <c r="J472" s="62" t="s">
        <v>5590</v>
      </c>
      <c r="K472" s="62" t="s">
        <v>5590</v>
      </c>
      <c r="L472" s="88"/>
    </row>
    <row r="473" spans="1:12" ht="23.4" x14ac:dyDescent="0.3">
      <c r="A473" s="191"/>
      <c r="B473" s="191"/>
      <c r="C473" s="190"/>
      <c r="D473" s="191"/>
      <c r="E473" s="190" t="s">
        <v>516</v>
      </c>
      <c r="F473" s="192" t="s">
        <v>262</v>
      </c>
      <c r="G473" s="196">
        <v>6278500</v>
      </c>
      <c r="H473" s="197"/>
      <c r="I473" s="62" t="s">
        <v>5590</v>
      </c>
      <c r="J473" s="62" t="s">
        <v>5590</v>
      </c>
      <c r="K473" s="62" t="s">
        <v>5590</v>
      </c>
      <c r="L473" s="88"/>
    </row>
    <row r="474" spans="1:12" ht="23.4" x14ac:dyDescent="0.3">
      <c r="A474" s="191"/>
      <c r="B474" s="191"/>
      <c r="C474" s="190"/>
      <c r="D474" s="191"/>
      <c r="E474" s="190" t="s">
        <v>923</v>
      </c>
      <c r="F474" s="192" t="s">
        <v>262</v>
      </c>
      <c r="G474" s="196">
        <v>3500000</v>
      </c>
      <c r="H474" s="197">
        <v>70000</v>
      </c>
      <c r="I474" s="62" t="s">
        <v>5590</v>
      </c>
      <c r="J474" s="62" t="s">
        <v>5590</v>
      </c>
      <c r="K474" s="62" t="s">
        <v>5590</v>
      </c>
      <c r="L474" s="88"/>
    </row>
    <row r="475" spans="1:12" ht="23.4" x14ac:dyDescent="0.3">
      <c r="A475" s="191"/>
      <c r="B475" s="191"/>
      <c r="C475" s="190"/>
      <c r="D475" s="191"/>
      <c r="E475" s="190" t="s">
        <v>260</v>
      </c>
      <c r="F475" s="192" t="s">
        <v>262</v>
      </c>
      <c r="G475" s="196">
        <v>302631</v>
      </c>
      <c r="H475" s="197"/>
      <c r="I475" s="62" t="s">
        <v>5590</v>
      </c>
      <c r="J475" s="62" t="s">
        <v>5590</v>
      </c>
      <c r="K475" s="62" t="s">
        <v>5590</v>
      </c>
      <c r="L475" s="88"/>
    </row>
    <row r="476" spans="1:12" ht="23.4" x14ac:dyDescent="0.3">
      <c r="A476" s="191"/>
      <c r="B476" s="191"/>
      <c r="C476" s="190"/>
      <c r="D476" s="191"/>
      <c r="E476" s="190" t="s">
        <v>559</v>
      </c>
      <c r="F476" s="192" t="s">
        <v>262</v>
      </c>
      <c r="G476" s="196">
        <v>21422224</v>
      </c>
      <c r="H476" s="197"/>
      <c r="I476" s="62" t="s">
        <v>5590</v>
      </c>
      <c r="J476" s="62" t="s">
        <v>5590</v>
      </c>
      <c r="K476" s="62" t="s">
        <v>5590</v>
      </c>
      <c r="L476" s="88"/>
    </row>
    <row r="477" spans="1:12" ht="23.4" x14ac:dyDescent="0.3">
      <c r="A477" s="191"/>
      <c r="B477" s="191"/>
      <c r="C477" s="190"/>
      <c r="D477" s="191"/>
      <c r="E477" s="190" t="s">
        <v>576</v>
      </c>
      <c r="F477" s="192" t="s">
        <v>262</v>
      </c>
      <c r="G477" s="196">
        <v>4986000</v>
      </c>
      <c r="H477" s="197">
        <v>50000</v>
      </c>
      <c r="I477" s="62" t="s">
        <v>5590</v>
      </c>
      <c r="J477" s="62" t="s">
        <v>5590</v>
      </c>
      <c r="K477" s="62" t="s">
        <v>5590</v>
      </c>
      <c r="L477" s="88"/>
    </row>
    <row r="478" spans="1:12" ht="23.4" x14ac:dyDescent="0.3">
      <c r="A478" s="191"/>
      <c r="B478" s="191"/>
      <c r="C478" s="190"/>
      <c r="D478" s="191"/>
      <c r="E478" s="190" t="s">
        <v>882</v>
      </c>
      <c r="F478" s="192" t="s">
        <v>273</v>
      </c>
      <c r="G478" s="196">
        <v>3850000</v>
      </c>
      <c r="H478" s="197"/>
      <c r="I478" s="62" t="s">
        <v>5590</v>
      </c>
      <c r="J478" s="62" t="s">
        <v>5590</v>
      </c>
      <c r="K478" s="62" t="s">
        <v>5590</v>
      </c>
      <c r="L478" s="88"/>
    </row>
    <row r="479" spans="1:12" ht="23.4" x14ac:dyDescent="0.3">
      <c r="A479" s="191"/>
      <c r="B479" s="191"/>
      <c r="C479" s="190"/>
      <c r="D479" s="191"/>
      <c r="E479" s="190" t="s">
        <v>3406</v>
      </c>
      <c r="F479" s="192" t="s">
        <v>273</v>
      </c>
      <c r="G479" s="196">
        <v>8701552</v>
      </c>
      <c r="H479" s="197"/>
      <c r="I479" s="62" t="s">
        <v>5590</v>
      </c>
      <c r="J479" s="62" t="s">
        <v>5590</v>
      </c>
      <c r="K479" s="62" t="s">
        <v>5590</v>
      </c>
      <c r="L479" s="88"/>
    </row>
    <row r="480" spans="1:12" ht="23.4" x14ac:dyDescent="0.3">
      <c r="A480" s="191"/>
      <c r="B480" s="191"/>
      <c r="C480" s="190"/>
      <c r="D480" s="191"/>
      <c r="E480" s="190" t="s">
        <v>1121</v>
      </c>
      <c r="F480" s="192" t="s">
        <v>273</v>
      </c>
      <c r="G480" s="196">
        <v>9041268</v>
      </c>
      <c r="H480" s="197"/>
      <c r="I480" s="62" t="s">
        <v>5590</v>
      </c>
      <c r="J480" s="62" t="s">
        <v>5590</v>
      </c>
      <c r="K480" s="62" t="s">
        <v>5590</v>
      </c>
      <c r="L480" s="88"/>
    </row>
    <row r="481" spans="1:12" ht="23.4" x14ac:dyDescent="0.3">
      <c r="A481" s="191"/>
      <c r="B481" s="191"/>
      <c r="C481" s="190"/>
      <c r="D481" s="191"/>
      <c r="E481" s="190" t="s">
        <v>853</v>
      </c>
      <c r="F481" s="192" t="s">
        <v>273</v>
      </c>
      <c r="G481" s="196">
        <v>2490000</v>
      </c>
      <c r="H481" s="197"/>
      <c r="I481" s="62" t="s">
        <v>5590</v>
      </c>
      <c r="J481" s="62" t="s">
        <v>5590</v>
      </c>
      <c r="K481" s="62" t="s">
        <v>5590</v>
      </c>
      <c r="L481" s="88"/>
    </row>
    <row r="482" spans="1:12" ht="23.4" x14ac:dyDescent="0.3">
      <c r="A482" s="191"/>
      <c r="B482" s="191"/>
      <c r="C482" s="190"/>
      <c r="D482" s="191"/>
      <c r="E482" s="190" t="s">
        <v>840</v>
      </c>
      <c r="F482" s="192" t="s">
        <v>273</v>
      </c>
      <c r="G482" s="196">
        <v>1680000</v>
      </c>
      <c r="H482" s="197"/>
      <c r="I482" s="62" t="s">
        <v>5590</v>
      </c>
      <c r="J482" s="62" t="s">
        <v>5590</v>
      </c>
      <c r="K482" s="62" t="s">
        <v>5590</v>
      </c>
      <c r="L482" s="88"/>
    </row>
    <row r="483" spans="1:12" ht="23.4" x14ac:dyDescent="0.3">
      <c r="A483" s="191"/>
      <c r="B483" s="191"/>
      <c r="C483" s="190"/>
      <c r="D483" s="191" t="s">
        <v>4052</v>
      </c>
      <c r="E483" s="190" t="s">
        <v>637</v>
      </c>
      <c r="F483" s="192" t="s">
        <v>318</v>
      </c>
      <c r="G483" s="196">
        <v>4855000</v>
      </c>
      <c r="H483" s="197"/>
      <c r="I483" s="62" t="s">
        <v>5590</v>
      </c>
      <c r="J483" s="62" t="s">
        <v>5590</v>
      </c>
      <c r="K483" s="62" t="s">
        <v>5590</v>
      </c>
      <c r="L483" s="88"/>
    </row>
    <row r="484" spans="1:12" ht="23.4" x14ac:dyDescent="0.3">
      <c r="A484" s="191"/>
      <c r="B484" s="191"/>
      <c r="C484" s="190"/>
      <c r="D484" s="191"/>
      <c r="E484" s="190" t="s">
        <v>3251</v>
      </c>
      <c r="F484" s="192" t="s">
        <v>318</v>
      </c>
      <c r="G484" s="196">
        <v>1475000</v>
      </c>
      <c r="H484" s="197">
        <v>29500</v>
      </c>
      <c r="I484" s="62" t="s">
        <v>5590</v>
      </c>
      <c r="J484" s="62" t="s">
        <v>5590</v>
      </c>
      <c r="K484" s="62" t="s">
        <v>5590</v>
      </c>
      <c r="L484" s="88"/>
    </row>
    <row r="485" spans="1:12" ht="23.4" x14ac:dyDescent="0.3">
      <c r="A485" s="191"/>
      <c r="B485" s="191"/>
      <c r="C485" s="190"/>
      <c r="D485" s="191"/>
      <c r="E485" s="190" t="s">
        <v>653</v>
      </c>
      <c r="F485" s="192" t="s">
        <v>318</v>
      </c>
      <c r="G485" s="196">
        <v>3364000</v>
      </c>
      <c r="H485" s="197"/>
      <c r="I485" s="62" t="s">
        <v>5590</v>
      </c>
      <c r="J485" s="62" t="s">
        <v>5590</v>
      </c>
      <c r="K485" s="62" t="s">
        <v>5590</v>
      </c>
      <c r="L485" s="88"/>
    </row>
    <row r="486" spans="1:12" ht="23.4" x14ac:dyDescent="0.3">
      <c r="A486" s="191"/>
      <c r="B486" s="191"/>
      <c r="C486" s="190"/>
      <c r="D486" s="191"/>
      <c r="E486" s="190" t="s">
        <v>665</v>
      </c>
      <c r="F486" s="192" t="s">
        <v>318</v>
      </c>
      <c r="G486" s="196">
        <v>20392633</v>
      </c>
      <c r="H486" s="197"/>
      <c r="I486" s="62" t="s">
        <v>5590</v>
      </c>
      <c r="J486" s="62" t="s">
        <v>5590</v>
      </c>
      <c r="K486" s="62" t="s">
        <v>5590</v>
      </c>
      <c r="L486" s="88"/>
    </row>
    <row r="487" spans="1:12" ht="23.4" x14ac:dyDescent="0.3">
      <c r="A487" s="191"/>
      <c r="B487" s="191"/>
      <c r="C487" s="190"/>
      <c r="D487" s="191"/>
      <c r="E487" s="190" t="s">
        <v>3257</v>
      </c>
      <c r="F487" s="192" t="s">
        <v>318</v>
      </c>
      <c r="G487" s="196">
        <v>2961000</v>
      </c>
      <c r="H487" s="197">
        <v>59220</v>
      </c>
      <c r="I487" s="62" t="s">
        <v>5590</v>
      </c>
      <c r="J487" s="62" t="s">
        <v>5590</v>
      </c>
      <c r="K487" s="62" t="s">
        <v>5590</v>
      </c>
      <c r="L487" s="88"/>
    </row>
    <row r="488" spans="1:12" ht="23.4" x14ac:dyDescent="0.3">
      <c r="A488" s="191"/>
      <c r="B488" s="191"/>
      <c r="C488" s="190"/>
      <c r="D488" s="191"/>
      <c r="E488" s="190" t="s">
        <v>682</v>
      </c>
      <c r="F488" s="192" t="s">
        <v>318</v>
      </c>
      <c r="G488" s="196">
        <v>4845000</v>
      </c>
      <c r="H488" s="197"/>
      <c r="I488" s="62" t="s">
        <v>5590</v>
      </c>
      <c r="J488" s="62" t="s">
        <v>5590</v>
      </c>
      <c r="K488" s="62" t="s">
        <v>5590</v>
      </c>
      <c r="L488" s="88"/>
    </row>
    <row r="489" spans="1:12" ht="23.4" x14ac:dyDescent="0.3">
      <c r="A489" s="191"/>
      <c r="B489" s="191"/>
      <c r="C489" s="190"/>
      <c r="D489" s="191" t="s">
        <v>4051</v>
      </c>
      <c r="E489" s="190" t="s">
        <v>43</v>
      </c>
      <c r="F489" s="192" t="s">
        <v>46</v>
      </c>
      <c r="G489" s="196">
        <v>1485000</v>
      </c>
      <c r="H489" s="197"/>
      <c r="I489" s="62" t="s">
        <v>5590</v>
      </c>
      <c r="J489" s="62" t="s">
        <v>5590</v>
      </c>
      <c r="K489" s="62" t="s">
        <v>5590</v>
      </c>
      <c r="L489" s="88"/>
    </row>
    <row r="490" spans="1:12" ht="23.4" x14ac:dyDescent="0.3">
      <c r="A490" s="191"/>
      <c r="B490" s="191"/>
      <c r="C490" s="190"/>
      <c r="D490" s="191"/>
      <c r="E490" s="190" t="s">
        <v>346</v>
      </c>
      <c r="F490" s="192" t="s">
        <v>46</v>
      </c>
      <c r="G490" s="196">
        <v>1480000</v>
      </c>
      <c r="H490" s="197"/>
      <c r="I490" s="62" t="s">
        <v>5590</v>
      </c>
      <c r="J490" s="62" t="s">
        <v>5590</v>
      </c>
      <c r="K490" s="62" t="s">
        <v>5590</v>
      </c>
      <c r="L490" s="88"/>
    </row>
    <row r="491" spans="1:12" ht="23.4" x14ac:dyDescent="0.3">
      <c r="A491" s="191"/>
      <c r="B491" s="191"/>
      <c r="C491" s="190"/>
      <c r="D491" s="191"/>
      <c r="E491" s="190" t="s">
        <v>84</v>
      </c>
      <c r="F491" s="192" t="s">
        <v>79</v>
      </c>
      <c r="G491" s="196">
        <v>9244500</v>
      </c>
      <c r="H491" s="197"/>
      <c r="I491" s="62" t="s">
        <v>5590</v>
      </c>
      <c r="J491" s="62" t="s">
        <v>5590</v>
      </c>
      <c r="K491" s="62" t="s">
        <v>5590</v>
      </c>
      <c r="L491" s="88"/>
    </row>
    <row r="492" spans="1:12" ht="23.4" x14ac:dyDescent="0.3">
      <c r="A492" s="191"/>
      <c r="B492" s="191"/>
      <c r="C492" s="190"/>
      <c r="D492" s="191"/>
      <c r="E492" s="190" t="s">
        <v>101</v>
      </c>
      <c r="F492" s="192" t="s">
        <v>103</v>
      </c>
      <c r="G492" s="196">
        <v>1422500</v>
      </c>
      <c r="H492" s="197">
        <v>28450</v>
      </c>
      <c r="I492" s="62" t="s">
        <v>5590</v>
      </c>
      <c r="J492" s="62" t="s">
        <v>5590</v>
      </c>
      <c r="K492" s="62" t="s">
        <v>5590</v>
      </c>
      <c r="L492" s="88"/>
    </row>
    <row r="493" spans="1:12" ht="23.4" x14ac:dyDescent="0.3">
      <c r="A493" s="191"/>
      <c r="B493" s="191"/>
      <c r="C493" s="190"/>
      <c r="D493" s="191"/>
      <c r="E493" s="190" t="s">
        <v>377</v>
      </c>
      <c r="F493" s="192" t="s">
        <v>103</v>
      </c>
      <c r="G493" s="196">
        <v>2391000</v>
      </c>
      <c r="H493" s="197"/>
      <c r="I493" s="62" t="s">
        <v>5590</v>
      </c>
      <c r="J493" s="62" t="s">
        <v>5590</v>
      </c>
      <c r="K493" s="62" t="s">
        <v>5590</v>
      </c>
      <c r="L493" s="88"/>
    </row>
    <row r="494" spans="1:12" ht="23.4" x14ac:dyDescent="0.3">
      <c r="A494" s="191"/>
      <c r="B494" s="191"/>
      <c r="C494" s="190"/>
      <c r="D494" s="191"/>
      <c r="E494" s="190" t="s">
        <v>404</v>
      </c>
      <c r="F494" s="192" t="s">
        <v>103</v>
      </c>
      <c r="G494" s="196">
        <v>10438550</v>
      </c>
      <c r="H494" s="197">
        <v>29371</v>
      </c>
      <c r="I494" s="62" t="s">
        <v>5590</v>
      </c>
      <c r="J494" s="62" t="s">
        <v>5590</v>
      </c>
      <c r="K494" s="62" t="s">
        <v>5590</v>
      </c>
      <c r="L494" s="88"/>
    </row>
    <row r="495" spans="1:12" ht="23.4" x14ac:dyDescent="0.3">
      <c r="A495" s="191"/>
      <c r="B495" s="191"/>
      <c r="C495" s="190"/>
      <c r="D495" s="191"/>
      <c r="E495" s="190" t="s">
        <v>2854</v>
      </c>
      <c r="F495" s="192" t="s">
        <v>103</v>
      </c>
      <c r="G495" s="196">
        <v>3960000</v>
      </c>
      <c r="H495" s="197">
        <v>445946</v>
      </c>
      <c r="I495" s="62" t="s">
        <v>5590</v>
      </c>
      <c r="J495" s="62" t="s">
        <v>5590</v>
      </c>
      <c r="K495" s="62" t="s">
        <v>5590</v>
      </c>
      <c r="L495" s="88"/>
    </row>
    <row r="496" spans="1:12" ht="23.4" x14ac:dyDescent="0.3">
      <c r="A496" s="191"/>
      <c r="B496" s="191"/>
      <c r="C496" s="190"/>
      <c r="D496" s="191"/>
      <c r="E496" s="190" t="s">
        <v>430</v>
      </c>
      <c r="F496" s="192" t="s">
        <v>103</v>
      </c>
      <c r="G496" s="196">
        <v>2453500</v>
      </c>
      <c r="H496" s="197"/>
      <c r="I496" s="62" t="s">
        <v>5590</v>
      </c>
      <c r="J496" s="62" t="s">
        <v>5590</v>
      </c>
      <c r="K496" s="62" t="s">
        <v>5590</v>
      </c>
      <c r="L496" s="88"/>
    </row>
    <row r="497" spans="1:12" ht="23.4" x14ac:dyDescent="0.3">
      <c r="A497" s="191"/>
      <c r="B497" s="191"/>
      <c r="C497" s="190"/>
      <c r="D497" s="191"/>
      <c r="E497" s="190" t="s">
        <v>2809</v>
      </c>
      <c r="F497" s="192" t="s">
        <v>103</v>
      </c>
      <c r="G497" s="196">
        <v>6300000</v>
      </c>
      <c r="H497" s="197">
        <v>945000</v>
      </c>
      <c r="I497" s="62" t="s">
        <v>5590</v>
      </c>
      <c r="J497" s="62" t="s">
        <v>5590</v>
      </c>
      <c r="K497" s="62" t="s">
        <v>5590</v>
      </c>
      <c r="L497" s="88"/>
    </row>
    <row r="498" spans="1:12" ht="23.4" x14ac:dyDescent="0.3">
      <c r="A498" s="191"/>
      <c r="B498" s="191"/>
      <c r="C498" s="190"/>
      <c r="D498" s="191"/>
      <c r="E498" s="190" t="s">
        <v>455</v>
      </c>
      <c r="F498" s="192" t="s">
        <v>103</v>
      </c>
      <c r="G498" s="196">
        <v>36948850</v>
      </c>
      <c r="H498" s="197"/>
      <c r="I498" s="62" t="s">
        <v>5590</v>
      </c>
      <c r="J498" s="62" t="s">
        <v>5590</v>
      </c>
      <c r="K498" s="62" t="s">
        <v>5590</v>
      </c>
      <c r="L498" s="88"/>
    </row>
    <row r="499" spans="1:12" ht="23.4" x14ac:dyDescent="0.3">
      <c r="A499" s="191" t="s">
        <v>5580</v>
      </c>
      <c r="B499" s="191"/>
      <c r="C499" s="191"/>
      <c r="D499" s="191"/>
      <c r="E499" s="191"/>
      <c r="F499" s="191"/>
      <c r="G499" s="198">
        <v>312088731</v>
      </c>
      <c r="H499" s="199">
        <v>7216367</v>
      </c>
      <c r="I499" s="62"/>
      <c r="J499" s="62"/>
      <c r="K499" s="62"/>
      <c r="L499" s="88"/>
    </row>
    <row r="500" spans="1:12" ht="23.4" x14ac:dyDescent="0.3">
      <c r="A500" s="191" t="s">
        <v>3879</v>
      </c>
      <c r="B500" s="191" t="s">
        <v>3983</v>
      </c>
      <c r="C500" s="190" t="s">
        <v>3984</v>
      </c>
      <c r="D500" s="191" t="s">
        <v>2248</v>
      </c>
      <c r="E500" s="190" t="s">
        <v>923</v>
      </c>
      <c r="F500" s="192" t="s">
        <v>262</v>
      </c>
      <c r="G500" s="196">
        <v>2640000</v>
      </c>
      <c r="H500" s="197"/>
      <c r="I500" s="62" t="s">
        <v>5590</v>
      </c>
      <c r="J500" s="62" t="s">
        <v>5590</v>
      </c>
      <c r="K500" s="62" t="s">
        <v>5590</v>
      </c>
      <c r="L500" s="88"/>
    </row>
    <row r="501" spans="1:12" ht="23.4" x14ac:dyDescent="0.3">
      <c r="A501" s="191"/>
      <c r="B501" s="191"/>
      <c r="C501" s="190"/>
      <c r="D501" s="191"/>
      <c r="E501" s="190" t="s">
        <v>840</v>
      </c>
      <c r="F501" s="192" t="s">
        <v>273</v>
      </c>
      <c r="G501" s="196">
        <v>2030000</v>
      </c>
      <c r="H501" s="197"/>
      <c r="I501" s="62" t="s">
        <v>5590</v>
      </c>
      <c r="J501" s="62" t="s">
        <v>5590</v>
      </c>
      <c r="K501" s="62" t="s">
        <v>5590</v>
      </c>
      <c r="L501" s="88"/>
    </row>
    <row r="502" spans="1:12" ht="23.4" x14ac:dyDescent="0.3">
      <c r="A502" s="191"/>
      <c r="B502" s="191"/>
      <c r="C502" s="190"/>
      <c r="D502" s="191" t="s">
        <v>2243</v>
      </c>
      <c r="E502" s="190" t="s">
        <v>3251</v>
      </c>
      <c r="F502" s="192" t="s">
        <v>318</v>
      </c>
      <c r="G502" s="196">
        <v>1442500</v>
      </c>
      <c r="H502" s="197">
        <v>28850</v>
      </c>
      <c r="I502" s="62" t="s">
        <v>5590</v>
      </c>
      <c r="J502" s="62" t="s">
        <v>5590</v>
      </c>
      <c r="K502" s="62" t="s">
        <v>5590</v>
      </c>
      <c r="L502" s="88"/>
    </row>
    <row r="503" spans="1:12" ht="23.4" x14ac:dyDescent="0.3">
      <c r="A503" s="191"/>
      <c r="B503" s="191"/>
      <c r="C503" s="190"/>
      <c r="D503" s="191"/>
      <c r="E503" s="190" t="s">
        <v>653</v>
      </c>
      <c r="F503" s="192" t="s">
        <v>318</v>
      </c>
      <c r="G503" s="196">
        <v>1447000</v>
      </c>
      <c r="H503" s="197"/>
      <c r="I503" s="62" t="s">
        <v>5590</v>
      </c>
      <c r="J503" s="62" t="s">
        <v>5590</v>
      </c>
      <c r="K503" s="62" t="s">
        <v>5590</v>
      </c>
      <c r="L503" s="88"/>
    </row>
    <row r="504" spans="1:12" ht="23.4" x14ac:dyDescent="0.3">
      <c r="A504" s="191" t="s">
        <v>5581</v>
      </c>
      <c r="B504" s="191"/>
      <c r="C504" s="191"/>
      <c r="D504" s="191"/>
      <c r="E504" s="191"/>
      <c r="F504" s="191"/>
      <c r="G504" s="198">
        <v>7559500</v>
      </c>
      <c r="H504" s="199">
        <v>28850</v>
      </c>
      <c r="I504" s="62"/>
      <c r="J504" s="62"/>
      <c r="K504" s="62"/>
      <c r="L504" s="88"/>
    </row>
    <row r="505" spans="1:12" ht="23.4" x14ac:dyDescent="0.3">
      <c r="A505" s="191" t="s">
        <v>5207</v>
      </c>
      <c r="B505" s="191" t="s">
        <v>5447</v>
      </c>
      <c r="C505" s="190" t="s">
        <v>5446</v>
      </c>
      <c r="D505" s="191" t="s">
        <v>5531</v>
      </c>
      <c r="E505" s="190" t="s">
        <v>317</v>
      </c>
      <c r="F505" s="192" t="s">
        <v>318</v>
      </c>
      <c r="G505" s="196">
        <v>967900</v>
      </c>
      <c r="H505" s="197">
        <v>19358</v>
      </c>
      <c r="I505" s="62" t="s">
        <v>5590</v>
      </c>
      <c r="J505" s="62" t="s">
        <v>5590</v>
      </c>
      <c r="K505" s="62" t="s">
        <v>5590</v>
      </c>
      <c r="L505" s="88"/>
    </row>
    <row r="506" spans="1:12" ht="23.4" x14ac:dyDescent="0.3">
      <c r="A506" s="191"/>
      <c r="B506" s="191"/>
      <c r="C506" s="190"/>
      <c r="D506" s="191"/>
      <c r="E506" s="190" t="s">
        <v>334</v>
      </c>
      <c r="F506" s="192" t="s">
        <v>318</v>
      </c>
      <c r="G506" s="196">
        <v>950000</v>
      </c>
      <c r="H506" s="197"/>
      <c r="I506" s="62" t="s">
        <v>5590</v>
      </c>
      <c r="J506" s="62" t="s">
        <v>5590</v>
      </c>
      <c r="K506" s="62" t="s">
        <v>5590</v>
      </c>
      <c r="L506" s="88"/>
    </row>
    <row r="507" spans="1:12" ht="23.4" x14ac:dyDescent="0.3">
      <c r="A507" s="191"/>
      <c r="B507" s="191"/>
      <c r="C507" s="190"/>
      <c r="D507" s="191"/>
      <c r="E507" s="190" t="s">
        <v>2440</v>
      </c>
      <c r="F507" s="192" t="s">
        <v>137</v>
      </c>
      <c r="G507" s="196">
        <v>1000000</v>
      </c>
      <c r="H507" s="197"/>
      <c r="I507" s="62" t="s">
        <v>5590</v>
      </c>
      <c r="J507" s="62" t="s">
        <v>5590</v>
      </c>
      <c r="K507" s="62" t="s">
        <v>5590</v>
      </c>
      <c r="L507" s="88"/>
    </row>
    <row r="508" spans="1:12" ht="23.4" x14ac:dyDescent="0.3">
      <c r="A508" s="191"/>
      <c r="B508" s="191"/>
      <c r="C508" s="190"/>
      <c r="D508" s="191"/>
      <c r="E508" s="190" t="s">
        <v>505</v>
      </c>
      <c r="F508" s="192" t="s">
        <v>137</v>
      </c>
      <c r="G508" s="196">
        <v>2455000</v>
      </c>
      <c r="H508" s="197"/>
      <c r="I508" s="62" t="s">
        <v>5590</v>
      </c>
      <c r="J508" s="62" t="s">
        <v>5590</v>
      </c>
      <c r="K508" s="62" t="s">
        <v>5590</v>
      </c>
      <c r="L508" s="88"/>
    </row>
    <row r="509" spans="1:12" ht="23.4" x14ac:dyDescent="0.3">
      <c r="A509" s="191"/>
      <c r="B509" s="191"/>
      <c r="C509" s="190"/>
      <c r="D509" s="191"/>
      <c r="E509" s="190" t="s">
        <v>148</v>
      </c>
      <c r="F509" s="192" t="s">
        <v>137</v>
      </c>
      <c r="G509" s="196">
        <v>3198000</v>
      </c>
      <c r="H509" s="197"/>
      <c r="I509" s="62" t="s">
        <v>5590</v>
      </c>
      <c r="J509" s="62" t="s">
        <v>5590</v>
      </c>
      <c r="K509" s="62" t="s">
        <v>5590</v>
      </c>
      <c r="L509" s="88"/>
    </row>
    <row r="510" spans="1:12" ht="23.4" x14ac:dyDescent="0.3">
      <c r="A510" s="191"/>
      <c r="B510" s="191"/>
      <c r="C510" s="190"/>
      <c r="D510" s="191"/>
      <c r="E510" s="190" t="s">
        <v>175</v>
      </c>
      <c r="F510" s="192" t="s">
        <v>137</v>
      </c>
      <c r="G510" s="196">
        <v>670000</v>
      </c>
      <c r="H510" s="197"/>
      <c r="I510" s="62" t="s">
        <v>5590</v>
      </c>
      <c r="J510" s="62" t="s">
        <v>5590</v>
      </c>
      <c r="K510" s="62" t="s">
        <v>5590</v>
      </c>
      <c r="L510" s="88"/>
    </row>
    <row r="511" spans="1:12" ht="23.4" x14ac:dyDescent="0.3">
      <c r="A511" s="191"/>
      <c r="B511" s="191"/>
      <c r="C511" s="190"/>
      <c r="D511" s="191"/>
      <c r="E511" s="190" t="s">
        <v>2343</v>
      </c>
      <c r="F511" s="192" t="s">
        <v>137</v>
      </c>
      <c r="G511" s="196">
        <v>3989500</v>
      </c>
      <c r="H511" s="197">
        <v>30000</v>
      </c>
      <c r="I511" s="62" t="s">
        <v>5590</v>
      </c>
      <c r="J511" s="62" t="s">
        <v>5590</v>
      </c>
      <c r="K511" s="62" t="s">
        <v>5590</v>
      </c>
      <c r="L511" s="88"/>
    </row>
    <row r="512" spans="1:12" ht="23.4" x14ac:dyDescent="0.3">
      <c r="A512" s="191"/>
      <c r="B512" s="191"/>
      <c r="C512" s="190"/>
      <c r="D512" s="191"/>
      <c r="E512" s="190" t="s">
        <v>2122</v>
      </c>
      <c r="F512" s="192" t="s">
        <v>137</v>
      </c>
      <c r="G512" s="196">
        <v>834000</v>
      </c>
      <c r="H512" s="197"/>
      <c r="I512" s="62" t="s">
        <v>5590</v>
      </c>
      <c r="J512" s="62" t="s">
        <v>5590</v>
      </c>
      <c r="K512" s="62" t="s">
        <v>5590</v>
      </c>
      <c r="L512" s="88"/>
    </row>
    <row r="513" spans="1:12" ht="23.4" x14ac:dyDescent="0.3">
      <c r="A513" s="191"/>
      <c r="B513" s="191"/>
      <c r="C513" s="190"/>
      <c r="D513" s="191" t="s">
        <v>5461</v>
      </c>
      <c r="E513" s="190" t="s">
        <v>3079</v>
      </c>
      <c r="F513" s="192" t="s">
        <v>318</v>
      </c>
      <c r="G513" s="196">
        <v>1457550</v>
      </c>
      <c r="H513" s="197">
        <v>29151</v>
      </c>
      <c r="I513" s="62" t="s">
        <v>5590</v>
      </c>
      <c r="J513" s="62" t="s">
        <v>5590</v>
      </c>
      <c r="K513" s="62" t="s">
        <v>5590</v>
      </c>
      <c r="L513" s="88"/>
    </row>
    <row r="514" spans="1:12" ht="23.4" x14ac:dyDescent="0.3">
      <c r="A514" s="191"/>
      <c r="B514" s="191"/>
      <c r="C514" s="190"/>
      <c r="D514" s="191"/>
      <c r="E514" s="190" t="s">
        <v>368</v>
      </c>
      <c r="F514" s="192" t="s">
        <v>318</v>
      </c>
      <c r="G514" s="196">
        <v>1495000</v>
      </c>
      <c r="H514" s="197"/>
      <c r="I514" s="62" t="s">
        <v>5590</v>
      </c>
      <c r="J514" s="62" t="s">
        <v>5590</v>
      </c>
      <c r="K514" s="62" t="s">
        <v>5590</v>
      </c>
      <c r="L514" s="88"/>
    </row>
    <row r="515" spans="1:12" ht="23.4" x14ac:dyDescent="0.3">
      <c r="A515" s="191"/>
      <c r="B515" s="191"/>
      <c r="C515" s="190"/>
      <c r="D515" s="191"/>
      <c r="E515" s="190" t="s">
        <v>3068</v>
      </c>
      <c r="F515" s="192" t="s">
        <v>318</v>
      </c>
      <c r="G515" s="196">
        <v>1495850</v>
      </c>
      <c r="H515" s="197">
        <v>29917</v>
      </c>
      <c r="I515" s="62" t="s">
        <v>5590</v>
      </c>
      <c r="J515" s="62" t="s">
        <v>5590</v>
      </c>
      <c r="K515" s="62" t="s">
        <v>5590</v>
      </c>
      <c r="L515" s="88"/>
    </row>
    <row r="516" spans="1:12" ht="23.4" x14ac:dyDescent="0.3">
      <c r="A516" s="191"/>
      <c r="B516" s="191"/>
      <c r="C516" s="190"/>
      <c r="D516" s="191"/>
      <c r="E516" s="190" t="s">
        <v>3398</v>
      </c>
      <c r="F516" s="192" t="s">
        <v>318</v>
      </c>
      <c r="G516" s="196">
        <v>358831</v>
      </c>
      <c r="H516" s="197"/>
      <c r="I516" s="62" t="s">
        <v>5590</v>
      </c>
      <c r="J516" s="62" t="s">
        <v>5590</v>
      </c>
      <c r="K516" s="62" t="s">
        <v>5590</v>
      </c>
      <c r="L516" s="88"/>
    </row>
    <row r="517" spans="1:12" ht="23.4" x14ac:dyDescent="0.3">
      <c r="A517" s="191"/>
      <c r="B517" s="191"/>
      <c r="C517" s="190"/>
      <c r="D517" s="191"/>
      <c r="E517" s="190" t="s">
        <v>388</v>
      </c>
      <c r="F517" s="192" t="s">
        <v>318</v>
      </c>
      <c r="G517" s="196">
        <v>2865000</v>
      </c>
      <c r="H517" s="197"/>
      <c r="I517" s="62" t="s">
        <v>5590</v>
      </c>
      <c r="J517" s="62" t="s">
        <v>5590</v>
      </c>
      <c r="K517" s="62" t="s">
        <v>5590</v>
      </c>
      <c r="L517" s="88"/>
    </row>
    <row r="518" spans="1:12" ht="23.4" x14ac:dyDescent="0.3">
      <c r="A518" s="191"/>
      <c r="B518" s="191"/>
      <c r="C518" s="190"/>
      <c r="D518" s="191"/>
      <c r="E518" s="190" t="s">
        <v>3056</v>
      </c>
      <c r="F518" s="192" t="s">
        <v>318</v>
      </c>
      <c r="G518" s="196">
        <v>2920850</v>
      </c>
      <c r="H518" s="197">
        <v>58417</v>
      </c>
      <c r="I518" s="62" t="s">
        <v>5590</v>
      </c>
      <c r="J518" s="62" t="s">
        <v>5590</v>
      </c>
      <c r="K518" s="62" t="s">
        <v>5590</v>
      </c>
      <c r="L518" s="88"/>
    </row>
    <row r="519" spans="1:12" ht="23.4" x14ac:dyDescent="0.3">
      <c r="A519" s="191"/>
      <c r="B519" s="191"/>
      <c r="C519" s="190"/>
      <c r="D519" s="191"/>
      <c r="E519" s="190" t="s">
        <v>440</v>
      </c>
      <c r="F519" s="192" t="s">
        <v>318</v>
      </c>
      <c r="G519" s="196">
        <v>1450000</v>
      </c>
      <c r="H519" s="197"/>
      <c r="I519" s="62" t="s">
        <v>5590</v>
      </c>
      <c r="J519" s="62" t="s">
        <v>5590</v>
      </c>
      <c r="K519" s="62" t="s">
        <v>5590</v>
      </c>
      <c r="L519" s="88"/>
    </row>
    <row r="520" spans="1:12" ht="23.4" x14ac:dyDescent="0.3">
      <c r="A520" s="191"/>
      <c r="B520" s="191"/>
      <c r="C520" s="190"/>
      <c r="D520" s="191"/>
      <c r="E520" s="190" t="s">
        <v>516</v>
      </c>
      <c r="F520" s="192" t="s">
        <v>262</v>
      </c>
      <c r="G520" s="196">
        <v>3918000</v>
      </c>
      <c r="H520" s="197">
        <v>29200</v>
      </c>
      <c r="I520" s="62" t="s">
        <v>5590</v>
      </c>
      <c r="J520" s="62" t="s">
        <v>5590</v>
      </c>
      <c r="K520" s="62" t="s">
        <v>5590</v>
      </c>
      <c r="L520" s="88"/>
    </row>
    <row r="521" spans="1:12" ht="23.4" x14ac:dyDescent="0.3">
      <c r="A521" s="191"/>
      <c r="B521" s="191"/>
      <c r="C521" s="190"/>
      <c r="D521" s="191"/>
      <c r="E521" s="190" t="s">
        <v>260</v>
      </c>
      <c r="F521" s="192" t="s">
        <v>262</v>
      </c>
      <c r="G521" s="196">
        <v>310659</v>
      </c>
      <c r="H521" s="197"/>
      <c r="I521" s="62" t="s">
        <v>5590</v>
      </c>
      <c r="J521" s="62" t="s">
        <v>5590</v>
      </c>
      <c r="K521" s="62" t="s">
        <v>5590</v>
      </c>
      <c r="L521" s="88"/>
    </row>
    <row r="522" spans="1:12" ht="23.4" x14ac:dyDescent="0.3">
      <c r="A522" s="191"/>
      <c r="B522" s="191"/>
      <c r="C522" s="190"/>
      <c r="D522" s="191"/>
      <c r="E522" s="190" t="s">
        <v>576</v>
      </c>
      <c r="F522" s="192" t="s">
        <v>262</v>
      </c>
      <c r="G522" s="196">
        <v>2925000</v>
      </c>
      <c r="H522" s="197">
        <v>29500</v>
      </c>
      <c r="I522" s="62" t="s">
        <v>5590</v>
      </c>
      <c r="J522" s="62" t="s">
        <v>5590</v>
      </c>
      <c r="K522" s="62" t="s">
        <v>5590</v>
      </c>
      <c r="L522" s="88"/>
    </row>
    <row r="523" spans="1:12" ht="23.4" x14ac:dyDescent="0.3">
      <c r="A523" s="191"/>
      <c r="B523" s="191"/>
      <c r="C523" s="190"/>
      <c r="D523" s="191"/>
      <c r="E523" s="190" t="s">
        <v>895</v>
      </c>
      <c r="F523" s="192" t="s">
        <v>262</v>
      </c>
      <c r="G523" s="196">
        <v>5185000</v>
      </c>
      <c r="H523" s="197"/>
      <c r="I523" s="62" t="s">
        <v>5590</v>
      </c>
      <c r="J523" s="62" t="s">
        <v>5590</v>
      </c>
      <c r="K523" s="62" t="s">
        <v>5590</v>
      </c>
      <c r="L523" s="88"/>
    </row>
    <row r="524" spans="1:12" ht="23.4" x14ac:dyDescent="0.3">
      <c r="A524" s="191"/>
      <c r="B524" s="191"/>
      <c r="C524" s="190"/>
      <c r="D524" s="191"/>
      <c r="E524" s="190" t="s">
        <v>882</v>
      </c>
      <c r="F524" s="192" t="s">
        <v>273</v>
      </c>
      <c r="G524" s="196">
        <v>700000</v>
      </c>
      <c r="H524" s="197">
        <v>28000</v>
      </c>
      <c r="I524" s="62" t="s">
        <v>5590</v>
      </c>
      <c r="J524" s="62" t="s">
        <v>5590</v>
      </c>
      <c r="K524" s="62" t="s">
        <v>5590</v>
      </c>
      <c r="L524" s="88"/>
    </row>
    <row r="525" spans="1:12" ht="23.4" x14ac:dyDescent="0.3">
      <c r="A525" s="191"/>
      <c r="B525" s="191"/>
      <c r="C525" s="190"/>
      <c r="D525" s="191"/>
      <c r="E525" s="190" t="s">
        <v>3415</v>
      </c>
      <c r="F525" s="192" t="s">
        <v>273</v>
      </c>
      <c r="G525" s="196">
        <v>575000</v>
      </c>
      <c r="H525" s="197">
        <v>23000</v>
      </c>
      <c r="I525" s="62" t="s">
        <v>5590</v>
      </c>
      <c r="J525" s="62" t="s">
        <v>5590</v>
      </c>
      <c r="K525" s="62" t="s">
        <v>5590</v>
      </c>
      <c r="L525" s="88"/>
    </row>
    <row r="526" spans="1:12" ht="23.4" x14ac:dyDescent="0.3">
      <c r="A526" s="191"/>
      <c r="B526" s="191"/>
      <c r="C526" s="190"/>
      <c r="D526" s="191"/>
      <c r="E526" s="190" t="s">
        <v>840</v>
      </c>
      <c r="F526" s="192" t="s">
        <v>273</v>
      </c>
      <c r="G526" s="196">
        <v>1640000</v>
      </c>
      <c r="H526" s="197"/>
      <c r="I526" s="62" t="s">
        <v>5590</v>
      </c>
      <c r="J526" s="62" t="s">
        <v>5590</v>
      </c>
      <c r="K526" s="62" t="s">
        <v>5590</v>
      </c>
      <c r="L526" s="88"/>
    </row>
    <row r="527" spans="1:12" ht="23.4" x14ac:dyDescent="0.3">
      <c r="A527" s="191"/>
      <c r="B527" s="191"/>
      <c r="C527" s="190"/>
      <c r="D527" s="191" t="s">
        <v>5451</v>
      </c>
      <c r="E527" s="190" t="s">
        <v>637</v>
      </c>
      <c r="F527" s="192" t="s">
        <v>318</v>
      </c>
      <c r="G527" s="196">
        <v>4835000</v>
      </c>
      <c r="H527" s="197"/>
      <c r="I527" s="62" t="s">
        <v>5590</v>
      </c>
      <c r="J527" s="62" t="s">
        <v>5590</v>
      </c>
      <c r="K527" s="62" t="s">
        <v>5590</v>
      </c>
      <c r="L527" s="88"/>
    </row>
    <row r="528" spans="1:12" ht="23.4" x14ac:dyDescent="0.3">
      <c r="A528" s="191"/>
      <c r="B528" s="191"/>
      <c r="C528" s="190"/>
      <c r="D528" s="191"/>
      <c r="E528" s="190" t="s">
        <v>3251</v>
      </c>
      <c r="F528" s="192" t="s">
        <v>318</v>
      </c>
      <c r="G528" s="196">
        <v>2922100</v>
      </c>
      <c r="H528" s="197">
        <v>58442</v>
      </c>
      <c r="I528" s="62" t="s">
        <v>5590</v>
      </c>
      <c r="J528" s="62" t="s">
        <v>5590</v>
      </c>
      <c r="K528" s="62" t="s">
        <v>5590</v>
      </c>
      <c r="L528" s="88"/>
    </row>
    <row r="529" spans="1:12" ht="23.4" x14ac:dyDescent="0.3">
      <c r="A529" s="191"/>
      <c r="B529" s="191"/>
      <c r="C529" s="190"/>
      <c r="D529" s="191"/>
      <c r="E529" s="190" t="s">
        <v>653</v>
      </c>
      <c r="F529" s="192" t="s">
        <v>318</v>
      </c>
      <c r="G529" s="196">
        <v>4867000</v>
      </c>
      <c r="H529" s="197"/>
      <c r="I529" s="62" t="s">
        <v>5590</v>
      </c>
      <c r="J529" s="62" t="s">
        <v>5590</v>
      </c>
      <c r="K529" s="62" t="s">
        <v>5590</v>
      </c>
      <c r="L529" s="88"/>
    </row>
    <row r="530" spans="1:12" ht="23.4" x14ac:dyDescent="0.3">
      <c r="A530" s="191"/>
      <c r="B530" s="191"/>
      <c r="C530" s="190"/>
      <c r="D530" s="191"/>
      <c r="E530" s="190" t="s">
        <v>3257</v>
      </c>
      <c r="F530" s="192" t="s">
        <v>318</v>
      </c>
      <c r="G530" s="196">
        <v>2959400</v>
      </c>
      <c r="H530" s="197">
        <v>59188</v>
      </c>
      <c r="I530" s="62" t="s">
        <v>5590</v>
      </c>
      <c r="J530" s="62" t="s">
        <v>5590</v>
      </c>
      <c r="K530" s="62" t="s">
        <v>5590</v>
      </c>
      <c r="L530" s="88"/>
    </row>
    <row r="531" spans="1:12" ht="23.4" x14ac:dyDescent="0.3">
      <c r="A531" s="191"/>
      <c r="B531" s="191"/>
      <c r="C531" s="190"/>
      <c r="D531" s="191"/>
      <c r="E531" s="190" t="s">
        <v>682</v>
      </c>
      <c r="F531" s="192" t="s">
        <v>318</v>
      </c>
      <c r="G531" s="196">
        <v>3375000</v>
      </c>
      <c r="H531" s="197"/>
      <c r="I531" s="62" t="s">
        <v>5590</v>
      </c>
      <c r="J531" s="62" t="s">
        <v>5590</v>
      </c>
      <c r="K531" s="62" t="s">
        <v>5590</v>
      </c>
      <c r="L531" s="88"/>
    </row>
    <row r="532" spans="1:12" ht="23.4" x14ac:dyDescent="0.3">
      <c r="A532" s="191"/>
      <c r="B532" s="191"/>
      <c r="C532" s="190"/>
      <c r="D532" s="191" t="s">
        <v>5448</v>
      </c>
      <c r="E532" s="190" t="s">
        <v>43</v>
      </c>
      <c r="F532" s="192" t="s">
        <v>46</v>
      </c>
      <c r="G532" s="196">
        <v>3975000</v>
      </c>
      <c r="H532" s="197"/>
      <c r="I532" s="62" t="s">
        <v>5590</v>
      </c>
      <c r="J532" s="62" t="s">
        <v>5590</v>
      </c>
      <c r="K532" s="62" t="s">
        <v>5590</v>
      </c>
      <c r="L532" s="88"/>
    </row>
    <row r="533" spans="1:12" ht="23.4" x14ac:dyDescent="0.3">
      <c r="A533" s="191"/>
      <c r="B533" s="191"/>
      <c r="C533" s="190"/>
      <c r="D533" s="191"/>
      <c r="E533" s="190" t="s">
        <v>2802</v>
      </c>
      <c r="F533" s="192" t="s">
        <v>46</v>
      </c>
      <c r="G533" s="196">
        <v>2400000</v>
      </c>
      <c r="H533" s="197">
        <v>360000</v>
      </c>
      <c r="I533" s="62" t="s">
        <v>5590</v>
      </c>
      <c r="J533" s="62" t="s">
        <v>5590</v>
      </c>
      <c r="K533" s="62" t="s">
        <v>5590</v>
      </c>
      <c r="L533" s="88"/>
    </row>
    <row r="534" spans="1:12" ht="23.4" x14ac:dyDescent="0.3">
      <c r="A534" s="191"/>
      <c r="B534" s="191"/>
      <c r="C534" s="190"/>
      <c r="D534" s="191"/>
      <c r="E534" s="190" t="s">
        <v>57</v>
      </c>
      <c r="F534" s="192" t="s">
        <v>46</v>
      </c>
      <c r="G534" s="196">
        <v>3210000</v>
      </c>
      <c r="H534" s="197"/>
      <c r="I534" s="62" t="s">
        <v>5590</v>
      </c>
      <c r="J534" s="62" t="s">
        <v>5590</v>
      </c>
      <c r="K534" s="62" t="s">
        <v>5590</v>
      </c>
      <c r="L534" s="88"/>
    </row>
    <row r="535" spans="1:12" ht="23.4" x14ac:dyDescent="0.3">
      <c r="A535" s="191"/>
      <c r="B535" s="191"/>
      <c r="C535" s="190"/>
      <c r="D535" s="191"/>
      <c r="E535" s="190" t="s">
        <v>346</v>
      </c>
      <c r="F535" s="192" t="s">
        <v>46</v>
      </c>
      <c r="G535" s="196">
        <v>2470000</v>
      </c>
      <c r="H535" s="197"/>
      <c r="I535" s="62" t="s">
        <v>5590</v>
      </c>
      <c r="J535" s="62" t="s">
        <v>5590</v>
      </c>
      <c r="K535" s="62" t="s">
        <v>5590</v>
      </c>
      <c r="L535" s="88"/>
    </row>
    <row r="536" spans="1:12" ht="23.4" x14ac:dyDescent="0.3">
      <c r="A536" s="191"/>
      <c r="B536" s="191"/>
      <c r="C536" s="190"/>
      <c r="D536" s="191"/>
      <c r="E536" s="190" t="s">
        <v>1014</v>
      </c>
      <c r="F536" s="192" t="s">
        <v>46</v>
      </c>
      <c r="G536" s="196">
        <v>840000</v>
      </c>
      <c r="H536" s="197"/>
      <c r="I536" s="62" t="s">
        <v>5590</v>
      </c>
      <c r="J536" s="62" t="s">
        <v>5590</v>
      </c>
      <c r="K536" s="62" t="s">
        <v>5590</v>
      </c>
      <c r="L536" s="88"/>
    </row>
    <row r="537" spans="1:12" ht="23.4" x14ac:dyDescent="0.3">
      <c r="A537" s="191"/>
      <c r="B537" s="191"/>
      <c r="C537" s="190"/>
      <c r="D537" s="191"/>
      <c r="E537" s="190" t="s">
        <v>101</v>
      </c>
      <c r="F537" s="192" t="s">
        <v>103</v>
      </c>
      <c r="G537" s="196">
        <v>29245750</v>
      </c>
      <c r="H537" s="197">
        <v>2842888</v>
      </c>
      <c r="I537" s="62" t="s">
        <v>5590</v>
      </c>
      <c r="J537" s="62" t="s">
        <v>5590</v>
      </c>
      <c r="K537" s="62" t="s">
        <v>5590</v>
      </c>
      <c r="L537" s="88"/>
    </row>
    <row r="538" spans="1:12" ht="23.4" x14ac:dyDescent="0.3">
      <c r="A538" s="191"/>
      <c r="B538" s="191"/>
      <c r="C538" s="190"/>
      <c r="D538" s="191"/>
      <c r="E538" s="190" t="s">
        <v>377</v>
      </c>
      <c r="F538" s="192" t="s">
        <v>103</v>
      </c>
      <c r="G538" s="196">
        <v>2469500</v>
      </c>
      <c r="H538" s="197"/>
      <c r="I538" s="62" t="s">
        <v>5590</v>
      </c>
      <c r="J538" s="62" t="s">
        <v>5590</v>
      </c>
      <c r="K538" s="62" t="s">
        <v>5590</v>
      </c>
      <c r="L538" s="88"/>
    </row>
    <row r="539" spans="1:12" ht="23.4" x14ac:dyDescent="0.3">
      <c r="A539" s="191"/>
      <c r="B539" s="191"/>
      <c r="C539" s="190"/>
      <c r="D539" s="191"/>
      <c r="E539" s="190" t="s">
        <v>1051</v>
      </c>
      <c r="F539" s="192" t="s">
        <v>103</v>
      </c>
      <c r="G539" s="196">
        <v>40469000</v>
      </c>
      <c r="H539" s="197"/>
      <c r="I539" s="62" t="s">
        <v>5590</v>
      </c>
      <c r="J539" s="62" t="s">
        <v>5590</v>
      </c>
      <c r="K539" s="62" t="s">
        <v>5590</v>
      </c>
      <c r="L539" s="88"/>
    </row>
    <row r="540" spans="1:12" ht="23.4" x14ac:dyDescent="0.3">
      <c r="A540" s="191"/>
      <c r="B540" s="191"/>
      <c r="C540" s="190"/>
      <c r="D540" s="191"/>
      <c r="E540" s="190" t="s">
        <v>1088</v>
      </c>
      <c r="F540" s="192" t="s">
        <v>128</v>
      </c>
      <c r="G540" s="196">
        <v>3998500</v>
      </c>
      <c r="H540" s="197">
        <v>29970</v>
      </c>
      <c r="I540" s="62" t="s">
        <v>5590</v>
      </c>
      <c r="J540" s="62" t="s">
        <v>5590</v>
      </c>
      <c r="K540" s="62" t="s">
        <v>5590</v>
      </c>
      <c r="L540" s="88"/>
    </row>
    <row r="541" spans="1:12" ht="23.4" x14ac:dyDescent="0.3">
      <c r="A541" s="191" t="s">
        <v>5584</v>
      </c>
      <c r="B541" s="191"/>
      <c r="C541" s="191"/>
      <c r="D541" s="191"/>
      <c r="E541" s="191"/>
      <c r="F541" s="191"/>
      <c r="G541" s="198">
        <v>149397390</v>
      </c>
      <c r="H541" s="199">
        <v>3627031</v>
      </c>
      <c r="I541" s="62"/>
      <c r="J541" s="62"/>
      <c r="K541" s="62"/>
      <c r="L541" s="88"/>
    </row>
    <row r="542" spans="1:12" ht="23.4" x14ac:dyDescent="0.3">
      <c r="A542" s="191" t="s">
        <v>6832</v>
      </c>
      <c r="B542" s="200" t="s">
        <v>7097</v>
      </c>
      <c r="C542" s="189" t="s">
        <v>7096</v>
      </c>
      <c r="D542" s="200" t="s">
        <v>7173</v>
      </c>
      <c r="E542" s="189" t="s">
        <v>3251</v>
      </c>
      <c r="F542" s="200" t="s">
        <v>318</v>
      </c>
      <c r="G542" s="196">
        <v>2972950</v>
      </c>
      <c r="H542" s="197">
        <v>59459</v>
      </c>
      <c r="I542" s="62" t="s">
        <v>5590</v>
      </c>
      <c r="J542" s="62" t="s">
        <v>5590</v>
      </c>
      <c r="K542" s="62" t="s">
        <v>5590</v>
      </c>
      <c r="L542" s="88"/>
    </row>
    <row r="543" spans="1:12" ht="23.4" x14ac:dyDescent="0.3">
      <c r="A543" s="191"/>
      <c r="B543" s="200"/>
      <c r="C543" s="189"/>
      <c r="D543" s="200"/>
      <c r="E543" s="189" t="s">
        <v>3257</v>
      </c>
      <c r="F543" s="200" t="s">
        <v>318</v>
      </c>
      <c r="G543" s="196">
        <v>2846300</v>
      </c>
      <c r="H543" s="197">
        <v>56926</v>
      </c>
      <c r="I543" s="62" t="s">
        <v>5590</v>
      </c>
      <c r="J543" s="62" t="s">
        <v>5590</v>
      </c>
      <c r="K543" s="62" t="s">
        <v>5590</v>
      </c>
      <c r="L543" s="88"/>
    </row>
    <row r="544" spans="1:12" ht="23.4" x14ac:dyDescent="0.3">
      <c r="A544" s="191"/>
      <c r="B544" s="200"/>
      <c r="C544" s="189"/>
      <c r="D544" s="200" t="s">
        <v>7101</v>
      </c>
      <c r="E544" s="189" t="s">
        <v>43</v>
      </c>
      <c r="F544" s="200" t="s">
        <v>46</v>
      </c>
      <c r="G544" s="196">
        <v>2475000</v>
      </c>
      <c r="H544" s="197"/>
      <c r="I544" s="62" t="s">
        <v>5590</v>
      </c>
      <c r="J544" s="62" t="s">
        <v>5590</v>
      </c>
      <c r="K544" s="62" t="s">
        <v>5590</v>
      </c>
      <c r="L544" s="88"/>
    </row>
    <row r="545" spans="1:12" ht="23.4" x14ac:dyDescent="0.3">
      <c r="A545" s="191"/>
      <c r="B545" s="200"/>
      <c r="C545" s="189"/>
      <c r="D545" s="200"/>
      <c r="E545" s="189" t="s">
        <v>346</v>
      </c>
      <c r="F545" s="200" t="s">
        <v>46</v>
      </c>
      <c r="G545" s="196">
        <v>3830000</v>
      </c>
      <c r="H545" s="197">
        <v>54000</v>
      </c>
      <c r="I545" s="62" t="s">
        <v>5590</v>
      </c>
      <c r="J545" s="62" t="s">
        <v>5590</v>
      </c>
      <c r="K545" s="62" t="s">
        <v>5590</v>
      </c>
      <c r="L545" s="88"/>
    </row>
    <row r="546" spans="1:12" ht="23.4" x14ac:dyDescent="0.3">
      <c r="A546" s="191"/>
      <c r="B546" s="200"/>
      <c r="C546" s="189"/>
      <c r="D546" s="200"/>
      <c r="E546" s="189" t="s">
        <v>2795</v>
      </c>
      <c r="F546" s="200" t="s">
        <v>46</v>
      </c>
      <c r="G546" s="196">
        <v>3000000</v>
      </c>
      <c r="H546" s="197">
        <v>450000</v>
      </c>
      <c r="I546" s="62" t="s">
        <v>5590</v>
      </c>
      <c r="J546" s="62" t="s">
        <v>5590</v>
      </c>
      <c r="K546" s="62" t="s">
        <v>5590</v>
      </c>
      <c r="L546" s="88"/>
    </row>
    <row r="547" spans="1:12" ht="23.4" x14ac:dyDescent="0.3">
      <c r="A547" s="191"/>
      <c r="B547" s="200"/>
      <c r="C547" s="189"/>
      <c r="D547" s="200"/>
      <c r="E547" s="189" t="s">
        <v>101</v>
      </c>
      <c r="F547" s="200" t="s">
        <v>103</v>
      </c>
      <c r="G547" s="196">
        <v>6375000</v>
      </c>
      <c r="H547" s="197">
        <v>135150</v>
      </c>
      <c r="I547" s="62" t="s">
        <v>5590</v>
      </c>
      <c r="J547" s="62" t="s">
        <v>5590</v>
      </c>
      <c r="K547" s="62" t="s">
        <v>5590</v>
      </c>
      <c r="L547" s="88"/>
    </row>
    <row r="548" spans="1:12" ht="23.4" x14ac:dyDescent="0.3">
      <c r="A548" s="191"/>
      <c r="B548" s="200"/>
      <c r="C548" s="189"/>
      <c r="D548" s="200"/>
      <c r="E548" s="189" t="s">
        <v>2779</v>
      </c>
      <c r="F548" s="200" t="s">
        <v>103</v>
      </c>
      <c r="G548" s="196">
        <v>3600000</v>
      </c>
      <c r="H548" s="197">
        <v>540000</v>
      </c>
      <c r="I548" s="62" t="s">
        <v>5590</v>
      </c>
      <c r="J548" s="62" t="s">
        <v>5590</v>
      </c>
      <c r="K548" s="62" t="s">
        <v>5590</v>
      </c>
      <c r="L548" s="88"/>
    </row>
    <row r="549" spans="1:12" ht="23.4" x14ac:dyDescent="0.3">
      <c r="A549" s="191"/>
      <c r="B549" s="200"/>
      <c r="C549" s="189"/>
      <c r="D549" s="200"/>
      <c r="E549" s="189" t="s">
        <v>1051</v>
      </c>
      <c r="F549" s="200" t="s">
        <v>103</v>
      </c>
      <c r="G549" s="196">
        <v>21522230</v>
      </c>
      <c r="H549" s="197"/>
      <c r="I549" s="62" t="s">
        <v>5590</v>
      </c>
      <c r="J549" s="62" t="s">
        <v>5590</v>
      </c>
      <c r="K549" s="62" t="s">
        <v>5590</v>
      </c>
      <c r="L549" s="88"/>
    </row>
    <row r="550" spans="1:12" ht="23.4" x14ac:dyDescent="0.3">
      <c r="A550" s="191"/>
      <c r="B550" s="200"/>
      <c r="C550" s="189"/>
      <c r="D550" s="200"/>
      <c r="E550" s="189" t="s">
        <v>404</v>
      </c>
      <c r="F550" s="200" t="s">
        <v>103</v>
      </c>
      <c r="G550" s="196">
        <v>2530000</v>
      </c>
      <c r="H550" s="197"/>
      <c r="I550" s="62" t="s">
        <v>5590</v>
      </c>
      <c r="J550" s="62" t="s">
        <v>5590</v>
      </c>
      <c r="K550" s="62" t="s">
        <v>5590</v>
      </c>
      <c r="L550" s="88"/>
    </row>
    <row r="551" spans="1:12" ht="23.4" x14ac:dyDescent="0.3">
      <c r="A551" s="191"/>
      <c r="B551" s="200"/>
      <c r="C551" s="189"/>
      <c r="D551" s="200"/>
      <c r="E551" s="189" t="s">
        <v>2809</v>
      </c>
      <c r="F551" s="200" t="s">
        <v>103</v>
      </c>
      <c r="G551" s="196">
        <v>7200000</v>
      </c>
      <c r="H551" s="197">
        <v>1080000</v>
      </c>
      <c r="I551" s="62" t="s">
        <v>5590</v>
      </c>
      <c r="J551" s="62" t="s">
        <v>5590</v>
      </c>
      <c r="K551" s="62" t="s">
        <v>5590</v>
      </c>
      <c r="L551" s="88"/>
    </row>
    <row r="552" spans="1:12" ht="23.4" x14ac:dyDescent="0.3">
      <c r="A552" s="191"/>
      <c r="B552" s="200"/>
      <c r="C552" s="189"/>
      <c r="D552" s="200"/>
      <c r="E552" s="189" t="s">
        <v>455</v>
      </c>
      <c r="F552" s="200" t="s">
        <v>103</v>
      </c>
      <c r="G552" s="196">
        <v>6649000</v>
      </c>
      <c r="H552" s="197"/>
      <c r="I552" s="62" t="s">
        <v>5590</v>
      </c>
      <c r="J552" s="62" t="s">
        <v>5590</v>
      </c>
      <c r="K552" s="62" t="s">
        <v>5590</v>
      </c>
      <c r="L552" s="88"/>
    </row>
    <row r="553" spans="1:12" ht="23.4" x14ac:dyDescent="0.3">
      <c r="A553" s="191"/>
      <c r="B553" s="200"/>
      <c r="C553" s="189"/>
      <c r="D553" s="200" t="s">
        <v>7141</v>
      </c>
      <c r="E553" s="189" t="s">
        <v>3079</v>
      </c>
      <c r="F553" s="200" t="s">
        <v>318</v>
      </c>
      <c r="G553" s="196">
        <v>1475500</v>
      </c>
      <c r="H553" s="197">
        <v>29510</v>
      </c>
      <c r="I553" s="62" t="s">
        <v>5590</v>
      </c>
      <c r="J553" s="62" t="s">
        <v>5590</v>
      </c>
      <c r="K553" s="62" t="s">
        <v>5590</v>
      </c>
      <c r="L553" s="88"/>
    </row>
    <row r="554" spans="1:12" ht="23.4" x14ac:dyDescent="0.3">
      <c r="A554" s="191"/>
      <c r="B554" s="200"/>
      <c r="C554" s="189"/>
      <c r="D554" s="200"/>
      <c r="E554" s="189" t="s">
        <v>3068</v>
      </c>
      <c r="F554" s="200" t="s">
        <v>318</v>
      </c>
      <c r="G554" s="196">
        <v>1469250</v>
      </c>
      <c r="H554" s="197">
        <v>29385</v>
      </c>
      <c r="I554" s="62" t="s">
        <v>5590</v>
      </c>
      <c r="J554" s="62" t="s">
        <v>5590</v>
      </c>
      <c r="K554" s="62" t="s">
        <v>5590</v>
      </c>
      <c r="L554" s="88"/>
    </row>
    <row r="555" spans="1:12" ht="23.4" x14ac:dyDescent="0.3">
      <c r="A555" s="191"/>
      <c r="B555" s="200"/>
      <c r="C555" s="189"/>
      <c r="D555" s="200"/>
      <c r="E555" s="189" t="s">
        <v>3398</v>
      </c>
      <c r="F555" s="200" t="s">
        <v>318</v>
      </c>
      <c r="G555" s="196">
        <v>181153</v>
      </c>
      <c r="H555" s="197"/>
      <c r="I555" s="62" t="s">
        <v>5590</v>
      </c>
      <c r="J555" s="62" t="s">
        <v>5590</v>
      </c>
      <c r="K555" s="62" t="s">
        <v>5590</v>
      </c>
      <c r="L555" s="88"/>
    </row>
    <row r="556" spans="1:12" ht="23.4" x14ac:dyDescent="0.3">
      <c r="A556" s="191"/>
      <c r="B556" s="200"/>
      <c r="C556" s="189"/>
      <c r="D556" s="200"/>
      <c r="E556" s="189" t="s">
        <v>3056</v>
      </c>
      <c r="F556" s="200" t="s">
        <v>318</v>
      </c>
      <c r="G556" s="196">
        <v>1462400</v>
      </c>
      <c r="H556" s="197">
        <v>29248</v>
      </c>
      <c r="I556" s="62" t="s">
        <v>5590</v>
      </c>
      <c r="J556" s="62" t="s">
        <v>5590</v>
      </c>
      <c r="K556" s="62" t="s">
        <v>5590</v>
      </c>
      <c r="L556" s="88"/>
    </row>
    <row r="557" spans="1:12" ht="23.4" x14ac:dyDescent="0.3">
      <c r="A557" s="191"/>
      <c r="B557" s="200"/>
      <c r="C557" s="189"/>
      <c r="D557" s="200"/>
      <c r="E557" s="189" t="s">
        <v>516</v>
      </c>
      <c r="F557" s="200" t="s">
        <v>262</v>
      </c>
      <c r="G557" s="196">
        <v>5295000</v>
      </c>
      <c r="H557" s="197"/>
      <c r="I557" s="62" t="s">
        <v>5590</v>
      </c>
      <c r="J557" s="62" t="s">
        <v>5590</v>
      </c>
      <c r="K557" s="62" t="s">
        <v>5590</v>
      </c>
      <c r="L557" s="88"/>
    </row>
    <row r="558" spans="1:12" ht="23.4" x14ac:dyDescent="0.3">
      <c r="A558" s="191"/>
      <c r="B558" s="200"/>
      <c r="C558" s="189"/>
      <c r="D558" s="200"/>
      <c r="E558" s="189" t="s">
        <v>1403</v>
      </c>
      <c r="F558" s="200" t="s">
        <v>262</v>
      </c>
      <c r="G558" s="196">
        <v>310542</v>
      </c>
      <c r="H558" s="197"/>
      <c r="I558" s="62" t="s">
        <v>5590</v>
      </c>
      <c r="J558" s="62" t="s">
        <v>5590</v>
      </c>
      <c r="K558" s="62" t="s">
        <v>5590</v>
      </c>
      <c r="L558" s="88"/>
    </row>
    <row r="559" spans="1:12" ht="23.4" x14ac:dyDescent="0.3">
      <c r="A559" s="191"/>
      <c r="B559" s="200"/>
      <c r="C559" s="189"/>
      <c r="D559" s="200"/>
      <c r="E559" s="189" t="s">
        <v>3402</v>
      </c>
      <c r="F559" s="200" t="s">
        <v>262</v>
      </c>
      <c r="G559" s="196">
        <v>6565000</v>
      </c>
      <c r="H559" s="197"/>
      <c r="I559" s="62" t="s">
        <v>5590</v>
      </c>
      <c r="J559" s="62" t="s">
        <v>5590</v>
      </c>
      <c r="K559" s="62" t="s">
        <v>5590</v>
      </c>
      <c r="L559" s="88"/>
    </row>
    <row r="560" spans="1:12" ht="23.4" x14ac:dyDescent="0.3">
      <c r="A560" s="191"/>
      <c r="B560" s="200"/>
      <c r="C560" s="189"/>
      <c r="D560" s="200"/>
      <c r="E560" s="189" t="s">
        <v>840</v>
      </c>
      <c r="F560" s="200" t="s">
        <v>273</v>
      </c>
      <c r="G560" s="196">
        <v>4905000</v>
      </c>
      <c r="H560" s="197"/>
      <c r="I560" s="62" t="s">
        <v>5590</v>
      </c>
      <c r="J560" s="62" t="s">
        <v>5590</v>
      </c>
      <c r="K560" s="62" t="s">
        <v>5590</v>
      </c>
      <c r="L560" s="88"/>
    </row>
    <row r="561" spans="1:12" ht="23.4" x14ac:dyDescent="0.3">
      <c r="A561" s="191"/>
      <c r="B561" s="200"/>
      <c r="C561" s="189"/>
      <c r="D561" s="200" t="s">
        <v>7098</v>
      </c>
      <c r="E561" s="189" t="s">
        <v>317</v>
      </c>
      <c r="F561" s="200" t="s">
        <v>318</v>
      </c>
      <c r="G561" s="196">
        <v>989500</v>
      </c>
      <c r="H561" s="197">
        <v>19790</v>
      </c>
      <c r="I561" s="62" t="s">
        <v>5590</v>
      </c>
      <c r="J561" s="62" t="s">
        <v>5590</v>
      </c>
      <c r="K561" s="62" t="s">
        <v>5590</v>
      </c>
      <c r="L561" s="88"/>
    </row>
    <row r="562" spans="1:12" ht="23.4" x14ac:dyDescent="0.3">
      <c r="A562" s="191"/>
      <c r="B562" s="200"/>
      <c r="C562" s="189"/>
      <c r="D562" s="200"/>
      <c r="E562" s="189" t="s">
        <v>148</v>
      </c>
      <c r="F562" s="200" t="s">
        <v>137</v>
      </c>
      <c r="G562" s="196">
        <v>16908400</v>
      </c>
      <c r="H562" s="197"/>
      <c r="I562" s="62" t="s">
        <v>5590</v>
      </c>
      <c r="J562" s="62" t="s">
        <v>5590</v>
      </c>
      <c r="K562" s="62" t="s">
        <v>5590</v>
      </c>
      <c r="L562" s="88"/>
    </row>
    <row r="563" spans="1:12" ht="23.4" x14ac:dyDescent="0.3">
      <c r="A563" s="191"/>
      <c r="B563" s="200"/>
      <c r="C563" s="189"/>
      <c r="D563" s="200"/>
      <c r="E563" s="189" t="s">
        <v>175</v>
      </c>
      <c r="F563" s="200" t="s">
        <v>137</v>
      </c>
      <c r="G563" s="196">
        <v>1225500</v>
      </c>
      <c r="H563" s="197"/>
      <c r="I563" s="62" t="s">
        <v>5590</v>
      </c>
      <c r="J563" s="62" t="s">
        <v>5590</v>
      </c>
      <c r="K563" s="62" t="s">
        <v>5590</v>
      </c>
      <c r="L563" s="88"/>
    </row>
    <row r="564" spans="1:12" ht="23.4" x14ac:dyDescent="0.3">
      <c r="A564" s="191"/>
      <c r="B564" s="200"/>
      <c r="C564" s="189"/>
      <c r="D564" s="200"/>
      <c r="E564" s="189" t="s">
        <v>2158</v>
      </c>
      <c r="F564" s="200" t="s">
        <v>137</v>
      </c>
      <c r="G564" s="196">
        <v>300000</v>
      </c>
      <c r="H564" s="197"/>
      <c r="I564" s="62" t="s">
        <v>5590</v>
      </c>
      <c r="J564" s="62" t="s">
        <v>5590</v>
      </c>
      <c r="K564" s="62" t="s">
        <v>5590</v>
      </c>
      <c r="L564" s="88"/>
    </row>
    <row r="565" spans="1:12" ht="23.4" x14ac:dyDescent="0.3">
      <c r="A565" s="191"/>
      <c r="B565" s="200"/>
      <c r="C565" s="189"/>
      <c r="D565" s="200"/>
      <c r="E565" s="189" t="s">
        <v>2122</v>
      </c>
      <c r="F565" s="200" t="s">
        <v>137</v>
      </c>
      <c r="G565" s="196">
        <v>2355000</v>
      </c>
      <c r="H565" s="197"/>
      <c r="I565" s="62" t="s">
        <v>5590</v>
      </c>
      <c r="J565" s="62" t="s">
        <v>5590</v>
      </c>
      <c r="K565" s="62" t="s">
        <v>5590</v>
      </c>
      <c r="L565" s="88"/>
    </row>
    <row r="566" spans="1:12" ht="23.4" x14ac:dyDescent="0.3">
      <c r="A566" s="191"/>
      <c r="B566" s="200"/>
      <c r="C566" s="189"/>
      <c r="D566" s="200"/>
      <c r="E566" s="189" t="s">
        <v>251</v>
      </c>
      <c r="F566" s="200" t="s">
        <v>79</v>
      </c>
      <c r="G566" s="196">
        <v>2485000</v>
      </c>
      <c r="H566" s="197"/>
      <c r="I566" s="62" t="s">
        <v>5590</v>
      </c>
      <c r="J566" s="62" t="s">
        <v>5590</v>
      </c>
      <c r="K566" s="62" t="s">
        <v>5590</v>
      </c>
      <c r="L566" s="88"/>
    </row>
    <row r="567" spans="1:12" ht="23.4" x14ac:dyDescent="0.3">
      <c r="A567" s="191" t="s">
        <v>7013</v>
      </c>
      <c r="B567" s="191"/>
      <c r="C567" s="191"/>
      <c r="D567" s="191"/>
      <c r="E567" s="191"/>
      <c r="F567" s="191"/>
      <c r="G567" s="198">
        <v>108927725</v>
      </c>
      <c r="H567" s="199">
        <v>2483468</v>
      </c>
      <c r="I567" s="62"/>
      <c r="J567" s="62"/>
      <c r="K567" s="62"/>
      <c r="L567" s="88"/>
    </row>
    <row r="568" spans="1:12" ht="23.4" x14ac:dyDescent="0.3">
      <c r="A568" s="191" t="s">
        <v>8516</v>
      </c>
      <c r="B568" s="200" t="s">
        <v>8441</v>
      </c>
      <c r="C568" s="189" t="s">
        <v>8518</v>
      </c>
      <c r="D568" s="200" t="s">
        <v>3061</v>
      </c>
      <c r="E568" s="189" t="s">
        <v>3424</v>
      </c>
      <c r="F568" s="200" t="s">
        <v>318</v>
      </c>
      <c r="G568" s="196">
        <v>17262504</v>
      </c>
      <c r="H568" s="197"/>
      <c r="I568" s="62" t="s">
        <v>5590</v>
      </c>
      <c r="J568" s="62" t="s">
        <v>5590</v>
      </c>
      <c r="K568" s="62" t="s">
        <v>5590</v>
      </c>
      <c r="L568" s="88"/>
    </row>
    <row r="569" spans="1:12" ht="23.4" x14ac:dyDescent="0.3">
      <c r="A569" s="191"/>
      <c r="B569" s="200"/>
      <c r="C569" s="189"/>
      <c r="D569" s="200"/>
      <c r="E569" s="189" t="s">
        <v>3251</v>
      </c>
      <c r="F569" s="200" t="s">
        <v>318</v>
      </c>
      <c r="G569" s="196">
        <v>50892750</v>
      </c>
      <c r="H569" s="197">
        <v>5318785</v>
      </c>
      <c r="I569" s="62" t="s">
        <v>5590</v>
      </c>
      <c r="J569" s="62" t="s">
        <v>5590</v>
      </c>
      <c r="K569" s="62" t="s">
        <v>5590</v>
      </c>
      <c r="L569" s="88"/>
    </row>
    <row r="570" spans="1:12" ht="23.4" x14ac:dyDescent="0.3">
      <c r="A570" s="191"/>
      <c r="B570" s="200"/>
      <c r="C570" s="189"/>
      <c r="D570" s="200"/>
      <c r="E570" s="189" t="s">
        <v>665</v>
      </c>
      <c r="F570" s="200" t="s">
        <v>318</v>
      </c>
      <c r="G570" s="196">
        <v>11801792</v>
      </c>
      <c r="H570" s="197"/>
      <c r="I570" s="62" t="s">
        <v>5590</v>
      </c>
      <c r="J570" s="62" t="s">
        <v>5590</v>
      </c>
      <c r="K570" s="62" t="s">
        <v>5590</v>
      </c>
      <c r="L570" s="88"/>
    </row>
    <row r="571" spans="1:12" ht="23.4" x14ac:dyDescent="0.3">
      <c r="A571" s="191"/>
      <c r="B571" s="200"/>
      <c r="C571" s="189"/>
      <c r="D571" s="200"/>
      <c r="E571" s="189" t="s">
        <v>3257</v>
      </c>
      <c r="F571" s="200" t="s">
        <v>318</v>
      </c>
      <c r="G571" s="196">
        <v>4418100</v>
      </c>
      <c r="H571" s="197">
        <v>88362</v>
      </c>
      <c r="I571" s="62" t="s">
        <v>5590</v>
      </c>
      <c r="J571" s="62" t="s">
        <v>5590</v>
      </c>
      <c r="K571" s="62" t="s">
        <v>5590</v>
      </c>
      <c r="L571" s="88"/>
    </row>
    <row r="572" spans="1:12" ht="23.4" x14ac:dyDescent="0.3">
      <c r="A572" s="191"/>
      <c r="B572" s="200"/>
      <c r="C572" s="189"/>
      <c r="D572" s="200" t="s">
        <v>1413</v>
      </c>
      <c r="E572" s="189" t="s">
        <v>3068</v>
      </c>
      <c r="F572" s="200" t="s">
        <v>318</v>
      </c>
      <c r="G572" s="196">
        <v>1475000</v>
      </c>
      <c r="H572" s="197">
        <v>29500</v>
      </c>
      <c r="I572" s="62" t="s">
        <v>5590</v>
      </c>
      <c r="J572" s="62" t="s">
        <v>5590</v>
      </c>
      <c r="K572" s="62" t="s">
        <v>5590</v>
      </c>
      <c r="L572" s="88"/>
    </row>
    <row r="573" spans="1:12" ht="23.4" x14ac:dyDescent="0.3">
      <c r="A573" s="191"/>
      <c r="B573" s="200"/>
      <c r="C573" s="189"/>
      <c r="D573" s="200"/>
      <c r="E573" s="189" t="s">
        <v>516</v>
      </c>
      <c r="F573" s="200" t="s">
        <v>262</v>
      </c>
      <c r="G573" s="196">
        <v>2490000</v>
      </c>
      <c r="H573" s="197">
        <v>30000</v>
      </c>
      <c r="I573" s="62" t="s">
        <v>5590</v>
      </c>
      <c r="J573" s="62" t="s">
        <v>5590</v>
      </c>
      <c r="K573" s="62" t="s">
        <v>5590</v>
      </c>
      <c r="L573" s="88"/>
    </row>
    <row r="574" spans="1:12" ht="23.4" x14ac:dyDescent="0.3">
      <c r="A574" s="191"/>
      <c r="B574" s="200"/>
      <c r="C574" s="189"/>
      <c r="D574" s="200"/>
      <c r="E574" s="189" t="s">
        <v>923</v>
      </c>
      <c r="F574" s="200" t="s">
        <v>262</v>
      </c>
      <c r="G574" s="196">
        <v>1932000</v>
      </c>
      <c r="H574" s="197"/>
      <c r="I574" s="62" t="s">
        <v>5590</v>
      </c>
      <c r="J574" s="62" t="s">
        <v>5590</v>
      </c>
      <c r="K574" s="62" t="s">
        <v>5590</v>
      </c>
      <c r="L574" s="88"/>
    </row>
    <row r="575" spans="1:12" ht="23.4" x14ac:dyDescent="0.3">
      <c r="A575" s="191"/>
      <c r="B575" s="200"/>
      <c r="C575" s="189"/>
      <c r="D575" s="200"/>
      <c r="E575" s="189" t="s">
        <v>576</v>
      </c>
      <c r="F575" s="200" t="s">
        <v>262</v>
      </c>
      <c r="G575" s="196">
        <v>3971000</v>
      </c>
      <c r="H575" s="197">
        <v>29620</v>
      </c>
      <c r="I575" s="62" t="s">
        <v>5590</v>
      </c>
      <c r="J575" s="62" t="s">
        <v>5590</v>
      </c>
      <c r="K575" s="62" t="s">
        <v>5590</v>
      </c>
      <c r="L575" s="88"/>
    </row>
    <row r="576" spans="1:12" ht="23.4" x14ac:dyDescent="0.3">
      <c r="A576" s="191"/>
      <c r="B576" s="200"/>
      <c r="C576" s="189"/>
      <c r="D576" s="200" t="s">
        <v>1408</v>
      </c>
      <c r="E576" s="189" t="s">
        <v>148</v>
      </c>
      <c r="F576" s="200" t="s">
        <v>137</v>
      </c>
      <c r="G576" s="196">
        <v>15334500</v>
      </c>
      <c r="H576" s="197"/>
      <c r="I576" s="62" t="s">
        <v>5590</v>
      </c>
      <c r="J576" s="62" t="s">
        <v>5590</v>
      </c>
      <c r="K576" s="62" t="s">
        <v>5590</v>
      </c>
      <c r="L576" s="88"/>
    </row>
    <row r="577" spans="1:12" ht="23.4" x14ac:dyDescent="0.3">
      <c r="A577" s="191"/>
      <c r="B577" s="200"/>
      <c r="C577" s="189"/>
      <c r="D577" s="200"/>
      <c r="E577" s="189" t="s">
        <v>175</v>
      </c>
      <c r="F577" s="200" t="s">
        <v>137</v>
      </c>
      <c r="G577" s="196">
        <v>928500</v>
      </c>
      <c r="H577" s="197"/>
      <c r="I577" s="62" t="s">
        <v>5590</v>
      </c>
      <c r="J577" s="62" t="s">
        <v>5590</v>
      </c>
      <c r="K577" s="62" t="s">
        <v>5590</v>
      </c>
      <c r="L577" s="88"/>
    </row>
    <row r="578" spans="1:12" ht="23.4" x14ac:dyDescent="0.3">
      <c r="A578" s="191"/>
      <c r="B578" s="200"/>
      <c r="C578" s="189"/>
      <c r="D578" s="200"/>
      <c r="E578" s="189" t="s">
        <v>2122</v>
      </c>
      <c r="F578" s="200" t="s">
        <v>137</v>
      </c>
      <c r="G578" s="196">
        <v>6480000</v>
      </c>
      <c r="H578" s="197"/>
      <c r="I578" s="62" t="s">
        <v>5590</v>
      </c>
      <c r="J578" s="62" t="s">
        <v>5590</v>
      </c>
      <c r="K578" s="62" t="s">
        <v>5590</v>
      </c>
      <c r="L578" s="88"/>
    </row>
    <row r="579" spans="1:12" ht="23.4" x14ac:dyDescent="0.3">
      <c r="A579" s="191"/>
      <c r="B579" s="200"/>
      <c r="C579" s="189"/>
      <c r="D579" s="200" t="s">
        <v>1401</v>
      </c>
      <c r="E579" s="189" t="s">
        <v>1051</v>
      </c>
      <c r="F579" s="200" t="s">
        <v>103</v>
      </c>
      <c r="G579" s="196">
        <v>22629360</v>
      </c>
      <c r="H579" s="197"/>
      <c r="I579" s="62" t="s">
        <v>5590</v>
      </c>
      <c r="J579" s="62" t="s">
        <v>5590</v>
      </c>
      <c r="K579" s="62" t="s">
        <v>5590</v>
      </c>
      <c r="L579" s="88"/>
    </row>
    <row r="580" spans="1:12" ht="23.4" x14ac:dyDescent="0.3">
      <c r="A580" s="191" t="s">
        <v>8517</v>
      </c>
      <c r="B580" s="191"/>
      <c r="C580" s="191"/>
      <c r="D580" s="191"/>
      <c r="E580" s="191"/>
      <c r="F580" s="191"/>
      <c r="G580" s="198">
        <v>139615506</v>
      </c>
      <c r="H580" s="199">
        <v>5496267</v>
      </c>
      <c r="I580" s="62"/>
      <c r="J580" s="62"/>
      <c r="K580" s="62"/>
      <c r="L580" s="88"/>
    </row>
    <row r="581" spans="1:12" ht="23.4" x14ac:dyDescent="0.3">
      <c r="A581" s="191" t="s">
        <v>9501</v>
      </c>
      <c r="B581" s="200" t="s">
        <v>9418</v>
      </c>
      <c r="C581" s="189" t="s">
        <v>9417</v>
      </c>
      <c r="D581" s="200" t="s">
        <v>2808</v>
      </c>
      <c r="E581" s="189" t="s">
        <v>3417</v>
      </c>
      <c r="F581" s="189" t="s">
        <v>318</v>
      </c>
      <c r="G581" s="196">
        <v>5948000</v>
      </c>
      <c r="H581" s="197">
        <v>118960</v>
      </c>
      <c r="I581" s="62"/>
      <c r="J581" s="62"/>
      <c r="K581" s="62"/>
      <c r="L581" s="88"/>
    </row>
    <row r="582" spans="1:12" x14ac:dyDescent="0.3">
      <c r="A582" s="191"/>
      <c r="B582" s="200"/>
      <c r="C582" s="189"/>
      <c r="D582" s="200"/>
      <c r="E582" s="189" t="s">
        <v>3418</v>
      </c>
      <c r="F582" s="189" t="s">
        <v>318</v>
      </c>
      <c r="G582" s="196">
        <v>221234</v>
      </c>
      <c r="H582" s="197"/>
    </row>
    <row r="583" spans="1:12" x14ac:dyDescent="0.3">
      <c r="A583" s="191"/>
      <c r="B583" s="200"/>
      <c r="C583" s="189"/>
      <c r="D583" s="200"/>
      <c r="E583" s="189" t="s">
        <v>3251</v>
      </c>
      <c r="F583" s="189" t="s">
        <v>318</v>
      </c>
      <c r="G583" s="196">
        <v>7000000</v>
      </c>
      <c r="H583" s="197">
        <v>819821</v>
      </c>
    </row>
    <row r="584" spans="1:12" x14ac:dyDescent="0.3">
      <c r="A584" s="191"/>
      <c r="B584" s="200"/>
      <c r="C584" s="189"/>
      <c r="D584" s="200"/>
      <c r="E584" s="189" t="s">
        <v>3425</v>
      </c>
      <c r="F584" s="189" t="s">
        <v>318</v>
      </c>
      <c r="G584" s="196">
        <v>15000000</v>
      </c>
      <c r="H584" s="197"/>
    </row>
    <row r="585" spans="1:12" x14ac:dyDescent="0.3">
      <c r="A585" s="191"/>
      <c r="B585" s="200"/>
      <c r="C585" s="189"/>
      <c r="D585" s="200"/>
      <c r="E585" s="189" t="s">
        <v>3426</v>
      </c>
      <c r="F585" s="189" t="s">
        <v>318</v>
      </c>
      <c r="G585" s="196">
        <v>10200000</v>
      </c>
      <c r="H585" s="197">
        <v>1290000</v>
      </c>
    </row>
    <row r="586" spans="1:12" x14ac:dyDescent="0.3">
      <c r="A586" s="191"/>
      <c r="B586" s="200"/>
      <c r="C586" s="189"/>
      <c r="D586" s="200"/>
      <c r="E586" s="189" t="s">
        <v>665</v>
      </c>
      <c r="F586" s="189" t="s">
        <v>318</v>
      </c>
      <c r="G586" s="196">
        <v>5374200</v>
      </c>
      <c r="H586" s="197"/>
    </row>
    <row r="587" spans="1:12" x14ac:dyDescent="0.3">
      <c r="A587" s="191"/>
      <c r="B587" s="200"/>
      <c r="C587" s="189"/>
      <c r="D587" s="200"/>
      <c r="E587" s="189" t="s">
        <v>3428</v>
      </c>
      <c r="F587" s="189" t="s">
        <v>318</v>
      </c>
      <c r="G587" s="196">
        <v>6366900</v>
      </c>
      <c r="H587" s="197">
        <v>29918</v>
      </c>
    </row>
    <row r="588" spans="1:12" x14ac:dyDescent="0.3">
      <c r="A588" s="191"/>
      <c r="B588" s="200"/>
      <c r="C588" s="189"/>
      <c r="D588" s="200"/>
      <c r="E588" s="189" t="s">
        <v>3257</v>
      </c>
      <c r="F588" s="189" t="s">
        <v>318</v>
      </c>
      <c r="G588" s="196">
        <v>2970600</v>
      </c>
      <c r="H588" s="197">
        <v>59412</v>
      </c>
    </row>
    <row r="589" spans="1:12" x14ac:dyDescent="0.3">
      <c r="A589" s="191"/>
      <c r="B589" s="200"/>
      <c r="C589" s="189"/>
      <c r="D589" s="200" t="s">
        <v>1673</v>
      </c>
      <c r="E589" s="189" t="s">
        <v>3400</v>
      </c>
      <c r="F589" s="189" t="s">
        <v>318</v>
      </c>
      <c r="G589" s="196">
        <v>8960800</v>
      </c>
      <c r="H589" s="197"/>
    </row>
    <row r="590" spans="1:12" x14ac:dyDescent="0.3">
      <c r="A590" s="191"/>
      <c r="B590" s="200"/>
      <c r="C590" s="189"/>
      <c r="D590" s="200"/>
      <c r="E590" s="189" t="s">
        <v>3402</v>
      </c>
      <c r="F590" s="189" t="s">
        <v>262</v>
      </c>
      <c r="G590" s="196">
        <v>1140000</v>
      </c>
      <c r="H590" s="197"/>
    </row>
    <row r="591" spans="1:12" x14ac:dyDescent="0.3">
      <c r="A591" s="191"/>
      <c r="B591" s="200"/>
      <c r="C591" s="189"/>
      <c r="D591" s="200" t="s">
        <v>1668</v>
      </c>
      <c r="E591" s="189" t="s">
        <v>3316</v>
      </c>
      <c r="F591" s="189" t="s">
        <v>318</v>
      </c>
      <c r="G591" s="196">
        <v>4138500</v>
      </c>
      <c r="H591" s="197"/>
    </row>
    <row r="592" spans="1:12" x14ac:dyDescent="0.3">
      <c r="A592" s="191"/>
      <c r="B592" s="200"/>
      <c r="C592" s="189"/>
      <c r="D592" s="200"/>
      <c r="E592" s="189" t="s">
        <v>627</v>
      </c>
      <c r="F592" s="189" t="s">
        <v>79</v>
      </c>
      <c r="G592" s="196">
        <v>185000</v>
      </c>
      <c r="H592" s="197"/>
    </row>
    <row r="593" spans="1:8" x14ac:dyDescent="0.3">
      <c r="A593" s="191"/>
      <c r="B593" s="200"/>
      <c r="C593" s="189"/>
      <c r="D593" s="200" t="s">
        <v>1663</v>
      </c>
      <c r="E593" s="189" t="s">
        <v>346</v>
      </c>
      <c r="F593" s="189" t="s">
        <v>46</v>
      </c>
      <c r="G593" s="196">
        <v>4262300</v>
      </c>
      <c r="H593" s="197"/>
    </row>
    <row r="594" spans="1:8" x14ac:dyDescent="0.3">
      <c r="A594" s="191"/>
      <c r="B594" s="200"/>
      <c r="C594" s="189"/>
      <c r="D594" s="200"/>
      <c r="E594" s="189" t="s">
        <v>2795</v>
      </c>
      <c r="F594" s="189" t="s">
        <v>46</v>
      </c>
      <c r="G594" s="196">
        <v>3600000</v>
      </c>
      <c r="H594" s="197">
        <v>540000</v>
      </c>
    </row>
    <row r="595" spans="1:8" x14ac:dyDescent="0.3">
      <c r="A595" s="191"/>
      <c r="B595" s="200"/>
      <c r="C595" s="189"/>
      <c r="D595" s="200"/>
      <c r="E595" s="189" t="s">
        <v>78</v>
      </c>
      <c r="F595" s="189" t="s">
        <v>79</v>
      </c>
      <c r="G595" s="196">
        <v>2458000</v>
      </c>
      <c r="H595" s="197"/>
    </row>
    <row r="596" spans="1:8" x14ac:dyDescent="0.3">
      <c r="A596" s="191"/>
      <c r="B596" s="200"/>
      <c r="C596" s="189"/>
      <c r="D596" s="200"/>
      <c r="E596" s="189" t="s">
        <v>111</v>
      </c>
      <c r="F596" s="189" t="s">
        <v>103</v>
      </c>
      <c r="G596" s="196">
        <v>9000000</v>
      </c>
      <c r="H596" s="197">
        <v>150000</v>
      </c>
    </row>
    <row r="597" spans="1:8" x14ac:dyDescent="0.3">
      <c r="A597" s="191"/>
      <c r="B597" s="200"/>
      <c r="C597" s="189"/>
      <c r="D597" s="200"/>
      <c r="E597" s="189" t="s">
        <v>1051</v>
      </c>
      <c r="F597" s="189" t="s">
        <v>103</v>
      </c>
      <c r="G597" s="196">
        <v>23537580</v>
      </c>
      <c r="H597" s="197"/>
    </row>
    <row r="598" spans="1:8" x14ac:dyDescent="0.3">
      <c r="A598" s="191"/>
      <c r="B598" s="200"/>
      <c r="C598" s="189"/>
      <c r="D598" s="200"/>
      <c r="E598" s="189" t="s">
        <v>3296</v>
      </c>
      <c r="F598" s="189" t="s">
        <v>103</v>
      </c>
      <c r="G598" s="196">
        <v>150000</v>
      </c>
      <c r="H598" s="197"/>
    </row>
    <row r="599" spans="1:8" x14ac:dyDescent="0.3">
      <c r="A599" s="190" t="s">
        <v>9716</v>
      </c>
      <c r="B599" s="190"/>
      <c r="C599" s="190"/>
      <c r="D599" s="190"/>
      <c r="E599" s="190"/>
      <c r="F599" s="190"/>
      <c r="G599" s="198">
        <v>110513114</v>
      </c>
      <c r="H599" s="199">
        <v>3008111</v>
      </c>
    </row>
    <row r="600" spans="1:8" x14ac:dyDescent="0.3">
      <c r="A600" s="191" t="s">
        <v>9506</v>
      </c>
      <c r="B600" s="200" t="s">
        <v>9969</v>
      </c>
      <c r="C600" s="189" t="s">
        <v>9968</v>
      </c>
      <c r="D600" s="200" t="s">
        <v>1602</v>
      </c>
      <c r="E600" s="189" t="s">
        <v>3417</v>
      </c>
      <c r="F600" s="189" t="s">
        <v>318</v>
      </c>
      <c r="G600" s="196">
        <v>2947150</v>
      </c>
      <c r="H600" s="197">
        <v>58943</v>
      </c>
    </row>
    <row r="601" spans="1:8" x14ac:dyDescent="0.3">
      <c r="A601" s="191"/>
      <c r="B601" s="200"/>
      <c r="C601" s="189"/>
      <c r="D601" s="200"/>
      <c r="E601" s="189" t="s">
        <v>3424</v>
      </c>
      <c r="F601" s="189" t="s">
        <v>318</v>
      </c>
      <c r="G601" s="196">
        <v>6232300</v>
      </c>
      <c r="H601" s="197"/>
    </row>
    <row r="602" spans="1:8" x14ac:dyDescent="0.3">
      <c r="A602" s="191"/>
      <c r="B602" s="200"/>
      <c r="C602" s="189"/>
      <c r="D602" s="200"/>
      <c r="E602" s="189" t="s">
        <v>3251</v>
      </c>
      <c r="F602" s="189" t="s">
        <v>318</v>
      </c>
      <c r="G602" s="196">
        <v>1196000</v>
      </c>
      <c r="H602" s="197"/>
    </row>
    <row r="603" spans="1:8" x14ac:dyDescent="0.3">
      <c r="A603" s="191"/>
      <c r="B603" s="200"/>
      <c r="C603" s="189"/>
      <c r="D603" s="200"/>
      <c r="E603" s="189" t="s">
        <v>3425</v>
      </c>
      <c r="F603" s="189" t="s">
        <v>318</v>
      </c>
      <c r="G603" s="196">
        <v>49388036</v>
      </c>
      <c r="H603" s="197"/>
    </row>
    <row r="604" spans="1:8" x14ac:dyDescent="0.3">
      <c r="A604" s="191"/>
      <c r="B604" s="200"/>
      <c r="C604" s="189"/>
      <c r="D604" s="200"/>
      <c r="E604" s="189" t="s">
        <v>665</v>
      </c>
      <c r="F604" s="189" t="s">
        <v>318</v>
      </c>
      <c r="G604" s="196">
        <v>24827200</v>
      </c>
      <c r="H604" s="197"/>
    </row>
    <row r="605" spans="1:8" x14ac:dyDescent="0.3">
      <c r="A605" s="191"/>
      <c r="B605" s="200"/>
      <c r="C605" s="189"/>
      <c r="D605" s="200"/>
      <c r="E605" s="189" t="s">
        <v>9680</v>
      </c>
      <c r="F605" s="189" t="s">
        <v>318</v>
      </c>
      <c r="G605" s="196">
        <v>60594820</v>
      </c>
      <c r="H605" s="197"/>
    </row>
    <row r="606" spans="1:8" x14ac:dyDescent="0.3">
      <c r="A606" s="191"/>
      <c r="B606" s="200"/>
      <c r="C606" s="189"/>
      <c r="D606" s="200"/>
      <c r="E606" s="189" t="s">
        <v>3428</v>
      </c>
      <c r="F606" s="189" t="s">
        <v>318</v>
      </c>
      <c r="G606" s="196">
        <v>2435000</v>
      </c>
      <c r="H606" s="197"/>
    </row>
    <row r="607" spans="1:8" x14ac:dyDescent="0.3">
      <c r="A607" s="191"/>
      <c r="B607" s="200"/>
      <c r="C607" s="189"/>
      <c r="D607" s="200"/>
      <c r="E607" s="189" t="s">
        <v>3257</v>
      </c>
      <c r="F607" s="189" t="s">
        <v>318</v>
      </c>
      <c r="G607" s="196">
        <v>1035000</v>
      </c>
      <c r="H607" s="197"/>
    </row>
    <row r="608" spans="1:8" x14ac:dyDescent="0.3">
      <c r="A608" s="191"/>
      <c r="B608" s="200"/>
      <c r="C608" s="189"/>
      <c r="D608" s="200" t="s">
        <v>1597</v>
      </c>
      <c r="E608" s="189" t="s">
        <v>3068</v>
      </c>
      <c r="F608" s="189" t="s">
        <v>318</v>
      </c>
      <c r="G608" s="196">
        <v>585000</v>
      </c>
      <c r="H608" s="197"/>
    </row>
    <row r="609" spans="1:8" x14ac:dyDescent="0.3">
      <c r="A609" s="191"/>
      <c r="B609" s="200"/>
      <c r="C609" s="189"/>
      <c r="D609" s="200"/>
      <c r="E609" s="189" t="s">
        <v>3400</v>
      </c>
      <c r="F609" s="189" t="s">
        <v>318</v>
      </c>
      <c r="G609" s="196">
        <v>430000</v>
      </c>
      <c r="H609" s="197"/>
    </row>
    <row r="610" spans="1:8" x14ac:dyDescent="0.3">
      <c r="A610" s="191"/>
      <c r="B610" s="200"/>
      <c r="C610" s="189"/>
      <c r="D610" s="200"/>
      <c r="E610" s="189" t="s">
        <v>516</v>
      </c>
      <c r="F610" s="189" t="s">
        <v>262</v>
      </c>
      <c r="G610" s="196">
        <v>1496500</v>
      </c>
      <c r="H610" s="197">
        <v>29930</v>
      </c>
    </row>
    <row r="611" spans="1:8" x14ac:dyDescent="0.3">
      <c r="A611" s="191"/>
      <c r="B611" s="200"/>
      <c r="C611" s="189"/>
      <c r="D611" s="200"/>
      <c r="E611" s="189" t="s">
        <v>923</v>
      </c>
      <c r="F611" s="189" t="s">
        <v>262</v>
      </c>
      <c r="G611" s="196">
        <v>2040000</v>
      </c>
      <c r="H611" s="197">
        <v>30000</v>
      </c>
    </row>
    <row r="612" spans="1:8" x14ac:dyDescent="0.3">
      <c r="A612" s="191"/>
      <c r="B612" s="200"/>
      <c r="C612" s="189"/>
      <c r="D612" s="200"/>
      <c r="E612" s="189" t="s">
        <v>260</v>
      </c>
      <c r="F612" s="189" t="s">
        <v>262</v>
      </c>
      <c r="G612" s="196">
        <v>47730</v>
      </c>
      <c r="H612" s="197"/>
    </row>
    <row r="613" spans="1:8" x14ac:dyDescent="0.3">
      <c r="A613" s="191"/>
      <c r="B613" s="200"/>
      <c r="C613" s="189"/>
      <c r="D613" s="200"/>
      <c r="E613" s="189" t="s">
        <v>576</v>
      </c>
      <c r="F613" s="189" t="s">
        <v>262</v>
      </c>
      <c r="G613" s="196">
        <v>2450000</v>
      </c>
      <c r="H613" s="197">
        <v>30000</v>
      </c>
    </row>
    <row r="614" spans="1:8" x14ac:dyDescent="0.3">
      <c r="A614" s="191"/>
      <c r="B614" s="200"/>
      <c r="C614" s="189"/>
      <c r="D614" s="200" t="s">
        <v>1592</v>
      </c>
      <c r="E614" s="189" t="s">
        <v>148</v>
      </c>
      <c r="F614" s="189" t="s">
        <v>137</v>
      </c>
      <c r="G614" s="196">
        <v>11333760</v>
      </c>
      <c r="H614" s="197"/>
    </row>
    <row r="615" spans="1:8" x14ac:dyDescent="0.3">
      <c r="A615" s="191"/>
      <c r="B615" s="200"/>
      <c r="C615" s="189"/>
      <c r="D615" s="200"/>
      <c r="E615" s="189" t="s">
        <v>3320</v>
      </c>
      <c r="F615" s="189" t="s">
        <v>137</v>
      </c>
      <c r="G615" s="196">
        <v>3000000</v>
      </c>
      <c r="H615" s="197">
        <v>120000</v>
      </c>
    </row>
    <row r="616" spans="1:8" x14ac:dyDescent="0.3">
      <c r="A616" s="191"/>
      <c r="B616" s="200"/>
      <c r="C616" s="189"/>
      <c r="D616" s="200"/>
      <c r="E616" s="189" t="s">
        <v>251</v>
      </c>
      <c r="F616" s="189" t="s">
        <v>79</v>
      </c>
      <c r="G616" s="196">
        <v>4104000</v>
      </c>
      <c r="H616" s="197">
        <v>289523</v>
      </c>
    </row>
    <row r="617" spans="1:8" x14ac:dyDescent="0.3">
      <c r="A617" s="191"/>
      <c r="B617" s="200"/>
      <c r="C617" s="189"/>
      <c r="D617" s="200"/>
      <c r="E617" s="189" t="s">
        <v>627</v>
      </c>
      <c r="F617" s="189" t="s">
        <v>79</v>
      </c>
      <c r="G617" s="196">
        <v>5334000</v>
      </c>
      <c r="H617" s="197">
        <v>624703</v>
      </c>
    </row>
    <row r="618" spans="1:8" x14ac:dyDescent="0.3">
      <c r="A618" s="191"/>
      <c r="B618" s="200"/>
      <c r="C618" s="189"/>
      <c r="D618" s="200"/>
      <c r="E618" s="189" t="s">
        <v>973</v>
      </c>
      <c r="F618" s="189" t="s">
        <v>79</v>
      </c>
      <c r="G618" s="196">
        <v>530000</v>
      </c>
      <c r="H618" s="197"/>
    </row>
    <row r="619" spans="1:8" x14ac:dyDescent="0.3">
      <c r="A619" s="191"/>
      <c r="B619" s="200"/>
      <c r="C619" s="189"/>
      <c r="D619" s="200" t="s">
        <v>1587</v>
      </c>
      <c r="E619" s="189" t="s">
        <v>43</v>
      </c>
      <c r="F619" s="189" t="s">
        <v>46</v>
      </c>
      <c r="G619" s="196">
        <v>999750</v>
      </c>
      <c r="H619" s="197">
        <v>19995</v>
      </c>
    </row>
    <row r="620" spans="1:8" x14ac:dyDescent="0.3">
      <c r="A620" s="191"/>
      <c r="B620" s="200"/>
      <c r="C620" s="189"/>
      <c r="D620" s="200"/>
      <c r="E620" s="189" t="s">
        <v>346</v>
      </c>
      <c r="F620" s="189" t="s">
        <v>46</v>
      </c>
      <c r="G620" s="196">
        <v>2120250</v>
      </c>
      <c r="H620" s="197">
        <v>64905</v>
      </c>
    </row>
    <row r="621" spans="1:8" x14ac:dyDescent="0.3">
      <c r="A621" s="191"/>
      <c r="B621" s="200"/>
      <c r="C621" s="189"/>
      <c r="D621" s="200"/>
      <c r="E621" s="189" t="s">
        <v>2795</v>
      </c>
      <c r="F621" s="189" t="s">
        <v>46</v>
      </c>
      <c r="G621" s="196">
        <v>3000000</v>
      </c>
      <c r="H621" s="197">
        <v>450000</v>
      </c>
    </row>
    <row r="622" spans="1:8" x14ac:dyDescent="0.3">
      <c r="A622" s="191"/>
      <c r="B622" s="200"/>
      <c r="C622" s="189"/>
      <c r="D622" s="200"/>
      <c r="E622" s="189" t="s">
        <v>111</v>
      </c>
      <c r="F622" s="189" t="s">
        <v>103</v>
      </c>
      <c r="G622" s="196">
        <v>1030041</v>
      </c>
      <c r="H622" s="197"/>
    </row>
    <row r="623" spans="1:8" x14ac:dyDescent="0.3">
      <c r="A623" s="191"/>
      <c r="B623" s="200"/>
      <c r="C623" s="189"/>
      <c r="D623" s="200"/>
      <c r="E623" s="189" t="s">
        <v>1051</v>
      </c>
      <c r="F623" s="189" t="s">
        <v>103</v>
      </c>
      <c r="G623" s="196">
        <v>2600000</v>
      </c>
      <c r="H623" s="197"/>
    </row>
    <row r="624" spans="1:8" x14ac:dyDescent="0.3">
      <c r="A624" s="191"/>
      <c r="B624" s="200"/>
      <c r="C624" s="189"/>
      <c r="D624" s="200"/>
      <c r="E624" s="189" t="s">
        <v>3296</v>
      </c>
      <c r="F624" s="189" t="s">
        <v>103</v>
      </c>
      <c r="G624" s="196">
        <v>600000</v>
      </c>
      <c r="H624" s="197"/>
    </row>
    <row r="625" spans="1:8" x14ac:dyDescent="0.3">
      <c r="A625" s="191"/>
      <c r="B625" s="200"/>
      <c r="C625" s="189"/>
      <c r="D625" s="200"/>
      <c r="E625" s="189" t="s">
        <v>404</v>
      </c>
      <c r="F625" s="189" t="s">
        <v>103</v>
      </c>
      <c r="G625" s="196">
        <v>440000</v>
      </c>
      <c r="H625" s="197"/>
    </row>
    <row r="626" spans="1:8" x14ac:dyDescent="0.3">
      <c r="A626" s="191"/>
      <c r="B626" s="200"/>
      <c r="C626" s="189"/>
      <c r="D626" s="200"/>
      <c r="E626" s="189" t="s">
        <v>2854</v>
      </c>
      <c r="F626" s="189" t="s">
        <v>103</v>
      </c>
      <c r="G626" s="196">
        <v>19120000</v>
      </c>
      <c r="H626" s="197">
        <v>2239280</v>
      </c>
    </row>
    <row r="627" spans="1:8" x14ac:dyDescent="0.3">
      <c r="A627" s="191"/>
      <c r="B627" s="200"/>
      <c r="C627" s="189"/>
      <c r="D627" s="200"/>
      <c r="E627" s="189" t="s">
        <v>3301</v>
      </c>
      <c r="F627" s="189" t="s">
        <v>103</v>
      </c>
      <c r="G627" s="196">
        <v>8260100</v>
      </c>
      <c r="H627" s="197"/>
    </row>
    <row r="628" spans="1:8" x14ac:dyDescent="0.3">
      <c r="A628" s="191"/>
      <c r="B628" s="200"/>
      <c r="C628" s="189"/>
      <c r="D628" s="200"/>
      <c r="E628" s="189" t="s">
        <v>1088</v>
      </c>
      <c r="F628" s="189" t="s">
        <v>128</v>
      </c>
      <c r="G628" s="196">
        <v>1497550</v>
      </c>
      <c r="H628" s="197">
        <v>29951</v>
      </c>
    </row>
    <row r="629" spans="1:8" x14ac:dyDescent="0.3">
      <c r="A629" s="191"/>
      <c r="B629" s="200"/>
      <c r="C629" s="189"/>
      <c r="D629" s="200"/>
      <c r="E629" s="189" t="s">
        <v>1076</v>
      </c>
      <c r="F629" s="189" t="s">
        <v>128</v>
      </c>
      <c r="G629" s="196">
        <v>16697050</v>
      </c>
      <c r="H629" s="197"/>
    </row>
    <row r="630" spans="1:8" x14ac:dyDescent="0.3">
      <c r="A630" s="190" t="s">
        <v>9717</v>
      </c>
      <c r="B630" s="190"/>
      <c r="C630" s="190"/>
      <c r="D630" s="190"/>
      <c r="E630" s="190"/>
      <c r="F630" s="190"/>
      <c r="G630" s="198">
        <v>236371237</v>
      </c>
      <c r="H630" s="199">
        <v>3987230</v>
      </c>
    </row>
    <row r="631" spans="1:8" x14ac:dyDescent="0.3">
      <c r="A631" s="191" t="s">
        <v>9760</v>
      </c>
      <c r="B631" s="200" t="s">
        <v>9903</v>
      </c>
      <c r="C631" s="189" t="s">
        <v>9902</v>
      </c>
      <c r="D631" s="200" t="s">
        <v>1507</v>
      </c>
      <c r="E631" s="189" t="s">
        <v>3367</v>
      </c>
      <c r="F631" s="189" t="s">
        <v>273</v>
      </c>
      <c r="G631" s="196">
        <v>24233000</v>
      </c>
      <c r="H631" s="197">
        <v>1768750</v>
      </c>
    </row>
    <row r="632" spans="1:8" x14ac:dyDescent="0.3">
      <c r="A632" s="191"/>
      <c r="B632" s="200" t="s">
        <v>9900</v>
      </c>
      <c r="C632" s="189" t="s">
        <v>9899</v>
      </c>
      <c r="D632" s="200" t="s">
        <v>1581</v>
      </c>
      <c r="E632" s="189" t="s">
        <v>637</v>
      </c>
      <c r="F632" s="189" t="s">
        <v>318</v>
      </c>
      <c r="G632" s="196">
        <v>945000</v>
      </c>
      <c r="H632" s="197"/>
    </row>
    <row r="633" spans="1:8" x14ac:dyDescent="0.3">
      <c r="A633" s="191"/>
      <c r="B633" s="200"/>
      <c r="C633" s="189"/>
      <c r="D633" s="200"/>
      <c r="E633" s="189" t="s">
        <v>682</v>
      </c>
      <c r="F633" s="189" t="s">
        <v>318</v>
      </c>
      <c r="G633" s="196">
        <v>910000</v>
      </c>
      <c r="H633" s="197"/>
    </row>
    <row r="634" spans="1:8" x14ac:dyDescent="0.3">
      <c r="A634" s="191"/>
      <c r="B634" s="200"/>
      <c r="C634" s="189"/>
      <c r="D634" s="200" t="s">
        <v>1572</v>
      </c>
      <c r="E634" s="189" t="s">
        <v>388</v>
      </c>
      <c r="F634" s="189" t="s">
        <v>318</v>
      </c>
      <c r="G634" s="196">
        <v>1980000</v>
      </c>
      <c r="H634" s="197"/>
    </row>
    <row r="635" spans="1:8" x14ac:dyDescent="0.3">
      <c r="A635" s="191"/>
      <c r="B635" s="200"/>
      <c r="C635" s="189"/>
      <c r="D635" s="200"/>
      <c r="E635" s="189" t="s">
        <v>840</v>
      </c>
      <c r="F635" s="189" t="s">
        <v>273</v>
      </c>
      <c r="G635" s="196">
        <v>1022500</v>
      </c>
      <c r="H635" s="197"/>
    </row>
    <row r="636" spans="1:8" x14ac:dyDescent="0.3">
      <c r="A636" s="191"/>
      <c r="B636" s="200"/>
      <c r="C636" s="189"/>
      <c r="D636" s="200" t="s">
        <v>1566</v>
      </c>
      <c r="E636" s="189" t="s">
        <v>148</v>
      </c>
      <c r="F636" s="189" t="s">
        <v>137</v>
      </c>
      <c r="G636" s="196">
        <v>2825500</v>
      </c>
      <c r="H636" s="197"/>
    </row>
    <row r="637" spans="1:8" x14ac:dyDescent="0.3">
      <c r="A637" s="191"/>
      <c r="B637" s="200"/>
      <c r="C637" s="189"/>
      <c r="D637" s="200"/>
      <c r="E637" s="189" t="s">
        <v>2158</v>
      </c>
      <c r="F637" s="189" t="s">
        <v>137</v>
      </c>
      <c r="G637" s="196">
        <v>150000</v>
      </c>
      <c r="H637" s="197"/>
    </row>
    <row r="638" spans="1:8" x14ac:dyDescent="0.3">
      <c r="A638" s="191"/>
      <c r="B638" s="200"/>
      <c r="C638" s="189"/>
      <c r="D638" s="200"/>
      <c r="E638" s="189" t="s">
        <v>2122</v>
      </c>
      <c r="F638" s="189" t="s">
        <v>137</v>
      </c>
      <c r="G638" s="196">
        <v>2640000</v>
      </c>
      <c r="H638" s="197"/>
    </row>
    <row r="639" spans="1:8" x14ac:dyDescent="0.3">
      <c r="A639" s="191"/>
      <c r="B639" s="200"/>
      <c r="C639" s="189"/>
      <c r="D639" s="200"/>
      <c r="E639" s="189" t="s">
        <v>701</v>
      </c>
      <c r="F639" s="189" t="s">
        <v>137</v>
      </c>
      <c r="G639" s="196">
        <v>25430968</v>
      </c>
      <c r="H639" s="197">
        <v>1482000</v>
      </c>
    </row>
    <row r="640" spans="1:8" x14ac:dyDescent="0.3">
      <c r="A640" s="191"/>
      <c r="B640" s="200"/>
      <c r="C640" s="189"/>
      <c r="D640" s="200"/>
      <c r="E640" s="189" t="s">
        <v>744</v>
      </c>
      <c r="F640" s="189" t="s">
        <v>137</v>
      </c>
      <c r="G640" s="196">
        <v>380000</v>
      </c>
      <c r="H640" s="197"/>
    </row>
    <row r="641" spans="1:8" x14ac:dyDescent="0.3">
      <c r="A641" s="191"/>
      <c r="B641" s="200"/>
      <c r="C641" s="189"/>
      <c r="D641" s="200"/>
      <c r="E641" s="189" t="s">
        <v>783</v>
      </c>
      <c r="F641" s="189" t="s">
        <v>137</v>
      </c>
      <c r="G641" s="196">
        <v>130000</v>
      </c>
      <c r="H641" s="197"/>
    </row>
    <row r="642" spans="1:8" x14ac:dyDescent="0.3">
      <c r="A642" s="191"/>
      <c r="B642" s="200"/>
      <c r="C642" s="189"/>
      <c r="D642" s="200"/>
      <c r="E642" s="189" t="s">
        <v>2975</v>
      </c>
      <c r="F642" s="189" t="s">
        <v>137</v>
      </c>
      <c r="G642" s="196">
        <v>4950000</v>
      </c>
      <c r="H642" s="197">
        <v>579730</v>
      </c>
    </row>
    <row r="643" spans="1:8" x14ac:dyDescent="0.3">
      <c r="A643" s="191"/>
      <c r="B643" s="200"/>
      <c r="C643" s="189"/>
      <c r="D643" s="200"/>
      <c r="E643" s="189" t="s">
        <v>795</v>
      </c>
      <c r="F643" s="189" t="s">
        <v>137</v>
      </c>
      <c r="G643" s="196">
        <v>27348300</v>
      </c>
      <c r="H643" s="197">
        <v>156780</v>
      </c>
    </row>
    <row r="644" spans="1:8" x14ac:dyDescent="0.3">
      <c r="A644" s="190" t="s">
        <v>9890</v>
      </c>
      <c r="B644" s="190"/>
      <c r="C644" s="190"/>
      <c r="D644" s="190"/>
      <c r="E644" s="190"/>
      <c r="F644" s="190"/>
      <c r="G644" s="198">
        <v>92945268</v>
      </c>
      <c r="H644" s="199">
        <v>3987260</v>
      </c>
    </row>
    <row r="645" spans="1:8" x14ac:dyDescent="0.3">
      <c r="A645" s="195" t="s">
        <v>3265</v>
      </c>
      <c r="B645" s="195"/>
      <c r="C645" s="195"/>
      <c r="D645" s="195"/>
      <c r="E645" s="195"/>
      <c r="F645" s="195"/>
      <c r="G645" s="196">
        <v>3560421605</v>
      </c>
      <c r="H645" s="197">
        <v>123970240</v>
      </c>
    </row>
  </sheetData>
  <printOptions horizontalCentered="1"/>
  <pageMargins left="0.19685039370078741" right="0.19685039370078741" top="0.19685039370078741" bottom="0.19685039370078741" header="0.31496062992125984" footer="0.31496062992125984"/>
  <pageSetup paperSize="9" scale="57" fitToHeight="0" orientation="portrait" r:id="rId2"/>
  <rowBreaks count="7" manualBreakCount="7">
    <brk id="119" max="11" man="1"/>
    <brk id="178" max="11" man="1"/>
    <brk id="237" max="11" man="1"/>
    <brk id="296" max="11" man="1"/>
    <brk id="354" max="11" man="1"/>
    <brk id="408" max="11" man="1"/>
    <brk id="465" max="11"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DB58-92A8-4C7E-8917-BB536810455C}">
  <sheetPr codeName="Sheet3">
    <pageSetUpPr fitToPage="1"/>
  </sheetPr>
  <dimension ref="A3:Z46"/>
  <sheetViews>
    <sheetView zoomScale="85" zoomScaleNormal="85" workbookViewId="0">
      <pane xSplit="1" ySplit="5" topLeftCell="B24" activePane="bottomRight" state="frozen"/>
      <selection pane="topRight" activeCell="B1" sqref="B1"/>
      <selection pane="bottomLeft" activeCell="A6" sqref="A6"/>
      <selection pane="bottomRight" activeCell="B47" sqref="B47"/>
    </sheetView>
  </sheetViews>
  <sheetFormatPr defaultRowHeight="14.4" x14ac:dyDescent="0.3"/>
  <cols>
    <col min="1" max="1" width="63.109375" bestFit="1" customWidth="1"/>
    <col min="2" max="2" width="16.44140625" bestFit="1" customWidth="1"/>
    <col min="3" max="4" width="11.6640625" bestFit="1" customWidth="1"/>
    <col min="5" max="5" width="11.44140625" bestFit="1" customWidth="1"/>
    <col min="6" max="6" width="11.6640625" bestFit="1" customWidth="1"/>
    <col min="7" max="8" width="11.44140625" bestFit="1" customWidth="1"/>
    <col min="9" max="9" width="11.6640625" bestFit="1" customWidth="1"/>
    <col min="10" max="17" width="12.5546875" bestFit="1" customWidth="1"/>
    <col min="18" max="19" width="11.6640625" bestFit="1" customWidth="1"/>
    <col min="20" max="20" width="16.21875" bestFit="1" customWidth="1"/>
    <col min="21" max="22" width="11.21875" bestFit="1" customWidth="1"/>
    <col min="23" max="23" width="12.5546875" bestFit="1" customWidth="1"/>
    <col min="24" max="24" width="10.5546875" bestFit="1" customWidth="1"/>
    <col min="25" max="25" width="11.6640625" bestFit="1" customWidth="1"/>
    <col min="26" max="26" width="12.6640625" bestFit="1" customWidth="1"/>
    <col min="27" max="27" width="11" bestFit="1" customWidth="1"/>
    <col min="28" max="28" width="23.21875" bestFit="1" customWidth="1"/>
    <col min="29" max="29" width="13.5546875" bestFit="1" customWidth="1"/>
    <col min="30" max="30" width="23.21875" bestFit="1" customWidth="1"/>
    <col min="31" max="31" width="13.5546875" bestFit="1" customWidth="1"/>
    <col min="32" max="32" width="23.21875" bestFit="1" customWidth="1"/>
    <col min="33" max="33" width="13.5546875" bestFit="1" customWidth="1"/>
    <col min="34" max="34" width="23.21875" bestFit="1" customWidth="1"/>
    <col min="35" max="35" width="13.5546875" bestFit="1" customWidth="1"/>
    <col min="36" max="36" width="23.21875" bestFit="1" customWidth="1"/>
    <col min="37" max="37" width="13.5546875" bestFit="1" customWidth="1"/>
    <col min="38" max="38" width="23.21875" bestFit="1" customWidth="1"/>
    <col min="39" max="39" width="13.5546875" bestFit="1" customWidth="1"/>
    <col min="40" max="40" width="23.21875" bestFit="1" customWidth="1"/>
    <col min="41" max="41" width="13.5546875" bestFit="1" customWidth="1"/>
    <col min="42" max="42" width="23.21875" bestFit="1" customWidth="1"/>
    <col min="43" max="43" width="13.5546875" bestFit="1" customWidth="1"/>
    <col min="44" max="44" width="23.21875" bestFit="1" customWidth="1"/>
    <col min="45" max="45" width="13.5546875" bestFit="1" customWidth="1"/>
    <col min="46" max="46" width="23.21875" bestFit="1" customWidth="1"/>
    <col min="47" max="47" width="13.5546875" bestFit="1" customWidth="1"/>
    <col min="48" max="48" width="23.21875" bestFit="1" customWidth="1"/>
    <col min="49" max="49" width="13.5546875" bestFit="1" customWidth="1"/>
    <col min="50" max="50" width="23.21875" bestFit="1" customWidth="1"/>
    <col min="51" max="51" width="13.5546875" bestFit="1" customWidth="1"/>
    <col min="52" max="52" width="28" bestFit="1" customWidth="1"/>
    <col min="53" max="53" width="18.33203125" bestFit="1" customWidth="1"/>
  </cols>
  <sheetData>
    <row r="3" spans="1:26" x14ac:dyDescent="0.3">
      <c r="A3" s="102" t="s">
        <v>8867</v>
      </c>
      <c r="B3" s="102" t="s">
        <v>3875</v>
      </c>
    </row>
    <row r="4" spans="1:26" s="4" customFormat="1" x14ac:dyDescent="0.3">
      <c r="A4" s="64" t="s">
        <v>8868</v>
      </c>
      <c r="B4" s="65" t="s">
        <v>849</v>
      </c>
      <c r="C4" s="65" t="s">
        <v>1112</v>
      </c>
      <c r="D4" s="65" t="s">
        <v>833</v>
      </c>
      <c r="E4" s="65" t="s">
        <v>51</v>
      </c>
      <c r="F4" s="65" t="s">
        <v>4747</v>
      </c>
      <c r="G4" s="65" t="s">
        <v>4857</v>
      </c>
      <c r="H4" s="65" t="s">
        <v>5609</v>
      </c>
      <c r="I4" s="65" t="s">
        <v>5862</v>
      </c>
      <c r="J4" s="65" t="s">
        <v>6260</v>
      </c>
      <c r="K4" s="65" t="s">
        <v>6692</v>
      </c>
      <c r="L4" s="65" t="s">
        <v>7228</v>
      </c>
      <c r="M4" s="65" t="s">
        <v>7821</v>
      </c>
      <c r="N4" s="65" t="s">
        <v>7929</v>
      </c>
      <c r="O4" s="65" t="s">
        <v>8188</v>
      </c>
      <c r="P4" s="65" t="s">
        <v>8342</v>
      </c>
      <c r="Q4" s="65" t="s">
        <v>8707</v>
      </c>
      <c r="R4" s="65" t="s">
        <v>1245</v>
      </c>
      <c r="S4" s="65" t="s">
        <v>322</v>
      </c>
      <c r="T4" s="65" t="s">
        <v>3879</v>
      </c>
      <c r="U4" s="65" t="s">
        <v>5207</v>
      </c>
      <c r="V4" s="65" t="s">
        <v>6832</v>
      </c>
      <c r="W4" s="65" t="s">
        <v>8872</v>
      </c>
      <c r="X4" s="65" t="s">
        <v>9108</v>
      </c>
      <c r="Y4" s="65" t="s">
        <v>9760</v>
      </c>
      <c r="Z4" s="65" t="s">
        <v>3265</v>
      </c>
    </row>
    <row r="5" spans="1:26" x14ac:dyDescent="0.3">
      <c r="A5" s="103" t="s">
        <v>273</v>
      </c>
      <c r="B5" s="104">
        <v>18269500</v>
      </c>
      <c r="C5" s="104">
        <v>19929200</v>
      </c>
      <c r="D5" s="104">
        <v>10000000</v>
      </c>
      <c r="E5" s="104">
        <v>9882500</v>
      </c>
      <c r="F5" s="104">
        <v>11209000</v>
      </c>
      <c r="G5" s="104">
        <v>2010000</v>
      </c>
      <c r="H5" s="104">
        <v>2420000</v>
      </c>
      <c r="I5" s="104">
        <v>10839500</v>
      </c>
      <c r="J5" s="104">
        <v>3449000</v>
      </c>
      <c r="K5" s="104">
        <v>3444500</v>
      </c>
      <c r="L5" s="104">
        <v>4685000</v>
      </c>
      <c r="M5" s="104">
        <v>1100000</v>
      </c>
      <c r="N5" s="104">
        <v>2700000</v>
      </c>
      <c r="O5" s="104">
        <v>2230000</v>
      </c>
      <c r="P5" s="104">
        <v>1530000</v>
      </c>
      <c r="Q5" s="104">
        <v>1840000</v>
      </c>
      <c r="R5" s="104">
        <v>50674500</v>
      </c>
      <c r="S5" s="104">
        <v>25762820</v>
      </c>
      <c r="T5" s="104">
        <v>2030000</v>
      </c>
      <c r="U5" s="104">
        <v>2915000</v>
      </c>
      <c r="V5" s="104">
        <v>4905000</v>
      </c>
      <c r="W5" s="104">
        <v>1680000</v>
      </c>
      <c r="X5" s="104">
        <v>3160000</v>
      </c>
      <c r="Y5" s="104">
        <v>25255500</v>
      </c>
      <c r="Z5" s="104">
        <v>221921020</v>
      </c>
    </row>
    <row r="6" spans="1:26" x14ac:dyDescent="0.3">
      <c r="A6" s="105" t="s">
        <v>881</v>
      </c>
      <c r="B6" s="107">
        <v>2450000</v>
      </c>
      <c r="C6" s="107">
        <v>2446000</v>
      </c>
      <c r="D6" s="107">
        <v>1810000</v>
      </c>
      <c r="E6" s="107"/>
      <c r="F6" s="107">
        <v>2290000</v>
      </c>
      <c r="G6" s="107"/>
      <c r="H6" s="107"/>
      <c r="I6" s="107">
        <v>615000</v>
      </c>
      <c r="J6" s="107"/>
      <c r="K6" s="107"/>
      <c r="L6" s="107"/>
      <c r="M6" s="107"/>
      <c r="N6" s="107"/>
      <c r="O6" s="107"/>
      <c r="P6" s="107"/>
      <c r="Q6" s="107">
        <v>910000</v>
      </c>
      <c r="R6" s="107">
        <v>3275000</v>
      </c>
      <c r="S6" s="107">
        <v>12551552</v>
      </c>
      <c r="T6" s="107"/>
      <c r="U6" s="107">
        <v>700000</v>
      </c>
      <c r="V6" s="107"/>
      <c r="W6" s="107"/>
      <c r="X6" s="107"/>
      <c r="Y6" s="107"/>
      <c r="Z6" s="107">
        <v>27047552</v>
      </c>
    </row>
    <row r="7" spans="1:26" x14ac:dyDescent="0.3">
      <c r="A7" s="108" t="s">
        <v>42</v>
      </c>
      <c r="B7" s="109">
        <v>2450000</v>
      </c>
      <c r="C7" s="109">
        <v>2446000</v>
      </c>
      <c r="D7" s="109">
        <v>1810000</v>
      </c>
      <c r="E7" s="109"/>
      <c r="F7" s="109">
        <v>2290000</v>
      </c>
      <c r="G7" s="109"/>
      <c r="H7" s="109"/>
      <c r="I7" s="109">
        <v>615000</v>
      </c>
      <c r="J7" s="109"/>
      <c r="K7" s="109"/>
      <c r="L7" s="109"/>
      <c r="M7" s="109"/>
      <c r="N7" s="109"/>
      <c r="O7" s="109"/>
      <c r="P7" s="109"/>
      <c r="Q7" s="109">
        <v>910000</v>
      </c>
      <c r="R7" s="109">
        <v>3275000</v>
      </c>
      <c r="S7" s="109">
        <v>3850000</v>
      </c>
      <c r="T7" s="109"/>
      <c r="U7" s="109">
        <v>700000</v>
      </c>
      <c r="V7" s="109"/>
      <c r="W7" s="109"/>
      <c r="X7" s="109"/>
      <c r="Y7" s="109"/>
      <c r="Z7" s="109">
        <v>18346000</v>
      </c>
    </row>
    <row r="8" spans="1:26" x14ac:dyDescent="0.3">
      <c r="A8" s="106" t="s">
        <v>274</v>
      </c>
      <c r="B8" s="104">
        <v>1000000</v>
      </c>
      <c r="C8" s="104">
        <v>996000</v>
      </c>
      <c r="D8" s="104"/>
      <c r="E8" s="104"/>
      <c r="F8" s="104">
        <v>1000000</v>
      </c>
      <c r="G8" s="104"/>
      <c r="H8" s="104"/>
      <c r="I8" s="104"/>
      <c r="J8" s="104"/>
      <c r="K8" s="104"/>
      <c r="L8" s="104"/>
      <c r="M8" s="104"/>
      <c r="N8" s="104"/>
      <c r="O8" s="104"/>
      <c r="P8" s="104"/>
      <c r="Q8" s="104"/>
      <c r="R8" s="104">
        <v>1000000</v>
      </c>
      <c r="S8" s="104">
        <v>1000000</v>
      </c>
      <c r="T8" s="104"/>
      <c r="U8" s="104"/>
      <c r="V8" s="104"/>
      <c r="W8" s="104"/>
      <c r="X8" s="104"/>
      <c r="Y8" s="104"/>
      <c r="Z8" s="104">
        <v>4996000</v>
      </c>
    </row>
    <row r="9" spans="1:26" x14ac:dyDescent="0.3">
      <c r="A9" s="106" t="s">
        <v>279</v>
      </c>
      <c r="B9" s="104">
        <v>1450000</v>
      </c>
      <c r="C9" s="104">
        <v>1450000</v>
      </c>
      <c r="D9" s="104">
        <v>1810000</v>
      </c>
      <c r="E9" s="104"/>
      <c r="F9" s="104">
        <v>1290000</v>
      </c>
      <c r="G9" s="104"/>
      <c r="H9" s="104"/>
      <c r="I9" s="104"/>
      <c r="J9" s="104"/>
      <c r="K9" s="104"/>
      <c r="L9" s="104"/>
      <c r="M9" s="104"/>
      <c r="N9" s="104"/>
      <c r="O9" s="104"/>
      <c r="P9" s="104"/>
      <c r="Q9" s="104"/>
      <c r="R9" s="104">
        <v>1500000</v>
      </c>
      <c r="S9" s="104">
        <v>1500000</v>
      </c>
      <c r="T9" s="104"/>
      <c r="U9" s="104"/>
      <c r="V9" s="104"/>
      <c r="W9" s="104"/>
      <c r="X9" s="104"/>
      <c r="Y9" s="104"/>
      <c r="Z9" s="104">
        <v>9000000</v>
      </c>
    </row>
    <row r="10" spans="1:26" x14ac:dyDescent="0.3">
      <c r="A10" s="106" t="s">
        <v>47</v>
      </c>
      <c r="B10" s="104"/>
      <c r="C10" s="104"/>
      <c r="D10" s="104"/>
      <c r="E10" s="104"/>
      <c r="F10" s="104"/>
      <c r="G10" s="104"/>
      <c r="H10" s="104"/>
      <c r="I10" s="104"/>
      <c r="J10" s="104"/>
      <c r="K10" s="104"/>
      <c r="L10" s="104"/>
      <c r="M10" s="104"/>
      <c r="N10" s="104"/>
      <c r="O10" s="104"/>
      <c r="P10" s="104"/>
      <c r="Q10" s="104"/>
      <c r="R10" s="104"/>
      <c r="S10" s="104">
        <v>1350000</v>
      </c>
      <c r="T10" s="104"/>
      <c r="U10" s="104"/>
      <c r="V10" s="104"/>
      <c r="W10" s="104"/>
      <c r="X10" s="104"/>
      <c r="Y10" s="104"/>
      <c r="Z10" s="104">
        <v>1350000</v>
      </c>
    </row>
    <row r="11" spans="1:26" x14ac:dyDescent="0.3">
      <c r="A11" s="106" t="s">
        <v>2860</v>
      </c>
      <c r="B11" s="104"/>
      <c r="C11" s="104"/>
      <c r="D11" s="104"/>
      <c r="E11" s="104"/>
      <c r="F11" s="104"/>
      <c r="G11" s="104"/>
      <c r="H11" s="104"/>
      <c r="I11" s="104">
        <v>615000</v>
      </c>
      <c r="J11" s="104"/>
      <c r="K11" s="104"/>
      <c r="L11" s="104"/>
      <c r="M11" s="104"/>
      <c r="N11" s="104"/>
      <c r="O11" s="104"/>
      <c r="P11" s="104"/>
      <c r="Q11" s="104">
        <v>910000</v>
      </c>
      <c r="R11" s="104">
        <v>775000</v>
      </c>
      <c r="S11" s="104"/>
      <c r="T11" s="104"/>
      <c r="U11" s="104">
        <v>700000</v>
      </c>
      <c r="V11" s="104"/>
      <c r="W11" s="104"/>
      <c r="X11" s="104"/>
      <c r="Y11" s="104"/>
      <c r="Z11" s="104">
        <v>3000000</v>
      </c>
    </row>
    <row r="12" spans="1:26" x14ac:dyDescent="0.3">
      <c r="A12" s="108" t="s">
        <v>56</v>
      </c>
      <c r="B12" s="109"/>
      <c r="C12" s="109"/>
      <c r="D12" s="109"/>
      <c r="E12" s="109"/>
      <c r="F12" s="109"/>
      <c r="G12" s="109"/>
      <c r="H12" s="109"/>
      <c r="I12" s="109"/>
      <c r="J12" s="109"/>
      <c r="K12" s="109"/>
      <c r="L12" s="109"/>
      <c r="M12" s="109"/>
      <c r="N12" s="109"/>
      <c r="O12" s="109"/>
      <c r="P12" s="109"/>
      <c r="Q12" s="109"/>
      <c r="R12" s="109"/>
      <c r="S12" s="109">
        <v>8701552</v>
      </c>
      <c r="T12" s="109"/>
      <c r="U12" s="109"/>
      <c r="V12" s="109"/>
      <c r="W12" s="109"/>
      <c r="X12" s="109"/>
      <c r="Y12" s="109"/>
      <c r="Z12" s="109">
        <v>8701552</v>
      </c>
    </row>
    <row r="13" spans="1:26" x14ac:dyDescent="0.3">
      <c r="A13" s="106" t="s">
        <v>1529</v>
      </c>
      <c r="B13" s="104"/>
      <c r="C13" s="104"/>
      <c r="D13" s="104"/>
      <c r="E13" s="104"/>
      <c r="F13" s="104"/>
      <c r="G13" s="104"/>
      <c r="H13" s="104"/>
      <c r="I13" s="104"/>
      <c r="J13" s="104"/>
      <c r="K13" s="104"/>
      <c r="L13" s="104"/>
      <c r="M13" s="104"/>
      <c r="N13" s="104"/>
      <c r="O13" s="104"/>
      <c r="P13" s="104"/>
      <c r="Q13" s="104"/>
      <c r="R13" s="104"/>
      <c r="S13" s="104">
        <v>8701552</v>
      </c>
      <c r="T13" s="104"/>
      <c r="U13" s="104"/>
      <c r="V13" s="104"/>
      <c r="W13" s="104"/>
      <c r="X13" s="104"/>
      <c r="Y13" s="104"/>
      <c r="Z13" s="104">
        <v>8701552</v>
      </c>
    </row>
    <row r="14" spans="1:26" x14ac:dyDescent="0.3">
      <c r="A14" s="105" t="s">
        <v>271</v>
      </c>
      <c r="B14" s="107"/>
      <c r="C14" s="107"/>
      <c r="D14" s="107"/>
      <c r="E14" s="107">
        <v>2444000</v>
      </c>
      <c r="F14" s="107"/>
      <c r="G14" s="107"/>
      <c r="H14" s="107">
        <v>2420000</v>
      </c>
      <c r="I14" s="107">
        <v>1285000</v>
      </c>
      <c r="J14" s="107"/>
      <c r="K14" s="107"/>
      <c r="L14" s="107"/>
      <c r="M14" s="107">
        <v>1100000</v>
      </c>
      <c r="N14" s="107"/>
      <c r="O14" s="107"/>
      <c r="P14" s="107"/>
      <c r="Q14" s="107"/>
      <c r="R14" s="107">
        <v>5350000</v>
      </c>
      <c r="S14" s="107"/>
      <c r="T14" s="107"/>
      <c r="U14" s="107"/>
      <c r="V14" s="107"/>
      <c r="W14" s="107"/>
      <c r="X14" s="107"/>
      <c r="Y14" s="107"/>
      <c r="Z14" s="107">
        <v>12599000</v>
      </c>
    </row>
    <row r="15" spans="1:26" x14ac:dyDescent="0.3">
      <c r="A15" s="108" t="s">
        <v>42</v>
      </c>
      <c r="B15" s="109"/>
      <c r="C15" s="109"/>
      <c r="D15" s="109"/>
      <c r="E15" s="109">
        <v>2444000</v>
      </c>
      <c r="F15" s="109"/>
      <c r="G15" s="109"/>
      <c r="H15" s="109">
        <v>2420000</v>
      </c>
      <c r="I15" s="109"/>
      <c r="J15" s="109"/>
      <c r="K15" s="109"/>
      <c r="L15" s="109"/>
      <c r="M15" s="109"/>
      <c r="N15" s="109"/>
      <c r="O15" s="109"/>
      <c r="P15" s="109"/>
      <c r="Q15" s="109"/>
      <c r="R15" s="109">
        <v>2500000</v>
      </c>
      <c r="S15" s="109"/>
      <c r="T15" s="109"/>
      <c r="U15" s="109"/>
      <c r="V15" s="109"/>
      <c r="W15" s="109"/>
      <c r="X15" s="109"/>
      <c r="Y15" s="109"/>
      <c r="Z15" s="109">
        <v>7364000</v>
      </c>
    </row>
    <row r="16" spans="1:26" x14ac:dyDescent="0.3">
      <c r="A16" s="106" t="s">
        <v>274</v>
      </c>
      <c r="B16" s="104"/>
      <c r="C16" s="104"/>
      <c r="D16" s="104"/>
      <c r="E16" s="104">
        <v>994000</v>
      </c>
      <c r="F16" s="104"/>
      <c r="G16" s="104"/>
      <c r="H16" s="104">
        <v>985000</v>
      </c>
      <c r="I16" s="104"/>
      <c r="J16" s="104"/>
      <c r="K16" s="104"/>
      <c r="L16" s="104"/>
      <c r="M16" s="104"/>
      <c r="N16" s="104"/>
      <c r="O16" s="104"/>
      <c r="P16" s="104"/>
      <c r="Q16" s="104"/>
      <c r="R16" s="104">
        <v>1000000</v>
      </c>
      <c r="S16" s="104"/>
      <c r="T16" s="104"/>
      <c r="U16" s="104"/>
      <c r="V16" s="104"/>
      <c r="W16" s="104"/>
      <c r="X16" s="104"/>
      <c r="Y16" s="104"/>
      <c r="Z16" s="104">
        <v>2979000</v>
      </c>
    </row>
    <row r="17" spans="1:26" x14ac:dyDescent="0.3">
      <c r="A17" s="106" t="s">
        <v>279</v>
      </c>
      <c r="B17" s="104"/>
      <c r="C17" s="104"/>
      <c r="D17" s="104"/>
      <c r="E17" s="104">
        <v>1450000</v>
      </c>
      <c r="F17" s="104"/>
      <c r="G17" s="104"/>
      <c r="H17" s="104">
        <v>1435000</v>
      </c>
      <c r="I17" s="104"/>
      <c r="J17" s="104"/>
      <c r="K17" s="104"/>
      <c r="L17" s="104"/>
      <c r="M17" s="104"/>
      <c r="N17" s="104"/>
      <c r="O17" s="104"/>
      <c r="P17" s="104"/>
      <c r="Q17" s="104"/>
      <c r="R17" s="104">
        <v>1500000</v>
      </c>
      <c r="S17" s="104"/>
      <c r="T17" s="104"/>
      <c r="U17" s="104"/>
      <c r="V17" s="104"/>
      <c r="W17" s="104"/>
      <c r="X17" s="104"/>
      <c r="Y17" s="104"/>
      <c r="Z17" s="104">
        <v>4385000</v>
      </c>
    </row>
    <row r="18" spans="1:26" x14ac:dyDescent="0.3">
      <c r="A18" s="108" t="s">
        <v>56</v>
      </c>
      <c r="B18" s="109"/>
      <c r="C18" s="109"/>
      <c r="D18" s="109"/>
      <c r="E18" s="109"/>
      <c r="F18" s="109"/>
      <c r="G18" s="109"/>
      <c r="H18" s="109"/>
      <c r="I18" s="109">
        <v>1285000</v>
      </c>
      <c r="J18" s="109"/>
      <c r="K18" s="109"/>
      <c r="L18" s="109"/>
      <c r="M18" s="109">
        <v>1100000</v>
      </c>
      <c r="N18" s="109"/>
      <c r="O18" s="109"/>
      <c r="P18" s="109"/>
      <c r="Q18" s="109"/>
      <c r="R18" s="109">
        <v>2850000</v>
      </c>
      <c r="S18" s="109"/>
      <c r="T18" s="109"/>
      <c r="U18" s="109"/>
      <c r="V18" s="109"/>
      <c r="W18" s="109"/>
      <c r="X18" s="109"/>
      <c r="Y18" s="109"/>
      <c r="Z18" s="109">
        <v>5235000</v>
      </c>
    </row>
    <row r="19" spans="1:26" x14ac:dyDescent="0.3">
      <c r="A19" s="106" t="s">
        <v>1529</v>
      </c>
      <c r="B19" s="104"/>
      <c r="C19" s="104"/>
      <c r="D19" s="104"/>
      <c r="E19" s="104"/>
      <c r="F19" s="104"/>
      <c r="G19" s="104"/>
      <c r="H19" s="104"/>
      <c r="I19" s="104">
        <v>1285000</v>
      </c>
      <c r="J19" s="104"/>
      <c r="K19" s="104"/>
      <c r="L19" s="104"/>
      <c r="M19" s="104">
        <v>1100000</v>
      </c>
      <c r="N19" s="104"/>
      <c r="O19" s="104"/>
      <c r="P19" s="104"/>
      <c r="Q19" s="104"/>
      <c r="R19" s="104">
        <v>2850000</v>
      </c>
      <c r="S19" s="104"/>
      <c r="T19" s="104"/>
      <c r="U19" s="104"/>
      <c r="V19" s="104"/>
      <c r="W19" s="104"/>
      <c r="X19" s="104"/>
      <c r="Y19" s="104"/>
      <c r="Z19" s="104">
        <v>5235000</v>
      </c>
    </row>
    <row r="20" spans="1:26" x14ac:dyDescent="0.3">
      <c r="A20" s="105" t="s">
        <v>284</v>
      </c>
      <c r="B20" s="107">
        <v>2469500</v>
      </c>
      <c r="C20" s="107"/>
      <c r="D20" s="107"/>
      <c r="E20" s="107">
        <v>2499000</v>
      </c>
      <c r="F20" s="107">
        <v>2499000</v>
      </c>
      <c r="G20" s="107"/>
      <c r="H20" s="107"/>
      <c r="I20" s="107"/>
      <c r="J20" s="107"/>
      <c r="K20" s="107"/>
      <c r="L20" s="107"/>
      <c r="M20" s="107"/>
      <c r="N20" s="107"/>
      <c r="O20" s="107"/>
      <c r="P20" s="107"/>
      <c r="Q20" s="107"/>
      <c r="R20" s="107"/>
      <c r="S20" s="107"/>
      <c r="T20" s="107"/>
      <c r="U20" s="107"/>
      <c r="V20" s="107"/>
      <c r="W20" s="107"/>
      <c r="X20" s="107"/>
      <c r="Y20" s="107"/>
      <c r="Z20" s="107">
        <v>7467500</v>
      </c>
    </row>
    <row r="21" spans="1:26" x14ac:dyDescent="0.3">
      <c r="A21" s="108" t="s">
        <v>42</v>
      </c>
      <c r="B21" s="109">
        <v>2469500</v>
      </c>
      <c r="C21" s="109"/>
      <c r="D21" s="109"/>
      <c r="E21" s="109">
        <v>2499000</v>
      </c>
      <c r="F21" s="109">
        <v>2499000</v>
      </c>
      <c r="G21" s="109"/>
      <c r="H21" s="109"/>
      <c r="I21" s="109"/>
      <c r="J21" s="109"/>
      <c r="K21" s="109"/>
      <c r="L21" s="109"/>
      <c r="M21" s="109"/>
      <c r="N21" s="109"/>
      <c r="O21" s="109"/>
      <c r="P21" s="109"/>
      <c r="Q21" s="109"/>
      <c r="R21" s="109"/>
      <c r="S21" s="109"/>
      <c r="T21" s="109"/>
      <c r="U21" s="109"/>
      <c r="V21" s="109"/>
      <c r="W21" s="109"/>
      <c r="X21" s="109"/>
      <c r="Y21" s="109"/>
      <c r="Z21" s="109">
        <v>7467500</v>
      </c>
    </row>
    <row r="22" spans="1:26" x14ac:dyDescent="0.3">
      <c r="A22" s="106" t="s">
        <v>274</v>
      </c>
      <c r="B22" s="104">
        <v>999500</v>
      </c>
      <c r="C22" s="104"/>
      <c r="D22" s="104"/>
      <c r="E22" s="104">
        <v>999000</v>
      </c>
      <c r="F22" s="104">
        <v>999000</v>
      </c>
      <c r="G22" s="104"/>
      <c r="H22" s="104"/>
      <c r="I22" s="104"/>
      <c r="J22" s="104"/>
      <c r="K22" s="104"/>
      <c r="L22" s="104"/>
      <c r="M22" s="104"/>
      <c r="N22" s="104"/>
      <c r="O22" s="104"/>
      <c r="P22" s="104"/>
      <c r="Q22" s="104"/>
      <c r="R22" s="104"/>
      <c r="S22" s="104"/>
      <c r="T22" s="104"/>
      <c r="U22" s="104"/>
      <c r="V22" s="104"/>
      <c r="W22" s="104"/>
      <c r="X22" s="104"/>
      <c r="Y22" s="104"/>
      <c r="Z22" s="104">
        <v>2997500</v>
      </c>
    </row>
    <row r="23" spans="1:26" x14ac:dyDescent="0.3">
      <c r="A23" s="106" t="s">
        <v>279</v>
      </c>
      <c r="B23" s="104">
        <v>1470000</v>
      </c>
      <c r="C23" s="104"/>
      <c r="D23" s="104"/>
      <c r="E23" s="104">
        <v>1500000</v>
      </c>
      <c r="F23" s="104">
        <v>1500000</v>
      </c>
      <c r="G23" s="104"/>
      <c r="H23" s="104"/>
      <c r="I23" s="104"/>
      <c r="J23" s="104"/>
      <c r="K23" s="104"/>
      <c r="L23" s="104"/>
      <c r="M23" s="104"/>
      <c r="N23" s="104"/>
      <c r="O23" s="104"/>
      <c r="P23" s="104"/>
      <c r="Q23" s="104"/>
      <c r="R23" s="104"/>
      <c r="S23" s="104"/>
      <c r="T23" s="104"/>
      <c r="U23" s="104"/>
      <c r="V23" s="104"/>
      <c r="W23" s="104"/>
      <c r="X23" s="104"/>
      <c r="Y23" s="104"/>
      <c r="Z23" s="104">
        <v>4470000</v>
      </c>
    </row>
    <row r="24" spans="1:26" x14ac:dyDescent="0.3">
      <c r="A24" s="105" t="s">
        <v>294</v>
      </c>
      <c r="B24" s="107"/>
      <c r="C24" s="107">
        <v>14993200</v>
      </c>
      <c r="D24" s="107">
        <v>2590000</v>
      </c>
      <c r="E24" s="107">
        <v>2495000</v>
      </c>
      <c r="F24" s="107">
        <v>1480000</v>
      </c>
      <c r="G24" s="107"/>
      <c r="H24" s="107"/>
      <c r="I24" s="107">
        <v>1500000</v>
      </c>
      <c r="J24" s="107"/>
      <c r="K24" s="107"/>
      <c r="L24" s="107"/>
      <c r="M24" s="107"/>
      <c r="N24" s="107"/>
      <c r="O24" s="107"/>
      <c r="P24" s="107"/>
      <c r="Q24" s="107"/>
      <c r="R24" s="107">
        <v>2500000</v>
      </c>
      <c r="S24" s="107">
        <v>9041268</v>
      </c>
      <c r="T24" s="107"/>
      <c r="U24" s="107"/>
      <c r="V24" s="107"/>
      <c r="W24" s="107"/>
      <c r="X24" s="107"/>
      <c r="Y24" s="107"/>
      <c r="Z24" s="107">
        <v>34599468</v>
      </c>
    </row>
    <row r="25" spans="1:26" x14ac:dyDescent="0.3">
      <c r="A25" s="108" t="s">
        <v>42</v>
      </c>
      <c r="B25" s="109"/>
      <c r="C25" s="109">
        <v>3400000</v>
      </c>
      <c r="D25" s="109">
        <v>2590000</v>
      </c>
      <c r="E25" s="109">
        <v>2495000</v>
      </c>
      <c r="F25" s="109">
        <v>1480000</v>
      </c>
      <c r="G25" s="109"/>
      <c r="H25" s="109"/>
      <c r="I25" s="109">
        <v>1500000</v>
      </c>
      <c r="J25" s="109"/>
      <c r="K25" s="109"/>
      <c r="L25" s="109"/>
      <c r="M25" s="109"/>
      <c r="N25" s="109"/>
      <c r="O25" s="109"/>
      <c r="P25" s="109"/>
      <c r="Q25" s="109"/>
      <c r="R25" s="109">
        <v>2500000</v>
      </c>
      <c r="S25" s="109"/>
      <c r="T25" s="109"/>
      <c r="U25" s="109"/>
      <c r="V25" s="109"/>
      <c r="W25" s="109"/>
      <c r="X25" s="109"/>
      <c r="Y25" s="109"/>
      <c r="Z25" s="109">
        <v>13965000</v>
      </c>
    </row>
    <row r="26" spans="1:26" x14ac:dyDescent="0.3">
      <c r="A26" s="106" t="s">
        <v>274</v>
      </c>
      <c r="B26" s="104"/>
      <c r="C26" s="104"/>
      <c r="D26" s="104"/>
      <c r="E26" s="104">
        <v>1000000</v>
      </c>
      <c r="F26" s="104"/>
      <c r="G26" s="104"/>
      <c r="H26" s="104"/>
      <c r="I26" s="104">
        <v>1000000</v>
      </c>
      <c r="J26" s="104"/>
      <c r="K26" s="104"/>
      <c r="L26" s="104"/>
      <c r="M26" s="104"/>
      <c r="N26" s="104"/>
      <c r="O26" s="104"/>
      <c r="P26" s="104"/>
      <c r="Q26" s="104"/>
      <c r="R26" s="104">
        <v>1000000</v>
      </c>
      <c r="S26" s="104"/>
      <c r="T26" s="104"/>
      <c r="U26" s="104"/>
      <c r="V26" s="104"/>
      <c r="W26" s="104"/>
      <c r="X26" s="104"/>
      <c r="Y26" s="104"/>
      <c r="Z26" s="104">
        <v>3000000</v>
      </c>
    </row>
    <row r="27" spans="1:26" x14ac:dyDescent="0.3">
      <c r="A27" s="106" t="s">
        <v>279</v>
      </c>
      <c r="B27" s="104"/>
      <c r="C27" s="104">
        <v>2500000</v>
      </c>
      <c r="D27" s="104"/>
      <c r="E27" s="104">
        <v>1495000</v>
      </c>
      <c r="F27" s="104">
        <v>1480000</v>
      </c>
      <c r="G27" s="104"/>
      <c r="H27" s="104"/>
      <c r="I27" s="104">
        <v>500000</v>
      </c>
      <c r="J27" s="104"/>
      <c r="K27" s="104"/>
      <c r="L27" s="104"/>
      <c r="M27" s="104"/>
      <c r="N27" s="104"/>
      <c r="O27" s="104"/>
      <c r="P27" s="104"/>
      <c r="Q27" s="104"/>
      <c r="R27" s="104">
        <v>1500000</v>
      </c>
      <c r="S27" s="104"/>
      <c r="T27" s="104"/>
      <c r="U27" s="104"/>
      <c r="V27" s="104"/>
      <c r="W27" s="104"/>
      <c r="X27" s="104"/>
      <c r="Y27" s="104"/>
      <c r="Z27" s="104">
        <v>7475000</v>
      </c>
    </row>
    <row r="28" spans="1:26" x14ac:dyDescent="0.3">
      <c r="A28" s="106" t="s">
        <v>3117</v>
      </c>
      <c r="B28" s="104"/>
      <c r="C28" s="104">
        <v>900000</v>
      </c>
      <c r="D28" s="104">
        <v>2590000</v>
      </c>
      <c r="E28" s="104"/>
      <c r="F28" s="104"/>
      <c r="G28" s="104"/>
      <c r="H28" s="104"/>
      <c r="I28" s="104"/>
      <c r="J28" s="104"/>
      <c r="K28" s="104"/>
      <c r="L28" s="104"/>
      <c r="M28" s="104"/>
      <c r="N28" s="104"/>
      <c r="O28" s="104"/>
      <c r="P28" s="104"/>
      <c r="Q28" s="104"/>
      <c r="R28" s="104"/>
      <c r="S28" s="104"/>
      <c r="T28" s="104"/>
      <c r="U28" s="104"/>
      <c r="V28" s="104"/>
      <c r="W28" s="104"/>
      <c r="X28" s="104"/>
      <c r="Y28" s="104"/>
      <c r="Z28" s="104">
        <v>3490000</v>
      </c>
    </row>
    <row r="29" spans="1:26" x14ac:dyDescent="0.3">
      <c r="A29" s="108" t="s">
        <v>56</v>
      </c>
      <c r="B29" s="109"/>
      <c r="C29" s="109">
        <v>11593200</v>
      </c>
      <c r="D29" s="109"/>
      <c r="E29" s="109"/>
      <c r="F29" s="109"/>
      <c r="G29" s="109"/>
      <c r="H29" s="109"/>
      <c r="I29" s="109"/>
      <c r="J29" s="109"/>
      <c r="K29" s="109"/>
      <c r="L29" s="109"/>
      <c r="M29" s="109"/>
      <c r="N29" s="109"/>
      <c r="O29" s="109"/>
      <c r="P29" s="109"/>
      <c r="Q29" s="109"/>
      <c r="R29" s="109"/>
      <c r="S29" s="109">
        <v>9041268</v>
      </c>
      <c r="T29" s="109"/>
      <c r="U29" s="109"/>
      <c r="V29" s="109"/>
      <c r="W29" s="109"/>
      <c r="X29" s="109"/>
      <c r="Y29" s="109"/>
      <c r="Z29" s="109">
        <v>20634468</v>
      </c>
    </row>
    <row r="30" spans="1:26" x14ac:dyDescent="0.3">
      <c r="A30" s="106" t="s">
        <v>1122</v>
      </c>
      <c r="B30" s="104"/>
      <c r="C30" s="104">
        <v>11593200</v>
      </c>
      <c r="D30" s="104"/>
      <c r="E30" s="104"/>
      <c r="F30" s="104"/>
      <c r="G30" s="104"/>
      <c r="H30" s="104"/>
      <c r="I30" s="104"/>
      <c r="J30" s="104"/>
      <c r="K30" s="104"/>
      <c r="L30" s="104"/>
      <c r="M30" s="104"/>
      <c r="N30" s="104"/>
      <c r="O30" s="104"/>
      <c r="P30" s="104"/>
      <c r="Q30" s="104"/>
      <c r="R30" s="104"/>
      <c r="S30" s="104">
        <v>9041268</v>
      </c>
      <c r="T30" s="104"/>
      <c r="U30" s="104"/>
      <c r="V30" s="104"/>
      <c r="W30" s="104"/>
      <c r="X30" s="104"/>
      <c r="Y30" s="104"/>
      <c r="Z30" s="104">
        <v>20634468</v>
      </c>
    </row>
    <row r="31" spans="1:26" x14ac:dyDescent="0.3">
      <c r="A31" s="105" t="s">
        <v>304</v>
      </c>
      <c r="B31" s="107"/>
      <c r="C31" s="107"/>
      <c r="D31" s="107"/>
      <c r="E31" s="107">
        <v>2444500</v>
      </c>
      <c r="F31" s="107"/>
      <c r="G31" s="107"/>
      <c r="H31" s="107"/>
      <c r="I31" s="107">
        <v>2422500</v>
      </c>
      <c r="J31" s="107"/>
      <c r="K31" s="107"/>
      <c r="L31" s="107"/>
      <c r="M31" s="107"/>
      <c r="N31" s="107"/>
      <c r="O31" s="107"/>
      <c r="P31" s="107"/>
      <c r="Q31" s="107"/>
      <c r="R31" s="107">
        <v>2499500</v>
      </c>
      <c r="S31" s="107"/>
      <c r="T31" s="107"/>
      <c r="U31" s="107"/>
      <c r="V31" s="107"/>
      <c r="W31" s="107"/>
      <c r="X31" s="107"/>
      <c r="Y31" s="107"/>
      <c r="Z31" s="107">
        <v>7366500</v>
      </c>
    </row>
    <row r="32" spans="1:26" x14ac:dyDescent="0.3">
      <c r="A32" s="108" t="s">
        <v>42</v>
      </c>
      <c r="B32" s="109"/>
      <c r="C32" s="109"/>
      <c r="D32" s="109"/>
      <c r="E32" s="109">
        <v>2444500</v>
      </c>
      <c r="F32" s="109"/>
      <c r="G32" s="109"/>
      <c r="H32" s="109"/>
      <c r="I32" s="109">
        <v>2422500</v>
      </c>
      <c r="J32" s="109"/>
      <c r="K32" s="109"/>
      <c r="L32" s="109"/>
      <c r="M32" s="109"/>
      <c r="N32" s="109"/>
      <c r="O32" s="109"/>
      <c r="P32" s="109"/>
      <c r="Q32" s="109"/>
      <c r="R32" s="109">
        <v>2499500</v>
      </c>
      <c r="S32" s="109"/>
      <c r="T32" s="109"/>
      <c r="U32" s="109"/>
      <c r="V32" s="109"/>
      <c r="W32" s="109"/>
      <c r="X32" s="109"/>
      <c r="Y32" s="109"/>
      <c r="Z32" s="109">
        <v>7366500</v>
      </c>
    </row>
    <row r="33" spans="1:26" x14ac:dyDescent="0.3">
      <c r="A33" s="106" t="s">
        <v>274</v>
      </c>
      <c r="B33" s="104"/>
      <c r="C33" s="104"/>
      <c r="D33" s="104"/>
      <c r="E33" s="104">
        <v>994500</v>
      </c>
      <c r="F33" s="104"/>
      <c r="G33" s="104"/>
      <c r="H33" s="104"/>
      <c r="I33" s="104">
        <v>997500</v>
      </c>
      <c r="J33" s="104"/>
      <c r="K33" s="104"/>
      <c r="L33" s="104"/>
      <c r="M33" s="104"/>
      <c r="N33" s="104"/>
      <c r="O33" s="104"/>
      <c r="P33" s="104"/>
      <c r="Q33" s="104"/>
      <c r="R33" s="104">
        <v>999500</v>
      </c>
      <c r="S33" s="104"/>
      <c r="T33" s="104"/>
      <c r="U33" s="104"/>
      <c r="V33" s="104"/>
      <c r="W33" s="104"/>
      <c r="X33" s="104"/>
      <c r="Y33" s="104"/>
      <c r="Z33" s="104">
        <v>2991500</v>
      </c>
    </row>
    <row r="34" spans="1:26" x14ac:dyDescent="0.3">
      <c r="A34" s="106" t="s">
        <v>279</v>
      </c>
      <c r="B34" s="104"/>
      <c r="C34" s="104"/>
      <c r="D34" s="104"/>
      <c r="E34" s="104">
        <v>1450000</v>
      </c>
      <c r="F34" s="104"/>
      <c r="G34" s="104"/>
      <c r="H34" s="104"/>
      <c r="I34" s="104">
        <v>1425000</v>
      </c>
      <c r="J34" s="104"/>
      <c r="K34" s="104"/>
      <c r="L34" s="104"/>
      <c r="M34" s="104"/>
      <c r="N34" s="104"/>
      <c r="O34" s="104"/>
      <c r="P34" s="104"/>
      <c r="Q34" s="104"/>
      <c r="R34" s="104">
        <v>1500000</v>
      </c>
      <c r="S34" s="104"/>
      <c r="T34" s="104"/>
      <c r="U34" s="104"/>
      <c r="V34" s="104"/>
      <c r="W34" s="104"/>
      <c r="X34" s="104"/>
      <c r="Y34" s="104"/>
      <c r="Z34" s="104">
        <v>4375000</v>
      </c>
    </row>
    <row r="35" spans="1:26" x14ac:dyDescent="0.3">
      <c r="A35" s="105" t="s">
        <v>839</v>
      </c>
      <c r="B35" s="107">
        <v>13350000</v>
      </c>
      <c r="C35" s="107">
        <v>2490000</v>
      </c>
      <c r="D35" s="107">
        <v>5600000</v>
      </c>
      <c r="E35" s="107"/>
      <c r="F35" s="107">
        <v>4940000</v>
      </c>
      <c r="G35" s="107">
        <v>2010000</v>
      </c>
      <c r="H35" s="107"/>
      <c r="I35" s="107">
        <v>5017000</v>
      </c>
      <c r="J35" s="107">
        <v>3449000</v>
      </c>
      <c r="K35" s="107">
        <v>3444500</v>
      </c>
      <c r="L35" s="107">
        <v>4685000</v>
      </c>
      <c r="M35" s="107"/>
      <c r="N35" s="107">
        <v>2700000</v>
      </c>
      <c r="O35" s="107">
        <v>2230000</v>
      </c>
      <c r="P35" s="107">
        <v>1530000</v>
      </c>
      <c r="Q35" s="107">
        <v>930000</v>
      </c>
      <c r="R35" s="107">
        <v>37050000</v>
      </c>
      <c r="S35" s="107">
        <v>4170000</v>
      </c>
      <c r="T35" s="107">
        <v>2030000</v>
      </c>
      <c r="U35" s="107">
        <v>2215000</v>
      </c>
      <c r="V35" s="107">
        <v>4905000</v>
      </c>
      <c r="W35" s="107">
        <v>1680000</v>
      </c>
      <c r="X35" s="107">
        <v>3160000</v>
      </c>
      <c r="Y35" s="107">
        <v>1022500</v>
      </c>
      <c r="Z35" s="107">
        <v>108608000</v>
      </c>
    </row>
    <row r="36" spans="1:26" x14ac:dyDescent="0.3">
      <c r="A36" s="108" t="s">
        <v>42</v>
      </c>
      <c r="B36" s="109"/>
      <c r="C36" s="109"/>
      <c r="D36" s="109"/>
      <c r="E36" s="109"/>
      <c r="F36" s="109"/>
      <c r="G36" s="109"/>
      <c r="H36" s="109"/>
      <c r="I36" s="109"/>
      <c r="J36" s="109">
        <v>999000</v>
      </c>
      <c r="K36" s="109">
        <v>999500</v>
      </c>
      <c r="L36" s="109">
        <v>1000000</v>
      </c>
      <c r="M36" s="109"/>
      <c r="N36" s="109"/>
      <c r="O36" s="109"/>
      <c r="P36" s="109"/>
      <c r="Q36" s="109"/>
      <c r="R36" s="109"/>
      <c r="S36" s="109"/>
      <c r="T36" s="109"/>
      <c r="U36" s="109">
        <v>575000</v>
      </c>
      <c r="V36" s="109"/>
      <c r="W36" s="109"/>
      <c r="X36" s="109">
        <v>1780000</v>
      </c>
      <c r="Y36" s="109"/>
      <c r="Z36" s="109">
        <v>5353500</v>
      </c>
    </row>
    <row r="37" spans="1:26" x14ac:dyDescent="0.3">
      <c r="A37" s="106" t="s">
        <v>5389</v>
      </c>
      <c r="B37" s="104"/>
      <c r="C37" s="104"/>
      <c r="D37" s="104"/>
      <c r="E37" s="104"/>
      <c r="F37" s="104"/>
      <c r="G37" s="104"/>
      <c r="H37" s="104"/>
      <c r="I37" s="104"/>
      <c r="J37" s="104">
        <v>999000</v>
      </c>
      <c r="K37" s="104">
        <v>999500</v>
      </c>
      <c r="L37" s="104">
        <v>1000000</v>
      </c>
      <c r="M37" s="104"/>
      <c r="N37" s="104"/>
      <c r="O37" s="104"/>
      <c r="P37" s="104"/>
      <c r="Q37" s="104"/>
      <c r="R37" s="104"/>
      <c r="S37" s="104"/>
      <c r="T37" s="104"/>
      <c r="U37" s="104">
        <v>575000</v>
      </c>
      <c r="V37" s="104"/>
      <c r="W37" s="104"/>
      <c r="X37" s="104">
        <v>1780000</v>
      </c>
      <c r="Y37" s="104"/>
      <c r="Z37" s="104">
        <v>5353500</v>
      </c>
    </row>
    <row r="38" spans="1:26" x14ac:dyDescent="0.3">
      <c r="A38" s="108" t="s">
        <v>333</v>
      </c>
      <c r="B38" s="109">
        <v>2490000</v>
      </c>
      <c r="C38" s="109">
        <v>2490000</v>
      </c>
      <c r="D38" s="109"/>
      <c r="E38" s="109"/>
      <c r="F38" s="109">
        <v>4940000</v>
      </c>
      <c r="G38" s="109"/>
      <c r="H38" s="109"/>
      <c r="I38" s="109">
        <v>2447000</v>
      </c>
      <c r="J38" s="109">
        <v>2450000</v>
      </c>
      <c r="K38" s="109">
        <v>2445000</v>
      </c>
      <c r="L38" s="109">
        <v>2455000</v>
      </c>
      <c r="M38" s="109"/>
      <c r="N38" s="109">
        <v>2700000</v>
      </c>
      <c r="O38" s="109"/>
      <c r="P38" s="109"/>
      <c r="Q38" s="109"/>
      <c r="R38" s="109">
        <v>2490000</v>
      </c>
      <c r="S38" s="109">
        <v>2490000</v>
      </c>
      <c r="T38" s="109"/>
      <c r="U38" s="109"/>
      <c r="V38" s="109"/>
      <c r="W38" s="109"/>
      <c r="X38" s="109"/>
      <c r="Y38" s="109"/>
      <c r="Z38" s="109">
        <v>27397000</v>
      </c>
    </row>
    <row r="39" spans="1:26" x14ac:dyDescent="0.3">
      <c r="A39" s="106" t="s">
        <v>274</v>
      </c>
      <c r="B39" s="104">
        <v>1000000</v>
      </c>
      <c r="C39" s="104">
        <v>1000000</v>
      </c>
      <c r="D39" s="104"/>
      <c r="E39" s="104"/>
      <c r="F39" s="104">
        <v>1950000</v>
      </c>
      <c r="G39" s="104"/>
      <c r="H39" s="104"/>
      <c r="I39" s="104">
        <v>997000</v>
      </c>
      <c r="J39" s="104">
        <v>1000000</v>
      </c>
      <c r="K39" s="104">
        <v>995000</v>
      </c>
      <c r="L39" s="104">
        <v>1000000</v>
      </c>
      <c r="M39" s="104"/>
      <c r="N39" s="104">
        <v>1000000</v>
      </c>
      <c r="O39" s="104"/>
      <c r="P39" s="104"/>
      <c r="Q39" s="104"/>
      <c r="R39" s="104">
        <v>1000000</v>
      </c>
      <c r="S39" s="104">
        <v>1000000</v>
      </c>
      <c r="T39" s="104"/>
      <c r="U39" s="104"/>
      <c r="V39" s="104"/>
      <c r="W39" s="104"/>
      <c r="X39" s="104"/>
      <c r="Y39" s="104"/>
      <c r="Z39" s="104">
        <v>10942000</v>
      </c>
    </row>
    <row r="40" spans="1:26" x14ac:dyDescent="0.3">
      <c r="A40" s="106" t="s">
        <v>279</v>
      </c>
      <c r="B40" s="104">
        <v>1490000</v>
      </c>
      <c r="C40" s="104">
        <v>1490000</v>
      </c>
      <c r="D40" s="104"/>
      <c r="E40" s="104"/>
      <c r="F40" s="104">
        <v>2990000</v>
      </c>
      <c r="G40" s="104"/>
      <c r="H40" s="104"/>
      <c r="I40" s="104">
        <v>1450000</v>
      </c>
      <c r="J40" s="104">
        <v>1450000</v>
      </c>
      <c r="K40" s="104">
        <v>1450000</v>
      </c>
      <c r="L40" s="104">
        <v>1455000</v>
      </c>
      <c r="M40" s="104"/>
      <c r="N40" s="104">
        <v>1700000</v>
      </c>
      <c r="O40" s="104"/>
      <c r="P40" s="104"/>
      <c r="Q40" s="104"/>
      <c r="R40" s="104">
        <v>1490000</v>
      </c>
      <c r="S40" s="104">
        <v>1490000</v>
      </c>
      <c r="T40" s="104"/>
      <c r="U40" s="104"/>
      <c r="V40" s="104"/>
      <c r="W40" s="104"/>
      <c r="X40" s="104"/>
      <c r="Y40" s="104"/>
      <c r="Z40" s="104">
        <v>16455000</v>
      </c>
    </row>
    <row r="41" spans="1:26" x14ac:dyDescent="0.3">
      <c r="A41" s="108" t="s">
        <v>56</v>
      </c>
      <c r="B41" s="109">
        <v>10860000</v>
      </c>
      <c r="C41" s="109"/>
      <c r="D41" s="109">
        <v>5600000</v>
      </c>
      <c r="E41" s="109"/>
      <c r="F41" s="109"/>
      <c r="G41" s="109">
        <v>2010000</v>
      </c>
      <c r="H41" s="109"/>
      <c r="I41" s="109">
        <v>2570000</v>
      </c>
      <c r="J41" s="109"/>
      <c r="K41" s="109"/>
      <c r="L41" s="109">
        <v>1230000</v>
      </c>
      <c r="M41" s="109"/>
      <c r="N41" s="109"/>
      <c r="O41" s="109">
        <v>2230000</v>
      </c>
      <c r="P41" s="109">
        <v>1530000</v>
      </c>
      <c r="Q41" s="109">
        <v>930000</v>
      </c>
      <c r="R41" s="109">
        <v>34560000</v>
      </c>
      <c r="S41" s="109">
        <v>1680000</v>
      </c>
      <c r="T41" s="109">
        <v>2030000</v>
      </c>
      <c r="U41" s="109">
        <v>1640000</v>
      </c>
      <c r="V41" s="109">
        <v>4905000</v>
      </c>
      <c r="W41" s="109">
        <v>1680000</v>
      </c>
      <c r="X41" s="109">
        <v>1380000</v>
      </c>
      <c r="Y41" s="109">
        <v>1022500</v>
      </c>
      <c r="Z41" s="109">
        <v>75857500</v>
      </c>
    </row>
    <row r="42" spans="1:26" x14ac:dyDescent="0.3">
      <c r="A42" s="106" t="s">
        <v>841</v>
      </c>
      <c r="B42" s="104">
        <v>10860000</v>
      </c>
      <c r="C42" s="104"/>
      <c r="D42" s="104">
        <v>5600000</v>
      </c>
      <c r="E42" s="104"/>
      <c r="F42" s="104"/>
      <c r="G42" s="104">
        <v>2010000</v>
      </c>
      <c r="H42" s="104"/>
      <c r="I42" s="104">
        <v>2570000</v>
      </c>
      <c r="J42" s="104"/>
      <c r="K42" s="104"/>
      <c r="L42" s="104">
        <v>1230000</v>
      </c>
      <c r="M42" s="104"/>
      <c r="N42" s="104"/>
      <c r="O42" s="104">
        <v>2230000</v>
      </c>
      <c r="P42" s="104">
        <v>1530000</v>
      </c>
      <c r="Q42" s="104">
        <v>930000</v>
      </c>
      <c r="R42" s="104">
        <v>34560000</v>
      </c>
      <c r="S42" s="104">
        <v>1680000</v>
      </c>
      <c r="T42" s="104">
        <v>2030000</v>
      </c>
      <c r="U42" s="104">
        <v>1640000</v>
      </c>
      <c r="V42" s="104">
        <v>4905000</v>
      </c>
      <c r="W42" s="104">
        <v>1680000</v>
      </c>
      <c r="X42" s="104">
        <v>1380000</v>
      </c>
      <c r="Y42" s="104">
        <v>1022500</v>
      </c>
      <c r="Z42" s="104">
        <v>75857500</v>
      </c>
    </row>
    <row r="43" spans="1:26" x14ac:dyDescent="0.3">
      <c r="A43" s="105" t="s">
        <v>3334</v>
      </c>
      <c r="B43" s="104"/>
      <c r="C43" s="104"/>
      <c r="D43" s="104"/>
      <c r="E43" s="104"/>
      <c r="F43" s="104"/>
      <c r="G43" s="104"/>
      <c r="H43" s="104"/>
      <c r="I43" s="104"/>
      <c r="J43" s="104"/>
      <c r="K43" s="104"/>
      <c r="L43" s="104"/>
      <c r="M43" s="104"/>
      <c r="N43" s="104"/>
      <c r="O43" s="104"/>
      <c r="P43" s="104"/>
      <c r="Q43" s="104"/>
      <c r="R43" s="104"/>
      <c r="S43" s="104"/>
      <c r="T43" s="104"/>
      <c r="U43" s="104"/>
      <c r="V43" s="104"/>
      <c r="W43" s="104"/>
      <c r="X43" s="104"/>
      <c r="Y43" s="104">
        <v>24233000</v>
      </c>
      <c r="Z43" s="104">
        <v>24233000</v>
      </c>
    </row>
    <row r="44" spans="1:26" x14ac:dyDescent="0.3">
      <c r="A44" s="128" t="s">
        <v>3365</v>
      </c>
      <c r="B44" s="104"/>
      <c r="C44" s="104"/>
      <c r="D44" s="104"/>
      <c r="E44" s="104"/>
      <c r="F44" s="104"/>
      <c r="G44" s="104"/>
      <c r="H44" s="104"/>
      <c r="I44" s="104"/>
      <c r="J44" s="104"/>
      <c r="K44" s="104"/>
      <c r="L44" s="104"/>
      <c r="M44" s="104"/>
      <c r="N44" s="104"/>
      <c r="O44" s="104"/>
      <c r="P44" s="104"/>
      <c r="Q44" s="104"/>
      <c r="R44" s="104"/>
      <c r="S44" s="104"/>
      <c r="T44" s="104"/>
      <c r="U44" s="104"/>
      <c r="V44" s="104"/>
      <c r="W44" s="104"/>
      <c r="X44" s="104"/>
      <c r="Y44" s="104">
        <v>24233000</v>
      </c>
      <c r="Z44" s="104">
        <v>24233000</v>
      </c>
    </row>
    <row r="45" spans="1:26" x14ac:dyDescent="0.3">
      <c r="A45" s="119" t="s">
        <v>9763</v>
      </c>
      <c r="B45" s="104"/>
      <c r="C45" s="104"/>
      <c r="D45" s="104"/>
      <c r="E45" s="104"/>
      <c r="F45" s="104"/>
      <c r="G45" s="104"/>
      <c r="H45" s="104"/>
      <c r="I45" s="104"/>
      <c r="J45" s="104"/>
      <c r="K45" s="104"/>
      <c r="L45" s="104"/>
      <c r="M45" s="104"/>
      <c r="N45" s="104"/>
      <c r="O45" s="104"/>
      <c r="P45" s="104"/>
      <c r="Q45" s="104"/>
      <c r="R45" s="104"/>
      <c r="S45" s="104"/>
      <c r="T45" s="104"/>
      <c r="U45" s="104"/>
      <c r="V45" s="104"/>
      <c r="W45" s="104"/>
      <c r="X45" s="104"/>
      <c r="Y45" s="104">
        <v>24233000</v>
      </c>
      <c r="Z45" s="104">
        <v>24233000</v>
      </c>
    </row>
    <row r="46" spans="1:26" x14ac:dyDescent="0.3">
      <c r="A46" s="103" t="s">
        <v>3265</v>
      </c>
      <c r="B46" s="104">
        <v>18269500</v>
      </c>
      <c r="C46" s="104">
        <v>19929200</v>
      </c>
      <c r="D46" s="104">
        <v>10000000</v>
      </c>
      <c r="E46" s="104">
        <v>9882500</v>
      </c>
      <c r="F46" s="104">
        <v>11209000</v>
      </c>
      <c r="G46" s="104">
        <v>2010000</v>
      </c>
      <c r="H46" s="104">
        <v>2420000</v>
      </c>
      <c r="I46" s="104">
        <v>10839500</v>
      </c>
      <c r="J46" s="104">
        <v>3449000</v>
      </c>
      <c r="K46" s="104">
        <v>3444500</v>
      </c>
      <c r="L46" s="104">
        <v>4685000</v>
      </c>
      <c r="M46" s="104">
        <v>1100000</v>
      </c>
      <c r="N46" s="104">
        <v>2700000</v>
      </c>
      <c r="O46" s="104">
        <v>2230000</v>
      </c>
      <c r="P46" s="104">
        <v>1530000</v>
      </c>
      <c r="Q46" s="104">
        <v>1840000</v>
      </c>
      <c r="R46" s="104">
        <v>50674500</v>
      </c>
      <c r="S46" s="104">
        <v>25762820</v>
      </c>
      <c r="T46" s="104">
        <v>2030000</v>
      </c>
      <c r="U46" s="104">
        <v>2915000</v>
      </c>
      <c r="V46" s="104">
        <v>4905000</v>
      </c>
      <c r="W46" s="104">
        <v>1680000</v>
      </c>
      <c r="X46" s="104">
        <v>3160000</v>
      </c>
      <c r="Y46" s="104">
        <v>25255500</v>
      </c>
      <c r="Z46" s="104">
        <v>221921020</v>
      </c>
    </row>
  </sheetData>
  <autoFilter ref="A4:W43" xr:uid="{87BEDB58-92A8-4C7E-8917-BB536810455C}"/>
  <printOptions horizontalCentered="1"/>
  <pageMargins left="0.19685039370078741" right="0.19685039370078741" top="0.19685039370078741" bottom="0.19685039370078741" header="0.31496062992125984" footer="0.31496062992125984"/>
  <pageSetup paperSize="9" scale="46" fitToHeight="0" orientation="landscape" horizontalDpi="0" verticalDpi="0" r:id="rId2"/>
  <drawing r:id="rId3"/>
  <extLst>
    <ext xmlns:x14="http://schemas.microsoft.com/office/spreadsheetml/2009/9/main" uri="{A8765BA9-456A-4dab-B4F3-ACF838C121DE}">
      <x14:slicerList>
        <x14:slicer r:id="rId4"/>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283CD-DB4D-427F-A72A-333DC7C0E0C7}">
  <sheetPr codeName="Sheet19"/>
  <dimension ref="A1:Z163"/>
  <sheetViews>
    <sheetView topLeftCell="A136" workbookViewId="0">
      <selection activeCell="W156" sqref="W156"/>
    </sheetView>
  </sheetViews>
  <sheetFormatPr defaultRowHeight="14.4" x14ac:dyDescent="0.3"/>
  <cols>
    <col min="1" max="1" width="7.88671875" bestFit="1" customWidth="1"/>
    <col min="2" max="2" width="44.44140625" bestFit="1" customWidth="1"/>
    <col min="3" max="3" width="37" customWidth="1"/>
    <col min="4" max="4" width="52.33203125" bestFit="1" customWidth="1"/>
    <col min="5" max="5" width="80.88671875" bestFit="1" customWidth="1"/>
    <col min="6" max="6" width="74.77734375" bestFit="1" customWidth="1"/>
    <col min="7" max="7" width="68" bestFit="1" customWidth="1"/>
    <col min="8" max="8" width="63" bestFit="1" customWidth="1"/>
    <col min="9" max="9" width="55.77734375" bestFit="1" customWidth="1"/>
    <col min="10" max="10" width="6.6640625" bestFit="1" customWidth="1"/>
    <col min="11" max="11" width="6.44140625" bestFit="1" customWidth="1"/>
    <col min="12" max="12" width="9.21875" bestFit="1" customWidth="1"/>
    <col min="13" max="13" width="15.109375" style="2" bestFit="1" customWidth="1"/>
    <col min="14" max="14" width="17.33203125" bestFit="1" customWidth="1"/>
    <col min="15" max="15" width="25.77734375" bestFit="1" customWidth="1"/>
    <col min="16" max="16" width="30.109375" bestFit="1" customWidth="1"/>
    <col min="17" max="17" width="5.21875" bestFit="1" customWidth="1"/>
    <col min="18" max="18" width="5.44140625" bestFit="1" customWidth="1"/>
    <col min="19" max="20" width="4.21875" bestFit="1" customWidth="1"/>
    <col min="21" max="21" width="4.5546875" bestFit="1" customWidth="1"/>
    <col min="22" max="22" width="4.44140625" bestFit="1" customWidth="1"/>
    <col min="23" max="23" width="9.44140625" bestFit="1" customWidth="1"/>
    <col min="24" max="24" width="29.33203125" bestFit="1" customWidth="1"/>
    <col min="25" max="25" width="27.6640625" bestFit="1" customWidth="1"/>
    <col min="26" max="26" width="22.109375" bestFit="1" customWidth="1"/>
  </cols>
  <sheetData>
    <row r="1" spans="1:26" x14ac:dyDescent="0.3">
      <c r="A1" t="s">
        <v>3266</v>
      </c>
      <c r="B1" t="s">
        <v>0</v>
      </c>
      <c r="C1" t="s">
        <v>1</v>
      </c>
      <c r="D1" t="s">
        <v>2</v>
      </c>
      <c r="E1" t="s">
        <v>3</v>
      </c>
      <c r="F1" t="s">
        <v>4</v>
      </c>
      <c r="G1" t="s">
        <v>5</v>
      </c>
      <c r="H1" t="s">
        <v>6</v>
      </c>
      <c r="I1" t="s">
        <v>3267</v>
      </c>
      <c r="J1" t="s">
        <v>3268</v>
      </c>
      <c r="K1" t="s">
        <v>3269</v>
      </c>
      <c r="L1" t="s">
        <v>3270</v>
      </c>
      <c r="M1" s="2" t="s">
        <v>3271</v>
      </c>
      <c r="N1" t="s">
        <v>8</v>
      </c>
      <c r="O1" t="s">
        <v>9</v>
      </c>
      <c r="P1" t="s">
        <v>10</v>
      </c>
      <c r="Q1" t="s">
        <v>3272</v>
      </c>
      <c r="R1" t="s">
        <v>3273</v>
      </c>
      <c r="S1" t="s">
        <v>3274</v>
      </c>
      <c r="T1" t="s">
        <v>3275</v>
      </c>
      <c r="U1" t="s">
        <v>3276</v>
      </c>
      <c r="V1" t="s">
        <v>3277</v>
      </c>
      <c r="W1" t="s">
        <v>3278</v>
      </c>
      <c r="X1" t="s">
        <v>3279</v>
      </c>
      <c r="Y1" t="s">
        <v>29</v>
      </c>
      <c r="Z1" t="s">
        <v>30</v>
      </c>
    </row>
    <row r="2" spans="1:26" x14ac:dyDescent="0.3">
      <c r="A2" t="s">
        <v>3280</v>
      </c>
      <c r="B2" t="s">
        <v>36</v>
      </c>
      <c r="C2" t="s">
        <v>37</v>
      </c>
      <c r="D2" t="s">
        <v>38</v>
      </c>
      <c r="E2" t="s">
        <v>39</v>
      </c>
      <c r="F2" t="s">
        <v>40</v>
      </c>
      <c r="G2" t="s">
        <v>41</v>
      </c>
      <c r="H2" t="s">
        <v>42</v>
      </c>
      <c r="I2" t="s">
        <v>3281</v>
      </c>
      <c r="M2" s="2">
        <v>8375000</v>
      </c>
      <c r="N2" t="s">
        <v>44</v>
      </c>
      <c r="O2" t="s">
        <v>45</v>
      </c>
      <c r="P2" t="s">
        <v>46</v>
      </c>
      <c r="R2" t="s">
        <v>3282</v>
      </c>
      <c r="W2">
        <v>266</v>
      </c>
      <c r="X2" t="s">
        <v>43</v>
      </c>
      <c r="Y2" t="s">
        <v>52</v>
      </c>
      <c r="Z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 spans="1:26" x14ac:dyDescent="0.3">
      <c r="A3" t="s">
        <v>3283</v>
      </c>
      <c r="B3" t="s">
        <v>36</v>
      </c>
      <c r="C3" t="s">
        <v>37</v>
      </c>
      <c r="D3" t="s">
        <v>38</v>
      </c>
      <c r="E3" t="s">
        <v>39</v>
      </c>
      <c r="F3" t="s">
        <v>40</v>
      </c>
      <c r="G3" t="s">
        <v>41</v>
      </c>
      <c r="H3" t="s">
        <v>2778</v>
      </c>
      <c r="I3" t="s">
        <v>3284</v>
      </c>
      <c r="M3" s="2">
        <v>1000000</v>
      </c>
      <c r="N3" t="s">
        <v>44</v>
      </c>
      <c r="O3" t="s">
        <v>45</v>
      </c>
      <c r="P3" t="s">
        <v>46</v>
      </c>
      <c r="R3" t="s">
        <v>3282</v>
      </c>
      <c r="W3">
        <v>271</v>
      </c>
      <c r="X3" t="s">
        <v>2802</v>
      </c>
      <c r="Y3" t="s">
        <v>52</v>
      </c>
      <c r="Z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 spans="1:26" x14ac:dyDescent="0.3">
      <c r="A4" t="s">
        <v>3285</v>
      </c>
      <c r="B4" t="s">
        <v>36</v>
      </c>
      <c r="C4" t="s">
        <v>37</v>
      </c>
      <c r="D4" t="s">
        <v>38</v>
      </c>
      <c r="E4" t="s">
        <v>39</v>
      </c>
      <c r="F4" t="s">
        <v>40</v>
      </c>
      <c r="G4" t="s">
        <v>41</v>
      </c>
      <c r="H4" t="s">
        <v>56</v>
      </c>
      <c r="I4" t="s">
        <v>3286</v>
      </c>
      <c r="M4" s="2">
        <v>73760000</v>
      </c>
      <c r="N4" t="s">
        <v>44</v>
      </c>
      <c r="O4" t="s">
        <v>45</v>
      </c>
      <c r="P4" t="s">
        <v>46</v>
      </c>
      <c r="R4" t="s">
        <v>3282</v>
      </c>
      <c r="W4">
        <v>273</v>
      </c>
      <c r="X4" t="s">
        <v>57</v>
      </c>
      <c r="Y4" t="s">
        <v>52</v>
      </c>
      <c r="Z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 spans="1:26" x14ac:dyDescent="0.3">
      <c r="A5" t="s">
        <v>3280</v>
      </c>
      <c r="B5" t="s">
        <v>36</v>
      </c>
      <c r="C5" t="s">
        <v>37</v>
      </c>
      <c r="D5" t="s">
        <v>38</v>
      </c>
      <c r="E5" t="s">
        <v>39</v>
      </c>
      <c r="F5" t="s">
        <v>40</v>
      </c>
      <c r="G5" t="s">
        <v>345</v>
      </c>
      <c r="H5" t="s">
        <v>42</v>
      </c>
      <c r="I5" t="s">
        <v>3281</v>
      </c>
      <c r="M5" s="2">
        <v>6725000</v>
      </c>
      <c r="N5" t="s">
        <v>44</v>
      </c>
      <c r="O5" t="s">
        <v>45</v>
      </c>
      <c r="P5" t="s">
        <v>46</v>
      </c>
      <c r="R5" t="s">
        <v>3282</v>
      </c>
      <c r="W5">
        <v>276</v>
      </c>
      <c r="X5" t="s">
        <v>346</v>
      </c>
      <c r="Y5" t="s">
        <v>52</v>
      </c>
      <c r="Z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 spans="1:26" x14ac:dyDescent="0.3">
      <c r="A6" t="s">
        <v>3283</v>
      </c>
      <c r="B6" t="s">
        <v>36</v>
      </c>
      <c r="C6" t="s">
        <v>37</v>
      </c>
      <c r="D6" t="s">
        <v>38</v>
      </c>
      <c r="E6" t="s">
        <v>39</v>
      </c>
      <c r="F6" t="s">
        <v>40</v>
      </c>
      <c r="G6" t="s">
        <v>345</v>
      </c>
      <c r="H6" t="s">
        <v>2778</v>
      </c>
      <c r="I6" t="s">
        <v>3284</v>
      </c>
      <c r="M6" s="2">
        <v>1000000</v>
      </c>
      <c r="N6" t="s">
        <v>44</v>
      </c>
      <c r="O6" t="s">
        <v>45</v>
      </c>
      <c r="P6" t="s">
        <v>46</v>
      </c>
      <c r="R6" t="s">
        <v>3282</v>
      </c>
      <c r="W6">
        <v>281</v>
      </c>
      <c r="X6" t="s">
        <v>2795</v>
      </c>
      <c r="Y6" t="s">
        <v>52</v>
      </c>
      <c r="Z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 spans="1:26" x14ac:dyDescent="0.3">
      <c r="A7" t="s">
        <v>3285</v>
      </c>
      <c r="B7" t="s">
        <v>36</v>
      </c>
      <c r="C7" t="s">
        <v>37</v>
      </c>
      <c r="D7" t="s">
        <v>38</v>
      </c>
      <c r="E7" t="s">
        <v>39</v>
      </c>
      <c r="F7" t="s">
        <v>40</v>
      </c>
      <c r="G7" t="s">
        <v>345</v>
      </c>
      <c r="H7" t="s">
        <v>56</v>
      </c>
      <c r="I7" t="s">
        <v>3286</v>
      </c>
      <c r="M7" s="2">
        <v>33240000</v>
      </c>
      <c r="N7" t="s">
        <v>44</v>
      </c>
      <c r="O7" t="s">
        <v>45</v>
      </c>
      <c r="P7" t="s">
        <v>46</v>
      </c>
      <c r="R7" t="s">
        <v>3282</v>
      </c>
      <c r="W7">
        <v>283</v>
      </c>
      <c r="X7" t="s">
        <v>1014</v>
      </c>
      <c r="Y7" t="s">
        <v>52</v>
      </c>
      <c r="Z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8" spans="1:26" x14ac:dyDescent="0.3">
      <c r="A8" t="s">
        <v>3280</v>
      </c>
      <c r="B8" t="s">
        <v>36</v>
      </c>
      <c r="C8" t="s">
        <v>37</v>
      </c>
      <c r="D8" t="s">
        <v>38</v>
      </c>
      <c r="E8" t="s">
        <v>39</v>
      </c>
      <c r="F8" t="s">
        <v>76</v>
      </c>
      <c r="G8" t="s">
        <v>77</v>
      </c>
      <c r="H8" t="s">
        <v>42</v>
      </c>
      <c r="I8" t="s">
        <v>3281</v>
      </c>
      <c r="M8" s="2">
        <v>19225000</v>
      </c>
      <c r="N8" t="s">
        <v>44</v>
      </c>
      <c r="O8" t="s">
        <v>45</v>
      </c>
      <c r="P8" t="s">
        <v>79</v>
      </c>
      <c r="R8" t="s">
        <v>3282</v>
      </c>
      <c r="W8">
        <v>287</v>
      </c>
      <c r="X8" t="s">
        <v>78</v>
      </c>
      <c r="Y8" t="s">
        <v>52</v>
      </c>
      <c r="Z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9" spans="1:26" x14ac:dyDescent="0.3">
      <c r="A9" t="s">
        <v>3285</v>
      </c>
      <c r="B9" t="s">
        <v>36</v>
      </c>
      <c r="C9" t="s">
        <v>37</v>
      </c>
      <c r="D9" t="s">
        <v>38</v>
      </c>
      <c r="E9" t="s">
        <v>39</v>
      </c>
      <c r="F9" t="s">
        <v>76</v>
      </c>
      <c r="G9" t="s">
        <v>77</v>
      </c>
      <c r="H9" t="s">
        <v>56</v>
      </c>
      <c r="I9" t="s">
        <v>3286</v>
      </c>
      <c r="M9" s="2">
        <v>35275000</v>
      </c>
      <c r="N9" t="s">
        <v>44</v>
      </c>
      <c r="O9" t="s">
        <v>45</v>
      </c>
      <c r="P9" t="s">
        <v>79</v>
      </c>
      <c r="R9" t="s">
        <v>3282</v>
      </c>
      <c r="W9">
        <v>294</v>
      </c>
      <c r="X9" t="s">
        <v>84</v>
      </c>
      <c r="Y9" t="s">
        <v>52</v>
      </c>
      <c r="Z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 spans="1:26" x14ac:dyDescent="0.3">
      <c r="A10" t="s">
        <v>3285</v>
      </c>
      <c r="B10" t="s">
        <v>36</v>
      </c>
      <c r="C10" t="s">
        <v>37</v>
      </c>
      <c r="D10" t="s">
        <v>38</v>
      </c>
      <c r="E10" t="s">
        <v>39</v>
      </c>
      <c r="F10" t="s">
        <v>76</v>
      </c>
      <c r="G10" t="s">
        <v>6799</v>
      </c>
      <c r="H10" t="s">
        <v>56</v>
      </c>
      <c r="I10" t="s">
        <v>3286</v>
      </c>
      <c r="M10" s="2">
        <v>14400000</v>
      </c>
      <c r="N10" t="s">
        <v>44</v>
      </c>
      <c r="O10" t="s">
        <v>45</v>
      </c>
      <c r="P10" t="s">
        <v>79</v>
      </c>
      <c r="R10" t="s">
        <v>3282</v>
      </c>
      <c r="W10">
        <v>1606</v>
      </c>
      <c r="X10" t="s">
        <v>6784</v>
      </c>
      <c r="Y10" t="s">
        <v>52</v>
      </c>
      <c r="Z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 spans="1:26" x14ac:dyDescent="0.3">
      <c r="A11" t="s">
        <v>3280</v>
      </c>
      <c r="B11" t="s">
        <v>36</v>
      </c>
      <c r="C11" t="s">
        <v>37</v>
      </c>
      <c r="D11" t="s">
        <v>38</v>
      </c>
      <c r="E11" t="s">
        <v>39</v>
      </c>
      <c r="F11" t="s">
        <v>99</v>
      </c>
      <c r="G11" t="s">
        <v>100</v>
      </c>
      <c r="H11" t="s">
        <v>42</v>
      </c>
      <c r="I11" t="s">
        <v>3281</v>
      </c>
      <c r="M11" s="2">
        <v>64900000</v>
      </c>
      <c r="N11" t="s">
        <v>44</v>
      </c>
      <c r="O11" t="s">
        <v>102</v>
      </c>
      <c r="P11" t="s">
        <v>103</v>
      </c>
      <c r="R11" t="s">
        <v>3282</v>
      </c>
      <c r="W11">
        <v>298</v>
      </c>
      <c r="X11" t="s">
        <v>101</v>
      </c>
      <c r="Y11" t="s">
        <v>52</v>
      </c>
      <c r="Z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 spans="1:26" x14ac:dyDescent="0.3">
      <c r="A12" t="s">
        <v>3287</v>
      </c>
      <c r="B12" t="s">
        <v>36</v>
      </c>
      <c r="C12" t="s">
        <v>37</v>
      </c>
      <c r="D12" t="s">
        <v>38</v>
      </c>
      <c r="E12" t="s">
        <v>39</v>
      </c>
      <c r="F12" t="s">
        <v>99</v>
      </c>
      <c r="G12" t="s">
        <v>100</v>
      </c>
      <c r="H12" t="s">
        <v>110</v>
      </c>
      <c r="I12" t="s">
        <v>3288</v>
      </c>
      <c r="M12" s="2">
        <v>6000000</v>
      </c>
      <c r="N12" t="s">
        <v>44</v>
      </c>
      <c r="O12" t="s">
        <v>102</v>
      </c>
      <c r="P12" t="s">
        <v>103</v>
      </c>
      <c r="R12" t="s">
        <v>3282</v>
      </c>
      <c r="W12">
        <v>302</v>
      </c>
      <c r="X12" t="s">
        <v>111</v>
      </c>
      <c r="Y12" t="s">
        <v>52</v>
      </c>
      <c r="Z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3" spans="1:26" x14ac:dyDescent="0.3">
      <c r="A13" t="s">
        <v>3289</v>
      </c>
      <c r="B13" t="s">
        <v>36</v>
      </c>
      <c r="C13" t="s">
        <v>37</v>
      </c>
      <c r="D13" t="s">
        <v>38</v>
      </c>
      <c r="E13" t="s">
        <v>39</v>
      </c>
      <c r="F13" t="s">
        <v>99</v>
      </c>
      <c r="G13" t="s">
        <v>100</v>
      </c>
      <c r="H13" t="s">
        <v>333</v>
      </c>
      <c r="I13" t="s">
        <v>3290</v>
      </c>
      <c r="M13" s="2">
        <v>30000000</v>
      </c>
      <c r="N13" t="s">
        <v>44</v>
      </c>
      <c r="O13" t="s">
        <v>102</v>
      </c>
      <c r="P13" t="s">
        <v>103</v>
      </c>
      <c r="R13" t="s">
        <v>3282</v>
      </c>
      <c r="W13">
        <v>305</v>
      </c>
      <c r="X13" t="s">
        <v>377</v>
      </c>
      <c r="Y13" t="s">
        <v>52</v>
      </c>
      <c r="Z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 spans="1:26" x14ac:dyDescent="0.3">
      <c r="A14" t="s">
        <v>3283</v>
      </c>
      <c r="B14" t="s">
        <v>36</v>
      </c>
      <c r="C14" t="s">
        <v>37</v>
      </c>
      <c r="D14" t="s">
        <v>38</v>
      </c>
      <c r="E14" t="s">
        <v>39</v>
      </c>
      <c r="F14" t="s">
        <v>99</v>
      </c>
      <c r="G14" t="s">
        <v>100</v>
      </c>
      <c r="H14" t="s">
        <v>2778</v>
      </c>
      <c r="I14" t="s">
        <v>3284</v>
      </c>
      <c r="M14" s="2">
        <v>25200000</v>
      </c>
      <c r="N14" t="s">
        <v>44</v>
      </c>
      <c r="O14" t="s">
        <v>102</v>
      </c>
      <c r="P14" t="s">
        <v>103</v>
      </c>
      <c r="R14" t="s">
        <v>3282</v>
      </c>
      <c r="W14">
        <v>308</v>
      </c>
      <c r="X14" t="s">
        <v>2779</v>
      </c>
      <c r="Y14" t="s">
        <v>52</v>
      </c>
      <c r="Z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 spans="1:26" x14ac:dyDescent="0.3">
      <c r="A15" t="s">
        <v>3291</v>
      </c>
      <c r="B15" t="s">
        <v>36</v>
      </c>
      <c r="C15" t="s">
        <v>37</v>
      </c>
      <c r="D15" t="s">
        <v>38</v>
      </c>
      <c r="E15" t="s">
        <v>39</v>
      </c>
      <c r="F15" t="s">
        <v>99</v>
      </c>
      <c r="G15" t="s">
        <v>100</v>
      </c>
      <c r="H15" t="s">
        <v>1302</v>
      </c>
      <c r="I15" t="s">
        <v>3292</v>
      </c>
      <c r="M15" s="2">
        <v>6000000</v>
      </c>
      <c r="N15" t="s">
        <v>44</v>
      </c>
      <c r="O15" t="s">
        <v>102</v>
      </c>
      <c r="P15" t="s">
        <v>103</v>
      </c>
      <c r="R15" t="s">
        <v>3282</v>
      </c>
      <c r="W15">
        <v>310</v>
      </c>
      <c r="X15" t="s">
        <v>3293</v>
      </c>
      <c r="Y15" t="s">
        <v>52</v>
      </c>
      <c r="Z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 spans="1:26" x14ac:dyDescent="0.3">
      <c r="A16" t="s">
        <v>3285</v>
      </c>
      <c r="B16" t="s">
        <v>36</v>
      </c>
      <c r="C16" t="s">
        <v>37</v>
      </c>
      <c r="D16" t="s">
        <v>38</v>
      </c>
      <c r="E16" t="s">
        <v>39</v>
      </c>
      <c r="F16" t="s">
        <v>99</v>
      </c>
      <c r="G16" t="s">
        <v>100</v>
      </c>
      <c r="H16" t="s">
        <v>56</v>
      </c>
      <c r="I16" t="s">
        <v>3286</v>
      </c>
      <c r="M16" s="2">
        <v>253324000</v>
      </c>
      <c r="N16" t="s">
        <v>44</v>
      </c>
      <c r="O16" t="s">
        <v>102</v>
      </c>
      <c r="P16" t="s">
        <v>103</v>
      </c>
      <c r="R16" t="s">
        <v>3282</v>
      </c>
      <c r="W16">
        <v>312</v>
      </c>
      <c r="X16" t="s">
        <v>1051</v>
      </c>
      <c r="Y16" t="s">
        <v>52</v>
      </c>
      <c r="Z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7" spans="1:26" x14ac:dyDescent="0.3">
      <c r="A17" t="s">
        <v>3294</v>
      </c>
      <c r="B17" t="s">
        <v>36</v>
      </c>
      <c r="C17" t="s">
        <v>37</v>
      </c>
      <c r="D17" t="s">
        <v>38</v>
      </c>
      <c r="E17" t="s">
        <v>39</v>
      </c>
      <c r="F17" t="s">
        <v>99</v>
      </c>
      <c r="G17" t="s">
        <v>100</v>
      </c>
      <c r="H17" t="s">
        <v>2157</v>
      </c>
      <c r="I17" t="s">
        <v>3295</v>
      </c>
      <c r="M17" s="2">
        <v>1500000</v>
      </c>
      <c r="N17" t="s">
        <v>44</v>
      </c>
      <c r="O17" t="s">
        <v>102</v>
      </c>
      <c r="P17" t="s">
        <v>103</v>
      </c>
      <c r="R17" t="s">
        <v>3282</v>
      </c>
      <c r="W17">
        <v>314</v>
      </c>
      <c r="X17" t="s">
        <v>3296</v>
      </c>
      <c r="Y17" t="s">
        <v>52</v>
      </c>
      <c r="Z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8" spans="1:26" x14ac:dyDescent="0.3">
      <c r="A18" t="s">
        <v>3280</v>
      </c>
      <c r="B18" t="s">
        <v>36</v>
      </c>
      <c r="C18" t="s">
        <v>37</v>
      </c>
      <c r="D18" t="s">
        <v>38</v>
      </c>
      <c r="E18" t="s">
        <v>39</v>
      </c>
      <c r="F18" t="s">
        <v>99</v>
      </c>
      <c r="G18" t="s">
        <v>403</v>
      </c>
      <c r="H18" t="s">
        <v>42</v>
      </c>
      <c r="I18" t="s">
        <v>3281</v>
      </c>
      <c r="M18" s="2">
        <v>71456000</v>
      </c>
      <c r="N18" t="s">
        <v>44</v>
      </c>
      <c r="O18" t="s">
        <v>102</v>
      </c>
      <c r="P18" t="s">
        <v>103</v>
      </c>
      <c r="R18" t="s">
        <v>3282</v>
      </c>
      <c r="W18">
        <v>317</v>
      </c>
      <c r="X18" t="s">
        <v>404</v>
      </c>
      <c r="Y18" t="s">
        <v>52</v>
      </c>
      <c r="Z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9" spans="1:26" x14ac:dyDescent="0.3">
      <c r="A19" t="s">
        <v>3287</v>
      </c>
      <c r="B19" t="s">
        <v>36</v>
      </c>
      <c r="C19" t="s">
        <v>37</v>
      </c>
      <c r="D19" t="s">
        <v>38</v>
      </c>
      <c r="E19" t="s">
        <v>39</v>
      </c>
      <c r="F19" t="s">
        <v>99</v>
      </c>
      <c r="G19" t="s">
        <v>403</v>
      </c>
      <c r="H19" t="s">
        <v>110</v>
      </c>
      <c r="I19" t="s">
        <v>3288</v>
      </c>
      <c r="M19" s="2">
        <v>5000000</v>
      </c>
      <c r="N19" t="s">
        <v>44</v>
      </c>
      <c r="O19" t="s">
        <v>102</v>
      </c>
      <c r="P19" t="s">
        <v>103</v>
      </c>
      <c r="R19" t="s">
        <v>3282</v>
      </c>
      <c r="W19">
        <v>321</v>
      </c>
      <c r="X19" t="s">
        <v>2854</v>
      </c>
      <c r="Y19" t="s">
        <v>52</v>
      </c>
      <c r="Z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0" spans="1:26" x14ac:dyDescent="0.3">
      <c r="A20" t="s">
        <v>3289</v>
      </c>
      <c r="B20" t="s">
        <v>36</v>
      </c>
      <c r="C20" t="s">
        <v>37</v>
      </c>
      <c r="D20" t="s">
        <v>38</v>
      </c>
      <c r="E20" t="s">
        <v>39</v>
      </c>
      <c r="F20" t="s">
        <v>99</v>
      </c>
      <c r="G20" t="s">
        <v>403</v>
      </c>
      <c r="H20" t="s">
        <v>333</v>
      </c>
      <c r="I20" t="s">
        <v>3290</v>
      </c>
      <c r="M20" s="2">
        <v>15000000</v>
      </c>
      <c r="N20" t="s">
        <v>44</v>
      </c>
      <c r="O20" t="s">
        <v>102</v>
      </c>
      <c r="P20" t="s">
        <v>103</v>
      </c>
      <c r="R20" t="s">
        <v>3282</v>
      </c>
      <c r="W20">
        <v>324</v>
      </c>
      <c r="X20" t="s">
        <v>430</v>
      </c>
      <c r="Y20" t="s">
        <v>52</v>
      </c>
      <c r="Z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21" spans="1:26" x14ac:dyDescent="0.3">
      <c r="A21" t="s">
        <v>3283</v>
      </c>
      <c r="B21" t="s">
        <v>36</v>
      </c>
      <c r="C21" t="s">
        <v>37</v>
      </c>
      <c r="D21" t="s">
        <v>38</v>
      </c>
      <c r="E21" t="s">
        <v>39</v>
      </c>
      <c r="F21" t="s">
        <v>99</v>
      </c>
      <c r="G21" t="s">
        <v>403</v>
      </c>
      <c r="H21" t="s">
        <v>2778</v>
      </c>
      <c r="I21" t="s">
        <v>3284</v>
      </c>
      <c r="M21" s="2">
        <v>16200000</v>
      </c>
      <c r="N21" t="s">
        <v>44</v>
      </c>
      <c r="O21" t="s">
        <v>102</v>
      </c>
      <c r="P21" t="s">
        <v>103</v>
      </c>
      <c r="R21" t="s">
        <v>3282</v>
      </c>
      <c r="W21">
        <v>327</v>
      </c>
      <c r="X21" t="s">
        <v>2809</v>
      </c>
      <c r="Y21" t="s">
        <v>52</v>
      </c>
      <c r="Z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2" spans="1:26" x14ac:dyDescent="0.3">
      <c r="A22" t="s">
        <v>3291</v>
      </c>
      <c r="B22" t="s">
        <v>36</v>
      </c>
      <c r="C22" t="s">
        <v>37</v>
      </c>
      <c r="D22" t="s">
        <v>38</v>
      </c>
      <c r="E22" t="s">
        <v>39</v>
      </c>
      <c r="F22" t="s">
        <v>99</v>
      </c>
      <c r="G22" t="s">
        <v>403</v>
      </c>
      <c r="H22" t="s">
        <v>1302</v>
      </c>
      <c r="I22" t="s">
        <v>3292</v>
      </c>
      <c r="M22" s="2">
        <v>2000000</v>
      </c>
      <c r="N22" t="s">
        <v>44</v>
      </c>
      <c r="O22" t="s">
        <v>102</v>
      </c>
      <c r="P22" t="s">
        <v>103</v>
      </c>
      <c r="R22" t="s">
        <v>3282</v>
      </c>
      <c r="W22">
        <v>329</v>
      </c>
      <c r="X22" t="s">
        <v>1303</v>
      </c>
      <c r="Y22" t="s">
        <v>52</v>
      </c>
      <c r="Z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3" spans="1:26" x14ac:dyDescent="0.3">
      <c r="A23" t="s">
        <v>3285</v>
      </c>
      <c r="B23" t="s">
        <v>36</v>
      </c>
      <c r="C23" t="s">
        <v>37</v>
      </c>
      <c r="D23" t="s">
        <v>38</v>
      </c>
      <c r="E23" t="s">
        <v>39</v>
      </c>
      <c r="F23" t="s">
        <v>99</v>
      </c>
      <c r="G23" t="s">
        <v>403</v>
      </c>
      <c r="H23" t="s">
        <v>56</v>
      </c>
      <c r="I23" t="s">
        <v>3286</v>
      </c>
      <c r="M23" s="2">
        <v>138160000</v>
      </c>
      <c r="N23" t="s">
        <v>44</v>
      </c>
      <c r="O23" t="s">
        <v>102</v>
      </c>
      <c r="P23" t="s">
        <v>103</v>
      </c>
      <c r="R23" t="s">
        <v>3282</v>
      </c>
      <c r="W23">
        <v>331</v>
      </c>
      <c r="X23" t="s">
        <v>455</v>
      </c>
      <c r="Y23" t="s">
        <v>52</v>
      </c>
      <c r="Z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4" spans="1:26" x14ac:dyDescent="0.3">
      <c r="A24" t="s">
        <v>3280</v>
      </c>
      <c r="B24" t="s">
        <v>36</v>
      </c>
      <c r="C24" t="s">
        <v>37</v>
      </c>
      <c r="D24" t="s">
        <v>38</v>
      </c>
      <c r="E24" t="s">
        <v>39</v>
      </c>
      <c r="F24" t="s">
        <v>99</v>
      </c>
      <c r="G24" t="s">
        <v>3297</v>
      </c>
      <c r="H24" t="s">
        <v>42</v>
      </c>
      <c r="I24" t="s">
        <v>3281</v>
      </c>
      <c r="M24" s="2">
        <v>20830000</v>
      </c>
      <c r="N24" t="s">
        <v>44</v>
      </c>
      <c r="O24" t="s">
        <v>102</v>
      </c>
      <c r="P24" t="s">
        <v>103</v>
      </c>
      <c r="R24" t="s">
        <v>3282</v>
      </c>
      <c r="W24">
        <v>334</v>
      </c>
      <c r="X24" t="s">
        <v>3298</v>
      </c>
      <c r="Y24" t="s">
        <v>52</v>
      </c>
      <c r="Z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5" spans="1:26" x14ac:dyDescent="0.3">
      <c r="A25" t="s">
        <v>3287</v>
      </c>
      <c r="B25" t="s">
        <v>36</v>
      </c>
      <c r="C25" t="s">
        <v>37</v>
      </c>
      <c r="D25" t="s">
        <v>38</v>
      </c>
      <c r="E25" t="s">
        <v>39</v>
      </c>
      <c r="F25" t="s">
        <v>99</v>
      </c>
      <c r="G25" t="s">
        <v>3297</v>
      </c>
      <c r="H25" t="s">
        <v>110</v>
      </c>
      <c r="I25" t="s">
        <v>3288</v>
      </c>
      <c r="M25" s="2">
        <v>500000</v>
      </c>
      <c r="N25" t="s">
        <v>44</v>
      </c>
      <c r="O25" t="s">
        <v>102</v>
      </c>
      <c r="P25" t="s">
        <v>103</v>
      </c>
      <c r="R25" t="s">
        <v>3282</v>
      </c>
      <c r="W25">
        <v>339</v>
      </c>
      <c r="X25" t="s">
        <v>3299</v>
      </c>
      <c r="Y25" t="s">
        <v>52</v>
      </c>
      <c r="Z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6" spans="1:26" x14ac:dyDescent="0.3">
      <c r="A26" t="s">
        <v>3283</v>
      </c>
      <c r="B26" t="s">
        <v>36</v>
      </c>
      <c r="C26" t="s">
        <v>37</v>
      </c>
      <c r="D26" t="s">
        <v>38</v>
      </c>
      <c r="E26" t="s">
        <v>39</v>
      </c>
      <c r="F26" t="s">
        <v>99</v>
      </c>
      <c r="G26" t="s">
        <v>3297</v>
      </c>
      <c r="H26" t="s">
        <v>2778</v>
      </c>
      <c r="I26" t="s">
        <v>3284</v>
      </c>
      <c r="M26" s="2">
        <v>7200000</v>
      </c>
      <c r="N26" t="s">
        <v>44</v>
      </c>
      <c r="O26" t="s">
        <v>102</v>
      </c>
      <c r="P26" t="s">
        <v>103</v>
      </c>
      <c r="R26" t="s">
        <v>3282</v>
      </c>
      <c r="W26">
        <v>341</v>
      </c>
      <c r="X26" t="s">
        <v>3300</v>
      </c>
      <c r="Y26" t="s">
        <v>52</v>
      </c>
      <c r="Z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7" spans="1:26" x14ac:dyDescent="0.3">
      <c r="A27" t="s">
        <v>3285</v>
      </c>
      <c r="B27" t="s">
        <v>36</v>
      </c>
      <c r="C27" t="s">
        <v>37</v>
      </c>
      <c r="D27" t="s">
        <v>38</v>
      </c>
      <c r="E27" t="s">
        <v>39</v>
      </c>
      <c r="F27" t="s">
        <v>99</v>
      </c>
      <c r="G27" t="s">
        <v>3297</v>
      </c>
      <c r="H27" t="s">
        <v>56</v>
      </c>
      <c r="I27" t="s">
        <v>3286</v>
      </c>
      <c r="M27" s="2">
        <v>23030000</v>
      </c>
      <c r="N27" t="s">
        <v>44</v>
      </c>
      <c r="O27" t="s">
        <v>102</v>
      </c>
      <c r="P27" t="s">
        <v>103</v>
      </c>
      <c r="R27" t="s">
        <v>3282</v>
      </c>
      <c r="W27">
        <v>343</v>
      </c>
      <c r="X27" t="s">
        <v>3301</v>
      </c>
      <c r="Y27" t="s">
        <v>52</v>
      </c>
      <c r="Z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8" spans="1:26" x14ac:dyDescent="0.3">
      <c r="A28" t="s">
        <v>3280</v>
      </c>
      <c r="B28" t="s">
        <v>36</v>
      </c>
      <c r="C28" t="s">
        <v>37</v>
      </c>
      <c r="D28" t="s">
        <v>38</v>
      </c>
      <c r="E28" t="s">
        <v>39</v>
      </c>
      <c r="F28" t="s">
        <v>1074</v>
      </c>
      <c r="G28" t="s">
        <v>1075</v>
      </c>
      <c r="H28" t="s">
        <v>42</v>
      </c>
      <c r="I28" t="s">
        <v>3281</v>
      </c>
      <c r="M28" s="2">
        <v>21100000</v>
      </c>
      <c r="N28" t="s">
        <v>44</v>
      </c>
      <c r="O28" t="s">
        <v>102</v>
      </c>
      <c r="P28" t="s">
        <v>128</v>
      </c>
      <c r="R28" t="s">
        <v>3282</v>
      </c>
      <c r="W28">
        <v>347</v>
      </c>
      <c r="X28" t="s">
        <v>1088</v>
      </c>
      <c r="Y28" t="s">
        <v>52</v>
      </c>
      <c r="Z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9" spans="1:26" x14ac:dyDescent="0.3">
      <c r="A29" t="s">
        <v>3287</v>
      </c>
      <c r="B29" t="s">
        <v>36</v>
      </c>
      <c r="C29" t="s">
        <v>37</v>
      </c>
      <c r="D29" t="s">
        <v>38</v>
      </c>
      <c r="E29" t="s">
        <v>39</v>
      </c>
      <c r="F29" t="s">
        <v>1074</v>
      </c>
      <c r="G29" t="s">
        <v>1075</v>
      </c>
      <c r="H29" t="s">
        <v>110</v>
      </c>
      <c r="I29" t="s">
        <v>3288</v>
      </c>
      <c r="M29" s="2">
        <v>1584000</v>
      </c>
      <c r="N29" t="s">
        <v>44</v>
      </c>
      <c r="O29" t="s">
        <v>102</v>
      </c>
      <c r="P29" t="s">
        <v>128</v>
      </c>
      <c r="R29" t="s">
        <v>3282</v>
      </c>
      <c r="W29">
        <v>353</v>
      </c>
      <c r="X29" t="s">
        <v>3302</v>
      </c>
      <c r="Y29" t="s">
        <v>52</v>
      </c>
      <c r="Z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0" spans="1:26" x14ac:dyDescent="0.3">
      <c r="A30" t="s">
        <v>3283</v>
      </c>
      <c r="B30" t="s">
        <v>36</v>
      </c>
      <c r="C30" t="s">
        <v>37</v>
      </c>
      <c r="D30" t="s">
        <v>38</v>
      </c>
      <c r="E30" t="s">
        <v>39</v>
      </c>
      <c r="F30" t="s">
        <v>1074</v>
      </c>
      <c r="G30" t="s">
        <v>1075</v>
      </c>
      <c r="H30" t="s">
        <v>2778</v>
      </c>
      <c r="I30" t="s">
        <v>3284</v>
      </c>
      <c r="M30" s="2">
        <v>10000000</v>
      </c>
      <c r="N30" t="s">
        <v>44</v>
      </c>
      <c r="O30" t="s">
        <v>102</v>
      </c>
      <c r="P30" t="s">
        <v>128</v>
      </c>
      <c r="R30" t="s">
        <v>3282</v>
      </c>
      <c r="W30">
        <v>355</v>
      </c>
      <c r="X30" t="s">
        <v>3303</v>
      </c>
      <c r="Y30" t="s">
        <v>52</v>
      </c>
      <c r="Z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1" spans="1:26" x14ac:dyDescent="0.3">
      <c r="A31" t="s">
        <v>3291</v>
      </c>
      <c r="B31" t="s">
        <v>36</v>
      </c>
      <c r="C31" t="s">
        <v>37</v>
      </c>
      <c r="D31" t="s">
        <v>38</v>
      </c>
      <c r="E31" t="s">
        <v>39</v>
      </c>
      <c r="F31" t="s">
        <v>1074</v>
      </c>
      <c r="G31" t="s">
        <v>1075</v>
      </c>
      <c r="H31" t="s">
        <v>1302</v>
      </c>
      <c r="I31" t="s">
        <v>3292</v>
      </c>
      <c r="M31" s="2">
        <v>5000000</v>
      </c>
      <c r="N31" t="s">
        <v>44</v>
      </c>
      <c r="O31" t="s">
        <v>102</v>
      </c>
      <c r="P31" t="s">
        <v>128</v>
      </c>
      <c r="R31" t="s">
        <v>3282</v>
      </c>
      <c r="W31">
        <v>357</v>
      </c>
      <c r="X31" t="s">
        <v>3304</v>
      </c>
      <c r="Y31" t="s">
        <v>52</v>
      </c>
      <c r="Z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2" spans="1:26" x14ac:dyDescent="0.3">
      <c r="A32" t="s">
        <v>3285</v>
      </c>
      <c r="B32" t="s">
        <v>36</v>
      </c>
      <c r="C32" t="s">
        <v>37</v>
      </c>
      <c r="D32" t="s">
        <v>38</v>
      </c>
      <c r="E32" t="s">
        <v>39</v>
      </c>
      <c r="F32" t="s">
        <v>1074</v>
      </c>
      <c r="G32" t="s">
        <v>1075</v>
      </c>
      <c r="H32" t="s">
        <v>56</v>
      </c>
      <c r="I32" t="s">
        <v>3286</v>
      </c>
      <c r="M32" s="2">
        <v>97416000</v>
      </c>
      <c r="N32" t="s">
        <v>44</v>
      </c>
      <c r="O32" t="s">
        <v>102</v>
      </c>
      <c r="P32" t="s">
        <v>128</v>
      </c>
      <c r="R32" t="s">
        <v>3282</v>
      </c>
      <c r="W32">
        <v>359</v>
      </c>
      <c r="X32" t="s">
        <v>1076</v>
      </c>
      <c r="Y32" t="s">
        <v>52</v>
      </c>
      <c r="Z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3" spans="1:26" x14ac:dyDescent="0.3">
      <c r="A33" t="s">
        <v>3305</v>
      </c>
      <c r="B33" t="s">
        <v>121</v>
      </c>
      <c r="C33" t="s">
        <v>122</v>
      </c>
      <c r="D33" t="s">
        <v>3306</v>
      </c>
      <c r="E33" t="s">
        <v>3307</v>
      </c>
      <c r="F33" t="s">
        <v>3308</v>
      </c>
      <c r="G33" t="s">
        <v>3309</v>
      </c>
      <c r="H33" t="s">
        <v>3310</v>
      </c>
      <c r="I33" t="s">
        <v>3311</v>
      </c>
      <c r="M33" s="2">
        <v>115000000</v>
      </c>
      <c r="N33" t="s">
        <v>44</v>
      </c>
      <c r="O33" t="s">
        <v>136</v>
      </c>
      <c r="P33" t="s">
        <v>137</v>
      </c>
      <c r="R33" t="s">
        <v>3282</v>
      </c>
      <c r="W33">
        <v>371</v>
      </c>
      <c r="X33" t="s">
        <v>3312</v>
      </c>
      <c r="Y33" t="s">
        <v>3313</v>
      </c>
      <c r="Z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34" spans="1:26" x14ac:dyDescent="0.3">
      <c r="A34" t="s">
        <v>3280</v>
      </c>
      <c r="B34" t="s">
        <v>121</v>
      </c>
      <c r="C34" t="s">
        <v>122</v>
      </c>
      <c r="D34" t="s">
        <v>123</v>
      </c>
      <c r="E34" t="s">
        <v>314</v>
      </c>
      <c r="F34" t="s">
        <v>315</v>
      </c>
      <c r="G34" t="s">
        <v>316</v>
      </c>
      <c r="H34" t="s">
        <v>42</v>
      </c>
      <c r="I34" t="s">
        <v>3281</v>
      </c>
      <c r="M34" s="2">
        <v>14400000</v>
      </c>
      <c r="N34" t="s">
        <v>44</v>
      </c>
      <c r="O34" t="s">
        <v>261</v>
      </c>
      <c r="P34" t="s">
        <v>318</v>
      </c>
      <c r="R34" t="s">
        <v>3282</v>
      </c>
      <c r="W34">
        <v>602</v>
      </c>
      <c r="X34" t="s">
        <v>317</v>
      </c>
      <c r="Y34" t="s">
        <v>52</v>
      </c>
      <c r="Z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5" spans="1:26" x14ac:dyDescent="0.3">
      <c r="A35" t="s">
        <v>3287</v>
      </c>
      <c r="B35" t="s">
        <v>121</v>
      </c>
      <c r="C35" t="s">
        <v>122</v>
      </c>
      <c r="D35" t="s">
        <v>123</v>
      </c>
      <c r="E35" t="s">
        <v>314</v>
      </c>
      <c r="F35" t="s">
        <v>315</v>
      </c>
      <c r="G35" t="s">
        <v>316</v>
      </c>
      <c r="H35" t="s">
        <v>110</v>
      </c>
      <c r="I35" t="s">
        <v>3288</v>
      </c>
      <c r="M35" s="2">
        <v>8000000</v>
      </c>
      <c r="N35" t="s">
        <v>44</v>
      </c>
      <c r="O35" t="s">
        <v>261</v>
      </c>
      <c r="P35" t="s">
        <v>318</v>
      </c>
      <c r="R35" t="s">
        <v>3282</v>
      </c>
      <c r="W35">
        <v>605</v>
      </c>
      <c r="X35" t="s">
        <v>3314</v>
      </c>
      <c r="Y35" t="s">
        <v>52</v>
      </c>
      <c r="Z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6" spans="1:26" x14ac:dyDescent="0.3">
      <c r="A36" t="s">
        <v>3289</v>
      </c>
      <c r="B36" t="s">
        <v>121</v>
      </c>
      <c r="C36" t="s">
        <v>122</v>
      </c>
      <c r="D36" t="s">
        <v>123</v>
      </c>
      <c r="E36" t="s">
        <v>314</v>
      </c>
      <c r="F36" t="s">
        <v>315</v>
      </c>
      <c r="G36" t="s">
        <v>316</v>
      </c>
      <c r="H36" t="s">
        <v>333</v>
      </c>
      <c r="I36" t="s">
        <v>3290</v>
      </c>
      <c r="M36" s="2">
        <v>12000000</v>
      </c>
      <c r="N36" t="s">
        <v>44</v>
      </c>
      <c r="O36" t="s">
        <v>261</v>
      </c>
      <c r="P36" t="s">
        <v>318</v>
      </c>
      <c r="R36" t="s">
        <v>3282</v>
      </c>
      <c r="W36">
        <v>607</v>
      </c>
      <c r="X36" t="s">
        <v>334</v>
      </c>
      <c r="Y36" t="s">
        <v>52</v>
      </c>
      <c r="Z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37" spans="1:26" x14ac:dyDescent="0.3">
      <c r="A37" t="s">
        <v>3283</v>
      </c>
      <c r="B37" t="s">
        <v>121</v>
      </c>
      <c r="C37" t="s">
        <v>122</v>
      </c>
      <c r="D37" t="s">
        <v>123</v>
      </c>
      <c r="E37" t="s">
        <v>314</v>
      </c>
      <c r="F37" t="s">
        <v>315</v>
      </c>
      <c r="G37" t="s">
        <v>316</v>
      </c>
      <c r="H37" t="s">
        <v>2778</v>
      </c>
      <c r="I37" t="s">
        <v>3284</v>
      </c>
      <c r="M37" s="2">
        <v>4000000</v>
      </c>
      <c r="N37" t="s">
        <v>44</v>
      </c>
      <c r="O37" t="s">
        <v>261</v>
      </c>
      <c r="P37" t="s">
        <v>318</v>
      </c>
      <c r="R37" t="s">
        <v>3282</v>
      </c>
      <c r="W37">
        <v>610</v>
      </c>
      <c r="X37" t="s">
        <v>3315</v>
      </c>
      <c r="Y37" t="s">
        <v>52</v>
      </c>
      <c r="Z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8" spans="1:26" x14ac:dyDescent="0.3">
      <c r="A38" t="s">
        <v>3285</v>
      </c>
      <c r="B38" t="s">
        <v>121</v>
      </c>
      <c r="C38" t="s">
        <v>122</v>
      </c>
      <c r="D38" t="s">
        <v>123</v>
      </c>
      <c r="E38" t="s">
        <v>314</v>
      </c>
      <c r="F38" t="s">
        <v>315</v>
      </c>
      <c r="G38" t="s">
        <v>316</v>
      </c>
      <c r="H38" t="s">
        <v>56</v>
      </c>
      <c r="I38" t="s">
        <v>3286</v>
      </c>
      <c r="M38" s="2">
        <v>115380000</v>
      </c>
      <c r="N38" t="s">
        <v>44</v>
      </c>
      <c r="O38" t="s">
        <v>261</v>
      </c>
      <c r="P38" t="s">
        <v>318</v>
      </c>
      <c r="R38" t="s">
        <v>3282</v>
      </c>
      <c r="W38">
        <v>612</v>
      </c>
      <c r="X38" t="s">
        <v>3316</v>
      </c>
      <c r="Y38" t="s">
        <v>52</v>
      </c>
      <c r="Z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9" spans="1:26" x14ac:dyDescent="0.3">
      <c r="A39" t="s">
        <v>3280</v>
      </c>
      <c r="B39" t="s">
        <v>121</v>
      </c>
      <c r="C39" t="s">
        <v>122</v>
      </c>
      <c r="D39" t="s">
        <v>123</v>
      </c>
      <c r="E39" t="s">
        <v>124</v>
      </c>
      <c r="F39" t="s">
        <v>125</v>
      </c>
      <c r="G39" t="s">
        <v>134</v>
      </c>
      <c r="H39" t="s">
        <v>42</v>
      </c>
      <c r="I39" t="s">
        <v>3281</v>
      </c>
      <c r="M39" s="2">
        <v>22000000</v>
      </c>
      <c r="N39" t="s">
        <v>44</v>
      </c>
      <c r="O39" t="s">
        <v>136</v>
      </c>
      <c r="P39" t="s">
        <v>137</v>
      </c>
      <c r="R39" t="s">
        <v>3282</v>
      </c>
      <c r="W39">
        <v>748</v>
      </c>
      <c r="X39" t="s">
        <v>2440</v>
      </c>
      <c r="Y39" t="s">
        <v>52</v>
      </c>
      <c r="Z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0" spans="1:26" x14ac:dyDescent="0.3">
      <c r="A40" t="s">
        <v>3285</v>
      </c>
      <c r="B40" t="s">
        <v>121</v>
      </c>
      <c r="C40" t="s">
        <v>122</v>
      </c>
      <c r="D40" t="s">
        <v>123</v>
      </c>
      <c r="E40" t="s">
        <v>124</v>
      </c>
      <c r="F40" t="s">
        <v>125</v>
      </c>
      <c r="G40" t="s">
        <v>134</v>
      </c>
      <c r="H40" t="s">
        <v>56</v>
      </c>
      <c r="I40" t="s">
        <v>3286</v>
      </c>
      <c r="M40" s="2">
        <v>18000000</v>
      </c>
      <c r="N40" t="s">
        <v>44</v>
      </c>
      <c r="O40" t="s">
        <v>136</v>
      </c>
      <c r="P40" t="s">
        <v>137</v>
      </c>
      <c r="R40" t="s">
        <v>3282</v>
      </c>
      <c r="W40">
        <v>753</v>
      </c>
      <c r="X40" t="s">
        <v>135</v>
      </c>
      <c r="Y40" t="s">
        <v>52</v>
      </c>
      <c r="Z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1" spans="1:26" x14ac:dyDescent="0.3">
      <c r="A41" t="s">
        <v>3294</v>
      </c>
      <c r="B41" t="s">
        <v>121</v>
      </c>
      <c r="C41" t="s">
        <v>122</v>
      </c>
      <c r="D41" t="s">
        <v>123</v>
      </c>
      <c r="E41" t="s">
        <v>124</v>
      </c>
      <c r="F41" t="s">
        <v>125</v>
      </c>
      <c r="G41" t="s">
        <v>134</v>
      </c>
      <c r="H41" t="s">
        <v>2157</v>
      </c>
      <c r="I41" t="s">
        <v>3295</v>
      </c>
      <c r="M41" s="2">
        <v>2100000</v>
      </c>
      <c r="N41" t="s">
        <v>44</v>
      </c>
      <c r="O41" t="s">
        <v>136</v>
      </c>
      <c r="P41" t="s">
        <v>137</v>
      </c>
      <c r="R41" t="s">
        <v>3282</v>
      </c>
      <c r="W41">
        <v>755</v>
      </c>
      <c r="X41" t="s">
        <v>2206</v>
      </c>
      <c r="Y41" t="s">
        <v>52</v>
      </c>
      <c r="Z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42" spans="1:26" x14ac:dyDescent="0.3">
      <c r="A42" t="s">
        <v>3280</v>
      </c>
      <c r="B42" t="s">
        <v>121</v>
      </c>
      <c r="C42" t="s">
        <v>122</v>
      </c>
      <c r="D42" t="s">
        <v>123</v>
      </c>
      <c r="E42" t="s">
        <v>124</v>
      </c>
      <c r="F42" t="s">
        <v>125</v>
      </c>
      <c r="G42" t="s">
        <v>147</v>
      </c>
      <c r="H42" t="s">
        <v>42</v>
      </c>
      <c r="I42" t="s">
        <v>3281</v>
      </c>
      <c r="M42" s="2">
        <v>10000000</v>
      </c>
      <c r="N42" t="s">
        <v>44</v>
      </c>
      <c r="O42" t="s">
        <v>136</v>
      </c>
      <c r="P42" t="s">
        <v>137</v>
      </c>
      <c r="R42" t="s">
        <v>3282</v>
      </c>
      <c r="W42">
        <v>758</v>
      </c>
      <c r="X42" t="s">
        <v>505</v>
      </c>
      <c r="Y42" t="s">
        <v>52</v>
      </c>
      <c r="Z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3" spans="1:26" x14ac:dyDescent="0.3">
      <c r="A43" t="s">
        <v>3287</v>
      </c>
      <c r="B43" t="s">
        <v>121</v>
      </c>
      <c r="C43" t="s">
        <v>122</v>
      </c>
      <c r="D43" t="s">
        <v>123</v>
      </c>
      <c r="E43" t="s">
        <v>124</v>
      </c>
      <c r="F43" t="s">
        <v>125</v>
      </c>
      <c r="G43" t="s">
        <v>147</v>
      </c>
      <c r="H43" t="s">
        <v>110</v>
      </c>
      <c r="I43" t="s">
        <v>3288</v>
      </c>
      <c r="M43" s="2">
        <v>7800000</v>
      </c>
      <c r="N43" t="s">
        <v>44</v>
      </c>
      <c r="O43" t="s">
        <v>136</v>
      </c>
      <c r="P43" t="s">
        <v>137</v>
      </c>
      <c r="R43" t="s">
        <v>3282</v>
      </c>
      <c r="W43">
        <v>761</v>
      </c>
      <c r="X43" t="s">
        <v>3317</v>
      </c>
      <c r="Y43" t="s">
        <v>52</v>
      </c>
      <c r="Z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44" spans="1:26" x14ac:dyDescent="0.3">
      <c r="A44" t="s">
        <v>3291</v>
      </c>
      <c r="B44" t="s">
        <v>121</v>
      </c>
      <c r="C44" t="s">
        <v>122</v>
      </c>
      <c r="D44" t="s">
        <v>123</v>
      </c>
      <c r="E44" t="s">
        <v>124</v>
      </c>
      <c r="F44" t="s">
        <v>125</v>
      </c>
      <c r="G44" t="s">
        <v>147</v>
      </c>
      <c r="H44" t="s">
        <v>1302</v>
      </c>
      <c r="I44" t="s">
        <v>3292</v>
      </c>
      <c r="M44" s="2">
        <v>39080000</v>
      </c>
      <c r="N44" t="s">
        <v>44</v>
      </c>
      <c r="O44" t="s">
        <v>136</v>
      </c>
      <c r="P44" t="s">
        <v>137</v>
      </c>
      <c r="R44" t="s">
        <v>3282</v>
      </c>
      <c r="W44">
        <v>763</v>
      </c>
      <c r="X44" t="s">
        <v>2130</v>
      </c>
      <c r="Y44" t="s">
        <v>52</v>
      </c>
      <c r="Z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5" spans="1:26" x14ac:dyDescent="0.3">
      <c r="A45" t="s">
        <v>3285</v>
      </c>
      <c r="B45" t="s">
        <v>121</v>
      </c>
      <c r="C45" t="s">
        <v>122</v>
      </c>
      <c r="D45" t="s">
        <v>123</v>
      </c>
      <c r="E45" t="s">
        <v>124</v>
      </c>
      <c r="F45" t="s">
        <v>125</v>
      </c>
      <c r="G45" t="s">
        <v>147</v>
      </c>
      <c r="H45" t="s">
        <v>56</v>
      </c>
      <c r="I45" t="s">
        <v>3286</v>
      </c>
      <c r="M45" s="2">
        <v>514500000</v>
      </c>
      <c r="N45" t="s">
        <v>44</v>
      </c>
      <c r="O45" t="s">
        <v>136</v>
      </c>
      <c r="P45" t="s">
        <v>137</v>
      </c>
      <c r="R45" t="s">
        <v>3282</v>
      </c>
      <c r="W45">
        <v>765</v>
      </c>
      <c r="X45" t="s">
        <v>148</v>
      </c>
      <c r="Y45" t="s">
        <v>52</v>
      </c>
      <c r="Z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6" spans="1:26" x14ac:dyDescent="0.3">
      <c r="A46" t="s">
        <v>3280</v>
      </c>
      <c r="B46" t="s">
        <v>121</v>
      </c>
      <c r="C46" t="s">
        <v>122</v>
      </c>
      <c r="D46" t="s">
        <v>123</v>
      </c>
      <c r="E46" t="s">
        <v>124</v>
      </c>
      <c r="F46" t="s">
        <v>125</v>
      </c>
      <c r="G46" t="s">
        <v>174</v>
      </c>
      <c r="H46" t="s">
        <v>42</v>
      </c>
      <c r="I46" t="s">
        <v>3281</v>
      </c>
      <c r="M46" s="2">
        <v>46000000</v>
      </c>
      <c r="N46" t="s">
        <v>44</v>
      </c>
      <c r="O46" t="s">
        <v>136</v>
      </c>
      <c r="P46" t="s">
        <v>137</v>
      </c>
      <c r="R46" t="s">
        <v>3282</v>
      </c>
      <c r="W46">
        <v>769</v>
      </c>
      <c r="X46" t="s">
        <v>547</v>
      </c>
      <c r="Y46" t="s">
        <v>52</v>
      </c>
      <c r="Z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7" spans="1:26" x14ac:dyDescent="0.3">
      <c r="A47" t="s">
        <v>3318</v>
      </c>
      <c r="B47" t="s">
        <v>121</v>
      </c>
      <c r="C47" t="s">
        <v>122</v>
      </c>
      <c r="D47" t="s">
        <v>123</v>
      </c>
      <c r="E47" t="s">
        <v>124</v>
      </c>
      <c r="F47" t="s">
        <v>125</v>
      </c>
      <c r="G47" t="s">
        <v>174</v>
      </c>
      <c r="H47" t="s">
        <v>2974</v>
      </c>
      <c r="I47" t="s">
        <v>3319</v>
      </c>
      <c r="M47" s="2">
        <v>6000000</v>
      </c>
      <c r="N47" t="s">
        <v>44</v>
      </c>
      <c r="O47" t="s">
        <v>136</v>
      </c>
      <c r="P47" t="s">
        <v>137</v>
      </c>
      <c r="R47" t="s">
        <v>3282</v>
      </c>
      <c r="W47">
        <v>775</v>
      </c>
      <c r="X47" t="s">
        <v>3320</v>
      </c>
      <c r="Y47" t="s">
        <v>52</v>
      </c>
      <c r="Z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48" spans="1:26" x14ac:dyDescent="0.3">
      <c r="A48" t="s">
        <v>3285</v>
      </c>
      <c r="B48" t="s">
        <v>121</v>
      </c>
      <c r="C48" t="s">
        <v>122</v>
      </c>
      <c r="D48" t="s">
        <v>123</v>
      </c>
      <c r="E48" t="s">
        <v>124</v>
      </c>
      <c r="F48" t="s">
        <v>125</v>
      </c>
      <c r="G48" t="s">
        <v>174</v>
      </c>
      <c r="H48" t="s">
        <v>56</v>
      </c>
      <c r="I48" t="s">
        <v>3286</v>
      </c>
      <c r="M48" s="2">
        <v>27000000</v>
      </c>
      <c r="N48" t="s">
        <v>44</v>
      </c>
      <c r="O48" t="s">
        <v>136</v>
      </c>
      <c r="P48" t="s">
        <v>137</v>
      </c>
      <c r="R48" t="s">
        <v>3282</v>
      </c>
      <c r="W48">
        <v>777</v>
      </c>
      <c r="X48" t="s">
        <v>175</v>
      </c>
      <c r="Y48" t="s">
        <v>52</v>
      </c>
      <c r="Z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9" spans="1:26" x14ac:dyDescent="0.3">
      <c r="A49" t="s">
        <v>3294</v>
      </c>
      <c r="B49" t="s">
        <v>121</v>
      </c>
      <c r="C49" t="s">
        <v>122</v>
      </c>
      <c r="D49" t="s">
        <v>123</v>
      </c>
      <c r="E49" t="s">
        <v>124</v>
      </c>
      <c r="F49" t="s">
        <v>125</v>
      </c>
      <c r="G49" t="s">
        <v>174</v>
      </c>
      <c r="H49" t="s">
        <v>2157</v>
      </c>
      <c r="I49" t="s">
        <v>3295</v>
      </c>
      <c r="M49" s="2">
        <v>4500000</v>
      </c>
      <c r="N49" t="s">
        <v>44</v>
      </c>
      <c r="O49" t="s">
        <v>136</v>
      </c>
      <c r="P49" t="s">
        <v>137</v>
      </c>
      <c r="R49" t="s">
        <v>3282</v>
      </c>
      <c r="W49">
        <v>779</v>
      </c>
      <c r="X49" t="s">
        <v>2158</v>
      </c>
      <c r="Y49" t="s">
        <v>52</v>
      </c>
      <c r="Z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0" spans="1:26" x14ac:dyDescent="0.3">
      <c r="A50" t="s">
        <v>3280</v>
      </c>
      <c r="B50" t="s">
        <v>121</v>
      </c>
      <c r="C50" t="s">
        <v>122</v>
      </c>
      <c r="D50" t="s">
        <v>123</v>
      </c>
      <c r="E50" t="s">
        <v>124</v>
      </c>
      <c r="F50" t="s">
        <v>125</v>
      </c>
      <c r="G50" t="s">
        <v>2121</v>
      </c>
      <c r="H50" t="s">
        <v>42</v>
      </c>
      <c r="I50" t="s">
        <v>3281</v>
      </c>
      <c r="M50" s="2">
        <v>28000000</v>
      </c>
      <c r="N50" t="s">
        <v>44</v>
      </c>
      <c r="O50" t="s">
        <v>136</v>
      </c>
      <c r="P50" t="s">
        <v>137</v>
      </c>
      <c r="R50" t="s">
        <v>3282</v>
      </c>
      <c r="W50">
        <v>782</v>
      </c>
      <c r="X50" t="s">
        <v>2343</v>
      </c>
      <c r="Y50" t="s">
        <v>52</v>
      </c>
      <c r="Z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1" spans="1:26" x14ac:dyDescent="0.3">
      <c r="A51" t="s">
        <v>3285</v>
      </c>
      <c r="B51" t="s">
        <v>121</v>
      </c>
      <c r="C51" t="s">
        <v>122</v>
      </c>
      <c r="D51" t="s">
        <v>123</v>
      </c>
      <c r="E51" t="s">
        <v>124</v>
      </c>
      <c r="F51" t="s">
        <v>125</v>
      </c>
      <c r="G51" t="s">
        <v>2121</v>
      </c>
      <c r="H51" t="s">
        <v>56</v>
      </c>
      <c r="I51" t="s">
        <v>3286</v>
      </c>
      <c r="M51" s="2">
        <v>71250000</v>
      </c>
      <c r="N51" t="s">
        <v>44</v>
      </c>
      <c r="O51" t="s">
        <v>136</v>
      </c>
      <c r="P51" t="s">
        <v>137</v>
      </c>
      <c r="R51" t="s">
        <v>3282</v>
      </c>
      <c r="W51">
        <v>787</v>
      </c>
      <c r="X51" t="s">
        <v>2122</v>
      </c>
      <c r="Y51" t="s">
        <v>52</v>
      </c>
      <c r="Z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2" spans="1:26" x14ac:dyDescent="0.3">
      <c r="A52" t="s">
        <v>3294</v>
      </c>
      <c r="B52" t="s">
        <v>121</v>
      </c>
      <c r="C52" t="s">
        <v>122</v>
      </c>
      <c r="D52" t="s">
        <v>123</v>
      </c>
      <c r="E52" t="s">
        <v>124</v>
      </c>
      <c r="F52" t="s">
        <v>125</v>
      </c>
      <c r="G52" t="s">
        <v>2121</v>
      </c>
      <c r="H52" t="s">
        <v>2157</v>
      </c>
      <c r="I52" t="s">
        <v>3295</v>
      </c>
      <c r="M52" s="2">
        <v>1800000</v>
      </c>
      <c r="N52" t="s">
        <v>44</v>
      </c>
      <c r="O52" t="s">
        <v>136</v>
      </c>
      <c r="P52" t="s">
        <v>137</v>
      </c>
      <c r="R52" t="s">
        <v>3282</v>
      </c>
      <c r="W52">
        <v>789</v>
      </c>
      <c r="X52" t="s">
        <v>3321</v>
      </c>
      <c r="Y52" t="s">
        <v>52</v>
      </c>
      <c r="Z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3" spans="1:26" x14ac:dyDescent="0.3">
      <c r="A53" t="s">
        <v>3280</v>
      </c>
      <c r="B53" t="s">
        <v>121</v>
      </c>
      <c r="C53" t="s">
        <v>122</v>
      </c>
      <c r="D53" t="s">
        <v>123</v>
      </c>
      <c r="E53" t="s">
        <v>124</v>
      </c>
      <c r="F53" t="s">
        <v>125</v>
      </c>
      <c r="G53" t="s">
        <v>184</v>
      </c>
      <c r="H53" t="s">
        <v>42</v>
      </c>
      <c r="I53" t="s">
        <v>3281</v>
      </c>
      <c r="M53" s="2">
        <v>46000000</v>
      </c>
      <c r="N53" t="s">
        <v>44</v>
      </c>
      <c r="O53" t="s">
        <v>136</v>
      </c>
      <c r="P53" t="s">
        <v>137</v>
      </c>
      <c r="R53" t="s">
        <v>3282</v>
      </c>
      <c r="W53">
        <v>792</v>
      </c>
      <c r="X53" t="s">
        <v>2356</v>
      </c>
      <c r="Y53" t="s">
        <v>52</v>
      </c>
      <c r="Z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4" spans="1:26" x14ac:dyDescent="0.3">
      <c r="A54" t="s">
        <v>3322</v>
      </c>
      <c r="B54" t="s">
        <v>121</v>
      </c>
      <c r="C54" t="s">
        <v>122</v>
      </c>
      <c r="D54" t="s">
        <v>123</v>
      </c>
      <c r="E54" t="s">
        <v>124</v>
      </c>
      <c r="F54" t="s">
        <v>125</v>
      </c>
      <c r="G54" t="s">
        <v>184</v>
      </c>
      <c r="H54" t="s">
        <v>2289</v>
      </c>
      <c r="I54" t="s">
        <v>3323</v>
      </c>
      <c r="M54" s="2">
        <v>249600000</v>
      </c>
      <c r="N54" t="s">
        <v>44</v>
      </c>
      <c r="O54" t="s">
        <v>136</v>
      </c>
      <c r="P54" t="s">
        <v>137</v>
      </c>
      <c r="R54" t="s">
        <v>3282</v>
      </c>
      <c r="W54">
        <v>797</v>
      </c>
      <c r="X54" t="s">
        <v>2290</v>
      </c>
      <c r="Y54" t="s">
        <v>52</v>
      </c>
      <c r="Z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55" spans="1:26" x14ac:dyDescent="0.3">
      <c r="A55" t="s">
        <v>3291</v>
      </c>
      <c r="B55" t="s">
        <v>121</v>
      </c>
      <c r="C55" t="s">
        <v>122</v>
      </c>
      <c r="D55" t="s">
        <v>123</v>
      </c>
      <c r="E55" t="s">
        <v>124</v>
      </c>
      <c r="F55" t="s">
        <v>125</v>
      </c>
      <c r="G55" t="s">
        <v>184</v>
      </c>
      <c r="H55" t="s">
        <v>1302</v>
      </c>
      <c r="I55" t="s">
        <v>3292</v>
      </c>
      <c r="M55" s="2">
        <v>48000000</v>
      </c>
      <c r="N55" t="s">
        <v>44</v>
      </c>
      <c r="O55" t="s">
        <v>136</v>
      </c>
      <c r="P55" t="s">
        <v>137</v>
      </c>
      <c r="R55" t="s">
        <v>3282</v>
      </c>
      <c r="W55">
        <v>801</v>
      </c>
      <c r="X55" t="s">
        <v>2311</v>
      </c>
      <c r="Y55" t="s">
        <v>52</v>
      </c>
      <c r="Z5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6" spans="1:26" x14ac:dyDescent="0.3">
      <c r="A56" t="s">
        <v>3285</v>
      </c>
      <c r="B56" t="s">
        <v>121</v>
      </c>
      <c r="C56" t="s">
        <v>122</v>
      </c>
      <c r="D56" t="s">
        <v>123</v>
      </c>
      <c r="E56" t="s">
        <v>124</v>
      </c>
      <c r="F56" t="s">
        <v>125</v>
      </c>
      <c r="G56" t="s">
        <v>184</v>
      </c>
      <c r="H56" t="s">
        <v>56</v>
      </c>
      <c r="I56" t="s">
        <v>3286</v>
      </c>
      <c r="M56" s="2">
        <v>42772000</v>
      </c>
      <c r="N56" t="s">
        <v>44</v>
      </c>
      <c r="O56" t="s">
        <v>136</v>
      </c>
      <c r="P56" t="s">
        <v>137</v>
      </c>
      <c r="R56" t="s">
        <v>3282</v>
      </c>
      <c r="W56">
        <v>803</v>
      </c>
      <c r="X56" t="s">
        <v>185</v>
      </c>
      <c r="Y56" t="s">
        <v>52</v>
      </c>
      <c r="Z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7" spans="1:26" x14ac:dyDescent="0.3">
      <c r="A57" t="s">
        <v>3294</v>
      </c>
      <c r="B57" t="s">
        <v>121</v>
      </c>
      <c r="C57" t="s">
        <v>122</v>
      </c>
      <c r="D57" t="s">
        <v>123</v>
      </c>
      <c r="E57" t="s">
        <v>124</v>
      </c>
      <c r="F57" t="s">
        <v>125</v>
      </c>
      <c r="G57" t="s">
        <v>184</v>
      </c>
      <c r="H57" t="s">
        <v>2157</v>
      </c>
      <c r="I57" t="s">
        <v>3295</v>
      </c>
      <c r="M57" s="2">
        <v>2100000</v>
      </c>
      <c r="N57" t="s">
        <v>44</v>
      </c>
      <c r="O57" t="s">
        <v>136</v>
      </c>
      <c r="P57" t="s">
        <v>137</v>
      </c>
      <c r="R57" t="s">
        <v>3282</v>
      </c>
      <c r="W57">
        <v>805</v>
      </c>
      <c r="X57" t="s">
        <v>3324</v>
      </c>
      <c r="Y57" t="s">
        <v>52</v>
      </c>
      <c r="Z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8" spans="1:26" x14ac:dyDescent="0.3">
      <c r="A58" s="59" t="s">
        <v>3294</v>
      </c>
      <c r="B58" s="59" t="s">
        <v>121</v>
      </c>
      <c r="C58" s="59" t="s">
        <v>122</v>
      </c>
      <c r="D58" s="59" t="s">
        <v>123</v>
      </c>
      <c r="E58" s="59" t="s">
        <v>124</v>
      </c>
      <c r="F58" s="59" t="s">
        <v>125</v>
      </c>
      <c r="G58" s="59" t="s">
        <v>184</v>
      </c>
      <c r="H58" s="59" t="s">
        <v>3421</v>
      </c>
      <c r="I58" s="59" t="s">
        <v>3422</v>
      </c>
      <c r="J58" s="59"/>
      <c r="K58" s="59"/>
      <c r="L58" s="59"/>
      <c r="M58" s="63">
        <v>1606000</v>
      </c>
      <c r="N58" s="59" t="s">
        <v>44</v>
      </c>
      <c r="O58" s="59" t="s">
        <v>136</v>
      </c>
      <c r="P58" s="59" t="s">
        <v>137</v>
      </c>
      <c r="Q58" s="59"/>
      <c r="R58" s="59" t="s">
        <v>3282</v>
      </c>
      <c r="S58" s="59"/>
      <c r="T58" s="59"/>
      <c r="U58" s="59"/>
      <c r="V58" s="59"/>
      <c r="W58" s="59">
        <v>806</v>
      </c>
      <c r="X58" s="59" t="s">
        <v>5011</v>
      </c>
      <c r="Y58" s="59" t="s">
        <v>52</v>
      </c>
      <c r="Z58" s="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9" spans="1:26" x14ac:dyDescent="0.3">
      <c r="A59" t="s">
        <v>3280</v>
      </c>
      <c r="B59" t="s">
        <v>121</v>
      </c>
      <c r="C59" t="s">
        <v>122</v>
      </c>
      <c r="D59" t="s">
        <v>123</v>
      </c>
      <c r="E59" t="s">
        <v>124</v>
      </c>
      <c r="F59" t="s">
        <v>125</v>
      </c>
      <c r="G59" t="s">
        <v>126</v>
      </c>
      <c r="H59" t="s">
        <v>42</v>
      </c>
      <c r="I59" t="s">
        <v>3281</v>
      </c>
      <c r="M59" s="2">
        <v>32000000</v>
      </c>
      <c r="N59" t="s">
        <v>44</v>
      </c>
      <c r="O59" t="s">
        <v>102</v>
      </c>
      <c r="P59" t="s">
        <v>128</v>
      </c>
      <c r="R59" t="s">
        <v>3282</v>
      </c>
      <c r="W59">
        <v>808</v>
      </c>
      <c r="X59" t="s">
        <v>1432</v>
      </c>
      <c r="Y59" t="s">
        <v>52</v>
      </c>
      <c r="Z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0" spans="1:26" x14ac:dyDescent="0.3">
      <c r="A60" t="s">
        <v>3287</v>
      </c>
      <c r="B60" t="s">
        <v>121</v>
      </c>
      <c r="C60" t="s">
        <v>122</v>
      </c>
      <c r="D60" t="s">
        <v>123</v>
      </c>
      <c r="E60" t="s">
        <v>124</v>
      </c>
      <c r="F60" t="s">
        <v>125</v>
      </c>
      <c r="G60" t="s">
        <v>126</v>
      </c>
      <c r="H60" t="s">
        <v>110</v>
      </c>
      <c r="I60" t="s">
        <v>3288</v>
      </c>
      <c r="M60" s="2">
        <v>298141000</v>
      </c>
      <c r="N60" t="s">
        <v>44</v>
      </c>
      <c r="O60" t="s">
        <v>102</v>
      </c>
      <c r="P60" t="s">
        <v>128</v>
      </c>
      <c r="R60" t="s">
        <v>3282</v>
      </c>
      <c r="W60">
        <v>812</v>
      </c>
      <c r="X60" t="s">
        <v>127</v>
      </c>
      <c r="Y60" t="s">
        <v>52</v>
      </c>
      <c r="Z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1" spans="1:26" x14ac:dyDescent="0.3">
      <c r="A61" t="s">
        <v>3283</v>
      </c>
      <c r="B61" t="s">
        <v>121</v>
      </c>
      <c r="C61" t="s">
        <v>122</v>
      </c>
      <c r="D61" t="s">
        <v>123</v>
      </c>
      <c r="E61" t="s">
        <v>124</v>
      </c>
      <c r="F61" t="s">
        <v>125</v>
      </c>
      <c r="G61" t="s">
        <v>126</v>
      </c>
      <c r="H61" t="s">
        <v>2778</v>
      </c>
      <c r="I61" t="s">
        <v>3284</v>
      </c>
      <c r="M61" s="2">
        <v>30000000</v>
      </c>
      <c r="N61" t="s">
        <v>44</v>
      </c>
      <c r="O61" t="s">
        <v>102</v>
      </c>
      <c r="P61" t="s">
        <v>128</v>
      </c>
      <c r="R61" t="s">
        <v>3282</v>
      </c>
      <c r="W61">
        <v>817</v>
      </c>
      <c r="X61" t="s">
        <v>3325</v>
      </c>
      <c r="Y61" t="s">
        <v>52</v>
      </c>
      <c r="Z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2" spans="1:26" x14ac:dyDescent="0.3">
      <c r="A62" t="s">
        <v>3291</v>
      </c>
      <c r="B62" t="s">
        <v>121</v>
      </c>
      <c r="C62" t="s">
        <v>122</v>
      </c>
      <c r="D62" t="s">
        <v>123</v>
      </c>
      <c r="E62" t="s">
        <v>124</v>
      </c>
      <c r="F62" t="s">
        <v>125</v>
      </c>
      <c r="G62" t="s">
        <v>126</v>
      </c>
      <c r="H62" t="s">
        <v>1302</v>
      </c>
      <c r="I62" t="s">
        <v>3292</v>
      </c>
      <c r="M62" s="2">
        <v>8000000</v>
      </c>
      <c r="N62" t="s">
        <v>44</v>
      </c>
      <c r="O62" t="s">
        <v>102</v>
      </c>
      <c r="P62" t="s">
        <v>128</v>
      </c>
      <c r="R62" t="s">
        <v>3282</v>
      </c>
      <c r="W62">
        <v>819</v>
      </c>
      <c r="X62" t="s">
        <v>3326</v>
      </c>
      <c r="Y62" t="s">
        <v>52</v>
      </c>
      <c r="Z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3" spans="1:26" x14ac:dyDescent="0.3">
      <c r="A63" t="s">
        <v>3285</v>
      </c>
      <c r="B63" t="s">
        <v>121</v>
      </c>
      <c r="C63" t="s">
        <v>122</v>
      </c>
      <c r="D63" t="s">
        <v>123</v>
      </c>
      <c r="E63" t="s">
        <v>124</v>
      </c>
      <c r="F63" t="s">
        <v>125</v>
      </c>
      <c r="G63" t="s">
        <v>126</v>
      </c>
      <c r="H63" t="s">
        <v>56</v>
      </c>
      <c r="I63" t="s">
        <v>3286</v>
      </c>
      <c r="M63" s="2">
        <v>81859000</v>
      </c>
      <c r="N63" t="s">
        <v>44</v>
      </c>
      <c r="O63" t="s">
        <v>102</v>
      </c>
      <c r="P63" t="s">
        <v>128</v>
      </c>
      <c r="R63" t="s">
        <v>3282</v>
      </c>
      <c r="W63">
        <v>821</v>
      </c>
      <c r="X63" t="s">
        <v>3327</v>
      </c>
      <c r="Y63" t="s">
        <v>52</v>
      </c>
      <c r="Z6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4" spans="1:26" x14ac:dyDescent="0.3">
      <c r="A64" t="s">
        <v>3280</v>
      </c>
      <c r="B64" t="s">
        <v>121</v>
      </c>
      <c r="C64" t="s">
        <v>122</v>
      </c>
      <c r="D64" t="s">
        <v>123</v>
      </c>
      <c r="E64" t="s">
        <v>124</v>
      </c>
      <c r="F64" t="s">
        <v>125</v>
      </c>
      <c r="G64" t="s">
        <v>215</v>
      </c>
      <c r="H64" t="s">
        <v>42</v>
      </c>
      <c r="I64" t="s">
        <v>3281</v>
      </c>
      <c r="M64" s="2">
        <v>31000000</v>
      </c>
      <c r="N64" t="s">
        <v>44</v>
      </c>
      <c r="O64" t="s">
        <v>45</v>
      </c>
      <c r="P64" t="s">
        <v>46</v>
      </c>
      <c r="R64" t="s">
        <v>3282</v>
      </c>
      <c r="W64">
        <v>824</v>
      </c>
      <c r="X64" t="s">
        <v>216</v>
      </c>
      <c r="Y64" t="s">
        <v>52</v>
      </c>
      <c r="Z6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5" spans="1:26" x14ac:dyDescent="0.3">
      <c r="A65" t="s">
        <v>3287</v>
      </c>
      <c r="B65" t="s">
        <v>121</v>
      </c>
      <c r="C65" t="s">
        <v>122</v>
      </c>
      <c r="D65" t="s">
        <v>123</v>
      </c>
      <c r="E65" t="s">
        <v>124</v>
      </c>
      <c r="F65" t="s">
        <v>125</v>
      </c>
      <c r="G65" t="s">
        <v>215</v>
      </c>
      <c r="H65" t="s">
        <v>110</v>
      </c>
      <c r="I65" t="s">
        <v>3288</v>
      </c>
      <c r="M65" s="2">
        <v>3000000</v>
      </c>
      <c r="N65" t="s">
        <v>44</v>
      </c>
      <c r="O65" t="s">
        <v>45</v>
      </c>
      <c r="P65" t="s">
        <v>46</v>
      </c>
      <c r="R65" t="s">
        <v>3282</v>
      </c>
      <c r="W65">
        <v>829</v>
      </c>
      <c r="X65" t="s">
        <v>245</v>
      </c>
      <c r="Y65" t="s">
        <v>52</v>
      </c>
      <c r="Z6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6" spans="1:26" x14ac:dyDescent="0.3">
      <c r="A66" t="s">
        <v>3283</v>
      </c>
      <c r="B66" t="s">
        <v>121</v>
      </c>
      <c r="C66" t="s">
        <v>122</v>
      </c>
      <c r="D66" t="s">
        <v>123</v>
      </c>
      <c r="E66" t="s">
        <v>124</v>
      </c>
      <c r="F66" t="s">
        <v>125</v>
      </c>
      <c r="G66" t="s">
        <v>215</v>
      </c>
      <c r="H66" t="s">
        <v>2778</v>
      </c>
      <c r="I66" t="s">
        <v>3284</v>
      </c>
      <c r="M66" s="2">
        <v>70000000</v>
      </c>
      <c r="N66" t="s">
        <v>44</v>
      </c>
      <c r="O66" t="s">
        <v>45</v>
      </c>
      <c r="P66" t="s">
        <v>46</v>
      </c>
      <c r="R66" t="s">
        <v>3282</v>
      </c>
      <c r="W66">
        <v>831</v>
      </c>
      <c r="X66" t="s">
        <v>2787</v>
      </c>
      <c r="Y66" t="s">
        <v>52</v>
      </c>
      <c r="Z6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7" spans="1:26" x14ac:dyDescent="0.3">
      <c r="A67" t="s">
        <v>3285</v>
      </c>
      <c r="B67" t="s">
        <v>121</v>
      </c>
      <c r="C67" t="s">
        <v>122</v>
      </c>
      <c r="D67" t="s">
        <v>123</v>
      </c>
      <c r="E67" t="s">
        <v>124</v>
      </c>
      <c r="F67" t="s">
        <v>125</v>
      </c>
      <c r="G67" t="s">
        <v>215</v>
      </c>
      <c r="H67" t="s">
        <v>56</v>
      </c>
      <c r="I67" t="s">
        <v>3286</v>
      </c>
      <c r="M67" s="2">
        <v>246000000</v>
      </c>
      <c r="N67" t="s">
        <v>44</v>
      </c>
      <c r="O67" t="s">
        <v>45</v>
      </c>
      <c r="P67" t="s">
        <v>46</v>
      </c>
      <c r="R67" t="s">
        <v>3282</v>
      </c>
      <c r="W67">
        <v>833</v>
      </c>
      <c r="X67" t="s">
        <v>593</v>
      </c>
      <c r="Y67" t="s">
        <v>52</v>
      </c>
      <c r="Z6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8" spans="1:26" x14ac:dyDescent="0.3">
      <c r="A68" t="s">
        <v>3280</v>
      </c>
      <c r="B68" t="s">
        <v>121</v>
      </c>
      <c r="C68" t="s">
        <v>122</v>
      </c>
      <c r="D68" t="s">
        <v>123</v>
      </c>
      <c r="E68" t="s">
        <v>124</v>
      </c>
      <c r="F68" t="s">
        <v>125</v>
      </c>
      <c r="G68" t="s">
        <v>3328</v>
      </c>
      <c r="H68" t="s">
        <v>42</v>
      </c>
      <c r="I68" t="s">
        <v>3281</v>
      </c>
      <c r="M68" s="2">
        <v>84800000</v>
      </c>
      <c r="N68" t="s">
        <v>44</v>
      </c>
      <c r="O68" t="s">
        <v>45</v>
      </c>
      <c r="P68" t="s">
        <v>79</v>
      </c>
      <c r="R68" t="s">
        <v>3282</v>
      </c>
      <c r="W68">
        <v>836</v>
      </c>
      <c r="X68" t="s">
        <v>3329</v>
      </c>
      <c r="Y68" t="s">
        <v>52</v>
      </c>
      <c r="Z6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9" spans="1:26" x14ac:dyDescent="0.3">
      <c r="A69" t="s">
        <v>3287</v>
      </c>
      <c r="B69" t="s">
        <v>121</v>
      </c>
      <c r="C69" t="s">
        <v>122</v>
      </c>
      <c r="D69" t="s">
        <v>123</v>
      </c>
      <c r="E69" t="s">
        <v>124</v>
      </c>
      <c r="F69" t="s">
        <v>125</v>
      </c>
      <c r="G69" t="s">
        <v>3328</v>
      </c>
      <c r="H69" t="s">
        <v>110</v>
      </c>
      <c r="I69" t="s">
        <v>3288</v>
      </c>
      <c r="M69" s="2">
        <v>393200000</v>
      </c>
      <c r="N69" t="s">
        <v>44</v>
      </c>
      <c r="O69" t="s">
        <v>45</v>
      </c>
      <c r="P69" t="s">
        <v>79</v>
      </c>
      <c r="R69" t="s">
        <v>3282</v>
      </c>
      <c r="W69">
        <v>846</v>
      </c>
      <c r="X69" t="s">
        <v>3330</v>
      </c>
      <c r="Y69" t="s">
        <v>52</v>
      </c>
      <c r="Z6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0" spans="1:26" x14ac:dyDescent="0.3">
      <c r="A70" t="s">
        <v>3318</v>
      </c>
      <c r="B70" t="s">
        <v>121</v>
      </c>
      <c r="C70" t="s">
        <v>122</v>
      </c>
      <c r="D70" t="s">
        <v>123</v>
      </c>
      <c r="E70" t="s">
        <v>124</v>
      </c>
      <c r="F70" t="s">
        <v>125</v>
      </c>
      <c r="G70" t="s">
        <v>3328</v>
      </c>
      <c r="H70" t="s">
        <v>2974</v>
      </c>
      <c r="I70" t="s">
        <v>3319</v>
      </c>
      <c r="M70" s="2">
        <v>160000000</v>
      </c>
      <c r="N70" t="s">
        <v>44</v>
      </c>
      <c r="O70" t="s">
        <v>45</v>
      </c>
      <c r="P70" t="s">
        <v>79</v>
      </c>
      <c r="R70" t="s">
        <v>3282</v>
      </c>
      <c r="W70">
        <v>849</v>
      </c>
      <c r="X70" t="s">
        <v>3331</v>
      </c>
      <c r="Y70" t="s">
        <v>52</v>
      </c>
      <c r="Z7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71" spans="1:26" x14ac:dyDescent="0.3">
      <c r="A71" t="s">
        <v>3285</v>
      </c>
      <c r="B71" t="s">
        <v>121</v>
      </c>
      <c r="C71" t="s">
        <v>122</v>
      </c>
      <c r="D71" t="s">
        <v>123</v>
      </c>
      <c r="E71" t="s">
        <v>124</v>
      </c>
      <c r="F71" t="s">
        <v>125</v>
      </c>
      <c r="G71" t="s">
        <v>3328</v>
      </c>
      <c r="H71" t="s">
        <v>56</v>
      </c>
      <c r="I71" t="s">
        <v>3286</v>
      </c>
      <c r="M71" s="2">
        <v>30000000</v>
      </c>
      <c r="N71" t="s">
        <v>44</v>
      </c>
      <c r="O71" t="s">
        <v>45</v>
      </c>
      <c r="P71" t="s">
        <v>79</v>
      </c>
      <c r="R71" t="s">
        <v>3282</v>
      </c>
      <c r="W71">
        <v>853</v>
      </c>
      <c r="X71" t="s">
        <v>3332</v>
      </c>
      <c r="Y71" t="s">
        <v>52</v>
      </c>
      <c r="Z7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2" spans="1:26" x14ac:dyDescent="0.3">
      <c r="A72" t="s">
        <v>3280</v>
      </c>
      <c r="B72" t="s">
        <v>121</v>
      </c>
      <c r="C72" t="s">
        <v>122</v>
      </c>
      <c r="D72" t="s">
        <v>123</v>
      </c>
      <c r="E72" t="s">
        <v>124</v>
      </c>
      <c r="F72" t="s">
        <v>125</v>
      </c>
      <c r="G72" t="s">
        <v>250</v>
      </c>
      <c r="H72" t="s">
        <v>42</v>
      </c>
      <c r="I72" t="s">
        <v>3281</v>
      </c>
      <c r="M72" s="2">
        <v>17550000</v>
      </c>
      <c r="N72" t="s">
        <v>44</v>
      </c>
      <c r="O72" t="s">
        <v>45</v>
      </c>
      <c r="P72" t="s">
        <v>79</v>
      </c>
      <c r="R72" t="s">
        <v>3282</v>
      </c>
      <c r="W72">
        <v>856</v>
      </c>
      <c r="X72" t="s">
        <v>251</v>
      </c>
      <c r="Y72" t="s">
        <v>52</v>
      </c>
      <c r="Z7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73" spans="1:26" x14ac:dyDescent="0.3">
      <c r="A73" t="s">
        <v>3287</v>
      </c>
      <c r="B73" t="s">
        <v>121</v>
      </c>
      <c r="C73" t="s">
        <v>122</v>
      </c>
      <c r="D73" t="s">
        <v>123</v>
      </c>
      <c r="E73" t="s">
        <v>124</v>
      </c>
      <c r="F73" t="s">
        <v>125</v>
      </c>
      <c r="G73" t="s">
        <v>250</v>
      </c>
      <c r="H73" t="s">
        <v>110</v>
      </c>
      <c r="I73" t="s">
        <v>3288</v>
      </c>
      <c r="M73" s="2">
        <v>3000000</v>
      </c>
      <c r="N73" t="s">
        <v>44</v>
      </c>
      <c r="O73" t="s">
        <v>45</v>
      </c>
      <c r="P73" t="s">
        <v>79</v>
      </c>
      <c r="R73" t="s">
        <v>3282</v>
      </c>
      <c r="W73">
        <v>864</v>
      </c>
      <c r="X73" t="s">
        <v>627</v>
      </c>
      <c r="Y73" t="s">
        <v>52</v>
      </c>
      <c r="Z7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4" spans="1:26" x14ac:dyDescent="0.3">
      <c r="A74" t="s">
        <v>3283</v>
      </c>
      <c r="B74" t="s">
        <v>121</v>
      </c>
      <c r="C74" t="s">
        <v>122</v>
      </c>
      <c r="D74" t="s">
        <v>123</v>
      </c>
      <c r="E74" t="s">
        <v>124</v>
      </c>
      <c r="F74" t="s">
        <v>125</v>
      </c>
      <c r="G74" t="s">
        <v>250</v>
      </c>
      <c r="H74" t="s">
        <v>2778</v>
      </c>
      <c r="I74" t="s">
        <v>3284</v>
      </c>
      <c r="M74" s="2">
        <v>40000000</v>
      </c>
      <c r="N74" t="s">
        <v>44</v>
      </c>
      <c r="O74" t="s">
        <v>45</v>
      </c>
      <c r="P74" t="s">
        <v>79</v>
      </c>
      <c r="R74" t="s">
        <v>3282</v>
      </c>
      <c r="W74">
        <v>866</v>
      </c>
      <c r="X74" t="s">
        <v>2829</v>
      </c>
      <c r="Y74" t="s">
        <v>52</v>
      </c>
      <c r="Z7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5" spans="1:26" x14ac:dyDescent="0.3">
      <c r="A75" t="s">
        <v>3285</v>
      </c>
      <c r="B75" t="s">
        <v>121</v>
      </c>
      <c r="C75" t="s">
        <v>122</v>
      </c>
      <c r="D75" t="s">
        <v>123</v>
      </c>
      <c r="E75" t="s">
        <v>124</v>
      </c>
      <c r="F75" t="s">
        <v>125</v>
      </c>
      <c r="G75" t="s">
        <v>250</v>
      </c>
      <c r="H75" t="s">
        <v>56</v>
      </c>
      <c r="I75" t="s">
        <v>3286</v>
      </c>
      <c r="M75" s="2">
        <v>21450000</v>
      </c>
      <c r="N75" t="s">
        <v>44</v>
      </c>
      <c r="O75" t="s">
        <v>45</v>
      </c>
      <c r="P75" t="s">
        <v>79</v>
      </c>
      <c r="R75" t="s">
        <v>3282</v>
      </c>
      <c r="W75">
        <v>868</v>
      </c>
      <c r="X75" t="s">
        <v>973</v>
      </c>
      <c r="Y75" t="s">
        <v>52</v>
      </c>
      <c r="Z7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6" spans="1:26" x14ac:dyDescent="0.3">
      <c r="A76" t="s">
        <v>3285</v>
      </c>
      <c r="B76" t="s">
        <v>121</v>
      </c>
      <c r="C76" t="s">
        <v>122</v>
      </c>
      <c r="D76" t="s">
        <v>123</v>
      </c>
      <c r="E76" t="s">
        <v>124</v>
      </c>
      <c r="F76" t="s">
        <v>125</v>
      </c>
      <c r="G76" t="s">
        <v>6625</v>
      </c>
      <c r="H76" t="s">
        <v>56</v>
      </c>
      <c r="I76" t="s">
        <v>3286</v>
      </c>
      <c r="M76" s="2">
        <v>66000000</v>
      </c>
      <c r="N76" t="s">
        <v>44</v>
      </c>
      <c r="O76" t="s">
        <v>45</v>
      </c>
      <c r="P76" t="s">
        <v>79</v>
      </c>
      <c r="R76" t="s">
        <v>3282</v>
      </c>
      <c r="W76">
        <v>1607</v>
      </c>
      <c r="X76" t="s">
        <v>6623</v>
      </c>
      <c r="Y76" t="s">
        <v>52</v>
      </c>
      <c r="Z7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7" spans="1:26" x14ac:dyDescent="0.3">
      <c r="A77" t="s">
        <v>3336</v>
      </c>
      <c r="B77" t="s">
        <v>121</v>
      </c>
      <c r="C77" t="s">
        <v>122</v>
      </c>
      <c r="D77" t="s">
        <v>123</v>
      </c>
      <c r="E77" t="s">
        <v>697</v>
      </c>
      <c r="F77" t="s">
        <v>3333</v>
      </c>
      <c r="G77" t="s">
        <v>3334</v>
      </c>
      <c r="H77" t="s">
        <v>3337</v>
      </c>
      <c r="I77" t="s">
        <v>3338</v>
      </c>
      <c r="M77" s="2">
        <v>38000</v>
      </c>
      <c r="N77" t="s">
        <v>44</v>
      </c>
      <c r="O77" t="s">
        <v>136</v>
      </c>
      <c r="P77" t="s">
        <v>273</v>
      </c>
      <c r="R77" t="s">
        <v>3282</v>
      </c>
      <c r="W77">
        <v>1049</v>
      </c>
      <c r="X77" t="s">
        <v>3339</v>
      </c>
      <c r="Y77" t="s">
        <v>3335</v>
      </c>
      <c r="Z7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8" spans="1:26" x14ac:dyDescent="0.3">
      <c r="A78" t="s">
        <v>3340</v>
      </c>
      <c r="B78" t="s">
        <v>121</v>
      </c>
      <c r="C78" t="s">
        <v>122</v>
      </c>
      <c r="D78" t="s">
        <v>123</v>
      </c>
      <c r="E78" t="s">
        <v>697</v>
      </c>
      <c r="F78" t="s">
        <v>3333</v>
      </c>
      <c r="G78" t="s">
        <v>3334</v>
      </c>
      <c r="H78" t="s">
        <v>3341</v>
      </c>
      <c r="I78" t="s">
        <v>3342</v>
      </c>
      <c r="M78" s="2">
        <v>171959000</v>
      </c>
      <c r="N78" t="s">
        <v>44</v>
      </c>
      <c r="O78" t="s">
        <v>136</v>
      </c>
      <c r="P78" t="s">
        <v>273</v>
      </c>
      <c r="R78" t="s">
        <v>3282</v>
      </c>
      <c r="W78">
        <v>1053</v>
      </c>
      <c r="X78" t="s">
        <v>3343</v>
      </c>
      <c r="Y78" t="s">
        <v>3335</v>
      </c>
      <c r="Z7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9" spans="1:26" x14ac:dyDescent="0.3">
      <c r="A79" t="s">
        <v>3344</v>
      </c>
      <c r="B79" t="s">
        <v>121</v>
      </c>
      <c r="C79" t="s">
        <v>122</v>
      </c>
      <c r="D79" t="s">
        <v>123</v>
      </c>
      <c r="E79" t="s">
        <v>697</v>
      </c>
      <c r="F79" t="s">
        <v>3333</v>
      </c>
      <c r="G79" t="s">
        <v>3334</v>
      </c>
      <c r="H79" t="s">
        <v>3345</v>
      </c>
      <c r="I79" t="s">
        <v>3346</v>
      </c>
      <c r="M79" s="2">
        <v>46700000</v>
      </c>
      <c r="N79" t="s">
        <v>44</v>
      </c>
      <c r="O79" t="s">
        <v>136</v>
      </c>
      <c r="P79" t="s">
        <v>273</v>
      </c>
      <c r="R79" t="s">
        <v>3282</v>
      </c>
      <c r="W79">
        <v>1057</v>
      </c>
      <c r="X79" t="s">
        <v>3347</v>
      </c>
      <c r="Y79" t="s">
        <v>3335</v>
      </c>
      <c r="Z7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0" spans="1:26" x14ac:dyDescent="0.3">
      <c r="A80" t="s">
        <v>3348</v>
      </c>
      <c r="B80" t="s">
        <v>121</v>
      </c>
      <c r="C80" t="s">
        <v>122</v>
      </c>
      <c r="D80" t="s">
        <v>123</v>
      </c>
      <c r="E80" t="s">
        <v>697</v>
      </c>
      <c r="F80" t="s">
        <v>3333</v>
      </c>
      <c r="G80" t="s">
        <v>3334</v>
      </c>
      <c r="H80" t="s">
        <v>3349</v>
      </c>
      <c r="I80" t="s">
        <v>3350</v>
      </c>
      <c r="M80" s="2">
        <v>158000000</v>
      </c>
      <c r="N80" t="s">
        <v>44</v>
      </c>
      <c r="O80" t="s">
        <v>136</v>
      </c>
      <c r="P80" t="s">
        <v>273</v>
      </c>
      <c r="R80" t="s">
        <v>3282</v>
      </c>
      <c r="W80">
        <v>1061</v>
      </c>
      <c r="X80" t="s">
        <v>3351</v>
      </c>
      <c r="Y80" t="s">
        <v>3335</v>
      </c>
      <c r="Z8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1" spans="1:26" x14ac:dyDescent="0.3">
      <c r="A81" t="s">
        <v>3352</v>
      </c>
      <c r="B81" t="s">
        <v>121</v>
      </c>
      <c r="C81" t="s">
        <v>122</v>
      </c>
      <c r="D81" t="s">
        <v>123</v>
      </c>
      <c r="E81" t="s">
        <v>697</v>
      </c>
      <c r="F81" t="s">
        <v>3333</v>
      </c>
      <c r="G81" t="s">
        <v>3334</v>
      </c>
      <c r="H81" t="s">
        <v>3353</v>
      </c>
      <c r="I81" t="s">
        <v>3354</v>
      </c>
      <c r="M81" s="2">
        <v>48180000</v>
      </c>
      <c r="N81" t="s">
        <v>44</v>
      </c>
      <c r="O81" t="s">
        <v>136</v>
      </c>
      <c r="P81" t="s">
        <v>273</v>
      </c>
      <c r="R81" t="s">
        <v>3282</v>
      </c>
      <c r="W81">
        <v>1065</v>
      </c>
      <c r="X81" t="s">
        <v>3355</v>
      </c>
      <c r="Y81" t="s">
        <v>3335</v>
      </c>
      <c r="Z8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2" spans="1:26" x14ac:dyDescent="0.3">
      <c r="A82" t="s">
        <v>3356</v>
      </c>
      <c r="B82" t="s">
        <v>121</v>
      </c>
      <c r="C82" t="s">
        <v>122</v>
      </c>
      <c r="D82" t="s">
        <v>123</v>
      </c>
      <c r="E82" t="s">
        <v>697</v>
      </c>
      <c r="F82" t="s">
        <v>3333</v>
      </c>
      <c r="G82" t="s">
        <v>3334</v>
      </c>
      <c r="H82" t="s">
        <v>3357</v>
      </c>
      <c r="I82" t="s">
        <v>3358</v>
      </c>
      <c r="M82" s="2">
        <v>13133000</v>
      </c>
      <c r="N82" t="s">
        <v>44</v>
      </c>
      <c r="O82" t="s">
        <v>136</v>
      </c>
      <c r="P82" t="s">
        <v>273</v>
      </c>
      <c r="R82" t="s">
        <v>3282</v>
      </c>
      <c r="W82">
        <v>1069</v>
      </c>
      <c r="X82" t="s">
        <v>3359</v>
      </c>
      <c r="Y82" t="s">
        <v>3335</v>
      </c>
      <c r="Z8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3" spans="1:26" x14ac:dyDescent="0.3">
      <c r="A83" t="s">
        <v>3360</v>
      </c>
      <c r="B83" t="s">
        <v>121</v>
      </c>
      <c r="C83" t="s">
        <v>122</v>
      </c>
      <c r="D83" t="s">
        <v>123</v>
      </c>
      <c r="E83" t="s">
        <v>697</v>
      </c>
      <c r="F83" t="s">
        <v>3333</v>
      </c>
      <c r="G83" t="s">
        <v>3334</v>
      </c>
      <c r="H83" t="s">
        <v>3361</v>
      </c>
      <c r="I83" t="s">
        <v>3362</v>
      </c>
      <c r="M83" s="2">
        <v>130333000</v>
      </c>
      <c r="N83" t="s">
        <v>44</v>
      </c>
      <c r="O83" t="s">
        <v>136</v>
      </c>
      <c r="P83" t="s">
        <v>273</v>
      </c>
      <c r="R83" t="s">
        <v>3282</v>
      </c>
      <c r="W83">
        <v>1073</v>
      </c>
      <c r="X83" t="s">
        <v>3363</v>
      </c>
      <c r="Y83" t="s">
        <v>3335</v>
      </c>
      <c r="Z8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4" spans="1:26" x14ac:dyDescent="0.3">
      <c r="A84" t="s">
        <v>3364</v>
      </c>
      <c r="B84" t="s">
        <v>121</v>
      </c>
      <c r="C84" t="s">
        <v>122</v>
      </c>
      <c r="D84" t="s">
        <v>123</v>
      </c>
      <c r="E84" t="s">
        <v>697</v>
      </c>
      <c r="F84" t="s">
        <v>3333</v>
      </c>
      <c r="G84" t="s">
        <v>3334</v>
      </c>
      <c r="H84" t="s">
        <v>3365</v>
      </c>
      <c r="I84" t="s">
        <v>3366</v>
      </c>
      <c r="M84" s="2">
        <v>379379000</v>
      </c>
      <c r="N84" t="s">
        <v>44</v>
      </c>
      <c r="O84" t="s">
        <v>136</v>
      </c>
      <c r="P84" t="s">
        <v>273</v>
      </c>
      <c r="R84" t="s">
        <v>3282</v>
      </c>
      <c r="W84">
        <v>1075</v>
      </c>
      <c r="X84" t="s">
        <v>3367</v>
      </c>
      <c r="Y84" t="s">
        <v>3335</v>
      </c>
      <c r="Z8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5" spans="1:26" x14ac:dyDescent="0.3">
      <c r="A85" t="s">
        <v>3368</v>
      </c>
      <c r="B85" t="s">
        <v>121</v>
      </c>
      <c r="C85" t="s">
        <v>122</v>
      </c>
      <c r="D85" t="s">
        <v>123</v>
      </c>
      <c r="E85" t="s">
        <v>697</v>
      </c>
      <c r="F85" t="s">
        <v>3333</v>
      </c>
      <c r="G85" t="s">
        <v>3334</v>
      </c>
      <c r="H85" t="s">
        <v>3369</v>
      </c>
      <c r="I85" t="s">
        <v>3370</v>
      </c>
      <c r="M85" s="2">
        <v>88360000</v>
      </c>
      <c r="N85" t="s">
        <v>44</v>
      </c>
      <c r="O85" t="s">
        <v>136</v>
      </c>
      <c r="P85" t="s">
        <v>273</v>
      </c>
      <c r="R85" t="s">
        <v>3282</v>
      </c>
      <c r="W85">
        <v>1077</v>
      </c>
      <c r="X85" t="s">
        <v>3371</v>
      </c>
      <c r="Y85" t="s">
        <v>3335</v>
      </c>
      <c r="Z8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6" spans="1:26" x14ac:dyDescent="0.3">
      <c r="A86" t="s">
        <v>3372</v>
      </c>
      <c r="B86" t="s">
        <v>121</v>
      </c>
      <c r="C86" t="s">
        <v>122</v>
      </c>
      <c r="D86" t="s">
        <v>123</v>
      </c>
      <c r="E86" t="s">
        <v>697</v>
      </c>
      <c r="F86" t="s">
        <v>3333</v>
      </c>
      <c r="G86" t="s">
        <v>3334</v>
      </c>
      <c r="H86" t="s">
        <v>3373</v>
      </c>
      <c r="I86" t="s">
        <v>3374</v>
      </c>
      <c r="M86" s="2">
        <v>2635488000</v>
      </c>
      <c r="N86" t="s">
        <v>44</v>
      </c>
      <c r="O86" t="s">
        <v>136</v>
      </c>
      <c r="P86" t="s">
        <v>273</v>
      </c>
      <c r="R86" t="s">
        <v>3282</v>
      </c>
      <c r="W86">
        <v>1081</v>
      </c>
      <c r="X86" t="s">
        <v>3375</v>
      </c>
      <c r="Y86" t="s">
        <v>3335</v>
      </c>
      <c r="Z8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7" spans="1:26" x14ac:dyDescent="0.3">
      <c r="A87" t="s">
        <v>3372</v>
      </c>
      <c r="B87" t="s">
        <v>121</v>
      </c>
      <c r="C87" t="s">
        <v>122</v>
      </c>
      <c r="D87" t="s">
        <v>123</v>
      </c>
      <c r="E87" t="s">
        <v>697</v>
      </c>
      <c r="F87" t="s">
        <v>3333</v>
      </c>
      <c r="G87" t="s">
        <v>3376</v>
      </c>
      <c r="H87" t="s">
        <v>3373</v>
      </c>
      <c r="I87" t="s">
        <v>3374</v>
      </c>
      <c r="M87" s="2">
        <v>323949000</v>
      </c>
      <c r="N87" t="s">
        <v>44</v>
      </c>
      <c r="O87" t="s">
        <v>136</v>
      </c>
      <c r="P87" t="s">
        <v>273</v>
      </c>
      <c r="Q87" t="s">
        <v>3377</v>
      </c>
      <c r="R87" t="s">
        <v>3282</v>
      </c>
      <c r="W87">
        <v>1084</v>
      </c>
      <c r="X87" t="s">
        <v>3378</v>
      </c>
      <c r="Y87" t="s">
        <v>3335</v>
      </c>
      <c r="Z8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8" spans="1:26" x14ac:dyDescent="0.3">
      <c r="A88" t="s">
        <v>3379</v>
      </c>
      <c r="B88" t="s">
        <v>121</v>
      </c>
      <c r="C88" t="s">
        <v>122</v>
      </c>
      <c r="D88" t="s">
        <v>123</v>
      </c>
      <c r="E88" t="s">
        <v>697</v>
      </c>
      <c r="F88" t="s">
        <v>698</v>
      </c>
      <c r="G88" t="s">
        <v>699</v>
      </c>
      <c r="H88" t="s">
        <v>700</v>
      </c>
      <c r="I88" t="s">
        <v>3380</v>
      </c>
      <c r="M88" s="2">
        <v>1076220000</v>
      </c>
      <c r="N88" t="s">
        <v>44</v>
      </c>
      <c r="O88" t="s">
        <v>136</v>
      </c>
      <c r="P88" t="s">
        <v>137</v>
      </c>
      <c r="R88" t="s">
        <v>3282</v>
      </c>
      <c r="W88">
        <v>1269</v>
      </c>
      <c r="X88" t="s">
        <v>701</v>
      </c>
      <c r="Y88" t="s">
        <v>706</v>
      </c>
      <c r="Z8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89" spans="1:26" x14ac:dyDescent="0.3">
      <c r="A89" t="s">
        <v>3289</v>
      </c>
      <c r="B89" t="s">
        <v>121</v>
      </c>
      <c r="C89" t="s">
        <v>122</v>
      </c>
      <c r="D89" t="s">
        <v>123</v>
      </c>
      <c r="E89" t="s">
        <v>697</v>
      </c>
      <c r="F89" t="s">
        <v>698</v>
      </c>
      <c r="G89" t="s">
        <v>699</v>
      </c>
      <c r="H89" t="s">
        <v>333</v>
      </c>
      <c r="I89" t="s">
        <v>3290</v>
      </c>
      <c r="M89" s="2">
        <v>178160000</v>
      </c>
      <c r="N89" t="s">
        <v>44</v>
      </c>
      <c r="O89" t="s">
        <v>136</v>
      </c>
      <c r="P89" t="s">
        <v>137</v>
      </c>
      <c r="R89" t="s">
        <v>3282</v>
      </c>
      <c r="W89">
        <v>1279</v>
      </c>
      <c r="X89" t="s">
        <v>744</v>
      </c>
      <c r="Y89" t="s">
        <v>706</v>
      </c>
      <c r="Z8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0" spans="1:26" x14ac:dyDescent="0.3">
      <c r="A90" t="s">
        <v>3381</v>
      </c>
      <c r="B90" t="s">
        <v>121</v>
      </c>
      <c r="C90" t="s">
        <v>122</v>
      </c>
      <c r="D90" t="s">
        <v>123</v>
      </c>
      <c r="E90" t="s">
        <v>697</v>
      </c>
      <c r="F90" t="s">
        <v>698</v>
      </c>
      <c r="G90" t="s">
        <v>781</v>
      </c>
      <c r="H90" t="s">
        <v>782</v>
      </c>
      <c r="I90" t="s">
        <v>3382</v>
      </c>
      <c r="M90" s="2">
        <v>30000000</v>
      </c>
      <c r="N90" t="s">
        <v>44</v>
      </c>
      <c r="O90" t="s">
        <v>136</v>
      </c>
      <c r="P90" t="s">
        <v>137</v>
      </c>
      <c r="R90" t="s">
        <v>3282</v>
      </c>
      <c r="W90">
        <v>1290</v>
      </c>
      <c r="X90" t="s">
        <v>783</v>
      </c>
      <c r="Y90" t="s">
        <v>706</v>
      </c>
      <c r="Z9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PENGIRIMAN SURAT DINAS POS PUSAT</v>
      </c>
    </row>
    <row r="91" spans="1:26" x14ac:dyDescent="0.3">
      <c r="A91" t="s">
        <v>3318</v>
      </c>
      <c r="B91" t="s">
        <v>121</v>
      </c>
      <c r="C91" t="s">
        <v>122</v>
      </c>
      <c r="D91" t="s">
        <v>123</v>
      </c>
      <c r="E91" t="s">
        <v>697</v>
      </c>
      <c r="F91" t="s">
        <v>698</v>
      </c>
      <c r="G91" t="s">
        <v>781</v>
      </c>
      <c r="H91" t="s">
        <v>2974</v>
      </c>
      <c r="I91" t="s">
        <v>3319</v>
      </c>
      <c r="M91" s="2">
        <v>118852000</v>
      </c>
      <c r="N91" t="s">
        <v>44</v>
      </c>
      <c r="O91" t="s">
        <v>136</v>
      </c>
      <c r="P91" t="s">
        <v>137</v>
      </c>
      <c r="R91" t="s">
        <v>3282</v>
      </c>
      <c r="W91">
        <v>1292</v>
      </c>
      <c r="X91" t="s">
        <v>2975</v>
      </c>
      <c r="Y91" t="s">
        <v>706</v>
      </c>
      <c r="Z9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92" spans="1:26" x14ac:dyDescent="0.3">
      <c r="A92" t="s">
        <v>3383</v>
      </c>
      <c r="B92" t="s">
        <v>121</v>
      </c>
      <c r="C92" t="s">
        <v>122</v>
      </c>
      <c r="D92" t="s">
        <v>123</v>
      </c>
      <c r="E92" t="s">
        <v>697</v>
      </c>
      <c r="F92" t="s">
        <v>698</v>
      </c>
      <c r="G92" t="s">
        <v>793</v>
      </c>
      <c r="H92" t="s">
        <v>794</v>
      </c>
      <c r="I92" t="s">
        <v>3384</v>
      </c>
      <c r="M92" s="2">
        <v>497050000</v>
      </c>
      <c r="N92" t="s">
        <v>44</v>
      </c>
      <c r="O92" t="s">
        <v>136</v>
      </c>
      <c r="P92" t="s">
        <v>137</v>
      </c>
      <c r="R92" t="s">
        <v>3282</v>
      </c>
      <c r="W92">
        <v>1296</v>
      </c>
      <c r="X92" t="s">
        <v>795</v>
      </c>
      <c r="Y92" t="s">
        <v>706</v>
      </c>
      <c r="Z9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3" spans="1:26" x14ac:dyDescent="0.3">
      <c r="A93" t="s">
        <v>3385</v>
      </c>
      <c r="B93" t="s">
        <v>121</v>
      </c>
      <c r="C93" t="s">
        <v>122</v>
      </c>
      <c r="D93" t="s">
        <v>123</v>
      </c>
      <c r="E93" t="s">
        <v>697</v>
      </c>
      <c r="F93" t="s">
        <v>698</v>
      </c>
      <c r="G93" t="s">
        <v>793</v>
      </c>
      <c r="H93" t="s">
        <v>2983</v>
      </c>
      <c r="I93" t="s">
        <v>3386</v>
      </c>
      <c r="M93" s="2">
        <v>36000000</v>
      </c>
      <c r="N93" t="s">
        <v>44</v>
      </c>
      <c r="O93" t="s">
        <v>136</v>
      </c>
      <c r="P93" t="s">
        <v>137</v>
      </c>
      <c r="R93" t="s">
        <v>3282</v>
      </c>
      <c r="W93">
        <v>1306</v>
      </c>
      <c r="X93" t="s">
        <v>2984</v>
      </c>
      <c r="Y93" t="s">
        <v>706</v>
      </c>
      <c r="Z9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4" spans="1:26" x14ac:dyDescent="0.3">
      <c r="A94" t="s">
        <v>3379</v>
      </c>
      <c r="B94" t="s">
        <v>121</v>
      </c>
      <c r="C94" t="s">
        <v>122</v>
      </c>
      <c r="D94" t="s">
        <v>123</v>
      </c>
      <c r="E94" t="s">
        <v>697</v>
      </c>
      <c r="F94" t="s">
        <v>698</v>
      </c>
      <c r="G94" t="s">
        <v>804</v>
      </c>
      <c r="H94" t="s">
        <v>700</v>
      </c>
      <c r="I94" t="s">
        <v>3380</v>
      </c>
      <c r="M94" s="2">
        <v>101040000</v>
      </c>
      <c r="N94" t="s">
        <v>44</v>
      </c>
      <c r="O94" t="s">
        <v>136</v>
      </c>
      <c r="P94" t="s">
        <v>137</v>
      </c>
      <c r="R94" t="s">
        <v>3282</v>
      </c>
      <c r="W94">
        <v>1309</v>
      </c>
      <c r="X94" t="s">
        <v>3171</v>
      </c>
      <c r="Y94" t="s">
        <v>706</v>
      </c>
      <c r="Z9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5" spans="1:26" x14ac:dyDescent="0.3">
      <c r="A95" t="s">
        <v>3387</v>
      </c>
      <c r="B95" t="s">
        <v>121</v>
      </c>
      <c r="C95" t="s">
        <v>122</v>
      </c>
      <c r="D95" t="s">
        <v>123</v>
      </c>
      <c r="E95" t="s">
        <v>697</v>
      </c>
      <c r="F95" t="s">
        <v>698</v>
      </c>
      <c r="G95" t="s">
        <v>804</v>
      </c>
      <c r="H95" t="s">
        <v>805</v>
      </c>
      <c r="I95" t="s">
        <v>3388</v>
      </c>
      <c r="M95" s="2">
        <v>58336000</v>
      </c>
      <c r="N95" t="s">
        <v>44</v>
      </c>
      <c r="O95" t="s">
        <v>136</v>
      </c>
      <c r="P95" t="s">
        <v>137</v>
      </c>
      <c r="R95" t="s">
        <v>3282</v>
      </c>
      <c r="W95">
        <v>1312</v>
      </c>
      <c r="X95" t="s">
        <v>806</v>
      </c>
      <c r="Y95" t="s">
        <v>706</v>
      </c>
      <c r="Z9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HONOR OPERASIONAL SATKER</v>
      </c>
    </row>
    <row r="96" spans="1:26" x14ac:dyDescent="0.3">
      <c r="A96" t="s">
        <v>3379</v>
      </c>
      <c r="B96" t="s">
        <v>121</v>
      </c>
      <c r="C96" t="s">
        <v>122</v>
      </c>
      <c r="D96" t="s">
        <v>123</v>
      </c>
      <c r="E96" t="s">
        <v>697</v>
      </c>
      <c r="F96" t="s">
        <v>698</v>
      </c>
      <c r="G96" t="s">
        <v>3389</v>
      </c>
      <c r="H96" t="s">
        <v>700</v>
      </c>
      <c r="I96" t="s">
        <v>3380</v>
      </c>
      <c r="M96" s="2">
        <v>45000000</v>
      </c>
      <c r="N96" t="s">
        <v>44</v>
      </c>
      <c r="O96" t="s">
        <v>136</v>
      </c>
      <c r="P96" t="s">
        <v>137</v>
      </c>
      <c r="Q96" t="s">
        <v>3377</v>
      </c>
      <c r="R96" t="s">
        <v>3282</v>
      </c>
      <c r="W96">
        <v>1324</v>
      </c>
      <c r="X96" t="s">
        <v>3390</v>
      </c>
      <c r="Y96" t="s">
        <v>706</v>
      </c>
      <c r="Z9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7" spans="1:26" x14ac:dyDescent="0.3">
      <c r="A97" t="s">
        <v>3289</v>
      </c>
      <c r="B97" t="s">
        <v>121</v>
      </c>
      <c r="C97" t="s">
        <v>122</v>
      </c>
      <c r="D97" t="s">
        <v>123</v>
      </c>
      <c r="E97" t="s">
        <v>697</v>
      </c>
      <c r="F97" t="s">
        <v>698</v>
      </c>
      <c r="G97" t="s">
        <v>3389</v>
      </c>
      <c r="H97" t="s">
        <v>333</v>
      </c>
      <c r="I97" t="s">
        <v>3290</v>
      </c>
      <c r="M97" s="2">
        <v>26000000</v>
      </c>
      <c r="N97" t="s">
        <v>44</v>
      </c>
      <c r="O97" t="s">
        <v>136</v>
      </c>
      <c r="P97" t="s">
        <v>137</v>
      </c>
      <c r="Q97" t="s">
        <v>3377</v>
      </c>
      <c r="R97" t="s">
        <v>3282</v>
      </c>
      <c r="W97">
        <v>1329</v>
      </c>
      <c r="X97" t="s">
        <v>3391</v>
      </c>
      <c r="Y97" t="s">
        <v>706</v>
      </c>
      <c r="Z9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8" spans="1:26" x14ac:dyDescent="0.3">
      <c r="A98" t="s">
        <v>3383</v>
      </c>
      <c r="B98" t="s">
        <v>121</v>
      </c>
      <c r="C98" t="s">
        <v>122</v>
      </c>
      <c r="D98" t="s">
        <v>123</v>
      </c>
      <c r="E98" t="s">
        <v>697</v>
      </c>
      <c r="F98" t="s">
        <v>698</v>
      </c>
      <c r="G98" t="s">
        <v>3389</v>
      </c>
      <c r="H98" t="s">
        <v>794</v>
      </c>
      <c r="I98" t="s">
        <v>3384</v>
      </c>
      <c r="M98" s="2">
        <v>29000000</v>
      </c>
      <c r="N98" t="s">
        <v>44</v>
      </c>
      <c r="O98" t="s">
        <v>136</v>
      </c>
      <c r="P98" t="s">
        <v>137</v>
      </c>
      <c r="Q98" t="s">
        <v>3377</v>
      </c>
      <c r="R98" t="s">
        <v>3282</v>
      </c>
      <c r="W98">
        <v>1334</v>
      </c>
      <c r="X98" t="s">
        <v>3392</v>
      </c>
      <c r="Y98" t="s">
        <v>706</v>
      </c>
      <c r="Z9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9" spans="1:26" x14ac:dyDescent="0.3">
      <c r="A99" t="s">
        <v>3305</v>
      </c>
      <c r="B99" t="s">
        <v>121</v>
      </c>
      <c r="C99" t="s">
        <v>122</v>
      </c>
      <c r="D99" t="s">
        <v>3393</v>
      </c>
      <c r="E99" t="s">
        <v>3394</v>
      </c>
      <c r="F99" t="s">
        <v>3395</v>
      </c>
      <c r="G99" t="s">
        <v>3396</v>
      </c>
      <c r="H99" t="s">
        <v>3310</v>
      </c>
      <c r="I99" t="s">
        <v>3311</v>
      </c>
      <c r="M99" s="2">
        <v>540934000</v>
      </c>
      <c r="N99" t="s">
        <v>44</v>
      </c>
      <c r="O99" t="s">
        <v>136</v>
      </c>
      <c r="P99" t="s">
        <v>137</v>
      </c>
      <c r="R99" t="s">
        <v>3282</v>
      </c>
      <c r="W99">
        <v>1353</v>
      </c>
      <c r="X99" t="s">
        <v>3397</v>
      </c>
      <c r="Y99" t="s">
        <v>3313</v>
      </c>
      <c r="Z9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100" spans="1:26" x14ac:dyDescent="0.3">
      <c r="A100" t="s">
        <v>3280</v>
      </c>
      <c r="B100" t="s">
        <v>121</v>
      </c>
      <c r="C100" t="s">
        <v>122</v>
      </c>
      <c r="D100" t="s">
        <v>256</v>
      </c>
      <c r="E100" t="s">
        <v>351</v>
      </c>
      <c r="F100" t="s">
        <v>352</v>
      </c>
      <c r="G100" t="s">
        <v>353</v>
      </c>
      <c r="H100" t="s">
        <v>42</v>
      </c>
      <c r="I100" t="s">
        <v>3281</v>
      </c>
      <c r="M100" s="2">
        <v>22650000</v>
      </c>
      <c r="N100" t="s">
        <v>44</v>
      </c>
      <c r="O100" t="s">
        <v>261</v>
      </c>
      <c r="P100" t="s">
        <v>318</v>
      </c>
      <c r="R100" t="s">
        <v>3282</v>
      </c>
      <c r="W100">
        <v>1653</v>
      </c>
      <c r="X100" t="s">
        <v>3079</v>
      </c>
      <c r="Y100" t="s">
        <v>52</v>
      </c>
      <c r="Z10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1" spans="1:26" x14ac:dyDescent="0.3">
      <c r="A101" t="s">
        <v>3287</v>
      </c>
      <c r="B101" t="s">
        <v>121</v>
      </c>
      <c r="C101" t="s">
        <v>122</v>
      </c>
      <c r="D101" t="s">
        <v>256</v>
      </c>
      <c r="E101" t="s">
        <v>351</v>
      </c>
      <c r="F101" t="s">
        <v>352</v>
      </c>
      <c r="G101" t="s">
        <v>353</v>
      </c>
      <c r="H101" t="s">
        <v>110</v>
      </c>
      <c r="I101" t="s">
        <v>3288</v>
      </c>
      <c r="M101" s="2">
        <v>1000000</v>
      </c>
      <c r="N101" t="s">
        <v>44</v>
      </c>
      <c r="O101" t="s">
        <v>261</v>
      </c>
      <c r="P101" t="s">
        <v>318</v>
      </c>
      <c r="R101" t="s">
        <v>3282</v>
      </c>
      <c r="W101">
        <v>1657</v>
      </c>
      <c r="X101" t="s">
        <v>354</v>
      </c>
      <c r="Y101" t="s">
        <v>52</v>
      </c>
      <c r="Z10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2" spans="1:26" x14ac:dyDescent="0.3">
      <c r="A102" t="s">
        <v>3289</v>
      </c>
      <c r="B102" t="s">
        <v>121</v>
      </c>
      <c r="C102" t="s">
        <v>122</v>
      </c>
      <c r="D102" t="s">
        <v>256</v>
      </c>
      <c r="E102" t="s">
        <v>351</v>
      </c>
      <c r="F102" t="s">
        <v>352</v>
      </c>
      <c r="G102" t="s">
        <v>353</v>
      </c>
      <c r="H102" t="s">
        <v>333</v>
      </c>
      <c r="I102" t="s">
        <v>3290</v>
      </c>
      <c r="M102" s="2">
        <v>15000000</v>
      </c>
      <c r="N102" t="s">
        <v>44</v>
      </c>
      <c r="O102" t="s">
        <v>261</v>
      </c>
      <c r="P102" t="s">
        <v>318</v>
      </c>
      <c r="R102" t="s">
        <v>3282</v>
      </c>
      <c r="W102">
        <v>1659</v>
      </c>
      <c r="X102" t="s">
        <v>368</v>
      </c>
      <c r="Y102" t="s">
        <v>52</v>
      </c>
      <c r="Z10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3" spans="1:26" x14ac:dyDescent="0.3">
      <c r="A103" t="s">
        <v>3285</v>
      </c>
      <c r="B103" t="s">
        <v>121</v>
      </c>
      <c r="C103" t="s">
        <v>122</v>
      </c>
      <c r="D103" t="s">
        <v>256</v>
      </c>
      <c r="E103" t="s">
        <v>351</v>
      </c>
      <c r="F103" t="s">
        <v>352</v>
      </c>
      <c r="G103" t="s">
        <v>353</v>
      </c>
      <c r="H103" t="s">
        <v>56</v>
      </c>
      <c r="I103" t="s">
        <v>3286</v>
      </c>
      <c r="M103" s="2">
        <v>62400000</v>
      </c>
      <c r="N103" t="s">
        <v>44</v>
      </c>
      <c r="O103" t="s">
        <v>261</v>
      </c>
      <c r="P103" t="s">
        <v>318</v>
      </c>
      <c r="R103" t="s">
        <v>3282</v>
      </c>
      <c r="W103">
        <v>1662</v>
      </c>
      <c r="X103" t="s">
        <v>943</v>
      </c>
      <c r="Y103" t="s">
        <v>52</v>
      </c>
      <c r="Z10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4" spans="1:26" x14ac:dyDescent="0.3">
      <c r="A104" t="s">
        <v>3280</v>
      </c>
      <c r="B104" t="s">
        <v>121</v>
      </c>
      <c r="C104" t="s">
        <v>122</v>
      </c>
      <c r="D104" t="s">
        <v>256</v>
      </c>
      <c r="E104" t="s">
        <v>351</v>
      </c>
      <c r="F104" t="s">
        <v>352</v>
      </c>
      <c r="G104" t="s">
        <v>387</v>
      </c>
      <c r="H104" t="s">
        <v>42</v>
      </c>
      <c r="I104" t="s">
        <v>3281</v>
      </c>
      <c r="M104" s="2">
        <v>49300000</v>
      </c>
      <c r="N104" t="s">
        <v>44</v>
      </c>
      <c r="O104" t="s">
        <v>261</v>
      </c>
      <c r="P104" t="s">
        <v>318</v>
      </c>
      <c r="R104" t="s">
        <v>3282</v>
      </c>
      <c r="W104">
        <v>1665</v>
      </c>
      <c r="X104" t="s">
        <v>3068</v>
      </c>
      <c r="Y104" t="s">
        <v>52</v>
      </c>
      <c r="Z10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5" spans="1:26" x14ac:dyDescent="0.3">
      <c r="A105" t="s">
        <v>3287</v>
      </c>
      <c r="B105" t="s">
        <v>121</v>
      </c>
      <c r="C105" t="s">
        <v>122</v>
      </c>
      <c r="D105" t="s">
        <v>256</v>
      </c>
      <c r="E105" t="s">
        <v>351</v>
      </c>
      <c r="F105" t="s">
        <v>352</v>
      </c>
      <c r="G105" t="s">
        <v>387</v>
      </c>
      <c r="H105" t="s">
        <v>110</v>
      </c>
      <c r="I105" t="s">
        <v>3288</v>
      </c>
      <c r="M105" s="2">
        <v>1000000</v>
      </c>
      <c r="N105" t="s">
        <v>44</v>
      </c>
      <c r="O105" t="s">
        <v>261</v>
      </c>
      <c r="P105" t="s">
        <v>318</v>
      </c>
      <c r="R105" t="s">
        <v>3282</v>
      </c>
      <c r="W105">
        <v>1669</v>
      </c>
      <c r="X105" t="s">
        <v>3398</v>
      </c>
      <c r="Y105" t="s">
        <v>52</v>
      </c>
      <c r="Z10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6" spans="1:26" x14ac:dyDescent="0.3">
      <c r="A106" t="s">
        <v>3289</v>
      </c>
      <c r="B106" t="s">
        <v>121</v>
      </c>
      <c r="C106" t="s">
        <v>122</v>
      </c>
      <c r="D106" t="s">
        <v>256</v>
      </c>
      <c r="E106" t="s">
        <v>351</v>
      </c>
      <c r="F106" t="s">
        <v>352</v>
      </c>
      <c r="G106" t="s">
        <v>387</v>
      </c>
      <c r="H106" t="s">
        <v>333</v>
      </c>
      <c r="I106" t="s">
        <v>3290</v>
      </c>
      <c r="M106" s="2">
        <v>25000000</v>
      </c>
      <c r="N106" t="s">
        <v>44</v>
      </c>
      <c r="O106" t="s">
        <v>261</v>
      </c>
      <c r="P106" t="s">
        <v>318</v>
      </c>
      <c r="R106" t="s">
        <v>3282</v>
      </c>
      <c r="W106">
        <v>1671</v>
      </c>
      <c r="X106" t="s">
        <v>388</v>
      </c>
      <c r="Y106" t="s">
        <v>52</v>
      </c>
      <c r="Z10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7" spans="1:26" x14ac:dyDescent="0.3">
      <c r="A107" t="s">
        <v>3283</v>
      </c>
      <c r="B107" t="s">
        <v>121</v>
      </c>
      <c r="C107" t="s">
        <v>122</v>
      </c>
      <c r="D107" t="s">
        <v>256</v>
      </c>
      <c r="E107" t="s">
        <v>351</v>
      </c>
      <c r="F107" t="s">
        <v>352</v>
      </c>
      <c r="G107" t="s">
        <v>387</v>
      </c>
      <c r="H107" t="s">
        <v>2778</v>
      </c>
      <c r="I107" t="s">
        <v>3284</v>
      </c>
      <c r="M107" s="2">
        <v>12000000</v>
      </c>
      <c r="N107" t="s">
        <v>44</v>
      </c>
      <c r="O107" t="s">
        <v>261</v>
      </c>
      <c r="P107" t="s">
        <v>318</v>
      </c>
      <c r="R107" t="s">
        <v>3282</v>
      </c>
      <c r="W107">
        <v>1674</v>
      </c>
      <c r="X107" t="s">
        <v>3399</v>
      </c>
      <c r="Y107" t="s">
        <v>52</v>
      </c>
      <c r="Z10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08" spans="1:26" x14ac:dyDescent="0.3">
      <c r="A108" t="s">
        <v>3285</v>
      </c>
      <c r="B108" t="s">
        <v>121</v>
      </c>
      <c r="C108" t="s">
        <v>122</v>
      </c>
      <c r="D108" t="s">
        <v>256</v>
      </c>
      <c r="E108" t="s">
        <v>351</v>
      </c>
      <c r="F108" t="s">
        <v>352</v>
      </c>
      <c r="G108" t="s">
        <v>387</v>
      </c>
      <c r="H108" t="s">
        <v>56</v>
      </c>
      <c r="I108" t="s">
        <v>3286</v>
      </c>
      <c r="M108" s="2">
        <v>258688000</v>
      </c>
      <c r="N108" t="s">
        <v>44</v>
      </c>
      <c r="O108" t="s">
        <v>261</v>
      </c>
      <c r="P108" t="s">
        <v>318</v>
      </c>
      <c r="R108" t="s">
        <v>3282</v>
      </c>
      <c r="W108">
        <v>1676</v>
      </c>
      <c r="X108" t="s">
        <v>3400</v>
      </c>
      <c r="Y108" t="s">
        <v>52</v>
      </c>
      <c r="Z10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9" spans="1:26" x14ac:dyDescent="0.3">
      <c r="A109" t="s">
        <v>3280</v>
      </c>
      <c r="B109" t="s">
        <v>121</v>
      </c>
      <c r="C109" t="s">
        <v>122</v>
      </c>
      <c r="D109" t="s">
        <v>256</v>
      </c>
      <c r="E109" t="s">
        <v>351</v>
      </c>
      <c r="F109" t="s">
        <v>352</v>
      </c>
      <c r="G109" t="s">
        <v>439</v>
      </c>
      <c r="H109" t="s">
        <v>42</v>
      </c>
      <c r="I109" t="s">
        <v>3281</v>
      </c>
      <c r="M109" s="2">
        <v>39500000</v>
      </c>
      <c r="N109" t="s">
        <v>44</v>
      </c>
      <c r="O109" t="s">
        <v>261</v>
      </c>
      <c r="P109" t="s">
        <v>318</v>
      </c>
      <c r="R109" t="s">
        <v>3282</v>
      </c>
      <c r="W109">
        <v>1679</v>
      </c>
      <c r="X109" t="s">
        <v>3056</v>
      </c>
      <c r="Y109" t="s">
        <v>52</v>
      </c>
      <c r="Z10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0" spans="1:26" x14ac:dyDescent="0.3">
      <c r="A110" t="s">
        <v>3289</v>
      </c>
      <c r="B110" t="s">
        <v>121</v>
      </c>
      <c r="C110" t="s">
        <v>122</v>
      </c>
      <c r="D110" t="s">
        <v>256</v>
      </c>
      <c r="E110" t="s">
        <v>351</v>
      </c>
      <c r="F110" t="s">
        <v>352</v>
      </c>
      <c r="G110" t="s">
        <v>439</v>
      </c>
      <c r="H110" t="s">
        <v>333</v>
      </c>
      <c r="I110" t="s">
        <v>3290</v>
      </c>
      <c r="M110" s="2">
        <v>25000000</v>
      </c>
      <c r="N110" t="s">
        <v>44</v>
      </c>
      <c r="O110" t="s">
        <v>261</v>
      </c>
      <c r="P110" t="s">
        <v>318</v>
      </c>
      <c r="R110" t="s">
        <v>3282</v>
      </c>
      <c r="W110">
        <v>1683</v>
      </c>
      <c r="X110" t="s">
        <v>440</v>
      </c>
      <c r="Y110" t="s">
        <v>52</v>
      </c>
      <c r="Z1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11" spans="1:26" x14ac:dyDescent="0.3">
      <c r="A111" t="s">
        <v>3283</v>
      </c>
      <c r="B111" t="s">
        <v>121</v>
      </c>
      <c r="C111" t="s">
        <v>122</v>
      </c>
      <c r="D111" t="s">
        <v>256</v>
      </c>
      <c r="E111" t="s">
        <v>351</v>
      </c>
      <c r="F111" t="s">
        <v>352</v>
      </c>
      <c r="G111" t="s">
        <v>439</v>
      </c>
      <c r="H111" t="s">
        <v>2778</v>
      </c>
      <c r="I111" t="s">
        <v>3284</v>
      </c>
      <c r="M111" s="2">
        <v>10000000</v>
      </c>
      <c r="N111" t="s">
        <v>44</v>
      </c>
      <c r="O111" t="s">
        <v>261</v>
      </c>
      <c r="P111" t="s">
        <v>318</v>
      </c>
      <c r="R111" t="s">
        <v>3282</v>
      </c>
      <c r="W111">
        <v>1686</v>
      </c>
      <c r="X111" t="s">
        <v>3401</v>
      </c>
      <c r="Y111" t="s">
        <v>52</v>
      </c>
      <c r="Z1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2" spans="1:26" x14ac:dyDescent="0.3">
      <c r="A112" t="s">
        <v>3285</v>
      </c>
      <c r="B112" t="s">
        <v>121</v>
      </c>
      <c r="C112" t="s">
        <v>122</v>
      </c>
      <c r="D112" t="s">
        <v>256</v>
      </c>
      <c r="E112" t="s">
        <v>351</v>
      </c>
      <c r="F112" t="s">
        <v>352</v>
      </c>
      <c r="G112" t="s">
        <v>439</v>
      </c>
      <c r="H112" t="s">
        <v>56</v>
      </c>
      <c r="I112" t="s">
        <v>3286</v>
      </c>
      <c r="M112" s="2">
        <v>93600000</v>
      </c>
      <c r="N112" t="s">
        <v>44</v>
      </c>
      <c r="O112" t="s">
        <v>261</v>
      </c>
      <c r="P112" t="s">
        <v>318</v>
      </c>
      <c r="R112" t="s">
        <v>3282</v>
      </c>
      <c r="W112">
        <v>1688</v>
      </c>
      <c r="X112" t="s">
        <v>935</v>
      </c>
      <c r="Y112" t="s">
        <v>52</v>
      </c>
      <c r="Z1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3" spans="1:26" x14ac:dyDescent="0.3">
      <c r="A113" t="s">
        <v>3280</v>
      </c>
      <c r="B113" t="s">
        <v>121</v>
      </c>
      <c r="C113" t="s">
        <v>122</v>
      </c>
      <c r="D113" t="s">
        <v>256</v>
      </c>
      <c r="E113" t="s">
        <v>257</v>
      </c>
      <c r="F113" t="s">
        <v>258</v>
      </c>
      <c r="G113" t="s">
        <v>515</v>
      </c>
      <c r="H113" t="s">
        <v>42</v>
      </c>
      <c r="I113" t="s">
        <v>3281</v>
      </c>
      <c r="M113" s="2">
        <v>46000000</v>
      </c>
      <c r="N113" t="s">
        <v>44</v>
      </c>
      <c r="O113" t="s">
        <v>261</v>
      </c>
      <c r="P113" t="s">
        <v>262</v>
      </c>
      <c r="R113" t="s">
        <v>3282</v>
      </c>
      <c r="W113">
        <v>1879</v>
      </c>
      <c r="X113" t="s">
        <v>516</v>
      </c>
      <c r="Y113" t="s">
        <v>52</v>
      </c>
      <c r="Z1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4" spans="1:26" x14ac:dyDescent="0.3">
      <c r="A114" t="s">
        <v>3287</v>
      </c>
      <c r="B114" t="s">
        <v>121</v>
      </c>
      <c r="C114" t="s">
        <v>122</v>
      </c>
      <c r="D114" t="s">
        <v>256</v>
      </c>
      <c r="E114" t="s">
        <v>257</v>
      </c>
      <c r="F114" t="s">
        <v>258</v>
      </c>
      <c r="G114" t="s">
        <v>515</v>
      </c>
      <c r="H114" t="s">
        <v>110</v>
      </c>
      <c r="I114" t="s">
        <v>3288</v>
      </c>
      <c r="M114" s="2">
        <v>2000000</v>
      </c>
      <c r="N114" t="s">
        <v>44</v>
      </c>
      <c r="O114" t="s">
        <v>261</v>
      </c>
      <c r="P114" t="s">
        <v>262</v>
      </c>
      <c r="R114" t="s">
        <v>3282</v>
      </c>
      <c r="W114">
        <v>1885</v>
      </c>
      <c r="X114" t="s">
        <v>1403</v>
      </c>
      <c r="Y114" t="s">
        <v>52</v>
      </c>
      <c r="Z1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5" spans="1:26" x14ac:dyDescent="0.3">
      <c r="A115" t="s">
        <v>3285</v>
      </c>
      <c r="B115" t="s">
        <v>121</v>
      </c>
      <c r="C115" t="s">
        <v>122</v>
      </c>
      <c r="D115" t="s">
        <v>256</v>
      </c>
      <c r="E115" t="s">
        <v>257</v>
      </c>
      <c r="F115" t="s">
        <v>258</v>
      </c>
      <c r="G115" t="s">
        <v>515</v>
      </c>
      <c r="H115" t="s">
        <v>56</v>
      </c>
      <c r="I115" t="s">
        <v>3286</v>
      </c>
      <c r="M115" s="2">
        <v>247200000</v>
      </c>
      <c r="N115" t="s">
        <v>44</v>
      </c>
      <c r="O115" t="s">
        <v>261</v>
      </c>
      <c r="P115" t="s">
        <v>262</v>
      </c>
      <c r="R115" t="s">
        <v>3282</v>
      </c>
      <c r="W115">
        <v>1887</v>
      </c>
      <c r="X115" t="s">
        <v>3402</v>
      </c>
      <c r="Y115" t="s">
        <v>52</v>
      </c>
      <c r="Z1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6" spans="1:26" x14ac:dyDescent="0.3">
      <c r="A116" t="s">
        <v>3280</v>
      </c>
      <c r="B116" t="s">
        <v>121</v>
      </c>
      <c r="C116" t="s">
        <v>122</v>
      </c>
      <c r="D116" t="s">
        <v>256</v>
      </c>
      <c r="E116" t="s">
        <v>257</v>
      </c>
      <c r="F116" t="s">
        <v>258</v>
      </c>
      <c r="G116" t="s">
        <v>259</v>
      </c>
      <c r="H116" t="s">
        <v>42</v>
      </c>
      <c r="I116" t="s">
        <v>3281</v>
      </c>
      <c r="M116" s="2">
        <v>41000000</v>
      </c>
      <c r="N116" t="s">
        <v>44</v>
      </c>
      <c r="O116" t="s">
        <v>261</v>
      </c>
      <c r="P116" t="s">
        <v>262</v>
      </c>
      <c r="R116" t="s">
        <v>3282</v>
      </c>
      <c r="W116">
        <v>1890</v>
      </c>
      <c r="X116" t="s">
        <v>923</v>
      </c>
      <c r="Y116" t="s">
        <v>52</v>
      </c>
      <c r="Z1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7" spans="1:26" x14ac:dyDescent="0.3">
      <c r="A117" t="s">
        <v>3287</v>
      </c>
      <c r="B117" t="s">
        <v>121</v>
      </c>
      <c r="C117" t="s">
        <v>122</v>
      </c>
      <c r="D117" t="s">
        <v>256</v>
      </c>
      <c r="E117" t="s">
        <v>257</v>
      </c>
      <c r="F117" t="s">
        <v>258</v>
      </c>
      <c r="G117" t="s">
        <v>259</v>
      </c>
      <c r="H117" t="s">
        <v>110</v>
      </c>
      <c r="I117" t="s">
        <v>3288</v>
      </c>
      <c r="M117" s="2">
        <v>32000000</v>
      </c>
      <c r="N117" t="s">
        <v>44</v>
      </c>
      <c r="O117" t="s">
        <v>261</v>
      </c>
      <c r="P117" t="s">
        <v>262</v>
      </c>
      <c r="R117" t="s">
        <v>3282</v>
      </c>
      <c r="W117">
        <v>1897</v>
      </c>
      <c r="X117" t="s">
        <v>260</v>
      </c>
      <c r="Y117" t="s">
        <v>52</v>
      </c>
      <c r="Z1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8" spans="1:26" x14ac:dyDescent="0.3">
      <c r="A118" t="s">
        <v>3283</v>
      </c>
      <c r="B118" t="s">
        <v>121</v>
      </c>
      <c r="C118" t="s">
        <v>122</v>
      </c>
      <c r="D118" t="s">
        <v>256</v>
      </c>
      <c r="E118" t="s">
        <v>257</v>
      </c>
      <c r="F118" t="s">
        <v>258</v>
      </c>
      <c r="G118" t="s">
        <v>259</v>
      </c>
      <c r="H118" t="s">
        <v>2778</v>
      </c>
      <c r="I118" t="s">
        <v>3284</v>
      </c>
      <c r="M118" s="2">
        <v>10000000</v>
      </c>
      <c r="N118" t="s">
        <v>44</v>
      </c>
      <c r="O118" t="s">
        <v>261</v>
      </c>
      <c r="P118" t="s">
        <v>262</v>
      </c>
      <c r="R118" t="s">
        <v>3282</v>
      </c>
      <c r="W118">
        <v>1900</v>
      </c>
      <c r="X118" t="s">
        <v>3403</v>
      </c>
      <c r="Y118" t="s">
        <v>52</v>
      </c>
      <c r="Z1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9" spans="1:26" x14ac:dyDescent="0.3">
      <c r="A119" t="s">
        <v>3285</v>
      </c>
      <c r="B119" t="s">
        <v>121</v>
      </c>
      <c r="C119" t="s">
        <v>122</v>
      </c>
      <c r="D119" t="s">
        <v>256</v>
      </c>
      <c r="E119" t="s">
        <v>257</v>
      </c>
      <c r="F119" t="s">
        <v>258</v>
      </c>
      <c r="G119" t="s">
        <v>259</v>
      </c>
      <c r="H119" t="s">
        <v>56</v>
      </c>
      <c r="I119" t="s">
        <v>3286</v>
      </c>
      <c r="M119" s="2">
        <v>120000000</v>
      </c>
      <c r="N119" t="s">
        <v>44</v>
      </c>
      <c r="O119" t="s">
        <v>261</v>
      </c>
      <c r="P119" t="s">
        <v>262</v>
      </c>
      <c r="R119" t="s">
        <v>3282</v>
      </c>
      <c r="W119">
        <v>1902</v>
      </c>
      <c r="X119" t="s">
        <v>559</v>
      </c>
      <c r="Y119" t="s">
        <v>52</v>
      </c>
      <c r="Z1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0" spans="1:26" x14ac:dyDescent="0.3">
      <c r="A120" t="s">
        <v>3294</v>
      </c>
      <c r="B120" t="s">
        <v>121</v>
      </c>
      <c r="C120" t="s">
        <v>122</v>
      </c>
      <c r="D120" t="s">
        <v>256</v>
      </c>
      <c r="E120" t="s">
        <v>257</v>
      </c>
      <c r="F120" t="s">
        <v>258</v>
      </c>
      <c r="G120" t="s">
        <v>259</v>
      </c>
      <c r="H120" t="s">
        <v>2157</v>
      </c>
      <c r="I120" t="s">
        <v>3295</v>
      </c>
      <c r="M120" s="2">
        <v>9000000</v>
      </c>
      <c r="N120" t="s">
        <v>44</v>
      </c>
      <c r="O120" t="s">
        <v>261</v>
      </c>
      <c r="P120" t="s">
        <v>262</v>
      </c>
      <c r="R120" t="s">
        <v>3282</v>
      </c>
      <c r="W120">
        <v>1904</v>
      </c>
      <c r="X120" t="s">
        <v>3404</v>
      </c>
      <c r="Y120" t="s">
        <v>52</v>
      </c>
      <c r="Z1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1" spans="1:26" x14ac:dyDescent="0.3">
      <c r="A121" t="s">
        <v>3280</v>
      </c>
      <c r="B121" t="s">
        <v>121</v>
      </c>
      <c r="C121" t="s">
        <v>122</v>
      </c>
      <c r="D121" t="s">
        <v>256</v>
      </c>
      <c r="E121" t="s">
        <v>257</v>
      </c>
      <c r="F121" t="s">
        <v>574</v>
      </c>
      <c r="G121" t="s">
        <v>575</v>
      </c>
      <c r="H121" t="s">
        <v>42</v>
      </c>
      <c r="I121" t="s">
        <v>3281</v>
      </c>
      <c r="M121" s="2">
        <v>35500000</v>
      </c>
      <c r="N121" t="s">
        <v>44</v>
      </c>
      <c r="O121" t="s">
        <v>261</v>
      </c>
      <c r="P121" t="s">
        <v>262</v>
      </c>
      <c r="R121" t="s">
        <v>3282</v>
      </c>
      <c r="W121">
        <v>1908</v>
      </c>
      <c r="X121" t="s">
        <v>576</v>
      </c>
      <c r="Y121" t="s">
        <v>52</v>
      </c>
      <c r="Z1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2" spans="1:26" x14ac:dyDescent="0.3">
      <c r="A122" t="s">
        <v>3287</v>
      </c>
      <c r="B122" t="s">
        <v>121</v>
      </c>
      <c r="C122" t="s">
        <v>122</v>
      </c>
      <c r="D122" t="s">
        <v>256</v>
      </c>
      <c r="E122" t="s">
        <v>257</v>
      </c>
      <c r="F122" t="s">
        <v>574</v>
      </c>
      <c r="G122" t="s">
        <v>575</v>
      </c>
      <c r="H122" t="s">
        <v>110</v>
      </c>
      <c r="I122" t="s">
        <v>3288</v>
      </c>
      <c r="M122" s="2">
        <v>2000000</v>
      </c>
      <c r="N122" t="s">
        <v>44</v>
      </c>
      <c r="O122" t="s">
        <v>261</v>
      </c>
      <c r="P122" t="s">
        <v>262</v>
      </c>
      <c r="R122" t="s">
        <v>3282</v>
      </c>
      <c r="W122">
        <v>1914</v>
      </c>
      <c r="X122" t="s">
        <v>3405</v>
      </c>
      <c r="Y122" t="s">
        <v>52</v>
      </c>
      <c r="Z1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23" spans="1:26" x14ac:dyDescent="0.3">
      <c r="A123" t="s">
        <v>3285</v>
      </c>
      <c r="B123" t="s">
        <v>121</v>
      </c>
      <c r="C123" t="s">
        <v>122</v>
      </c>
      <c r="D123" t="s">
        <v>256</v>
      </c>
      <c r="E123" t="s">
        <v>257</v>
      </c>
      <c r="F123" t="s">
        <v>574</v>
      </c>
      <c r="G123" t="s">
        <v>575</v>
      </c>
      <c r="H123" t="s">
        <v>56</v>
      </c>
      <c r="I123" t="s">
        <v>3286</v>
      </c>
      <c r="M123" s="2">
        <v>89032000</v>
      </c>
      <c r="N123" t="s">
        <v>44</v>
      </c>
      <c r="O123" t="s">
        <v>261</v>
      </c>
      <c r="P123" t="s">
        <v>262</v>
      </c>
      <c r="R123" t="s">
        <v>3282</v>
      </c>
      <c r="W123">
        <v>1916</v>
      </c>
      <c r="X123" t="s">
        <v>895</v>
      </c>
      <c r="Y123" t="s">
        <v>52</v>
      </c>
      <c r="Z1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4" spans="1:26" x14ac:dyDescent="0.3">
      <c r="A124" t="s">
        <v>3280</v>
      </c>
      <c r="B124" t="s">
        <v>121</v>
      </c>
      <c r="C124" t="s">
        <v>122</v>
      </c>
      <c r="D124" t="s">
        <v>256</v>
      </c>
      <c r="E124" t="s">
        <v>269</v>
      </c>
      <c r="F124" t="s">
        <v>270</v>
      </c>
      <c r="G124" t="s">
        <v>881</v>
      </c>
      <c r="H124" t="s">
        <v>42</v>
      </c>
      <c r="I124" t="s">
        <v>3281</v>
      </c>
      <c r="M124" s="2">
        <v>23900000</v>
      </c>
      <c r="N124" t="s">
        <v>44</v>
      </c>
      <c r="O124" t="s">
        <v>136</v>
      </c>
      <c r="P124" t="s">
        <v>273</v>
      </c>
      <c r="R124" t="s">
        <v>3282</v>
      </c>
      <c r="W124">
        <v>2062</v>
      </c>
      <c r="X124" t="s">
        <v>882</v>
      </c>
      <c r="Y124" t="s">
        <v>52</v>
      </c>
      <c r="Z1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5" spans="1:26" x14ac:dyDescent="0.3">
      <c r="A125" t="s">
        <v>3285</v>
      </c>
      <c r="B125" t="s">
        <v>121</v>
      </c>
      <c r="C125" t="s">
        <v>122</v>
      </c>
      <c r="D125" t="s">
        <v>256</v>
      </c>
      <c r="E125" t="s">
        <v>269</v>
      </c>
      <c r="F125" t="s">
        <v>270</v>
      </c>
      <c r="G125" t="s">
        <v>881</v>
      </c>
      <c r="H125" t="s">
        <v>56</v>
      </c>
      <c r="I125" t="s">
        <v>3286</v>
      </c>
      <c r="M125" s="2">
        <v>15000000</v>
      </c>
      <c r="N125" t="s">
        <v>44</v>
      </c>
      <c r="O125" t="s">
        <v>136</v>
      </c>
      <c r="P125" t="s">
        <v>273</v>
      </c>
      <c r="R125" t="s">
        <v>3282</v>
      </c>
      <c r="W125">
        <v>2067</v>
      </c>
      <c r="X125" t="s">
        <v>3406</v>
      </c>
      <c r="Y125" t="s">
        <v>52</v>
      </c>
      <c r="Z1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6" spans="1:26" x14ac:dyDescent="0.3">
      <c r="A126" t="s">
        <v>3294</v>
      </c>
      <c r="B126" t="s">
        <v>121</v>
      </c>
      <c r="C126" t="s">
        <v>122</v>
      </c>
      <c r="D126" t="s">
        <v>256</v>
      </c>
      <c r="E126" t="s">
        <v>269</v>
      </c>
      <c r="F126" t="s">
        <v>270</v>
      </c>
      <c r="G126" t="s">
        <v>881</v>
      </c>
      <c r="H126" t="s">
        <v>2157</v>
      </c>
      <c r="I126" t="s">
        <v>3295</v>
      </c>
      <c r="M126" s="2">
        <v>1800000</v>
      </c>
      <c r="N126" t="s">
        <v>44</v>
      </c>
      <c r="O126" t="s">
        <v>136</v>
      </c>
      <c r="P126" t="s">
        <v>273</v>
      </c>
      <c r="R126" t="s">
        <v>3282</v>
      </c>
      <c r="W126">
        <v>2069</v>
      </c>
      <c r="X126" t="s">
        <v>3407</v>
      </c>
      <c r="Y126" t="s">
        <v>52</v>
      </c>
      <c r="Z1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7" spans="1:26" x14ac:dyDescent="0.3">
      <c r="A127" t="s">
        <v>3280</v>
      </c>
      <c r="B127" t="s">
        <v>121</v>
      </c>
      <c r="C127" t="s">
        <v>122</v>
      </c>
      <c r="D127" t="s">
        <v>256</v>
      </c>
      <c r="E127" t="s">
        <v>269</v>
      </c>
      <c r="F127" t="s">
        <v>270</v>
      </c>
      <c r="G127" t="s">
        <v>271</v>
      </c>
      <c r="H127" t="s">
        <v>42</v>
      </c>
      <c r="I127" t="s">
        <v>3281</v>
      </c>
      <c r="M127" s="2">
        <v>11400000</v>
      </c>
      <c r="N127" t="s">
        <v>44</v>
      </c>
      <c r="O127" t="s">
        <v>136</v>
      </c>
      <c r="P127" t="s">
        <v>273</v>
      </c>
      <c r="R127" t="s">
        <v>3282</v>
      </c>
      <c r="W127">
        <v>2072</v>
      </c>
      <c r="X127" t="s">
        <v>272</v>
      </c>
      <c r="Y127" t="s">
        <v>52</v>
      </c>
      <c r="Z1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8" spans="1:26" x14ac:dyDescent="0.3">
      <c r="A128" t="s">
        <v>3285</v>
      </c>
      <c r="B128" t="s">
        <v>121</v>
      </c>
      <c r="C128" t="s">
        <v>122</v>
      </c>
      <c r="D128" t="s">
        <v>256</v>
      </c>
      <c r="E128" t="s">
        <v>269</v>
      </c>
      <c r="F128" t="s">
        <v>270</v>
      </c>
      <c r="G128" t="s">
        <v>271</v>
      </c>
      <c r="H128" t="s">
        <v>56</v>
      </c>
      <c r="I128" t="s">
        <v>3286</v>
      </c>
      <c r="M128" s="2">
        <v>18000000</v>
      </c>
      <c r="N128" t="s">
        <v>44</v>
      </c>
      <c r="O128" t="s">
        <v>136</v>
      </c>
      <c r="P128" t="s">
        <v>273</v>
      </c>
      <c r="R128" t="s">
        <v>3282</v>
      </c>
      <c r="W128">
        <v>2076</v>
      </c>
      <c r="X128" t="s">
        <v>1528</v>
      </c>
      <c r="Y128" t="s">
        <v>52</v>
      </c>
      <c r="Z1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9" spans="1:26" x14ac:dyDescent="0.3">
      <c r="A129" t="s">
        <v>3294</v>
      </c>
      <c r="B129" t="s">
        <v>121</v>
      </c>
      <c r="C129" t="s">
        <v>122</v>
      </c>
      <c r="D129" t="s">
        <v>256</v>
      </c>
      <c r="E129" t="s">
        <v>269</v>
      </c>
      <c r="F129" t="s">
        <v>270</v>
      </c>
      <c r="G129" t="s">
        <v>271</v>
      </c>
      <c r="H129" t="s">
        <v>2157</v>
      </c>
      <c r="I129" t="s">
        <v>3295</v>
      </c>
      <c r="M129" s="2">
        <v>1500000</v>
      </c>
      <c r="N129" t="s">
        <v>44</v>
      </c>
      <c r="O129" t="s">
        <v>136</v>
      </c>
      <c r="P129" t="s">
        <v>273</v>
      </c>
      <c r="R129" t="s">
        <v>3282</v>
      </c>
      <c r="W129">
        <v>2078</v>
      </c>
      <c r="X129" t="s">
        <v>3408</v>
      </c>
      <c r="Y129" t="s">
        <v>52</v>
      </c>
      <c r="Z1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0" spans="1:26" x14ac:dyDescent="0.3">
      <c r="A130" t="s">
        <v>3280</v>
      </c>
      <c r="B130" t="s">
        <v>121</v>
      </c>
      <c r="C130" t="s">
        <v>122</v>
      </c>
      <c r="D130" t="s">
        <v>256</v>
      </c>
      <c r="E130" t="s">
        <v>269</v>
      </c>
      <c r="F130" t="s">
        <v>270</v>
      </c>
      <c r="G130" t="s">
        <v>284</v>
      </c>
      <c r="H130" t="s">
        <v>42</v>
      </c>
      <c r="I130" t="s">
        <v>3281</v>
      </c>
      <c r="M130" s="2">
        <v>10000000</v>
      </c>
      <c r="N130" t="s">
        <v>44</v>
      </c>
      <c r="O130" t="s">
        <v>136</v>
      </c>
      <c r="P130" t="s">
        <v>273</v>
      </c>
      <c r="R130" t="s">
        <v>3282</v>
      </c>
      <c r="W130">
        <v>2081</v>
      </c>
      <c r="X130" t="s">
        <v>285</v>
      </c>
      <c r="Y130" t="s">
        <v>52</v>
      </c>
      <c r="Z1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1" spans="1:26" x14ac:dyDescent="0.3">
      <c r="A131" t="s">
        <v>3285</v>
      </c>
      <c r="B131" t="s">
        <v>121</v>
      </c>
      <c r="C131" t="s">
        <v>122</v>
      </c>
      <c r="D131" t="s">
        <v>256</v>
      </c>
      <c r="E131" t="s">
        <v>269</v>
      </c>
      <c r="F131" t="s">
        <v>270</v>
      </c>
      <c r="G131" t="s">
        <v>284</v>
      </c>
      <c r="H131" t="s">
        <v>56</v>
      </c>
      <c r="I131" t="s">
        <v>3286</v>
      </c>
      <c r="M131" s="2">
        <v>15000000</v>
      </c>
      <c r="N131" t="s">
        <v>44</v>
      </c>
      <c r="O131" t="s">
        <v>136</v>
      </c>
      <c r="P131" t="s">
        <v>273</v>
      </c>
      <c r="R131" t="s">
        <v>3282</v>
      </c>
      <c r="W131">
        <v>2084</v>
      </c>
      <c r="X131" t="s">
        <v>3409</v>
      </c>
      <c r="Y131" t="s">
        <v>52</v>
      </c>
      <c r="Z1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2" spans="1:26" x14ac:dyDescent="0.3">
      <c r="A132" t="s">
        <v>3294</v>
      </c>
      <c r="B132" t="s">
        <v>121</v>
      </c>
      <c r="C132" t="s">
        <v>122</v>
      </c>
      <c r="D132" t="s">
        <v>256</v>
      </c>
      <c r="E132" t="s">
        <v>269</v>
      </c>
      <c r="F132" t="s">
        <v>270</v>
      </c>
      <c r="G132" t="s">
        <v>284</v>
      </c>
      <c r="H132" t="s">
        <v>2157</v>
      </c>
      <c r="I132" t="s">
        <v>3295</v>
      </c>
      <c r="M132" s="2">
        <v>1500000</v>
      </c>
      <c r="N132" t="s">
        <v>44</v>
      </c>
      <c r="O132" t="s">
        <v>136</v>
      </c>
      <c r="P132" t="s">
        <v>273</v>
      </c>
      <c r="R132" t="s">
        <v>3282</v>
      </c>
      <c r="W132">
        <v>2086</v>
      </c>
      <c r="X132" t="s">
        <v>3410</v>
      </c>
      <c r="Y132" t="s">
        <v>52</v>
      </c>
      <c r="Z1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3" spans="1:26" x14ac:dyDescent="0.3">
      <c r="A133" t="s">
        <v>3280</v>
      </c>
      <c r="B133" t="s">
        <v>121</v>
      </c>
      <c r="C133" t="s">
        <v>122</v>
      </c>
      <c r="D133" t="s">
        <v>256</v>
      </c>
      <c r="E133" t="s">
        <v>269</v>
      </c>
      <c r="F133" t="s">
        <v>270</v>
      </c>
      <c r="G133" t="s">
        <v>294</v>
      </c>
      <c r="H133" t="s">
        <v>42</v>
      </c>
      <c r="I133" t="s">
        <v>3281</v>
      </c>
      <c r="M133" s="2">
        <v>32400000</v>
      </c>
      <c r="N133" t="s">
        <v>44</v>
      </c>
      <c r="O133" t="s">
        <v>136</v>
      </c>
      <c r="P133" t="s">
        <v>273</v>
      </c>
      <c r="R133" t="s">
        <v>3282</v>
      </c>
      <c r="W133">
        <v>2089</v>
      </c>
      <c r="X133" t="s">
        <v>295</v>
      </c>
      <c r="Y133" t="s">
        <v>52</v>
      </c>
      <c r="Z1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4" spans="1:26" x14ac:dyDescent="0.3">
      <c r="A134" t="s">
        <v>3283</v>
      </c>
      <c r="B134" t="s">
        <v>121</v>
      </c>
      <c r="C134" t="s">
        <v>122</v>
      </c>
      <c r="D134" t="s">
        <v>256</v>
      </c>
      <c r="E134" t="s">
        <v>269</v>
      </c>
      <c r="F134" t="s">
        <v>270</v>
      </c>
      <c r="G134" t="s">
        <v>294</v>
      </c>
      <c r="H134" t="s">
        <v>2778</v>
      </c>
      <c r="I134" t="s">
        <v>3284</v>
      </c>
      <c r="M134" s="2">
        <v>9000000</v>
      </c>
      <c r="N134" t="s">
        <v>44</v>
      </c>
      <c r="O134" t="s">
        <v>136</v>
      </c>
      <c r="P134" t="s">
        <v>273</v>
      </c>
      <c r="R134" t="s">
        <v>3282</v>
      </c>
      <c r="W134">
        <v>2095</v>
      </c>
      <c r="X134" t="s">
        <v>3411</v>
      </c>
      <c r="Y134" t="s">
        <v>52</v>
      </c>
      <c r="Z1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35" spans="1:26" x14ac:dyDescent="0.3">
      <c r="A135" t="s">
        <v>3285</v>
      </c>
      <c r="B135" t="s">
        <v>121</v>
      </c>
      <c r="C135" t="s">
        <v>122</v>
      </c>
      <c r="D135" t="s">
        <v>256</v>
      </c>
      <c r="E135" t="s">
        <v>269</v>
      </c>
      <c r="F135" t="s">
        <v>270</v>
      </c>
      <c r="G135" t="s">
        <v>294</v>
      </c>
      <c r="H135" t="s">
        <v>56</v>
      </c>
      <c r="I135" t="s">
        <v>3286</v>
      </c>
      <c r="M135" s="2">
        <v>42000000</v>
      </c>
      <c r="N135" t="s">
        <v>44</v>
      </c>
      <c r="O135" t="s">
        <v>136</v>
      </c>
      <c r="P135" t="s">
        <v>273</v>
      </c>
      <c r="R135" t="s">
        <v>3282</v>
      </c>
      <c r="W135">
        <v>2097</v>
      </c>
      <c r="X135" t="s">
        <v>1121</v>
      </c>
      <c r="Y135" t="s">
        <v>52</v>
      </c>
      <c r="Z1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6" spans="1:26" x14ac:dyDescent="0.3">
      <c r="A136" t="s">
        <v>3294</v>
      </c>
      <c r="B136" t="s">
        <v>121</v>
      </c>
      <c r="C136" t="s">
        <v>122</v>
      </c>
      <c r="D136" t="s">
        <v>256</v>
      </c>
      <c r="E136" t="s">
        <v>269</v>
      </c>
      <c r="F136" t="s">
        <v>270</v>
      </c>
      <c r="G136" t="s">
        <v>294</v>
      </c>
      <c r="H136" t="s">
        <v>2157</v>
      </c>
      <c r="I136" t="s">
        <v>3295</v>
      </c>
      <c r="M136" s="2">
        <v>3300000</v>
      </c>
      <c r="N136" t="s">
        <v>44</v>
      </c>
      <c r="O136" t="s">
        <v>136</v>
      </c>
      <c r="P136" t="s">
        <v>273</v>
      </c>
      <c r="R136" t="s">
        <v>3282</v>
      </c>
      <c r="W136">
        <v>2099</v>
      </c>
      <c r="X136" t="s">
        <v>3412</v>
      </c>
      <c r="Y136" t="s">
        <v>52</v>
      </c>
      <c r="Z1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7" spans="1:26" x14ac:dyDescent="0.3">
      <c r="A137" t="s">
        <v>3280</v>
      </c>
      <c r="B137" t="s">
        <v>121</v>
      </c>
      <c r="C137" t="s">
        <v>122</v>
      </c>
      <c r="D137" t="s">
        <v>256</v>
      </c>
      <c r="E137" t="s">
        <v>269</v>
      </c>
      <c r="F137" t="s">
        <v>270</v>
      </c>
      <c r="G137" t="s">
        <v>304</v>
      </c>
      <c r="H137" t="s">
        <v>42</v>
      </c>
      <c r="I137" t="s">
        <v>3281</v>
      </c>
      <c r="M137" s="2">
        <v>15000000</v>
      </c>
      <c r="N137" t="s">
        <v>44</v>
      </c>
      <c r="O137" t="s">
        <v>136</v>
      </c>
      <c r="P137" t="s">
        <v>273</v>
      </c>
      <c r="R137" t="s">
        <v>3282</v>
      </c>
      <c r="W137">
        <v>2102</v>
      </c>
      <c r="X137" t="s">
        <v>305</v>
      </c>
      <c r="Y137" t="s">
        <v>52</v>
      </c>
      <c r="Z1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8" spans="1:26" x14ac:dyDescent="0.3">
      <c r="A138" t="s">
        <v>3285</v>
      </c>
      <c r="B138" t="s">
        <v>121</v>
      </c>
      <c r="C138" t="s">
        <v>122</v>
      </c>
      <c r="D138" t="s">
        <v>256</v>
      </c>
      <c r="E138" t="s">
        <v>269</v>
      </c>
      <c r="F138" t="s">
        <v>270</v>
      </c>
      <c r="G138" t="s">
        <v>304</v>
      </c>
      <c r="H138" t="s">
        <v>56</v>
      </c>
      <c r="I138" t="s">
        <v>3286</v>
      </c>
      <c r="M138" s="2">
        <v>12000000</v>
      </c>
      <c r="N138" t="s">
        <v>44</v>
      </c>
      <c r="O138" t="s">
        <v>136</v>
      </c>
      <c r="P138" t="s">
        <v>273</v>
      </c>
      <c r="R138" t="s">
        <v>3282</v>
      </c>
      <c r="W138">
        <v>2105</v>
      </c>
      <c r="X138" t="s">
        <v>3413</v>
      </c>
      <c r="Y138" t="s">
        <v>52</v>
      </c>
      <c r="Z1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9" spans="1:26" x14ac:dyDescent="0.3">
      <c r="A139" t="s">
        <v>3294</v>
      </c>
      <c r="B139" t="s">
        <v>121</v>
      </c>
      <c r="C139" t="s">
        <v>122</v>
      </c>
      <c r="D139" t="s">
        <v>256</v>
      </c>
      <c r="E139" t="s">
        <v>269</v>
      </c>
      <c r="F139" t="s">
        <v>270</v>
      </c>
      <c r="G139" t="s">
        <v>304</v>
      </c>
      <c r="H139" t="s">
        <v>2157</v>
      </c>
      <c r="I139" t="s">
        <v>3295</v>
      </c>
      <c r="M139" s="2">
        <v>1800000</v>
      </c>
      <c r="N139" t="s">
        <v>44</v>
      </c>
      <c r="O139" t="s">
        <v>136</v>
      </c>
      <c r="P139" t="s">
        <v>273</v>
      </c>
      <c r="R139" t="s">
        <v>3282</v>
      </c>
      <c r="W139">
        <v>2107</v>
      </c>
      <c r="X139" t="s">
        <v>3414</v>
      </c>
      <c r="Y139" t="s">
        <v>52</v>
      </c>
      <c r="Z1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0" spans="1:26" x14ac:dyDescent="0.3">
      <c r="A140" t="s">
        <v>3280</v>
      </c>
      <c r="B140" t="s">
        <v>121</v>
      </c>
      <c r="C140" t="s">
        <v>122</v>
      </c>
      <c r="D140" t="s">
        <v>256</v>
      </c>
      <c r="E140" t="s">
        <v>269</v>
      </c>
      <c r="F140" t="s">
        <v>270</v>
      </c>
      <c r="G140" t="s">
        <v>839</v>
      </c>
      <c r="H140" t="s">
        <v>42</v>
      </c>
      <c r="I140" t="s">
        <v>3281</v>
      </c>
      <c r="M140" s="2">
        <v>4800000</v>
      </c>
      <c r="N140" t="s">
        <v>44</v>
      </c>
      <c r="O140" t="s">
        <v>136</v>
      </c>
      <c r="P140" t="s">
        <v>273</v>
      </c>
      <c r="R140" t="s">
        <v>3282</v>
      </c>
      <c r="W140">
        <v>2110</v>
      </c>
      <c r="X140" t="s">
        <v>3415</v>
      </c>
      <c r="Y140" t="s">
        <v>52</v>
      </c>
      <c r="Z1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1" spans="1:26" x14ac:dyDescent="0.3">
      <c r="A141" t="s">
        <v>3289</v>
      </c>
      <c r="B141" t="s">
        <v>121</v>
      </c>
      <c r="C141" t="s">
        <v>122</v>
      </c>
      <c r="D141" t="s">
        <v>256</v>
      </c>
      <c r="E141" t="s">
        <v>269</v>
      </c>
      <c r="F141" t="s">
        <v>270</v>
      </c>
      <c r="G141" t="s">
        <v>839</v>
      </c>
      <c r="H141" t="s">
        <v>333</v>
      </c>
      <c r="I141" t="s">
        <v>3290</v>
      </c>
      <c r="M141" s="2">
        <v>25000000</v>
      </c>
      <c r="N141" t="s">
        <v>44</v>
      </c>
      <c r="O141" t="s">
        <v>136</v>
      </c>
      <c r="P141" t="s">
        <v>273</v>
      </c>
      <c r="R141" t="s">
        <v>3282</v>
      </c>
      <c r="W141">
        <v>2112</v>
      </c>
      <c r="X141" t="s">
        <v>853</v>
      </c>
      <c r="Y141" t="s">
        <v>52</v>
      </c>
      <c r="Z1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2" spans="1:26" x14ac:dyDescent="0.3">
      <c r="A142" t="s">
        <v>3285</v>
      </c>
      <c r="B142" t="s">
        <v>121</v>
      </c>
      <c r="C142" t="s">
        <v>122</v>
      </c>
      <c r="D142" t="s">
        <v>256</v>
      </c>
      <c r="E142" t="s">
        <v>269</v>
      </c>
      <c r="F142" t="s">
        <v>270</v>
      </c>
      <c r="G142" t="s">
        <v>839</v>
      </c>
      <c r="H142" t="s">
        <v>56</v>
      </c>
      <c r="I142" t="s">
        <v>3286</v>
      </c>
      <c r="M142" s="2">
        <v>42770000</v>
      </c>
      <c r="N142" t="s">
        <v>44</v>
      </c>
      <c r="O142" t="s">
        <v>136</v>
      </c>
      <c r="P142" t="s">
        <v>273</v>
      </c>
      <c r="R142" t="s">
        <v>3282</v>
      </c>
      <c r="W142">
        <v>2115</v>
      </c>
      <c r="X142" t="s">
        <v>840</v>
      </c>
      <c r="Y142" t="s">
        <v>52</v>
      </c>
      <c r="Z1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43" spans="1:26" x14ac:dyDescent="0.3">
      <c r="A143" t="s">
        <v>3294</v>
      </c>
      <c r="B143" t="s">
        <v>121</v>
      </c>
      <c r="C143" t="s">
        <v>122</v>
      </c>
      <c r="D143" t="s">
        <v>256</v>
      </c>
      <c r="E143" t="s">
        <v>269</v>
      </c>
      <c r="F143" t="s">
        <v>270</v>
      </c>
      <c r="G143" t="s">
        <v>839</v>
      </c>
      <c r="H143" t="s">
        <v>2157</v>
      </c>
      <c r="I143" t="s">
        <v>3295</v>
      </c>
      <c r="M143" s="2">
        <v>3750000</v>
      </c>
      <c r="N143" t="s">
        <v>44</v>
      </c>
      <c r="O143" t="s">
        <v>136</v>
      </c>
      <c r="P143" t="s">
        <v>273</v>
      </c>
      <c r="R143" t="s">
        <v>3282</v>
      </c>
      <c r="W143">
        <v>2117</v>
      </c>
      <c r="X143" t="s">
        <v>3416</v>
      </c>
      <c r="Y143" t="s">
        <v>52</v>
      </c>
      <c r="Z1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4" spans="1:26" x14ac:dyDescent="0.3">
      <c r="A144" t="s">
        <v>3280</v>
      </c>
      <c r="B144" t="s">
        <v>121</v>
      </c>
      <c r="C144" t="s">
        <v>632</v>
      </c>
      <c r="D144" t="s">
        <v>633</v>
      </c>
      <c r="E144" t="s">
        <v>634</v>
      </c>
      <c r="F144" t="s">
        <v>635</v>
      </c>
      <c r="G144" t="s">
        <v>636</v>
      </c>
      <c r="H144" t="s">
        <v>42</v>
      </c>
      <c r="I144" t="s">
        <v>3281</v>
      </c>
      <c r="M144" s="2">
        <v>99100000</v>
      </c>
      <c r="N144" t="s">
        <v>44</v>
      </c>
      <c r="O144" t="s">
        <v>261</v>
      </c>
      <c r="P144" t="s">
        <v>318</v>
      </c>
      <c r="R144" t="s">
        <v>3282</v>
      </c>
      <c r="W144">
        <v>2182</v>
      </c>
      <c r="X144" t="s">
        <v>3417</v>
      </c>
      <c r="Y144" t="s">
        <v>52</v>
      </c>
      <c r="Z1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5" spans="1:26" x14ac:dyDescent="0.3">
      <c r="A145" t="s">
        <v>3287</v>
      </c>
      <c r="B145" t="s">
        <v>121</v>
      </c>
      <c r="C145" t="s">
        <v>632</v>
      </c>
      <c r="D145" t="s">
        <v>633</v>
      </c>
      <c r="E145" t="s">
        <v>634</v>
      </c>
      <c r="F145" t="s">
        <v>635</v>
      </c>
      <c r="G145" t="s">
        <v>636</v>
      </c>
      <c r="H145" t="s">
        <v>110</v>
      </c>
      <c r="I145" t="s">
        <v>3288</v>
      </c>
      <c r="M145" s="2">
        <v>1333864000</v>
      </c>
      <c r="N145" t="s">
        <v>44</v>
      </c>
      <c r="O145" t="s">
        <v>261</v>
      </c>
      <c r="P145" t="s">
        <v>318</v>
      </c>
      <c r="R145" t="s">
        <v>3282</v>
      </c>
      <c r="W145">
        <v>2187</v>
      </c>
      <c r="X145" t="s">
        <v>3418</v>
      </c>
      <c r="Y145" t="s">
        <v>52</v>
      </c>
      <c r="Z1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46" spans="1:26" x14ac:dyDescent="0.3">
      <c r="A146" t="s">
        <v>3289</v>
      </c>
      <c r="B146" t="s">
        <v>121</v>
      </c>
      <c r="C146" t="s">
        <v>632</v>
      </c>
      <c r="D146" t="s">
        <v>633</v>
      </c>
      <c r="E146" t="s">
        <v>634</v>
      </c>
      <c r="F146" t="s">
        <v>635</v>
      </c>
      <c r="G146" t="s">
        <v>636</v>
      </c>
      <c r="H146" t="s">
        <v>333</v>
      </c>
      <c r="I146" t="s">
        <v>3290</v>
      </c>
      <c r="M146" s="2">
        <v>25000000</v>
      </c>
      <c r="N146" t="s">
        <v>44</v>
      </c>
      <c r="O146" t="s">
        <v>261</v>
      </c>
      <c r="P146" t="s">
        <v>318</v>
      </c>
      <c r="R146" t="s">
        <v>3282</v>
      </c>
      <c r="W146">
        <v>2190</v>
      </c>
      <c r="X146" t="s">
        <v>637</v>
      </c>
      <c r="Y146" t="s">
        <v>52</v>
      </c>
      <c r="Z1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7" spans="1:26" x14ac:dyDescent="0.3">
      <c r="A147" t="s">
        <v>3283</v>
      </c>
      <c r="B147" t="s">
        <v>121</v>
      </c>
      <c r="C147" t="s">
        <v>632</v>
      </c>
      <c r="D147" t="s">
        <v>633</v>
      </c>
      <c r="E147" t="s">
        <v>634</v>
      </c>
      <c r="F147" t="s">
        <v>635</v>
      </c>
      <c r="G147" t="s">
        <v>636</v>
      </c>
      <c r="H147" t="s">
        <v>2778</v>
      </c>
      <c r="I147" t="s">
        <v>3284</v>
      </c>
      <c r="M147" s="2">
        <v>15000000</v>
      </c>
      <c r="N147" t="s">
        <v>44</v>
      </c>
      <c r="O147" t="s">
        <v>261</v>
      </c>
      <c r="P147" t="s">
        <v>318</v>
      </c>
      <c r="R147" t="s">
        <v>3282</v>
      </c>
      <c r="W147">
        <v>2193</v>
      </c>
      <c r="X147" t="s">
        <v>3419</v>
      </c>
      <c r="Y147" t="s">
        <v>52</v>
      </c>
      <c r="Z1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8" spans="1:26" x14ac:dyDescent="0.3">
      <c r="A148" t="s">
        <v>3420</v>
      </c>
      <c r="B148" t="s">
        <v>121</v>
      </c>
      <c r="C148" t="s">
        <v>632</v>
      </c>
      <c r="D148" t="s">
        <v>633</v>
      </c>
      <c r="E148" t="s">
        <v>634</v>
      </c>
      <c r="F148" t="s">
        <v>635</v>
      </c>
      <c r="G148" t="s">
        <v>636</v>
      </c>
      <c r="H148" t="s">
        <v>3421</v>
      </c>
      <c r="I148" t="s">
        <v>3422</v>
      </c>
      <c r="M148" s="2">
        <v>102600000</v>
      </c>
      <c r="N148" t="s">
        <v>44</v>
      </c>
      <c r="O148" t="s">
        <v>261</v>
      </c>
      <c r="P148" t="s">
        <v>318</v>
      </c>
      <c r="R148" t="s">
        <v>3282</v>
      </c>
      <c r="W148">
        <v>2195</v>
      </c>
      <c r="X148" t="s">
        <v>3423</v>
      </c>
      <c r="Y148" t="s">
        <v>52</v>
      </c>
      <c r="Z1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9" spans="1:26" x14ac:dyDescent="0.3">
      <c r="A149" t="s">
        <v>3285</v>
      </c>
      <c r="B149" t="s">
        <v>121</v>
      </c>
      <c r="C149" t="s">
        <v>632</v>
      </c>
      <c r="D149" t="s">
        <v>633</v>
      </c>
      <c r="E149" t="s">
        <v>634</v>
      </c>
      <c r="F149" t="s">
        <v>635</v>
      </c>
      <c r="G149" t="s">
        <v>636</v>
      </c>
      <c r="H149" t="s">
        <v>56</v>
      </c>
      <c r="I149" t="s">
        <v>3286</v>
      </c>
      <c r="M149" s="2">
        <v>138000000</v>
      </c>
      <c r="N149" t="s">
        <v>44</v>
      </c>
      <c r="O149" t="s">
        <v>261</v>
      </c>
      <c r="P149" t="s">
        <v>318</v>
      </c>
      <c r="R149" t="s">
        <v>3282</v>
      </c>
      <c r="W149">
        <v>2197</v>
      </c>
      <c r="X149" t="s">
        <v>3424</v>
      </c>
      <c r="Y149" t="s">
        <v>52</v>
      </c>
      <c r="Z1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0" spans="1:26" x14ac:dyDescent="0.3">
      <c r="A150" t="s">
        <v>3280</v>
      </c>
      <c r="B150" t="s">
        <v>121</v>
      </c>
      <c r="C150" t="s">
        <v>632</v>
      </c>
      <c r="D150" t="s">
        <v>633</v>
      </c>
      <c r="E150" t="s">
        <v>634</v>
      </c>
      <c r="F150" t="s">
        <v>635</v>
      </c>
      <c r="G150" t="s">
        <v>652</v>
      </c>
      <c r="H150" t="s">
        <v>42</v>
      </c>
      <c r="I150" t="s">
        <v>3281</v>
      </c>
      <c r="M150" s="2">
        <v>25000000</v>
      </c>
      <c r="N150" t="s">
        <v>44</v>
      </c>
      <c r="O150" t="s">
        <v>261</v>
      </c>
      <c r="P150" t="s">
        <v>318</v>
      </c>
      <c r="R150" t="s">
        <v>3282</v>
      </c>
      <c r="W150">
        <v>2201</v>
      </c>
      <c r="X150" t="s">
        <v>3251</v>
      </c>
      <c r="Y150" t="s">
        <v>52</v>
      </c>
      <c r="Z1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1" spans="1:26" x14ac:dyDescent="0.3">
      <c r="A151" t="s">
        <v>3287</v>
      </c>
      <c r="B151" t="s">
        <v>121</v>
      </c>
      <c r="C151" t="s">
        <v>632</v>
      </c>
      <c r="D151" t="s">
        <v>633</v>
      </c>
      <c r="E151" t="s">
        <v>634</v>
      </c>
      <c r="F151" t="s">
        <v>635</v>
      </c>
      <c r="G151" t="s">
        <v>652</v>
      </c>
      <c r="H151" t="s">
        <v>110</v>
      </c>
      <c r="I151" t="s">
        <v>3288</v>
      </c>
      <c r="M151" s="2">
        <v>6308695000</v>
      </c>
      <c r="N151" t="s">
        <v>44</v>
      </c>
      <c r="O151" t="s">
        <v>261</v>
      </c>
      <c r="P151" t="s">
        <v>318</v>
      </c>
      <c r="R151" t="s">
        <v>3282</v>
      </c>
      <c r="W151">
        <v>2204</v>
      </c>
      <c r="X151" t="s">
        <v>3425</v>
      </c>
      <c r="Y151" t="s">
        <v>52</v>
      </c>
      <c r="Z1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2" spans="1:26" x14ac:dyDescent="0.3">
      <c r="A152" t="s">
        <v>3289</v>
      </c>
      <c r="B152" t="s">
        <v>121</v>
      </c>
      <c r="C152" t="s">
        <v>632</v>
      </c>
      <c r="D152" t="s">
        <v>633</v>
      </c>
      <c r="E152" t="s">
        <v>634</v>
      </c>
      <c r="F152" t="s">
        <v>635</v>
      </c>
      <c r="G152" t="s">
        <v>652</v>
      </c>
      <c r="H152" t="s">
        <v>333</v>
      </c>
      <c r="I152" t="s">
        <v>3290</v>
      </c>
      <c r="M152" s="2">
        <v>30000000</v>
      </c>
      <c r="N152" t="s">
        <v>44</v>
      </c>
      <c r="O152" t="s">
        <v>261</v>
      </c>
      <c r="P152" t="s">
        <v>318</v>
      </c>
      <c r="R152" t="s">
        <v>3282</v>
      </c>
      <c r="W152">
        <v>2208</v>
      </c>
      <c r="X152" t="s">
        <v>653</v>
      </c>
      <c r="Y152" t="s">
        <v>52</v>
      </c>
      <c r="Z1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53" spans="1:26" x14ac:dyDescent="0.3">
      <c r="A153" t="s">
        <v>3283</v>
      </c>
      <c r="B153" t="s">
        <v>121</v>
      </c>
      <c r="C153" t="s">
        <v>632</v>
      </c>
      <c r="D153" t="s">
        <v>633</v>
      </c>
      <c r="E153" t="s">
        <v>634</v>
      </c>
      <c r="F153" t="s">
        <v>635</v>
      </c>
      <c r="G153" t="s">
        <v>652</v>
      </c>
      <c r="H153" t="s">
        <v>2778</v>
      </c>
      <c r="I153" t="s">
        <v>3284</v>
      </c>
      <c r="M153" s="2">
        <v>6000000</v>
      </c>
      <c r="N153" t="s">
        <v>44</v>
      </c>
      <c r="O153" t="s">
        <v>261</v>
      </c>
      <c r="P153" t="s">
        <v>318</v>
      </c>
      <c r="R153" t="s">
        <v>3282</v>
      </c>
      <c r="W153">
        <v>2211</v>
      </c>
      <c r="X153" t="s">
        <v>3426</v>
      </c>
      <c r="Y153" t="s">
        <v>52</v>
      </c>
      <c r="Z1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4" spans="1:26" x14ac:dyDescent="0.3">
      <c r="A154" t="s">
        <v>3285</v>
      </c>
      <c r="B154" t="s">
        <v>121</v>
      </c>
      <c r="C154" t="s">
        <v>632</v>
      </c>
      <c r="D154" t="s">
        <v>633</v>
      </c>
      <c r="E154" t="s">
        <v>634</v>
      </c>
      <c r="F154" t="s">
        <v>635</v>
      </c>
      <c r="G154" t="s">
        <v>652</v>
      </c>
      <c r="H154" t="s">
        <v>56</v>
      </c>
      <c r="I154" t="s">
        <v>3286</v>
      </c>
      <c r="M154" s="2">
        <v>186000000</v>
      </c>
      <c r="N154" t="s">
        <v>44</v>
      </c>
      <c r="O154" t="s">
        <v>261</v>
      </c>
      <c r="P154" t="s">
        <v>318</v>
      </c>
      <c r="R154" t="s">
        <v>3282</v>
      </c>
      <c r="W154">
        <v>2213</v>
      </c>
      <c r="X154" t="s">
        <v>665</v>
      </c>
      <c r="Y154" t="s">
        <v>52</v>
      </c>
      <c r="Z1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5" spans="1:26" x14ac:dyDescent="0.3">
      <c r="A155" s="120" t="s">
        <v>3285</v>
      </c>
      <c r="B155" s="120" t="s">
        <v>121</v>
      </c>
      <c r="C155" s="120" t="s">
        <v>632</v>
      </c>
      <c r="D155" s="120" t="s">
        <v>633</v>
      </c>
      <c r="E155" s="120" t="s">
        <v>634</v>
      </c>
      <c r="F155" s="120" t="s">
        <v>635</v>
      </c>
      <c r="G155" s="120" t="s">
        <v>652</v>
      </c>
      <c r="H155" s="120" t="s">
        <v>9714</v>
      </c>
      <c r="I155" s="120" t="s">
        <v>9715</v>
      </c>
      <c r="J155" s="120"/>
      <c r="K155" s="120"/>
      <c r="L155" s="120"/>
      <c r="M155" s="121">
        <v>273300000</v>
      </c>
      <c r="N155" s="120" t="s">
        <v>44</v>
      </c>
      <c r="O155" s="120" t="s">
        <v>261</v>
      </c>
      <c r="P155" s="120" t="s">
        <v>318</v>
      </c>
      <c r="Q155" s="120"/>
      <c r="R155" s="120" t="s">
        <v>3282</v>
      </c>
      <c r="S155" s="120"/>
      <c r="T155" s="120"/>
      <c r="U155" s="120"/>
      <c r="V155" s="120"/>
      <c r="W155" s="120">
        <v>2214</v>
      </c>
      <c r="X155" s="120" t="s">
        <v>9680</v>
      </c>
      <c r="Y155" s="120" t="s">
        <v>52</v>
      </c>
      <c r="Z155" s="120" t="s">
        <v>62</v>
      </c>
    </row>
    <row r="156" spans="1:26" x14ac:dyDescent="0.3">
      <c r="A156" t="s">
        <v>3280</v>
      </c>
      <c r="B156" t="s">
        <v>121</v>
      </c>
      <c r="C156" t="s">
        <v>632</v>
      </c>
      <c r="D156" t="s">
        <v>633</v>
      </c>
      <c r="E156" t="s">
        <v>634</v>
      </c>
      <c r="F156" t="s">
        <v>635</v>
      </c>
      <c r="G156" t="s">
        <v>3427</v>
      </c>
      <c r="H156" t="s">
        <v>42</v>
      </c>
      <c r="I156" t="s">
        <v>3281</v>
      </c>
      <c r="M156" s="2">
        <v>12000000</v>
      </c>
      <c r="N156" t="s">
        <v>44</v>
      </c>
      <c r="O156" t="s">
        <v>261</v>
      </c>
      <c r="P156" t="s">
        <v>318</v>
      </c>
      <c r="R156" t="s">
        <v>3282</v>
      </c>
      <c r="W156">
        <v>2217</v>
      </c>
      <c r="X156" t="s">
        <v>3428</v>
      </c>
      <c r="Y156" t="s">
        <v>52</v>
      </c>
      <c r="Z1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7" spans="1:26" x14ac:dyDescent="0.3">
      <c r="A157" t="s">
        <v>3287</v>
      </c>
      <c r="B157" t="s">
        <v>121</v>
      </c>
      <c r="C157" t="s">
        <v>632</v>
      </c>
      <c r="D157" t="s">
        <v>633</v>
      </c>
      <c r="E157" t="s">
        <v>634</v>
      </c>
      <c r="F157" t="s">
        <v>635</v>
      </c>
      <c r="G157" t="s">
        <v>3427</v>
      </c>
      <c r="H157" t="s">
        <v>110</v>
      </c>
      <c r="I157" t="s">
        <v>3288</v>
      </c>
      <c r="M157" s="2">
        <v>20000000</v>
      </c>
      <c r="N157" t="s">
        <v>44</v>
      </c>
      <c r="O157" t="s">
        <v>261</v>
      </c>
      <c r="P157" t="s">
        <v>318</v>
      </c>
      <c r="R157" t="s">
        <v>3282</v>
      </c>
      <c r="W157">
        <v>2221</v>
      </c>
      <c r="X157" t="s">
        <v>3429</v>
      </c>
      <c r="Y157" t="s">
        <v>52</v>
      </c>
      <c r="Z1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8" spans="1:26" x14ac:dyDescent="0.3">
      <c r="A158" t="s">
        <v>3430</v>
      </c>
      <c r="B158" t="s">
        <v>121</v>
      </c>
      <c r="C158" t="s">
        <v>632</v>
      </c>
      <c r="D158" t="s">
        <v>633</v>
      </c>
      <c r="E158" t="s">
        <v>634</v>
      </c>
      <c r="F158" t="s">
        <v>635</v>
      </c>
      <c r="G158" t="s">
        <v>3427</v>
      </c>
      <c r="H158" t="s">
        <v>3431</v>
      </c>
      <c r="I158" t="s">
        <v>3432</v>
      </c>
      <c r="M158" s="2">
        <v>142041000</v>
      </c>
      <c r="N158" t="s">
        <v>44</v>
      </c>
      <c r="O158" t="s">
        <v>261</v>
      </c>
      <c r="P158" t="s">
        <v>318</v>
      </c>
      <c r="R158" t="s">
        <v>3282</v>
      </c>
      <c r="W158">
        <v>2223</v>
      </c>
      <c r="X158" t="s">
        <v>3433</v>
      </c>
      <c r="Y158" t="s">
        <v>52</v>
      </c>
      <c r="Z15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9" spans="1:26" x14ac:dyDescent="0.3">
      <c r="A159" t="s">
        <v>3291</v>
      </c>
      <c r="B159" t="s">
        <v>121</v>
      </c>
      <c r="C159" t="s">
        <v>632</v>
      </c>
      <c r="D159" t="s">
        <v>633</v>
      </c>
      <c r="E159" t="s">
        <v>634</v>
      </c>
      <c r="F159" t="s">
        <v>635</v>
      </c>
      <c r="G159" t="s">
        <v>3434</v>
      </c>
      <c r="H159" t="s">
        <v>1302</v>
      </c>
      <c r="I159" t="s">
        <v>3292</v>
      </c>
      <c r="M159" s="2">
        <v>30000000</v>
      </c>
      <c r="N159" t="s">
        <v>44</v>
      </c>
      <c r="O159" t="s">
        <v>261</v>
      </c>
      <c r="P159" t="s">
        <v>318</v>
      </c>
      <c r="R159" t="s">
        <v>3282</v>
      </c>
      <c r="W159">
        <v>2226</v>
      </c>
      <c r="X159" t="s">
        <v>3435</v>
      </c>
      <c r="Y159" t="s">
        <v>52</v>
      </c>
      <c r="Z1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0" spans="1:26" x14ac:dyDescent="0.3">
      <c r="A160" t="s">
        <v>3280</v>
      </c>
      <c r="B160" t="s">
        <v>121</v>
      </c>
      <c r="C160" t="s">
        <v>632</v>
      </c>
      <c r="D160" t="s">
        <v>633</v>
      </c>
      <c r="E160" t="s">
        <v>634</v>
      </c>
      <c r="F160" t="s">
        <v>680</v>
      </c>
      <c r="G160" t="s">
        <v>681</v>
      </c>
      <c r="H160" t="s">
        <v>42</v>
      </c>
      <c r="I160" t="s">
        <v>3281</v>
      </c>
      <c r="M160" s="2">
        <v>25000000</v>
      </c>
      <c r="N160" t="s">
        <v>44</v>
      </c>
      <c r="O160" t="s">
        <v>261</v>
      </c>
      <c r="P160" t="s">
        <v>318</v>
      </c>
      <c r="R160" t="s">
        <v>3282</v>
      </c>
      <c r="W160">
        <v>2230</v>
      </c>
      <c r="X160" t="s">
        <v>3257</v>
      </c>
      <c r="Y160" t="s">
        <v>52</v>
      </c>
      <c r="Z1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61" spans="1:26" x14ac:dyDescent="0.3">
      <c r="A161" t="s">
        <v>3289</v>
      </c>
      <c r="B161" t="s">
        <v>121</v>
      </c>
      <c r="C161" t="s">
        <v>632</v>
      </c>
      <c r="D161" t="s">
        <v>633</v>
      </c>
      <c r="E161" t="s">
        <v>634</v>
      </c>
      <c r="F161" t="s">
        <v>680</v>
      </c>
      <c r="G161" t="s">
        <v>681</v>
      </c>
      <c r="H161" t="s">
        <v>333</v>
      </c>
      <c r="I161" t="s">
        <v>3290</v>
      </c>
      <c r="M161" s="2">
        <v>30000000</v>
      </c>
      <c r="N161" t="s">
        <v>44</v>
      </c>
      <c r="O161" t="s">
        <v>261</v>
      </c>
      <c r="P161" t="s">
        <v>318</v>
      </c>
      <c r="R161" t="s">
        <v>3282</v>
      </c>
      <c r="W161">
        <v>2233</v>
      </c>
      <c r="X161" t="s">
        <v>682</v>
      </c>
      <c r="Y161" t="s">
        <v>52</v>
      </c>
      <c r="Z1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62" spans="1:26" x14ac:dyDescent="0.3">
      <c r="A162" t="s">
        <v>3285</v>
      </c>
      <c r="B162" t="s">
        <v>121</v>
      </c>
      <c r="C162" t="s">
        <v>632</v>
      </c>
      <c r="D162" t="s">
        <v>633</v>
      </c>
      <c r="E162" t="s">
        <v>634</v>
      </c>
      <c r="F162" t="s">
        <v>680</v>
      </c>
      <c r="G162" t="s">
        <v>681</v>
      </c>
      <c r="H162" t="s">
        <v>56</v>
      </c>
      <c r="I162" t="s">
        <v>3286</v>
      </c>
      <c r="M162" s="2">
        <v>54200000</v>
      </c>
      <c r="N162" t="s">
        <v>44</v>
      </c>
      <c r="O162" t="s">
        <v>261</v>
      </c>
      <c r="P162" t="s">
        <v>318</v>
      </c>
      <c r="R162" t="s">
        <v>3282</v>
      </c>
      <c r="W162">
        <v>2236</v>
      </c>
      <c r="X162" t="s">
        <v>3436</v>
      </c>
      <c r="Y162" t="s">
        <v>52</v>
      </c>
      <c r="Z1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63" spans="1:26" x14ac:dyDescent="0.3">
      <c r="M163" s="24">
        <f>SUBTOTAL(109,DIPA1[JUMLAH])</f>
        <v>21213989000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topLeftCell="BF1" workbookViewId="0">
      <selection activeCell="BX8" sqref="BX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BAB7-6F97-47BB-8758-09DD253B408E}">
  <sheetPr codeName="Sheet21"/>
  <dimension ref="A1"/>
  <sheetViews>
    <sheetView workbookViewId="0">
      <selection activeCell="K8" sqref="K8"/>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75878725-5001-413F-9A91-28089BC43917}">
  <ds:schemaRefs/>
</ds:datastoreItem>
</file>

<file path=customXml/itemProps2.xml><?xml version="1.0" encoding="utf-8"?>
<ds:datastoreItem xmlns:ds="http://schemas.openxmlformats.org/officeDocument/2006/customXml" ds:itemID="{E5D6D94E-6A68-4A7E-B022-BC1048E564C1}">
  <ds:schemaRefs/>
</ds:datastoreItem>
</file>

<file path=customXml/itemProps3.xml><?xml version="1.0" encoding="utf-8"?>
<ds:datastoreItem xmlns:ds="http://schemas.openxmlformats.org/officeDocument/2006/customXml" ds:itemID="{83B807AA-96C4-4BA6-8562-088B3ADED525}">
  <ds:schemaRefs/>
</ds:datastoreItem>
</file>

<file path=customXml/itemProps4.xml><?xml version="1.0" encoding="utf-8"?>
<ds:datastoreItem xmlns:ds="http://schemas.openxmlformats.org/officeDocument/2006/customXml" ds:itemID="{D1A39AD7-E062-4010-AFA5-D23593FC87A3}">
  <ds:schemaRefs/>
</ds:datastoreItem>
</file>

<file path=customXml/itemProps5.xml><?xml version="1.0" encoding="utf-8"?>
<ds:datastoreItem xmlns:ds="http://schemas.openxmlformats.org/officeDocument/2006/customXml" ds:itemID="{D7C2E238-8EFB-4B0C-B75F-0EA4491E55D8}">
  <ds:schemaRefs/>
</ds:datastoreItem>
</file>

<file path=customXml/itemProps6.xml><?xml version="1.0" encoding="utf-8"?>
<ds:datastoreItem xmlns:ds="http://schemas.openxmlformats.org/officeDocument/2006/customXml" ds:itemID="{E91DDA8A-E52A-49E8-B34F-ED1657C9DC31}">
  <ds:schemaRefs/>
</ds:datastoreItem>
</file>

<file path=customXml/itemProps7.xml><?xml version="1.0" encoding="utf-8"?>
<ds:datastoreItem xmlns:ds="http://schemas.openxmlformats.org/officeDocument/2006/customXml" ds:itemID="{AEC8FCC8-F103-4FE0-9958-40372E526439}">
  <ds:schemaRefs/>
</ds:datastoreItem>
</file>

<file path=customXml/itemProps8.xml><?xml version="1.0" encoding="utf-8"?>
<ds:datastoreItem xmlns:ds="http://schemas.openxmlformats.org/officeDocument/2006/customXml" ds:itemID="{D6BBD607-27E0-496E-BC60-147FDAB7F0D2}">
  <ds:schemaRefs/>
</ds:datastoreItem>
</file>

<file path=customXml/itemProps9.xml><?xml version="1.0" encoding="utf-8"?>
<ds:datastoreItem xmlns:ds="http://schemas.openxmlformats.org/officeDocument/2006/customXml" ds:itemID="{934ED3BF-2CD4-4326-8CA7-562F25386148}">
  <ds:schemaRefs/>
</ds:datastoreItem>
</file>

<file path=customXml/itemProps10.xml><?xml version="1.0" encoding="utf-8"?>
<ds:datastoreItem xmlns:ds="http://schemas.openxmlformats.org/officeDocument/2006/customXml" ds:itemID="{D59C5A6C-30D4-4FDA-BE5A-FDD9C43C63A0}">
  <ds:schemaRefs/>
</ds:datastoreItem>
</file>

<file path=customXml/itemProps11.xml><?xml version="1.0" encoding="utf-8"?>
<ds:datastoreItem xmlns:ds="http://schemas.openxmlformats.org/officeDocument/2006/customXml" ds:itemID="{DE767FED-13F1-4C09-AB72-04E14D59278F}">
  <ds:schemaRefs/>
</ds:datastoreItem>
</file>

<file path=customXml/itemProps12.xml><?xml version="1.0" encoding="utf-8"?>
<ds:datastoreItem xmlns:ds="http://schemas.openxmlformats.org/officeDocument/2006/customXml" ds:itemID="{DAA376C2-7FB2-4750-9B9E-56E0651E46A8}">
  <ds:schemaRefs/>
</ds:datastoreItem>
</file>

<file path=customXml/itemProps13.xml><?xml version="1.0" encoding="utf-8"?>
<ds:datastoreItem xmlns:ds="http://schemas.openxmlformats.org/officeDocument/2006/customXml" ds:itemID="{86D090A3-7F60-411C-A390-133F7F68A452}">
  <ds:schemaRefs>
    <ds:schemaRef ds:uri="http://schemas.microsoft.com/DataMashup"/>
  </ds:schemaRefs>
</ds:datastoreItem>
</file>

<file path=customXml/itemProps14.xml><?xml version="1.0" encoding="utf-8"?>
<ds:datastoreItem xmlns:ds="http://schemas.openxmlformats.org/officeDocument/2006/customXml" ds:itemID="{2BC0AE98-0377-4F8B-9ED6-AA0B7ECD2FD5}">
  <ds:schemaRefs/>
</ds:datastoreItem>
</file>

<file path=customXml/itemProps15.xml><?xml version="1.0" encoding="utf-8"?>
<ds:datastoreItem xmlns:ds="http://schemas.openxmlformats.org/officeDocument/2006/customXml" ds:itemID="{A15D842C-BA4F-4C73-90DD-57C4013A9DA0}">
  <ds:schemaRefs/>
</ds:datastoreItem>
</file>

<file path=customXml/itemProps16.xml><?xml version="1.0" encoding="utf-8"?>
<ds:datastoreItem xmlns:ds="http://schemas.openxmlformats.org/officeDocument/2006/customXml" ds:itemID="{0FD2C451-4F90-443E-94D9-2519C391004E}">
  <ds:schemaRefs/>
</ds:datastoreItem>
</file>

<file path=customXml/itemProps17.xml><?xml version="1.0" encoding="utf-8"?>
<ds:datastoreItem xmlns:ds="http://schemas.openxmlformats.org/officeDocument/2006/customXml" ds:itemID="{A450CF1F-0FC8-4715-A8C7-126CF3CE4420}">
  <ds:schemaRefs/>
</ds:datastoreItem>
</file>

<file path=customXml/itemProps18.xml><?xml version="1.0" encoding="utf-8"?>
<ds:datastoreItem xmlns:ds="http://schemas.openxmlformats.org/officeDocument/2006/customXml" ds:itemID="{45921B5A-7ED2-4AFC-8B09-BA7982943C30}">
  <ds:schemaRefs/>
</ds:datastoreItem>
</file>

<file path=customXml/itemProps19.xml><?xml version="1.0" encoding="utf-8"?>
<ds:datastoreItem xmlns:ds="http://schemas.openxmlformats.org/officeDocument/2006/customXml" ds:itemID="{50CE48A8-C35D-4CF2-B239-54B7F0DE75AB}">
  <ds:schemaRefs/>
</ds:datastoreItem>
</file>

<file path=customXml/itemProps20.xml><?xml version="1.0" encoding="utf-8"?>
<ds:datastoreItem xmlns:ds="http://schemas.openxmlformats.org/officeDocument/2006/customXml" ds:itemID="{D158EE15-AF0B-4CA4-BE93-997CDEFB5EBE}">
  <ds:schemaRefs/>
</ds:datastoreItem>
</file>

<file path=customXml/itemProps21.xml><?xml version="1.0" encoding="utf-8"?>
<ds:datastoreItem xmlns:ds="http://schemas.openxmlformats.org/officeDocument/2006/customXml" ds:itemID="{4D427FC6-B1CB-4A85-B9A5-DB48A98B2E74}">
  <ds:schemaRefs/>
</ds:datastoreItem>
</file>

<file path=customXml/itemProps22.xml><?xml version="1.0" encoding="utf-8"?>
<ds:datastoreItem xmlns:ds="http://schemas.openxmlformats.org/officeDocument/2006/customXml" ds:itemID="{3A0A7E23-2EF3-4F18-A823-26ED1830C8C8}">
  <ds:schemaRefs/>
</ds:datastoreItem>
</file>

<file path=customXml/itemProps23.xml><?xml version="1.0" encoding="utf-8"?>
<ds:datastoreItem xmlns:ds="http://schemas.openxmlformats.org/officeDocument/2006/customXml" ds:itemID="{0B89277D-5F58-4761-AB3D-887E06B9510A}">
  <ds:schemaRefs/>
</ds:datastoreItem>
</file>

<file path=customXml/itemProps24.xml><?xml version="1.0" encoding="utf-8"?>
<ds:datastoreItem xmlns:ds="http://schemas.openxmlformats.org/officeDocument/2006/customXml" ds:itemID="{7B23E116-6B9F-4028-9491-327E0F23135D}">
  <ds:schemaRefs/>
</ds:datastoreItem>
</file>

<file path=customXml/itemProps25.xml><?xml version="1.0" encoding="utf-8"?>
<ds:datastoreItem xmlns:ds="http://schemas.openxmlformats.org/officeDocument/2006/customXml" ds:itemID="{C27F5945-B73A-4597-8D62-E3C41E4C684D}">
  <ds:schemaRefs/>
</ds:datastoreItem>
</file>

<file path=customXml/itemProps26.xml><?xml version="1.0" encoding="utf-8"?>
<ds:datastoreItem xmlns:ds="http://schemas.openxmlformats.org/officeDocument/2006/customXml" ds:itemID="{69C3915E-312E-48D2-8CB7-2A5053F984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10</vt:i4>
      </vt:variant>
    </vt:vector>
  </HeadingPairs>
  <TitlesOfParts>
    <vt:vector size="32" baseType="lpstr">
      <vt:lpstr>Pvt_Rekap Per GU TUP</vt:lpstr>
      <vt:lpstr>DB_SPP_SPBY</vt:lpstr>
      <vt:lpstr>Realisasi GUP dan TUP</vt:lpstr>
      <vt:lpstr>Sheet1</vt:lpstr>
      <vt:lpstr>Sheet6</vt:lpstr>
      <vt:lpstr>Sheet8</vt:lpstr>
      <vt:lpstr>Pvt_Rekap</vt:lpstr>
      <vt:lpstr>Pvt Akun</vt:lpstr>
      <vt:lpstr>Persediaan</vt:lpstr>
      <vt:lpstr>Arsip SPP</vt:lpstr>
      <vt:lpstr>SPP</vt:lpstr>
      <vt:lpstr>Sheet2</vt:lpstr>
      <vt:lpstr>SPBY</vt:lpstr>
      <vt:lpstr>Rekap GUP dan TUP</vt:lpstr>
      <vt:lpstr>Sheet7</vt:lpstr>
      <vt:lpstr>DBSPBY</vt:lpstr>
      <vt:lpstr>Rincian No SPBY</vt:lpstr>
      <vt:lpstr>Checklist GUP dan TUP</vt:lpstr>
      <vt:lpstr>Sheet5</vt:lpstr>
      <vt:lpstr>DIPA1</vt:lpstr>
      <vt:lpstr>Sheet3</vt:lpstr>
      <vt:lpstr>Sheet4</vt:lpstr>
      <vt:lpstr>'Checklist GUP dan TUP'!Print_Area</vt:lpstr>
      <vt:lpstr>Persediaan!Print_Area</vt:lpstr>
      <vt:lpstr>'Pvt Akun'!Print_Area</vt:lpstr>
      <vt:lpstr>Pvt_Rekap!Print_Area</vt:lpstr>
      <vt:lpstr>'Pvt_Rekap Per GU TUP'!Print_Area</vt:lpstr>
      <vt:lpstr>'Realisasi GUP dan TUP'!Print_Area</vt:lpstr>
      <vt:lpstr>Sheet5!Print_Area</vt:lpstr>
      <vt:lpstr>'Checklist GUP dan TUP'!Print_Titles</vt:lpstr>
      <vt:lpstr>'Pvt Akun'!Print_Titles</vt:lpstr>
      <vt:lpstr>'Realisasi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2023-01-03T04:46:03Z</cp:lastPrinted>
  <dcterms:created xsi:type="dcterms:W3CDTF">2022-05-29T09:24:06Z</dcterms:created>
  <dcterms:modified xsi:type="dcterms:W3CDTF">2023-01-10T04:25:40Z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